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205" windowHeight="10920" tabRatio="818"/>
  </bookViews>
  <sheets>
    <sheet name="Załącznik 1" sheetId="30" r:id="rId1"/>
    <sheet name="Załącznik 2" sheetId="31" r:id="rId2"/>
    <sheet name="Załacznik 3" sheetId="32" r:id="rId3"/>
    <sheet name="Załącznik 4" sheetId="33" r:id="rId4"/>
    <sheet name="Załącznki 5" sheetId="34" r:id="rId5"/>
    <sheet name="Załącznik 6" sheetId="37" r:id="rId6"/>
    <sheet name="Załącznik 7" sheetId="38" r:id="rId7"/>
    <sheet name="Załącznik 8" sheetId="39" r:id="rId8"/>
    <sheet name="Załącznik 9" sheetId="36" r:id="rId9"/>
    <sheet name="Załącznik 10" sheetId="35" r:id="rId10"/>
    <sheet name="Załącznik 11" sheetId="40" r:id="rId11"/>
    <sheet name="Załącznik 12" sheetId="48" r:id="rId12"/>
    <sheet name="Załącznik 13" sheetId="42" r:id="rId13"/>
    <sheet name="Załącznik 14" sheetId="44" r:id="rId14"/>
    <sheet name="Załącznik 15" sheetId="41" r:id="rId15"/>
    <sheet name="Załącznik 16" sheetId="49" r:id="rId16"/>
    <sheet name="Załącznik 17" sheetId="50" r:id="rId17"/>
  </sheets>
  <definedNames>
    <definedName name="_xlnm._FilterDatabase" localSheetId="0" hidden="1">'Załącznik 1'!$A$5:$V$201</definedName>
    <definedName name="_xlnm.Print_Area" localSheetId="0">'Załącznik 1'!$A$1:$O$201</definedName>
  </definedNames>
  <calcPr calcId="162913" iterateDelta="1E-4"/>
</workbook>
</file>

<file path=xl/calcChain.xml><?xml version="1.0" encoding="utf-8"?>
<calcChain xmlns="http://schemas.openxmlformats.org/spreadsheetml/2006/main">
  <c r="P109" i="44" l="1"/>
  <c r="C108" i="44"/>
  <c r="B108" i="44"/>
  <c r="D105" i="44"/>
  <c r="D104" i="44"/>
  <c r="D103" i="44"/>
  <c r="D102" i="44"/>
  <c r="D101" i="44"/>
  <c r="D100" i="44"/>
  <c r="D99" i="44"/>
  <c r="D98" i="44"/>
  <c r="D97" i="44"/>
  <c r="D96" i="44"/>
  <c r="D108" i="44" s="1"/>
  <c r="P90" i="44"/>
  <c r="O90" i="44"/>
  <c r="N90" i="44"/>
  <c r="M90" i="44"/>
  <c r="L90" i="44"/>
  <c r="K90" i="44"/>
  <c r="J90" i="44"/>
  <c r="I90" i="44"/>
  <c r="H90" i="44"/>
  <c r="G89" i="44"/>
  <c r="F89" i="44"/>
  <c r="E89" i="44"/>
  <c r="D88" i="44"/>
  <c r="D87" i="44"/>
  <c r="D86" i="44"/>
  <c r="D85" i="44"/>
  <c r="D84" i="44"/>
  <c r="D83" i="44"/>
  <c r="D82" i="44"/>
  <c r="C81" i="44"/>
  <c r="C89" i="44"/>
  <c r="B81" i="44"/>
  <c r="B89" i="44"/>
  <c r="D80" i="44"/>
  <c r="D79" i="44"/>
  <c r="D78" i="44"/>
  <c r="D77" i="44"/>
  <c r="D89" i="44" s="1"/>
  <c r="P71" i="44"/>
  <c r="O71" i="44"/>
  <c r="N71" i="44"/>
  <c r="M71" i="44"/>
  <c r="L71" i="44"/>
  <c r="K71" i="44"/>
  <c r="J71" i="44"/>
  <c r="I71" i="44"/>
  <c r="H71" i="44"/>
  <c r="G70" i="44"/>
  <c r="F70" i="44"/>
  <c r="E70" i="44"/>
  <c r="D69" i="44"/>
  <c r="D68" i="44"/>
  <c r="D67" i="44"/>
  <c r="D66" i="44"/>
  <c r="D65" i="44"/>
  <c r="D64" i="44"/>
  <c r="D63" i="44"/>
  <c r="D62" i="44"/>
  <c r="C61" i="44"/>
  <c r="C70" i="44"/>
  <c r="B61" i="44"/>
  <c r="B70" i="44" s="1"/>
  <c r="D60" i="44"/>
  <c r="D59" i="44"/>
  <c r="D58" i="44"/>
  <c r="P53" i="44"/>
  <c r="O53" i="44"/>
  <c r="N53" i="44"/>
  <c r="M53" i="44"/>
  <c r="L53" i="44"/>
  <c r="K53" i="44"/>
  <c r="J53" i="44"/>
  <c r="I53" i="44"/>
  <c r="H53" i="44"/>
  <c r="G52" i="44"/>
  <c r="F52" i="44"/>
  <c r="E52" i="44"/>
  <c r="C52" i="44"/>
  <c r="B52" i="44"/>
  <c r="D51" i="44"/>
  <c r="D50" i="44"/>
  <c r="D49" i="44"/>
  <c r="D48" i="44"/>
  <c r="D47" i="44"/>
  <c r="D46" i="44"/>
  <c r="D45" i="44"/>
  <c r="D44" i="44"/>
  <c r="D43" i="44"/>
  <c r="D42" i="44"/>
  <c r="D52" i="44" s="1"/>
  <c r="D41" i="44"/>
  <c r="D40" i="44"/>
  <c r="P35" i="44"/>
  <c r="O35" i="44"/>
  <c r="N35" i="44"/>
  <c r="M35" i="44"/>
  <c r="L35" i="44"/>
  <c r="K35" i="44"/>
  <c r="J35" i="44"/>
  <c r="I35" i="44"/>
  <c r="H35" i="44"/>
  <c r="G34" i="44"/>
  <c r="F34" i="44"/>
  <c r="E34" i="44"/>
  <c r="C34" i="44"/>
  <c r="B34" i="44"/>
  <c r="D33" i="44"/>
  <c r="D32" i="44"/>
  <c r="D31" i="44"/>
  <c r="D30" i="44"/>
  <c r="D29" i="44"/>
  <c r="D28" i="44"/>
  <c r="D27" i="44"/>
  <c r="D26" i="44"/>
  <c r="D25" i="44"/>
  <c r="D24" i="44"/>
  <c r="D34" i="44"/>
  <c r="D23" i="44"/>
  <c r="D22" i="44"/>
  <c r="P17" i="44"/>
  <c r="O17" i="44"/>
  <c r="N17" i="44"/>
  <c r="L17" i="44"/>
  <c r="K17" i="44"/>
  <c r="I17" i="44"/>
  <c r="H17" i="44"/>
  <c r="F16" i="44"/>
  <c r="E16" i="44"/>
  <c r="C16" i="44"/>
  <c r="D15" i="44"/>
  <c r="D14" i="44"/>
  <c r="G13" i="44"/>
  <c r="G16" i="44"/>
  <c r="D13" i="44"/>
  <c r="M12" i="44"/>
  <c r="M17" i="44"/>
  <c r="J12" i="44"/>
  <c r="J17" i="44" s="1"/>
  <c r="G12" i="44"/>
  <c r="D12" i="44"/>
  <c r="D9" i="44"/>
  <c r="D8" i="44"/>
  <c r="B7" i="44"/>
  <c r="D7" i="44"/>
  <c r="B6" i="44"/>
  <c r="D6" i="44" s="1"/>
  <c r="D16" i="44" s="1"/>
  <c r="D5" i="44"/>
  <c r="B4" i="44"/>
  <c r="K49" i="41"/>
  <c r="J49" i="41"/>
  <c r="I49" i="41"/>
  <c r="H49" i="41"/>
  <c r="G49" i="41"/>
  <c r="K42" i="41"/>
  <c r="K44" i="41"/>
  <c r="J42" i="41"/>
  <c r="J44" i="41" s="1"/>
  <c r="I42" i="41"/>
  <c r="I44" i="41"/>
  <c r="H42" i="41"/>
  <c r="H44" i="41" s="1"/>
  <c r="G42" i="41"/>
  <c r="G44" i="41"/>
  <c r="K36" i="41"/>
  <c r="J36" i="41"/>
  <c r="I36" i="41"/>
  <c r="H36" i="41"/>
  <c r="G36" i="41"/>
  <c r="K38" i="36"/>
  <c r="J38" i="36"/>
  <c r="I38" i="36"/>
  <c r="H38" i="36"/>
  <c r="G38" i="36"/>
  <c r="F38" i="36"/>
  <c r="E38" i="36"/>
  <c r="D38" i="36"/>
  <c r="K913" i="39"/>
  <c r="K902" i="39"/>
  <c r="K893" i="39"/>
  <c r="K890" i="39"/>
  <c r="K877" i="39"/>
  <c r="K871" i="39"/>
  <c r="K868" i="39"/>
  <c r="K855" i="39"/>
  <c r="K847" i="39"/>
  <c r="K840" i="39"/>
  <c r="K832" i="39"/>
  <c r="K826" i="39"/>
  <c r="K817" i="39"/>
  <c r="K801" i="39"/>
  <c r="K792" i="39"/>
  <c r="K785" i="39"/>
  <c r="K757" i="39"/>
  <c r="K753" i="39"/>
  <c r="K742" i="39"/>
  <c r="K729" i="39"/>
  <c r="K719" i="39"/>
  <c r="K712" i="39"/>
  <c r="K694" i="39"/>
  <c r="K685" i="39"/>
  <c r="K676" i="39"/>
  <c r="K656" i="39"/>
  <c r="K632" i="39"/>
  <c r="K625" i="39"/>
  <c r="K609" i="39"/>
  <c r="K606" i="39"/>
  <c r="K596" i="39"/>
  <c r="K579" i="39"/>
  <c r="K554" i="39"/>
  <c r="K547" i="39"/>
  <c r="K538" i="39"/>
  <c r="K535" i="39"/>
  <c r="K517" i="39"/>
  <c r="K503" i="39"/>
  <c r="K486" i="39"/>
  <c r="K480" i="39"/>
  <c r="K458" i="39"/>
  <c r="K449" i="39"/>
  <c r="K443" i="39"/>
  <c r="K439" i="39"/>
  <c r="K428" i="39"/>
  <c r="K415" i="39"/>
  <c r="K407" i="39"/>
  <c r="K390" i="39"/>
  <c r="K385" i="39"/>
  <c r="K378" i="39"/>
  <c r="K367" i="39"/>
  <c r="K350" i="39"/>
  <c r="K331" i="39"/>
  <c r="K323" i="39"/>
  <c r="K312" i="39"/>
  <c r="K308" i="39"/>
  <c r="K297" i="39"/>
  <c r="K287" i="39"/>
  <c r="K281" i="39"/>
  <c r="K267" i="39"/>
  <c r="K258" i="39"/>
  <c r="K237" i="39"/>
  <c r="K226" i="39"/>
  <c r="K214" i="39"/>
  <c r="K208" i="39"/>
  <c r="K204" i="39"/>
  <c r="K199" i="39"/>
  <c r="K194" i="39"/>
  <c r="K185" i="39"/>
  <c r="K172" i="39"/>
  <c r="K163" i="39"/>
  <c r="K143" i="39"/>
  <c r="K136" i="39"/>
  <c r="K126" i="39"/>
  <c r="K119" i="39"/>
  <c r="K110" i="39"/>
  <c r="K105" i="39"/>
  <c r="K96" i="39"/>
  <c r="K83" i="39"/>
  <c r="K76" i="39"/>
  <c r="K66" i="39"/>
  <c r="K52" i="39"/>
  <c r="K45" i="39"/>
  <c r="K36" i="39"/>
  <c r="K26" i="39"/>
  <c r="K914" i="39" s="1"/>
  <c r="M56" i="38"/>
  <c r="L56" i="38"/>
  <c r="D4" i="44"/>
  <c r="B16" i="44" l="1"/>
  <c r="D61" i="44"/>
  <c r="D70" i="44" s="1"/>
</calcChain>
</file>

<file path=xl/comments1.xml><?xml version="1.0" encoding="utf-8"?>
<comments xmlns="http://schemas.openxmlformats.org/spreadsheetml/2006/main">
  <authors>
    <author>Łukasz Czarnacki</author>
  </authors>
  <commentList>
    <comment ref="E3" authorId="0">
      <text>
        <r>
          <rPr>
            <b/>
            <sz val="8"/>
            <color indexed="81"/>
            <rFont val="Tahoma"/>
            <family val="2"/>
            <charset val="238"/>
          </rPr>
          <t>Mazowiecki Urząd Wojewódzki:</t>
        </r>
        <r>
          <rPr>
            <sz val="8"/>
            <color indexed="81"/>
            <rFont val="Tahoma"/>
            <family val="2"/>
            <charset val="238"/>
          </rPr>
          <t xml:space="preserve">
1)  Zgodnie z rozporządzeniem Ministra Zdrowia z dnia 29 września 2011 r. w sprawie szczegółowego zakresu danych objętych wpisem do rejestru podmiotów wykonujących działalność leczniczą oraz szczegółowego w sprawach dokonanych wpisów, zmian w rejestrze oraz wykreśleń z tego rejestru.</t>
        </r>
      </text>
    </comment>
  </commentList>
</comments>
</file>

<file path=xl/comments2.xml><?xml version="1.0" encoding="utf-8"?>
<comments xmlns="http://schemas.openxmlformats.org/spreadsheetml/2006/main">
  <authors>
    <author>Urszula Skarżyńska</author>
  </authors>
  <commentList>
    <comment ref="D27" authorId="0">
      <text>
        <r>
          <rPr>
            <b/>
            <sz val="9"/>
            <color indexed="81"/>
            <rFont val="Tahoma"/>
            <family val="2"/>
            <charset val="238"/>
          </rPr>
          <t>Urszula Skarżyńska:</t>
        </r>
        <r>
          <rPr>
            <sz val="9"/>
            <color indexed="81"/>
            <rFont val="Tahoma"/>
            <family val="2"/>
            <charset val="238"/>
          </rPr>
          <t xml:space="preserve">
łącznie z cudzoziemcami</t>
        </r>
      </text>
    </comment>
    <comment ref="F27" authorId="0">
      <text>
        <r>
          <rPr>
            <b/>
            <sz val="9"/>
            <color indexed="81"/>
            <rFont val="Tahoma"/>
            <family val="2"/>
            <charset val="238"/>
          </rPr>
          <t>Urszula Skarżyńska:</t>
        </r>
        <r>
          <rPr>
            <sz val="9"/>
            <color indexed="81"/>
            <rFont val="Tahoma"/>
            <family val="2"/>
            <charset val="238"/>
          </rPr>
          <t xml:space="preserve">
łącznie z cudzoziemcami</t>
        </r>
      </text>
    </comment>
  </commentList>
</comments>
</file>

<file path=xl/comments3.xml><?xml version="1.0" encoding="utf-8"?>
<comments xmlns="http://schemas.openxmlformats.org/spreadsheetml/2006/main">
  <authors>
    <author>Fijałek Adrian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38"/>
          </rPr>
          <t>Fijałek Adrian:</t>
        </r>
        <r>
          <rPr>
            <sz val="9"/>
            <color indexed="81"/>
            <rFont val="Tahoma"/>
            <family val="2"/>
            <charset val="238"/>
          </rPr>
          <t xml:space="preserve">
1) Kody nadawane zgodnie z procedurami tworzonymi i wprowadzanymi do stosowania przez ministra właściwego do spraw zdrowia.</t>
        </r>
      </text>
    </comment>
  </commentList>
</comments>
</file>

<file path=xl/sharedStrings.xml><?xml version="1.0" encoding="utf-8"?>
<sst xmlns="http://schemas.openxmlformats.org/spreadsheetml/2006/main" count="14523" uniqueCount="3701">
  <si>
    <t>Szpital Chirurgii Urazowej św. Anny Mazowieckiego Centrum Rehabilitacji "STOCER" Sp. z o. o.</t>
  </si>
  <si>
    <t>01, 57</t>
  </si>
  <si>
    <t>chirurgii urazowo - ortopedycznej</t>
  </si>
  <si>
    <t>chirurgii ogólnej i gastroenterologicznej</t>
  </si>
  <si>
    <t>47, 05</t>
  </si>
  <si>
    <t>05-802 Pruszków, ul. Partyzantów 2/4</t>
  </si>
  <si>
    <t>000000007128</t>
  </si>
  <si>
    <t>W 04 01</t>
  </si>
  <si>
    <t>W 04 02</t>
  </si>
  <si>
    <t>W 04 12</t>
  </si>
  <si>
    <t>W 04 22</t>
  </si>
  <si>
    <t>W 04 32</t>
  </si>
  <si>
    <t>W 04 41</t>
  </si>
  <si>
    <t>W 04 42</t>
  </si>
  <si>
    <t>W 04 51</t>
  </si>
  <si>
    <t>W 04 52</t>
  </si>
  <si>
    <t>W 04 54</t>
  </si>
  <si>
    <t>045</t>
  </si>
  <si>
    <t>W 04 61</t>
  </si>
  <si>
    <t>066</t>
  </si>
  <si>
    <t>W 04 62</t>
  </si>
  <si>
    <t>chorób wewnętrznych z pododdziałem kardiologii i pododdziałem gastroenterologii</t>
  </si>
  <si>
    <t>wcześniaków i patologii noworodka</t>
  </si>
  <si>
    <t xml:space="preserve"> 4261</t>
  </si>
  <si>
    <t>20, 28</t>
  </si>
  <si>
    <t>ginekologiczny</t>
  </si>
  <si>
    <t>29, 34, 44, 05, 49</t>
  </si>
  <si>
    <t>położniczy A</t>
  </si>
  <si>
    <t xml:space="preserve"> 4454</t>
  </si>
  <si>
    <t>położniczy C</t>
  </si>
  <si>
    <t>4458</t>
  </si>
  <si>
    <t>29, 20</t>
  </si>
  <si>
    <t>położniczy B</t>
  </si>
  <si>
    <t xml:space="preserve">4900   </t>
  </si>
  <si>
    <t>klinika anestezjologii i intensywnej terapii</t>
  </si>
  <si>
    <t>pododdział anestezjologii i intensywnej terapii</t>
  </si>
  <si>
    <t>klinika ortopedii i traumatologii</t>
  </si>
  <si>
    <t>klinika chirurgii ogólnej i naczyniowej</t>
  </si>
  <si>
    <t>klinika położnictwa, chorób kobiecych i ginekologii onkologicznej</t>
  </si>
  <si>
    <t>W 02 71</t>
  </si>
  <si>
    <t xml:space="preserve">1426022 - Korczew;
1426062 - Paprotnia;
1426072 - Przesmyki; </t>
  </si>
  <si>
    <t xml:space="preserve">1426012 - Domanice;
1426092 - Skórzec;
1426122 - Wodynie;  </t>
  </si>
  <si>
    <t xml:space="preserve">1410024 - Łosice miasto;
1410025 - Łosice obszar wiejski;
1410032 - Olszanka;
1410062 - Stara Kornica;
1410012 - Huszlew; </t>
  </si>
  <si>
    <t xml:space="preserve">1410042 - Platerów;
1410052 - Sarnaki; </t>
  </si>
  <si>
    <t>1429022 - Bielany;
1429042 - Jabłonna Lacka;
1429062 - Repki;
1429072 - Sabnie;
1429011 - Sokołów Podlaski-miasto;
1429082 - Sokołów Podlaski obszar wiejski;</t>
  </si>
  <si>
    <t xml:space="preserve">1421062 - Raszyn;
1421042 - Michałowice 
(z wyłączeniem Komorowa i Nowej Wsi) </t>
  </si>
  <si>
    <t>Ursus</t>
  </si>
  <si>
    <t xml:space="preserve">1462011 - Płock;
1419102 - Radzanowo;
1419012 - Bielsk; </t>
  </si>
  <si>
    <t>położniczy rooming-in</t>
  </si>
  <si>
    <t>noworodków</t>
  </si>
  <si>
    <t>internistyczno-kardiologiczny z odcinkiem udarowym</t>
  </si>
  <si>
    <t>anestezjologii i intensywnej terapii z pododziałem pooperacyjnym - X</t>
  </si>
  <si>
    <t>chirurgii kręgosłupa - XII</t>
  </si>
  <si>
    <t>leczenia nerwic dla młodzieży</t>
  </si>
  <si>
    <t>4705</t>
  </si>
  <si>
    <t>VII anestezjologii i intensywnej terapii</t>
  </si>
  <si>
    <t>neuroortopedii</t>
  </si>
  <si>
    <t>anesezjologii i intensywnej terapii</t>
  </si>
  <si>
    <t>wewnętrznych I</t>
  </si>
  <si>
    <t>chirurgiczny ogólny z pododdziałem ortopedyczno-urazowym</t>
  </si>
  <si>
    <t>05, 25, 31</t>
  </si>
  <si>
    <t>082</t>
  </si>
  <si>
    <t>15, 16, 31</t>
  </si>
  <si>
    <t xml:space="preserve"> chorób wewnętrzych i chorób serca</t>
  </si>
  <si>
    <t>urologii</t>
  </si>
  <si>
    <t>ginekologiczno-diagnostyczny</t>
  </si>
  <si>
    <t>chirurgiczno-diagnostyczny</t>
  </si>
  <si>
    <t>pediatryczno-diagnostyczny</t>
  </si>
  <si>
    <t>internistyczno - diagnostyczny</t>
  </si>
  <si>
    <t>anesezjologii</t>
  </si>
  <si>
    <t>ortopedii</t>
  </si>
  <si>
    <t>Samodzielny Publiczny Zespół Zakładów Opieki Zdrowotnej w Zwoleniu; ul. Aleja Pokoju 5, 26-700 Zwoleń</t>
  </si>
  <si>
    <t>Samodzielny Publiczny Zespół Zakładów Opieki Zdrowotnej w Żurominie; ul. Szpitalna 56, 09-300 Żuromin</t>
  </si>
  <si>
    <t>Centrum Zdrowia Mazowsza Zachodniego Sp. z o.o.; ul. B. Limanowskiego 30, 96-300 Żyrardów</t>
  </si>
  <si>
    <t>Mazowieckie Specjalistyczne Centrum Zdrowia im. prof. Jana Mazurkiewicza; ul. Partyzantów 2/4, 05-802 Pruszków</t>
  </si>
  <si>
    <t>Wilga</t>
  </si>
  <si>
    <t>Chlewiska</t>
  </si>
  <si>
    <t>Kozienice</t>
  </si>
  <si>
    <t>Lipsko</t>
  </si>
  <si>
    <t>Zwoleń</t>
  </si>
  <si>
    <t>05, 40, 47</t>
  </si>
  <si>
    <t>4650</t>
  </si>
  <si>
    <t>22 </t>
  </si>
  <si>
    <t xml:space="preserve">21, 22 </t>
  </si>
  <si>
    <t>53 </t>
  </si>
  <si>
    <t xml:space="preserve">07, 53 </t>
  </si>
  <si>
    <t xml:space="preserve">07, 47, 71 </t>
  </si>
  <si>
    <t>37,51, 07, 53</t>
  </si>
  <si>
    <t>Adres dysponenta jednostki</t>
  </si>
  <si>
    <t>ul. Krychnowicka 1, 26-607 Radom</t>
  </si>
  <si>
    <t>ul. Aleksandrowicza 5, 26-617 Radom</t>
  </si>
  <si>
    <t>000000007192</t>
  </si>
  <si>
    <t xml:space="preserve">Mazowiecki Szpital Specjalistyczny Sp. z o.o. </t>
  </si>
  <si>
    <t>1407022 - Głowaczów;</t>
  </si>
  <si>
    <t>00-189 Warszawa, ul. Inflacka 6</t>
  </si>
  <si>
    <t>00-189 Warszawa, ul. Inflacka 7</t>
  </si>
  <si>
    <t>00-189 Warszawa, ul. Inflacka 8</t>
  </si>
  <si>
    <t>00-189 Warszawa, ul. Inflacka 9</t>
  </si>
  <si>
    <t>766</t>
  </si>
  <si>
    <t>789</t>
  </si>
  <si>
    <t>(m.) Ostrołęka</t>
  </si>
  <si>
    <t>(m.) Plock</t>
  </si>
  <si>
    <t>(m.) Radom</t>
  </si>
  <si>
    <t>(m.) Siedlce</t>
  </si>
  <si>
    <t>*</t>
  </si>
  <si>
    <t xml:space="preserve">1465038 - Białołęka; </t>
  </si>
  <si>
    <t xml:space="preserve">1465118 - Targówek; </t>
  </si>
  <si>
    <t>Wawer Oś. Międzylesie</t>
  </si>
  <si>
    <t>Marki</t>
  </si>
  <si>
    <t>Otwock</t>
  </si>
  <si>
    <t>Sulejówek</t>
  </si>
  <si>
    <t>Wołomin</t>
  </si>
  <si>
    <t xml:space="preserve">Radzymin </t>
  </si>
  <si>
    <t>Tłuszcz</t>
  </si>
  <si>
    <t xml:space="preserve">Błonie </t>
  </si>
  <si>
    <t>W 03 132</t>
  </si>
  <si>
    <t xml:space="preserve"> 000000018575</t>
  </si>
  <si>
    <t>ul. Lekarska 4, 26-610 Radom</t>
  </si>
  <si>
    <t>Radomski Szpital Specjalistyczny im. Dr Tytusa Chałubińskiego</t>
  </si>
  <si>
    <t>1463011 - Miasto Radom</t>
  </si>
  <si>
    <t>106</t>
  </si>
  <si>
    <t>Samodzielny Publiczny Zakład Opieki Zdrowotnej "MEDITRANS OSTROŁĘKA" Stacja Pogotowia Ratunkowego i Transportu Sanitarnego w Ostrołęce</t>
  </si>
  <si>
    <t>019</t>
  </si>
  <si>
    <t>007</t>
  </si>
  <si>
    <t>1416011</t>
  </si>
  <si>
    <t>1424044</t>
  </si>
  <si>
    <t>Maków Mazowiecki</t>
  </si>
  <si>
    <t>1411011</t>
  </si>
  <si>
    <t>Krasnosielc</t>
  </si>
  <si>
    <t>Różan</t>
  </si>
  <si>
    <t>1422011</t>
  </si>
  <si>
    <t>046</t>
  </si>
  <si>
    <t>070</t>
  </si>
  <si>
    <t>1435054</t>
  </si>
  <si>
    <t>Samodzielny Publiczny Zespół Zakładów Opieki Zdrowotnej w Wyszkowie</t>
  </si>
  <si>
    <t>051</t>
  </si>
  <si>
    <t>101</t>
  </si>
  <si>
    <t>Śródmieście</t>
  </si>
  <si>
    <t>Śródmieście - Muranów</t>
  </si>
  <si>
    <t xml:space="preserve">1465078 - Praga Południe </t>
  </si>
  <si>
    <t>1465188 - Wola</t>
  </si>
  <si>
    <t>Wola - Czyste</t>
  </si>
  <si>
    <t>W 01 181</t>
  </si>
  <si>
    <t>ginekologii operacyjnej z pododdziałem ginekologii onkologicznej i pododdziałem uroginekologii</t>
  </si>
  <si>
    <t>49,29,34</t>
  </si>
  <si>
    <t>ul. Banacha 1A, 
02-097 Warszawa</t>
  </si>
  <si>
    <t>pooperacyjny</t>
  </si>
  <si>
    <t xml:space="preserve">intensywnej terapii </t>
  </si>
  <si>
    <t>izba przyjeć</t>
  </si>
  <si>
    <t>01,02,04,05,07,12,15,21,22,24,26,36,37,39,40,42,43,44,47,50,51,53,57,58,59,71</t>
  </si>
  <si>
    <t>pododdział intensywnej opieki medycznej</t>
  </si>
  <si>
    <t>07, 44</t>
  </si>
  <si>
    <t>interny hematologiczno-onkologicznej</t>
  </si>
  <si>
    <t>24, 50, 05</t>
  </si>
  <si>
    <t>intensywnej opieki kardiologicznej</t>
  </si>
  <si>
    <t>pododdział kardiologii inwazyjnej</t>
  </si>
  <si>
    <t>1412011 - Mińsk Mazowiecki</t>
  </si>
  <si>
    <t>ul. Lindleya 4,
02-005 Warszawa;</t>
  </si>
  <si>
    <t>1465088 - Warszawa (Praga-Północ)</t>
  </si>
  <si>
    <t>1465068 - Warszawa (Ochota)</t>
  </si>
  <si>
    <t>00000009182</t>
  </si>
  <si>
    <t>03,06,20,28</t>
  </si>
  <si>
    <t>03,25,40</t>
  </si>
  <si>
    <t>03,25</t>
  </si>
  <si>
    <t>53, 07</t>
  </si>
  <si>
    <t>53, 01</t>
  </si>
  <si>
    <t>ul. Grenadierów 51/59, 04-073 Warszawa</t>
  </si>
  <si>
    <t>Szpital Kliniczny Dzieciątka Jezus</t>
  </si>
  <si>
    <t>ul. Lindleya 4, 02-005 Warszawa</t>
  </si>
  <si>
    <t>000000018617</t>
  </si>
  <si>
    <t>ul. Nowogrodzka 59</t>
  </si>
  <si>
    <t>155</t>
  </si>
  <si>
    <t>2800 m</t>
  </si>
  <si>
    <t>58</t>
  </si>
  <si>
    <t>588</t>
  </si>
  <si>
    <t>74</t>
  </si>
  <si>
    <t>grójecki</t>
  </si>
  <si>
    <t>87</t>
  </si>
  <si>
    <t>25</t>
  </si>
  <si>
    <t>232</t>
  </si>
  <si>
    <t>103</t>
  </si>
  <si>
    <t>8</t>
  </si>
  <si>
    <t>119</t>
  </si>
  <si>
    <t>609</t>
  </si>
  <si>
    <t xml:space="preserve">1437065 - Żuromin obszar wiejski;
1437064 - Żuromin miasto;
1437032 - Lubowidz;
1437022 - Kuczbork Osada; </t>
  </si>
  <si>
    <t>1437014 - Bieżuń miasto;
1437042 - Lutocin;
1437052 - Siemiątkowo;
1437015 - Bieżuń obszar wiejski;</t>
  </si>
  <si>
    <t xml:space="preserve">1420011 - Płońsk miasto;
1420092 - Płońsk obszar wiejski;
1420032 - Baboszewo;
1420052 - Dzierzążnia;
1420072 - Naruszewo;
1420112 - Sochocin;
1420122 - Załuski; </t>
  </si>
  <si>
    <t xml:space="preserve">1420082 - Nowe Miasto;
1420062 - Joniec; </t>
  </si>
  <si>
    <t xml:space="preserve">1402034 - Glinojeck miasto; 1402035 - Glinojeck obszar wiejski; </t>
  </si>
  <si>
    <t xml:space="preserve">1402011 - Ciechanów miasto;
1402022 - Ciechanów obszar wiejski;
1402052 - Grudusk (CZĘŚĆ);
1402062 - Ojrzeń;
1402072 - Opinogóra Górna;
1402082 - Regimin; </t>
  </si>
  <si>
    <t>1402022 - Ciechanów obszar wiejski;
1402092 - Sońsk;
1402042 - Gołymin Ośrodek;</t>
  </si>
  <si>
    <t>Instytut Kardiologii im. Prymasa Tysiąclecia Stefana Kard. Wyszyńskiego; ul. Alpejska 42, 04-628 Warszawa</t>
  </si>
  <si>
    <t>761</t>
  </si>
  <si>
    <t>762</t>
  </si>
  <si>
    <t>763</t>
  </si>
  <si>
    <t xml:space="preserve">Szpital Kliniczny im. Ks. Anny Mazowieckiej; ul. Karowa 2, 00-315 Warszawa </t>
  </si>
  <si>
    <t>Samodzielny Publiczny Kliniczny Szpital Okulistyczny;  ul. Sierakowskiego 13, 03-709 Warszawa</t>
  </si>
  <si>
    <t>Centrum Leczniczo - Rehabilitacyjne i Medycyny Pracy ATTIS Sp. z o.o.; ul. Górczewska 89, 01-401 Warszawa</t>
  </si>
  <si>
    <t>Szpital Grochowski im. dr med. Rafała Masztaka Sp. z o.o.; ul. Grenadierów 51/59, 04-073 Warszawa</t>
  </si>
  <si>
    <t>Wojskowy Instytut Medycyny Lotniczej; ul. Krasińskiego 54/56, 00-909 Warszawa</t>
  </si>
  <si>
    <t>Wojewódzki Szpital Zakaźny; ul.Wolska 37, 01-201 Warszawa</t>
  </si>
  <si>
    <t xml:space="preserve">Samodzielny Publiczny Zakład Opieki Zdrowotnej w Węgrowie; ul. Kościuszki 15, 07-100 Węgrów </t>
  </si>
  <si>
    <t>Centrum Medyczne im. Bitwy Warszawskiej 1920 r. w Radzyminie; ul. Konstytucji 3 Maja 17, 05-250 Radzymin</t>
  </si>
  <si>
    <t>Samodzielny Wojewódzki Publiczny Zespół Zakładów Psychiatrycznej Opieki Zdrowotnej im. dr B. Borzym w Radomiu ; ul. Krychnowicka 1, 26-607 Radom</t>
  </si>
  <si>
    <t>Samodzielny Wojewódzki Zespół Publicznych Zakładów Psychiatrycznej Opieki Zdrowotnej w Warszawie; ul. Nowowiejska 27, 00-665 Warszawa</t>
  </si>
  <si>
    <t>Mazowieckie Centrum Psychiatrii "Drewnica" Sp. z o.o.; ul. Rychlińskiego 1, 05-091 Ząbki</t>
  </si>
  <si>
    <t>Samodzielny Publiczny Specjalistyczny Szpital Zachodni im. Jana Pawła II;
ul. Daleka 11, 05-825 Grodzisk Mazowiecki</t>
  </si>
  <si>
    <t>Samodzielny Publiczny Zespół Zakładów Opieki Zdrowotnej w Kozienicach;
Al. Wł. Sikorskiego 10, 26-900 Kozienice</t>
  </si>
  <si>
    <t>Samodzielny Publiczny Zespół Opieki Zdrowotnej; 
ul. Szpitalna 37, 05-300 Mińsk Mazowiecki</t>
  </si>
  <si>
    <t>Wojewódzki Samodzielny Zespół Publicznych Zakładów Opieki Zdrowotnej im. Profesora Eugeniusza Wilczkowskiego w Gostyninie</t>
  </si>
  <si>
    <t>Wojewódzki Samodzielny Zespół Publicznych Zakładów Opieki Zdrowotnej im. Profesora Eugeniusza Wilczkowskiego w Gostyninie; ul. Zalesie 1 09-500 Gostynin</t>
  </si>
  <si>
    <t>Mazowieckie Centrum Neuropsychiatrii Sp. z o.o.; Zagórze, 05-462 Wiązowna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</si>
  <si>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</si>
  <si>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</si>
  <si>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</si>
  <si>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</si>
  <si>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</si>
  <si>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</si>
  <si>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</si>
  <si>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</si>
  <si>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</si>
  <si>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</si>
  <si>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518</t>
  </si>
  <si>
    <t>Żoliborz</t>
  </si>
  <si>
    <t>Liczba i rodzaj dodatkowych zespołów możliwych do uruchomienia w wypadkach zdarzeń powodujących stan nagłego zagrożenia zdrowotnego znacznej liczby osób</t>
  </si>
  <si>
    <t>1405044</t>
  </si>
  <si>
    <t>615</t>
  </si>
  <si>
    <t>617</t>
  </si>
  <si>
    <t>1438011</t>
  </si>
  <si>
    <t>626</t>
  </si>
  <si>
    <t>625</t>
  </si>
  <si>
    <t>618</t>
  </si>
  <si>
    <t>SPZZOZ im. Marsz. J. Piłsudskiego</t>
  </si>
  <si>
    <t>SPZZOZ</t>
  </si>
  <si>
    <t>Powiat: Płoński</t>
  </si>
  <si>
    <t>Podmiot leczniczy, w którego strukturach działa centrum urazowe</t>
  </si>
  <si>
    <t>W 03 121</t>
  </si>
  <si>
    <t>W 03 122</t>
  </si>
  <si>
    <t>1423072 - Rusinów;
1423082 - Wieniawa;
1423012 - Borkowice;
1423022 - Gielniów;
1423064 - Przysucha miasto;
1423065 - Przysucha obszar wiejski;</t>
  </si>
  <si>
    <t>W 03 131</t>
  </si>
  <si>
    <t>622</t>
  </si>
  <si>
    <t>632</t>
  </si>
  <si>
    <t>658</t>
  </si>
  <si>
    <t>W 04 63</t>
  </si>
  <si>
    <t>W 04 64</t>
  </si>
  <si>
    <t>W 04 71</t>
  </si>
  <si>
    <t>W 04 72</t>
  </si>
  <si>
    <t>Samodzielny Publiczny Zakład Opieki Zdrowotnej w Mławie; 
ul. Anny Dobrskiej 1,06-500 Mława</t>
  </si>
  <si>
    <t>Płocki Zakład Opieki Zdrowotnej Sp. z o.o.</t>
  </si>
  <si>
    <t>ul. Nadwiślańska 37, 05-410 Józefów</t>
  </si>
  <si>
    <t>Mazowieckie Centrum Rehabilitacji "STOCER" Sp. z o.o.</t>
  </si>
  <si>
    <t>ul. Wierzejewskiego 12, 05-510 Konstancin-Jeziorna</t>
  </si>
  <si>
    <t>1418024</t>
  </si>
  <si>
    <t>25,33</t>
  </si>
  <si>
    <t>15,25</t>
  </si>
  <si>
    <t>Al. Wł. Sikorskiego 10</t>
  </si>
  <si>
    <t>Al. Wł. Sikorskiego 10, 26-900 Kozienice</t>
  </si>
  <si>
    <t>73</t>
  </si>
  <si>
    <t>061</t>
  </si>
  <si>
    <t>Powiat: Kozienicki</t>
  </si>
  <si>
    <t>Rodzaj jednostki systemu</t>
  </si>
  <si>
    <t>SOR</t>
  </si>
  <si>
    <t>Szpital Dziecięcy im. prof. dr med. Jana Bogdanowicza Samodzielny Publiczny Zakład Opieki Zdrowotnej</t>
  </si>
  <si>
    <t>1465078</t>
  </si>
  <si>
    <t>1465078 - Warszawa (Praga Południe)</t>
  </si>
  <si>
    <t>521</t>
  </si>
  <si>
    <t xml:space="preserve"> Uniwersyteckie Centrum Zdrowia Kobiety i Noworodka Warszawskiego Uniwersytetu Medycznego*</t>
  </si>
  <si>
    <t>04,21,25</t>
  </si>
  <si>
    <t>04,21,25,28</t>
  </si>
  <si>
    <t>03,06</t>
  </si>
  <si>
    <t>29,101</t>
  </si>
  <si>
    <t>28,58</t>
  </si>
  <si>
    <t>20,28,36,42,43,44,52,54,57</t>
  </si>
  <si>
    <t>1465078 - Warszawa Praga Południe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</si>
  <si>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</si>
  <si>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</si>
  <si>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</si>
  <si>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</si>
  <si>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</si>
  <si>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</si>
  <si>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</si>
  <si>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</si>
  <si>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</si>
  <si>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</si>
  <si>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</si>
  <si>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</si>
  <si>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</si>
  <si>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</si>
  <si>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</si>
  <si>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</si>
  <si>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</si>
  <si>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</si>
  <si>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* szpital nie przekazał danych</t>
  </si>
  <si>
    <t>Szpitalny oddział ratunkowy</t>
  </si>
  <si>
    <t>Samodzielny Publiczny Zakład Opieki Zdrowotnej w Siedlcach; ul. Jana Kilińskiego 29, 08-110 Siedlce</t>
  </si>
  <si>
    <t>Samodzielny Publiczny Zespół Zakładów Opieki Zdrowotnej w Sierpcu - Szpital im. Juliusza Babińskiego; ul. Słowackiego 32, 09-200 Sierpc</t>
  </si>
  <si>
    <t>Szpital Powiatowy im. lek. Zbigniewa Koprowskiego Samodzielnego Publicznego Zakładu Opieki Zdrowotnej w Sokołowie Podlaskim</t>
  </si>
  <si>
    <t>Samodzielny Publiczny Zespół Opieki Zdrowotnej w Mińsku Mazowieckim</t>
  </si>
  <si>
    <t>ul. Szpitalna 37, 05-300 Mińsk Mazowiecki</t>
  </si>
  <si>
    <t>000000007324</t>
  </si>
  <si>
    <t>1412011 Mińsk Mazowiecki</t>
  </si>
  <si>
    <t>05;24;25;34;70</t>
  </si>
  <si>
    <t>90</t>
  </si>
  <si>
    <t xml:space="preserve">1425034 - Iłża miasto;
1425035 - Iłża obszar wiejski;
1409042 - Rzeczniów; </t>
  </si>
  <si>
    <t>Ożarów Mazowiecki</t>
  </si>
  <si>
    <t>Stare Babice</t>
  </si>
  <si>
    <t>1408011 - Legionowo;</t>
  </si>
  <si>
    <t>Legionowo</t>
  </si>
  <si>
    <t xml:space="preserve">1408032 - Nieporęt;  </t>
  </si>
  <si>
    <t>Zegrze Przystań Jezioro Zegrzyńskie Gm. Nieporęt</t>
  </si>
  <si>
    <t>Serock</t>
  </si>
  <si>
    <t>1408022 - Jabłonna;</t>
  </si>
  <si>
    <t>Jabłonna</t>
  </si>
  <si>
    <t xml:space="preserve">1462011 - Płock;
1419032 - Brudzeń Duży;
1419132 - Stara Biała; </t>
  </si>
  <si>
    <t>Płock (Osiedle Łukasiewicza)</t>
  </si>
  <si>
    <t>Staroźreby</t>
  </si>
  <si>
    <t>Gąbin</t>
  </si>
  <si>
    <t>Wyszogród</t>
  </si>
  <si>
    <t xml:space="preserve">1404011 - Gostynin-miasto;
1404022 - Gostynin obszar wiejski;  
1419072 - Łąck;
1419092 - Nowy Duninów;
1404052 - Szczawin Kościelny; </t>
  </si>
  <si>
    <t>168</t>
  </si>
  <si>
    <t>60</t>
  </si>
  <si>
    <t>Węgrów</t>
  </si>
  <si>
    <t>Garwolin</t>
  </si>
  <si>
    <t xml:space="preserve">1415032 - Czerwin; </t>
  </si>
  <si>
    <t>Czerwin</t>
  </si>
  <si>
    <t>Kadzidło</t>
  </si>
  <si>
    <t>01, 05, 29, 20, 28, 07, 33</t>
  </si>
  <si>
    <t>Góra Kalwaria</t>
  </si>
  <si>
    <t>Mroków</t>
  </si>
  <si>
    <t>Tarczyn</t>
  </si>
  <si>
    <t>Zespół Opieki Zdrowotnej "Szpitala Powiatowego" w Sochaczewie</t>
  </si>
  <si>
    <t>Batalionów Chłopskich 3/7 96-500 Sochaczew</t>
  </si>
  <si>
    <t>000000007261</t>
  </si>
  <si>
    <t>1428011-Sochaczew</t>
  </si>
  <si>
    <t>1428011 - Sochaczew</t>
  </si>
  <si>
    <t>ul. Batalionów Chłopskich 3/7, 96-500 Sochaczew</t>
  </si>
  <si>
    <t>ul. Batalionów Chlopskich 3/7, 96-500 Sochaczew</t>
  </si>
  <si>
    <t>Powiat: Sochaczewski</t>
  </si>
  <si>
    <t>000000007320</t>
  </si>
  <si>
    <t>20, 01</t>
  </si>
  <si>
    <t>ul. Ks.Jana Bosko 5, 08-300 Sokołów Podlaski</t>
  </si>
  <si>
    <t>Liczba dyspozytorów medycznych wykonujących zadania w danej lokalizacji</t>
  </si>
  <si>
    <t>20,28,29</t>
  </si>
  <si>
    <t xml:space="preserve">neonatologii z pododdziałem intensywnej opieki medycznej noworodków z pododdziałem patologii noworodka </t>
  </si>
  <si>
    <t>20,28</t>
  </si>
  <si>
    <t>ginekologii septycznej</t>
  </si>
  <si>
    <t>29,44,49</t>
  </si>
  <si>
    <t xml:space="preserve">1424044 - Pułtusk miasto;
1424045 - Pułtusk obszar wiejski;
1424012 - Gzy;
1424022 - Obryte;
1424072 - Zatory;
1424032 - Pokrzywnica;
1424062 - Winnica; </t>
  </si>
  <si>
    <t xml:space="preserve"> chirurgii ogólnej i urazowo-ortopedycznej</t>
  </si>
  <si>
    <t>dziecięcy</t>
  </si>
  <si>
    <t>psychiatryczny dla przewlekle chorych</t>
  </si>
  <si>
    <t>4716</t>
  </si>
  <si>
    <t>28, 57, 70, 28</t>
  </si>
  <si>
    <t>01, 69, 70</t>
  </si>
  <si>
    <r>
      <t xml:space="preserve">izba przyjęć </t>
    </r>
    <r>
      <rPr>
        <sz val="8"/>
        <color indexed="10"/>
        <rFont val="Arial"/>
        <family val="2"/>
        <charset val="238"/>
      </rPr>
      <t/>
    </r>
  </si>
  <si>
    <t>W 01 01</t>
  </si>
  <si>
    <t>215</t>
  </si>
  <si>
    <t>412</t>
  </si>
  <si>
    <t>TAK (100 m)</t>
  </si>
  <si>
    <t>TAK 
(80 m)</t>
  </si>
  <si>
    <t>TAK 
(60 m)</t>
  </si>
  <si>
    <t>3000 m</t>
  </si>
  <si>
    <t>350 m</t>
  </si>
  <si>
    <t>6200 m</t>
  </si>
  <si>
    <t>11000 m</t>
  </si>
  <si>
    <t>200 m</t>
  </si>
  <si>
    <t>150 m</t>
  </si>
  <si>
    <t>1400 m</t>
  </si>
  <si>
    <t xml:space="preserve"> TAK 
(25 m)</t>
  </si>
  <si>
    <t>W 05 02</t>
  </si>
  <si>
    <t>W 05 22</t>
  </si>
  <si>
    <t>1415012 - Baranowo;
1415052 - Kadzidło;</t>
  </si>
  <si>
    <t>W 05 32</t>
  </si>
  <si>
    <t>W 05 41</t>
  </si>
  <si>
    <t>W 05 42</t>
  </si>
  <si>
    <t>W 05 44</t>
  </si>
  <si>
    <t>Izba przyjęć szpitala</t>
  </si>
  <si>
    <t>Liczba pacjentów przewiezionych przez zespół ratownictwa medycznego do szpitala</t>
  </si>
  <si>
    <t>Lp.</t>
  </si>
  <si>
    <t>Powiat</t>
  </si>
  <si>
    <t>Wyjazdy do stanu nagłego zagrożenia zdrowotnego</t>
  </si>
  <si>
    <t>chirurgii ogólnej i onkologicznej</t>
  </si>
  <si>
    <t>ul. Lindleya 4,
 02-005 Warszawa</t>
  </si>
  <si>
    <t>34, 31, 05, 24</t>
  </si>
  <si>
    <t>07,28,05</t>
  </si>
  <si>
    <t>1465118 - Warszawa (Targówek)</t>
  </si>
  <si>
    <t>1465118</t>
  </si>
  <si>
    <t>65</t>
  </si>
  <si>
    <t>Szpitalny Oddzial Ratunkowy</t>
  </si>
  <si>
    <t>Międzyleski Szpital Specjalistyczny w Warszawie</t>
  </si>
  <si>
    <t>ul. Bursztynowa 2, 04-749 Warszawa</t>
  </si>
  <si>
    <t>000000007303</t>
  </si>
  <si>
    <t>117</t>
  </si>
  <si>
    <t>ginekologiczno - położniczy</t>
  </si>
  <si>
    <t>Centralny Szpital Kliniczny MSW w Warszawie;</t>
  </si>
  <si>
    <t>000000018631</t>
  </si>
  <si>
    <t>Instytut Hematologii i Transfuzjologii</t>
  </si>
  <si>
    <t>ul. Indiry Gandhi 14, 02-776 Warszawa</t>
  </si>
  <si>
    <t>000000018630</t>
  </si>
  <si>
    <t>01,05,07,50,71,39,37</t>
  </si>
  <si>
    <t>39,05,40,44,47,50</t>
  </si>
  <si>
    <t>ul. Niekłańska 4/24, 03-924 Warszawa</t>
  </si>
  <si>
    <t>Samodzielny Publiczny Kliniczny Szpital Okulistyczny</t>
  </si>
  <si>
    <t>000000018653</t>
  </si>
  <si>
    <t>1465088</t>
  </si>
  <si>
    <t xml:space="preserve"> ul. Sierakowskiego 13, 03-709 Warszawa</t>
  </si>
  <si>
    <t>226</t>
  </si>
  <si>
    <t>ul. Kasprzaka17A, 01-211 Warszawa</t>
  </si>
  <si>
    <t>1421021</t>
  </si>
  <si>
    <t>621</t>
  </si>
  <si>
    <t>619</t>
  </si>
  <si>
    <t>1418044</t>
  </si>
  <si>
    <t>161</t>
  </si>
  <si>
    <t>1465058 - Warszawa (Ochota)</t>
  </si>
  <si>
    <t>000000007321</t>
  </si>
  <si>
    <t>067</t>
  </si>
  <si>
    <t>1403011</t>
  </si>
  <si>
    <t>Samodzielny Publiczny Zakład Opieki Zdrowotnej w Garwolinie</t>
  </si>
  <si>
    <t>000000007322</t>
  </si>
  <si>
    <t>111</t>
  </si>
  <si>
    <t>1465088 - Warszawa (Praga Północ)</t>
  </si>
  <si>
    <t>Żyrardów</t>
  </si>
  <si>
    <t>769</t>
  </si>
  <si>
    <t>ul.Henryka Sienkiewicza 7,09-100 Płonsk</t>
  </si>
  <si>
    <t>ul.Henryka Sienkiewicza 7,09-100 Płońsk</t>
  </si>
  <si>
    <t>25,21</t>
  </si>
  <si>
    <t>05,40,34</t>
  </si>
  <si>
    <t>07,22,44</t>
  </si>
  <si>
    <t>09-100 Płońsk,ul.Henryka Sienkiewicza 7</t>
  </si>
  <si>
    <t>04, 40, 41, 05,39.</t>
  </si>
  <si>
    <t>49,34,29,44</t>
  </si>
  <si>
    <t>07,51</t>
  </si>
  <si>
    <t xml:space="preserve">4901 </t>
  </si>
  <si>
    <t>07,44, 43</t>
  </si>
  <si>
    <t>07,57</t>
  </si>
  <si>
    <t>Nazwa i adres szpitala</t>
  </si>
  <si>
    <t>mazowieckie</t>
  </si>
  <si>
    <t>ZRM</t>
  </si>
  <si>
    <t>Miejsce stacjonowania zespołu</t>
  </si>
  <si>
    <t>Dysponent jednostki</t>
  </si>
  <si>
    <t>Specjalistyczne</t>
  </si>
  <si>
    <t>Podstawowe</t>
  </si>
  <si>
    <t>W 02 41</t>
  </si>
  <si>
    <t>W 02 42</t>
  </si>
  <si>
    <t>W 02 51</t>
  </si>
  <si>
    <t>W 02 52</t>
  </si>
  <si>
    <t>W 02 61</t>
  </si>
  <si>
    <t>W 02 62</t>
  </si>
  <si>
    <t>chorób wewnętrznych i hepatologii (ch. zakaźnych)</t>
  </si>
  <si>
    <t>klinika chorób wewnętrznych nefrologii i transplantologii</t>
  </si>
  <si>
    <t>klinika chirurgii gastroenterologicznej i transplantologii</t>
  </si>
  <si>
    <t xml:space="preserve">położniczy rooming in z pododdziałem patologii noworodka                                            </t>
  </si>
  <si>
    <t>29,01,20,101,99,103</t>
  </si>
  <si>
    <t>patologii ciąży</t>
  </si>
  <si>
    <t>01,29,103</t>
  </si>
  <si>
    <t>ginekologii</t>
  </si>
  <si>
    <t>29, 01, 49, 44</t>
  </si>
  <si>
    <t xml:space="preserve">neonatologii                                               </t>
  </si>
  <si>
    <t>29,20,49,44,68,99,101,103,</t>
  </si>
  <si>
    <t>anestezjologii i intensywnej terapii dla dzieci</t>
  </si>
  <si>
    <t>01,20,</t>
  </si>
  <si>
    <t>ogólnochirurgiczny i chirurgii noworodka</t>
  </si>
  <si>
    <t>chirurgii urazowo-ortopedyczej</t>
  </si>
  <si>
    <t>chirurgii kręgosłupa i ortopedii</t>
  </si>
  <si>
    <t>pododdział patologii noworodka</t>
  </si>
  <si>
    <t>intensywnej terapii neonatologicznej</t>
  </si>
  <si>
    <t>chirurgii urazowo-ortopedycznej dla dzieci</t>
  </si>
  <si>
    <t>chirurgii kręgosłupa dla dzieci</t>
  </si>
  <si>
    <t>chirurgii szczękowo-twarzowej</t>
  </si>
  <si>
    <t>położniczy</t>
  </si>
  <si>
    <t>neurologiczny dla dzieci</t>
  </si>
  <si>
    <t>ciechanowski</t>
  </si>
  <si>
    <t>gostyniński</t>
  </si>
  <si>
    <t>mławski</t>
  </si>
  <si>
    <t>Liczba łóżek według stanu w dniu 31 XII</t>
  </si>
  <si>
    <t>pododdział anestezjologii i intensywnej terapii w klinice kardiochirurgii</t>
  </si>
  <si>
    <t>klinika ortopedii</t>
  </si>
  <si>
    <t>klinika traumatologii i ortopedii</t>
  </si>
  <si>
    <t>klinika chirurgii ogólnej, onkologicznej, metabolicznej i torakochirurgii</t>
  </si>
  <si>
    <t>07, 08, 36</t>
  </si>
  <si>
    <t>kliniczny oddział chirurgii czaszkowo-szczękowo-twarzowej</t>
  </si>
  <si>
    <t xml:space="preserve">klinika neurologiczna </t>
  </si>
  <si>
    <t>07, 29, 33, 05</t>
  </si>
  <si>
    <t>05, 39</t>
  </si>
  <si>
    <t>57, 01</t>
  </si>
  <si>
    <t>57, 48, 53, 43, 47, 07, 55, 53, 47, 57</t>
  </si>
  <si>
    <t>53, 07, 37, 51</t>
  </si>
  <si>
    <t>03, 25, 35, 61</t>
  </si>
  <si>
    <t xml:space="preserve"> 4000</t>
  </si>
  <si>
    <t xml:space="preserve"> 4900</t>
  </si>
  <si>
    <t>62</t>
  </si>
  <si>
    <t>71</t>
  </si>
  <si>
    <t>91</t>
  </si>
  <si>
    <t>93</t>
  </si>
  <si>
    <t>95</t>
  </si>
  <si>
    <t>97</t>
  </si>
  <si>
    <t>124</t>
  </si>
  <si>
    <t>129</t>
  </si>
  <si>
    <t>133</t>
  </si>
  <si>
    <t>145</t>
  </si>
  <si>
    <t>147</t>
  </si>
  <si>
    <t>148</t>
  </si>
  <si>
    <t>149</t>
  </si>
  <si>
    <t>150</t>
  </si>
  <si>
    <t>152</t>
  </si>
  <si>
    <t>159</t>
  </si>
  <si>
    <t>160</t>
  </si>
  <si>
    <t>164</t>
  </si>
  <si>
    <t>166</t>
  </si>
  <si>
    <t>167</t>
  </si>
  <si>
    <t>169</t>
  </si>
  <si>
    <t>170</t>
  </si>
  <si>
    <t>175</t>
  </si>
  <si>
    <t>176</t>
  </si>
  <si>
    <t>177</t>
  </si>
  <si>
    <t>178</t>
  </si>
  <si>
    <t>179</t>
  </si>
  <si>
    <t>181</t>
  </si>
  <si>
    <t>184</t>
  </si>
  <si>
    <t>185</t>
  </si>
  <si>
    <t>192</t>
  </si>
  <si>
    <t>193</t>
  </si>
  <si>
    <t>194</t>
  </si>
  <si>
    <t>195</t>
  </si>
  <si>
    <t>197</t>
  </si>
  <si>
    <t>201</t>
  </si>
  <si>
    <t>202</t>
  </si>
  <si>
    <t>203</t>
  </si>
  <si>
    <t>204</t>
  </si>
  <si>
    <t>209</t>
  </si>
  <si>
    <t>210</t>
  </si>
  <si>
    <t>213</t>
  </si>
  <si>
    <t>214</t>
  </si>
  <si>
    <t>216</t>
  </si>
  <si>
    <t>217</t>
  </si>
  <si>
    <t>220</t>
  </si>
  <si>
    <t>228</t>
  </si>
  <si>
    <t>233</t>
  </si>
  <si>
    <t>234</t>
  </si>
  <si>
    <t>235</t>
  </si>
  <si>
    <t>236</t>
  </si>
  <si>
    <t>237</t>
  </si>
  <si>
    <t>238</t>
  </si>
  <si>
    <t>240</t>
  </si>
  <si>
    <t>241</t>
  </si>
  <si>
    <t>242</t>
  </si>
  <si>
    <t>243</t>
  </si>
  <si>
    <t>244</t>
  </si>
  <si>
    <t>245</t>
  </si>
  <si>
    <t>249</t>
  </si>
  <si>
    <t>250</t>
  </si>
  <si>
    <t>253</t>
  </si>
  <si>
    <t>254</t>
  </si>
  <si>
    <t>255</t>
  </si>
  <si>
    <t>257</t>
  </si>
  <si>
    <t>258</t>
  </si>
  <si>
    <t>259</t>
  </si>
  <si>
    <t>260</t>
  </si>
  <si>
    <t>262</t>
  </si>
  <si>
    <t>263</t>
  </si>
  <si>
    <t>264</t>
  </si>
  <si>
    <t>266</t>
  </si>
  <si>
    <t>268</t>
  </si>
  <si>
    <t>269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</si>
  <si>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</si>
  <si>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</si>
  <si>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</si>
  <si>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</si>
  <si>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</si>
  <si>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</si>
  <si>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</si>
  <si>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</si>
  <si>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</si>
  <si>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281</t>
  </si>
  <si>
    <t>282</t>
  </si>
  <si>
    <t>283</t>
  </si>
  <si>
    <t>285</t>
  </si>
  <si>
    <t>286</t>
  </si>
  <si>
    <t>287</t>
  </si>
  <si>
    <t>288</t>
  </si>
  <si>
    <t>290</t>
  </si>
  <si>
    <t>291</t>
  </si>
  <si>
    <t>292</t>
  </si>
  <si>
    <t>Pionki</t>
  </si>
  <si>
    <t xml:space="preserve">1425062 - Jedlnia Letnisko;
1425022 - Gózd; </t>
  </si>
  <si>
    <t>Iłża</t>
  </si>
  <si>
    <t>Skaryszew</t>
  </si>
  <si>
    <t>Szydłowiec</t>
  </si>
  <si>
    <t>731</t>
  </si>
  <si>
    <t>000000007152</t>
  </si>
  <si>
    <t>Szpital Dziecięcy im. prof. dr. med. Jana Bogdanowicza Samodzielny Publiczny Zakład Opieki Zdrowotnej</t>
  </si>
  <si>
    <t>4630</t>
  </si>
  <si>
    <t>20, 28, 58,</t>
  </si>
  <si>
    <t>28, 36, 54, 43,44, 58, 57</t>
  </si>
  <si>
    <t>Radomski Szpital Specjalistyczny im. Dr T. Chałubińskiego</t>
  </si>
  <si>
    <t>1406074 - Mogielnica miasto;
1406075 - Mogielnica obszar wiejski;
1406042 - Goszczyn;
1406022 - Błędow;</t>
  </si>
  <si>
    <t>1401014 - Białobrzegi miasto;
1401015 - Białobrzegi obszar wiejski;
1401022 - Promna;
1401032 - Radzanów;
1401042 - Stara Błotnica;
1401052 - Stromiec;
1401064 - Wyśmierzyce miasto;
1401065 - Wyśmierzyce obszar wiejski;</t>
  </si>
  <si>
    <t xml:space="preserve">1419064 - Gąbin miasto;
1419065 - Gąbin obszar wiejski;
1404032 - Pacyna;
1404042 - Sanniki; </t>
  </si>
  <si>
    <t xml:space="preserve">1427011 - Sierpc miasto;
1427022 - Gozdowo;
1427032 - Mochowo;
1427042 - Rościszewo;
1427052 - Sierpc obszar wiejski;
1427062 - Szczutowo;
1427072 - Zawidz; </t>
  </si>
  <si>
    <t>21,40,20</t>
  </si>
  <si>
    <t>000000007150</t>
  </si>
  <si>
    <t>chirurgiczny</t>
  </si>
  <si>
    <t>intensywnej terapii</t>
  </si>
  <si>
    <t>ul. Batorego 44, 05-400 Otwock</t>
  </si>
  <si>
    <t xml:space="preserve">XII chorób wewnętrznych klatki piersiowej </t>
  </si>
  <si>
    <t>Samodzielny Publiczny Specjalistyczny Szpital Zachodni im.Jana Pawła II</t>
  </si>
  <si>
    <t>000000007148</t>
  </si>
  <si>
    <t>04</t>
  </si>
  <si>
    <t>Szpitalny Oddział Ratunkowy</t>
  </si>
  <si>
    <t>300</t>
  </si>
  <si>
    <t>Powiat: Grodziski</t>
  </si>
  <si>
    <t>W 01 134</t>
  </si>
  <si>
    <t>W 01 166</t>
  </si>
  <si>
    <t>W 02 04</t>
  </si>
  <si>
    <t>W 02 78</t>
  </si>
  <si>
    <t>W 02 86</t>
  </si>
  <si>
    <t>Al. Solidarnośći 67, 03-401 Warszawa</t>
  </si>
  <si>
    <t>ul. Szaserów 128, 04-141 Warszawa</t>
  </si>
  <si>
    <t>1465108 - Warszawa (Śródmieście)</t>
  </si>
  <si>
    <t xml:space="preserve">1463011 - miasto Radom </t>
  </si>
  <si>
    <t>1464011 - miasto Siedlce</t>
  </si>
  <si>
    <t>1461011 - miasto Ostrołęka</t>
  </si>
  <si>
    <t>1465188 - m.st. Warszawa</t>
  </si>
  <si>
    <t>ul. Poznańska 22, 00-685 Warszawa</t>
  </si>
  <si>
    <t>1461022</t>
  </si>
  <si>
    <t>0000000025341</t>
  </si>
  <si>
    <t>Wojskowy Instytut Medyczny; 
 ul. Szaserów 128, 04-141 Warszawa</t>
  </si>
  <si>
    <t>Samodzielny Publiczny Zespół Zakładów Opieki Zdrowotnej w Wyszkowie; 
ul. KEN 1, 07-200 Wyszków</t>
  </si>
  <si>
    <t xml:space="preserve">1465048 - Bielany </t>
  </si>
  <si>
    <t xml:space="preserve">1465198 - Żoliborz  </t>
  </si>
  <si>
    <t xml:space="preserve">1465088 - Praga Północ </t>
  </si>
  <si>
    <t>Praga Północ</t>
  </si>
  <si>
    <t xml:space="preserve">1465068 - Ochota </t>
  </si>
  <si>
    <t>Ochota</t>
  </si>
  <si>
    <t xml:space="preserve">Raszyn </t>
  </si>
  <si>
    <t>Ursynów</t>
  </si>
  <si>
    <t>1465028 - Bemowo</t>
  </si>
  <si>
    <t>Bemowo</t>
  </si>
  <si>
    <t xml:space="preserve">chirurgii ogólnej gastroenterologicznej i onkologicznej; </t>
  </si>
  <si>
    <t>chirurgii ogólnej i endokrynologicznej</t>
  </si>
  <si>
    <t>chirurgii ogólnej transplantacyjnej i wątroby</t>
  </si>
  <si>
    <t>pododdział internistyczny</t>
  </si>
  <si>
    <t>hepatologii i chorób wewnętrznych</t>
  </si>
  <si>
    <t>onkologii laryngologicznej</t>
  </si>
  <si>
    <t>26, 24</t>
  </si>
  <si>
    <t>kliniczny neuroortopedii</t>
  </si>
  <si>
    <t>udarowy kliniki neurologii</t>
  </si>
  <si>
    <t>intensywnej opieki neurologicznej</t>
  </si>
  <si>
    <t>01, 22</t>
  </si>
  <si>
    <t>pododdział neurologii dziecięcej</t>
  </si>
  <si>
    <t>intensywnej terapii i anestezjologii</t>
  </si>
  <si>
    <t>09-402 Płock,           ul. Kościuszki 28</t>
  </si>
  <si>
    <t>000000020618</t>
  </si>
  <si>
    <t>Przasnysz</t>
  </si>
  <si>
    <t>Przysucha</t>
  </si>
  <si>
    <t>Hołubla</t>
  </si>
  <si>
    <t>Dąbrówka Ług</t>
  </si>
  <si>
    <t>Samodzielny Publiczny Szpital Kliniczny im. Prof. W. Orłowskiego CMKP</t>
  </si>
  <si>
    <t>1464011 - Siedlce miasto;
1426082 - Siedlce obszar wiejski;
1426102 - -Suchożebry;
1426032 - Kotuń;
1426042 - Mokobody;
1426054 - Mordy miasto;
1426055 - Mordy obszar wiejski;
1426112 - Wiśniew;
1426022 - Korczew;
1426062 - Paprotnia; 
1426072 - Przesmyki; 
1426012 - Domanice;
1426092 - Skórzec;
1426122 - Wodynie;  
1426132 - Zbuczyn;  
1410024 - Łosice miasto;
1410025 - Łosice obszar wiejski;
1410032 - Olszanka;
1410062 - Stara Kornica; 
1410012 - Huszlew; 
1410042 - Platerów;
1410052 - Sarnaki;
1429022 - Bielany;
1429042 - Jabłonna Lacka;
1429062 - Repki;
1429072 - Sabnie;
1429011 - Sokołów Podlaski-miasto;
1429082 - Sokołów Podlaski obszar wiejski;
1429054 - Kosów Lacki miasto;
1429055 - Kosów Lacki obszar wiejski;
1429092 - Sterdyń;
1429032 - Ceranów; 
1433011 - Węgrów;
1433092 - Wierzbno;
1433032 - Korytnica;
1433042 - Liw; 
1433062 - Miedzna;
1433054 - Łochów miasto;
1433055 - Łochów obszar wiejski;
1433072 - Sadowne;
1433082 - Stoczek;
1434062 - Jadów;
1434102 - Strachówka;
1403011 - Garwolin miasto; 
1403042 - Garwolin obszar 
wiejski; 
1403032 - Borowie;
1403052 - Górzno;
1403082 - Miastków 
Kościelny;
1403092 - Parysów;
1403104 - Pilawa miasto;
1403105 - Pilawa 
obszar wiejski;
1403132 - Wilga;
1403112 - Sobolew;
1403021 - Łaskarzew miasto;
1403062 - Łaskarzew obszar wiejski;
1403072 - Maciejowice;
1403122 - Trojanów;
1403144 - Żelechów miasto;
1403145 - Żelechów obszar wiejski;
1412011 - Mińsk Mazowiecki miasto;
1412052 - Dębe Wielkie;
1412062 - Dobre;
1412082 - Jakubów;
1412102 - Latowicz;
1412112 - Mińsk Mazowiecki obszar wiejski;
1412132 - Siennica;
1412142 - Stanisławów;
1412042 - Cegłów;
1433022 - Grębków;
1412094 - Kałuszyn miasto;
1412095 - Kałuszyn obszar wiejski;
1412124 - Mrozy miasto;
1412125 - Mrozy obszar wiejski;</t>
  </si>
  <si>
    <t>1464011 - Siedlce miasto;
1426082 - Siedlce obszar wiejski;
1426102 - -Suchożebry;
1426032 - Kotuń;
1426042 - Mokobody;
1426054 - Mordy miasto;
1426055 - Mordy obszar wiejski;
1426112 - Wiśniew;</t>
  </si>
  <si>
    <t>1464011 - Siedlce miasto;
1426082 - Siedlce obszar wiejski;</t>
  </si>
  <si>
    <t>000000007278</t>
  </si>
  <si>
    <t>05-400 Otwock ul. Reymonta 83/91</t>
  </si>
  <si>
    <t>198</t>
  </si>
  <si>
    <t>453</t>
  </si>
  <si>
    <t>310</t>
  </si>
  <si>
    <t>353</t>
  </si>
  <si>
    <t>153</t>
  </si>
  <si>
    <t>1414064 - Zakroczym miasto;
1414065 - Zakroczym obszar wiejski;</t>
  </si>
  <si>
    <t>W 02 84</t>
  </si>
  <si>
    <t>W 02 91</t>
  </si>
  <si>
    <t>W 02 92</t>
  </si>
  <si>
    <t>W 02 94</t>
  </si>
  <si>
    <t>W 02 101</t>
  </si>
  <si>
    <t>W 02 102</t>
  </si>
  <si>
    <t>W 02 104</t>
  </si>
  <si>
    <t>1463011 - Radom;
1425042 - Jastrzębia;</t>
  </si>
  <si>
    <t>W 03 01</t>
  </si>
  <si>
    <t>W 03 03</t>
  </si>
  <si>
    <t>W 03 02</t>
  </si>
  <si>
    <t>W 03 04</t>
  </si>
  <si>
    <t>1463011 - Radom;</t>
  </si>
  <si>
    <t>W 03 06</t>
  </si>
  <si>
    <t>W 03 08</t>
  </si>
  <si>
    <t>W 03 11</t>
  </si>
  <si>
    <t>W 03 31</t>
  </si>
  <si>
    <t>W 03 42</t>
  </si>
  <si>
    <t>W 03 51</t>
  </si>
  <si>
    <t>Wierzbica</t>
  </si>
  <si>
    <t xml:space="preserve">1430012 - Chlewiska; </t>
  </si>
  <si>
    <t xml:space="preserve">ginekologiczno-położniczy z odc.chirurgii ginekologicznej jednego dnia </t>
  </si>
  <si>
    <t>29, 01</t>
  </si>
  <si>
    <t>kardiologiczny z odc. dedn.dnia leczenia stanów nagłych w chorobach układu krążenia z pracownią elektroterapii</t>
  </si>
  <si>
    <t>53, 44, 01, 39, 33, 31, 07</t>
  </si>
  <si>
    <t>22, 39, 31, 01, 105</t>
  </si>
  <si>
    <t>okulistyki z odc.zab. jednego dnia</t>
  </si>
  <si>
    <t>23, 01</t>
  </si>
  <si>
    <t>dziecięcy z odc. pediatrii jedn. dnia</t>
  </si>
  <si>
    <t xml:space="preserve">urologii z odcinkiem zab. jedn. dnia z pracownią litotrypsji  </t>
  </si>
  <si>
    <t>chorób zakaźnych</t>
  </si>
  <si>
    <t>3200 m (Szpital WIM)</t>
  </si>
  <si>
    <t>1932</t>
  </si>
  <si>
    <t xml:space="preserve">Uniwersyteckie Centrum Zdrowia Kobiety i Noworodka Warszawskiego Uniwersytetu Medycznego Sp. z o.o. </t>
  </si>
  <si>
    <t>odcinek kardiologiczny zakładu chorób wewnętrznch</t>
  </si>
  <si>
    <t>07, 05, 26, 23, 29, 33, 25</t>
  </si>
  <si>
    <t>klinika otolaryngologii</t>
  </si>
  <si>
    <t>chorób dziecięcych i noworodkowych</t>
  </si>
  <si>
    <t>1435062 - Zabrodzie;
1435042 - Somianka;
1435032 - Rząśnik;
1435012 - Brańszczyk;
1435055 - Wyszków obszar wiejski;
1435054 - Wyszków miasto;</t>
  </si>
  <si>
    <t>1416102 - Wąsewo;
1416072 - Ostrów Mazowiecka obszar wiejski;
1416011 - Ostrów Mazowiecka miasto;
1416082 - Stary Lubotyń;</t>
  </si>
  <si>
    <t>1416112 - Zaręby Kościelne;
1416032 - Boguty Pianki;
1416022 - Andrzejewo;
1416092 - Szulborze Wielkie;
1416062 - Nur;</t>
  </si>
  <si>
    <t>1416045 - Brok obszar wiejski;
1416044 - Brok miasto;
1416052 - Małkinia Górna;</t>
  </si>
  <si>
    <t>nowodworski</t>
  </si>
  <si>
    <t>płoński</t>
  </si>
  <si>
    <t>sierpecki</t>
  </si>
  <si>
    <t>żuromiński</t>
  </si>
  <si>
    <t>sochaczewski</t>
  </si>
  <si>
    <t>żyrardowski</t>
  </si>
  <si>
    <t>Samodzielny Zespół Publicznych Zakładów Opieki Zdrowotnej im. Dzieci Warszawy w Dziekanowie Leśnym</t>
  </si>
  <si>
    <t>ul. Marii Konopnickiej 65, 05-092 Łomianki</t>
  </si>
  <si>
    <t>000000007714</t>
  </si>
  <si>
    <t>1432055</t>
  </si>
  <si>
    <t>4261</t>
  </si>
  <si>
    <t>077</t>
  </si>
  <si>
    <t>4611</t>
  </si>
  <si>
    <t>078</t>
  </si>
  <si>
    <t>Izba Przyjęć</t>
  </si>
  <si>
    <t>4900</t>
  </si>
  <si>
    <t>Powiat: Garwoliński</t>
  </si>
  <si>
    <t>SP ZOZ w Garwolinie</t>
  </si>
  <si>
    <t>Szpital nie przekazał danych</t>
  </si>
  <si>
    <t>izba przyjęć przy oddziale psychiatrycznym</t>
  </si>
  <si>
    <t>kardiologii dziecięcej</t>
  </si>
  <si>
    <t>53, 12, 85</t>
  </si>
  <si>
    <t xml:space="preserve">31, 51, 53, </t>
  </si>
  <si>
    <t>Mazowieckie Interwencyjne Cenrum Leczenia Udaru</t>
  </si>
  <si>
    <t>21, 22</t>
  </si>
  <si>
    <t>7100</t>
  </si>
  <si>
    <t>klinika urologii i urologii onkologicznej</t>
  </si>
  <si>
    <t>01,03,28,40,22,20,25,60</t>
  </si>
  <si>
    <t>neurologii i epileptologii</t>
  </si>
  <si>
    <t>oddział anestezjologii</t>
  </si>
  <si>
    <t>II kardiologii</t>
  </si>
  <si>
    <t>kliniczny pediatrii wraz z pododdziałem patologii noworodka i pododdziałem dziennym</t>
  </si>
  <si>
    <t>20, 28, 11</t>
  </si>
  <si>
    <t xml:space="preserve">kliniczny obserwacyjno - izolacyjny i pediatrii </t>
  </si>
  <si>
    <t>08, 28</t>
  </si>
  <si>
    <t>kliniczny kardiologii i pediatrii</t>
  </si>
  <si>
    <t>54, 28</t>
  </si>
  <si>
    <t>66, 28</t>
  </si>
  <si>
    <t>7233</t>
  </si>
  <si>
    <t>31, 54</t>
  </si>
  <si>
    <t>kliniczny neurochirurgii z pododdziałem traumatologii narządu ruchu</t>
  </si>
  <si>
    <t>25, 21, 03</t>
  </si>
  <si>
    <t>kliniczny neonatologii</t>
  </si>
  <si>
    <t>kliniczny położnictwa i perinatologii</t>
  </si>
  <si>
    <t>29, 01, 05, 49, 44, 34, 20</t>
  </si>
  <si>
    <t>izba przjęć</t>
  </si>
  <si>
    <t>01, 101, 28, 20, 29</t>
  </si>
  <si>
    <t>095</t>
  </si>
  <si>
    <t>ortopedii i traumatologii narządu ruchu</t>
  </si>
  <si>
    <t>ortopedii i endoprotezoplastyki</t>
  </si>
  <si>
    <t>ortopedyczny</t>
  </si>
  <si>
    <t>53, 37</t>
  </si>
  <si>
    <t>137</t>
  </si>
  <si>
    <t>174</t>
  </si>
  <si>
    <t>229</t>
  </si>
  <si>
    <t>251</t>
  </si>
  <si>
    <t>252</t>
  </si>
  <si>
    <t>551</t>
  </si>
  <si>
    <t>552</t>
  </si>
  <si>
    <t>kliniczny anestezjologii i intensywnej terapii</t>
  </si>
  <si>
    <t>22*</t>
  </si>
  <si>
    <t>Tabela 13 - Stanowiska dyspozytorów medycznych - dane za rok 2017</t>
  </si>
  <si>
    <t>TABELA 12* – jednostki organizacyjne szpitala wyspecjalizowane w zakresie udzielania świadczeń zdrowotnych niezbędnych dla ratownictwa medycznego 
– stan na dzień 28.02.2018</t>
  </si>
  <si>
    <t>Zespoły Ratownictwa Medycznego</t>
  </si>
  <si>
    <t>Lotnicze Pogotowie Ratunkowe</t>
  </si>
  <si>
    <t>LZRM</t>
  </si>
  <si>
    <t>L.p.</t>
  </si>
  <si>
    <t xml:space="preserve">22 </t>
  </si>
  <si>
    <t xml:space="preserve">30 </t>
  </si>
  <si>
    <t>4742</t>
  </si>
  <si>
    <t>30, 22</t>
  </si>
  <si>
    <t>29,49</t>
  </si>
  <si>
    <t>51,07,53</t>
  </si>
  <si>
    <t>07,53</t>
  </si>
  <si>
    <t>767</t>
  </si>
  <si>
    <t>ARION Med. Sp.z o.o. 20-827 Lublin, ul. Zbożowa 22d</t>
  </si>
  <si>
    <t xml:space="preserve">Samodzielny Specjalistyczny Zespół Zakładów Opieki Zdrowotnej im. dr. Teodora Dunina; </t>
  </si>
  <si>
    <t>ul. 3 Maja 127, 05-420 Józefów</t>
  </si>
  <si>
    <t xml:space="preserve">Mazowieckie Centrum Leczenia Chorób Płuc i Gruźlicy </t>
  </si>
  <si>
    <t xml:space="preserve">makowski </t>
  </si>
  <si>
    <t>płońsk</t>
  </si>
  <si>
    <t>żyardowski</t>
  </si>
  <si>
    <t>4712</t>
  </si>
  <si>
    <t>4702</t>
  </si>
  <si>
    <t>Powiatowe Centrum Zdrowia Spółka z o. o.</t>
  </si>
  <si>
    <t>4710</t>
  </si>
  <si>
    <t>112</t>
  </si>
  <si>
    <t>098</t>
  </si>
  <si>
    <t>Al Jana Pawła II 120A, 07-410 Ostrołęka</t>
  </si>
  <si>
    <t>1461011 - Miasto Ostrołęka</t>
  </si>
  <si>
    <t>Samodzielny Publiczny Zespół Zakładów Opieki Zdrowotnej w Ostrowi Mazowieckiej</t>
  </si>
  <si>
    <t>ul. Duboisa 68, 07-300 Ostrów Mazowiecka</t>
  </si>
  <si>
    <t>000000007318</t>
  </si>
  <si>
    <t>1416011 - Ostrów Mazowiecka</t>
  </si>
  <si>
    <t>075</t>
  </si>
  <si>
    <t>576</t>
  </si>
  <si>
    <t>157</t>
  </si>
  <si>
    <t>208</t>
  </si>
  <si>
    <t>46</t>
  </si>
  <si>
    <t>239</t>
  </si>
  <si>
    <t>wyszkowski</t>
  </si>
  <si>
    <t>158</t>
  </si>
  <si>
    <t>341</t>
  </si>
  <si>
    <t>110</t>
  </si>
  <si>
    <t>102</t>
  </si>
  <si>
    <t>40</t>
  </si>
  <si>
    <t>294</t>
  </si>
  <si>
    <t>620</t>
  </si>
  <si>
    <t>574</t>
  </si>
  <si>
    <t>591</t>
  </si>
  <si>
    <t>przasnyski</t>
  </si>
  <si>
    <t>126</t>
  </si>
  <si>
    <t>Samodzielny Publiczny Zakład Opieki Zdrowotnej w Węgrowie</t>
  </si>
  <si>
    <t xml:space="preserve">ul. Kościuszki 15, 07-100 Węgrów </t>
  </si>
  <si>
    <t>chorób wewnętrznych (internistyczno-kardiologiczny)</t>
  </si>
  <si>
    <t>07, 51</t>
  </si>
  <si>
    <t>05, 21, 34</t>
  </si>
  <si>
    <t xml:space="preserve"> okulistyczny</t>
  </si>
  <si>
    <t xml:space="preserve"> neurologiczny</t>
  </si>
  <si>
    <t xml:space="preserve"> anestezjologii i intensywnej terapii</t>
  </si>
  <si>
    <t>803</t>
  </si>
  <si>
    <t>chirurgii ogólnej</t>
  </si>
  <si>
    <t>26, 61</t>
  </si>
  <si>
    <t>izba przyjęć psychiatryczna</t>
  </si>
  <si>
    <t>ul. Długa 9, 06-400 Ciechanów</t>
  </si>
  <si>
    <t>udarowy</t>
  </si>
  <si>
    <t>W 01 182</t>
  </si>
  <si>
    <t>W 01 184</t>
  </si>
  <si>
    <t>W 01 186</t>
  </si>
  <si>
    <t>W 02 01</t>
  </si>
  <si>
    <t>W 02 02</t>
  </si>
  <si>
    <t>W 02 06</t>
  </si>
  <si>
    <t>1419142 - Staroźreby;
1419042 - Bulkowo;</t>
  </si>
  <si>
    <t>W 02 12</t>
  </si>
  <si>
    <t>00-685 Warszawa, 
ul. Poznańska 22</t>
  </si>
  <si>
    <t xml:space="preserve">* zespół funkcjonuje w okresie od 1 maja do 31 października </t>
  </si>
  <si>
    <t>ul. Daleka 11, 
05-825 Grodzisk Mazowiecki</t>
  </si>
  <si>
    <t>ul. Witosa2, 
06-200 Maków Mazowiecki</t>
  </si>
  <si>
    <t>ul. Anny Dobrskiej 1, 
06-500 Mława</t>
  </si>
  <si>
    <t>ul. Sadowa 9, 
06-300 Przasnysz</t>
  </si>
  <si>
    <t>ul. Niekłańska 4/24, 
03-924 Warszawa</t>
  </si>
  <si>
    <t>1405044 - Grodzisk Mazowiecki miasto;
1405045 - Grodzisk Mazowiecki obszar wiejski;
1405032 - Baranów;
1405052 - Jaktorów;</t>
  </si>
  <si>
    <t>1405011 - Milanówek;
1405062 - Żabia Wola;</t>
  </si>
  <si>
    <t>1438032 - Puszcza Mariańska;
1438052 - Wiskitki;
1438011 - Żyrardów;</t>
  </si>
  <si>
    <t>1438024 - Mszczonów miasto;
1438025 - Mszczonów obszar wiejski;
1438042 - Radziejowice;</t>
  </si>
  <si>
    <t xml:space="preserve">1421021 - Pruszków;
1421011 - Piastów;
1421042 - Michałowice (Komorów, Nowa Wieś);
1421052 - Nadarzyn; </t>
  </si>
  <si>
    <t>1421034 - Brwinów miasto;
1421035 - Brwinów obszar wiejski;
1405021 - Podkowa Leśna;</t>
  </si>
  <si>
    <t>1418044 - Piaseczno miasto;
1418045 - Piaseczno obszar wiejski;
1418024 - Konstancin Jeziorna miasto;
1418025 - Konstancin Jeziorna - obszar wiejski;</t>
  </si>
  <si>
    <t>1418015 - Góra Kalwaria obszar wiejski;
1418014 - Góra Kalwaria miasto;</t>
  </si>
  <si>
    <t xml:space="preserve">1463011 - Radom;
1425072 - Kowala; </t>
  </si>
  <si>
    <t>1402011 Ciechanów</t>
  </si>
  <si>
    <t>laryngologiczny</t>
  </si>
  <si>
    <t>Iłów</t>
  </si>
  <si>
    <t>Grodzisk Mazowiecki</t>
  </si>
  <si>
    <t>Milanówek</t>
  </si>
  <si>
    <t>1404011</t>
  </si>
  <si>
    <t>1427011</t>
  </si>
  <si>
    <t>010</t>
  </si>
  <si>
    <t>1437064</t>
  </si>
  <si>
    <t>Samodzielny Publiczny Zespół Zakładów Opieki Zdrowotnej</t>
  </si>
  <si>
    <t>000000007481</t>
  </si>
  <si>
    <t>016</t>
  </si>
  <si>
    <t>000000007478</t>
  </si>
  <si>
    <t>037</t>
  </si>
  <si>
    <t>040</t>
  </si>
  <si>
    <t>036</t>
  </si>
  <si>
    <t>080</t>
  </si>
  <si>
    <t>073</t>
  </si>
  <si>
    <t>1414011</t>
  </si>
  <si>
    <t>Nowodworskie Centrum Medyczne</t>
  </si>
  <si>
    <t>000000007135</t>
  </si>
  <si>
    <t>114</t>
  </si>
  <si>
    <t>107</t>
  </si>
  <si>
    <t>1402011</t>
  </si>
  <si>
    <t>000000007323</t>
  </si>
  <si>
    <t>188</t>
  </si>
  <si>
    <t>187</t>
  </si>
  <si>
    <t>1413011</t>
  </si>
  <si>
    <t>000000009125</t>
  </si>
  <si>
    <t>054</t>
  </si>
  <si>
    <t>055</t>
  </si>
  <si>
    <t>1463011</t>
  </si>
  <si>
    <t>000000009171</t>
  </si>
  <si>
    <t>006</t>
  </si>
  <si>
    <t>warszawski zachodni</t>
  </si>
  <si>
    <t>032</t>
  </si>
  <si>
    <t xml:space="preserve">045  </t>
  </si>
  <si>
    <t>047</t>
  </si>
  <si>
    <t>Samodzielny Publiczny Szpital Kliniczny im. Prof. Adama Grucy</t>
  </si>
  <si>
    <t>000000018611</t>
  </si>
  <si>
    <t>1417021</t>
  </si>
  <si>
    <t>4581</t>
  </si>
  <si>
    <t>ul. Alpejska 42, 04-628 Warszawa</t>
  </si>
  <si>
    <t>000000018606</t>
  </si>
  <si>
    <t>ul. Inflancka 6, 00-189 Warszawa</t>
  </si>
  <si>
    <t>98</t>
  </si>
  <si>
    <t>Instytut Matki i Dziecka</t>
  </si>
  <si>
    <t>000000018580</t>
  </si>
  <si>
    <t>224</t>
  </si>
  <si>
    <t>221</t>
  </si>
  <si>
    <t>4221</t>
  </si>
  <si>
    <t>199</t>
  </si>
  <si>
    <t>1465190</t>
  </si>
  <si>
    <t>132</t>
  </si>
  <si>
    <t>146</t>
  </si>
  <si>
    <t xml:space="preserve">1435022 - Długosiodło; </t>
  </si>
  <si>
    <t>Długosiodło</t>
  </si>
  <si>
    <t>Ostrów Mazowiecka</t>
  </si>
  <si>
    <t>Zgony przed podjęciem albo w trakcie wykonywania medycznych czynności ratunkowych</t>
  </si>
  <si>
    <t>1</t>
  </si>
  <si>
    <t>2</t>
  </si>
  <si>
    <t>3</t>
  </si>
  <si>
    <t>4</t>
  </si>
  <si>
    <t>5</t>
  </si>
  <si>
    <t>6</t>
  </si>
  <si>
    <t>7</t>
  </si>
  <si>
    <t>49</t>
  </si>
  <si>
    <t>Specjalistyczny Szpital Wojewódzki w Ciechanowie</t>
  </si>
  <si>
    <t>ul. Powstańców Wielkopolskich 2, 06-400 Ciechanów</t>
  </si>
  <si>
    <t>anestezjologii i intensywnej terapii</t>
  </si>
  <si>
    <t>4260</t>
  </si>
  <si>
    <t>01</t>
  </si>
  <si>
    <t>chirurgii urazowo-ortopedycznej</t>
  </si>
  <si>
    <t>4580</t>
  </si>
  <si>
    <t>35</t>
  </si>
  <si>
    <t>4501</t>
  </si>
  <si>
    <t>03</t>
  </si>
  <si>
    <t>4500</t>
  </si>
  <si>
    <t>05</t>
  </si>
  <si>
    <t>ginekologiczno-położniczy</t>
  </si>
  <si>
    <t>4450</t>
  </si>
  <si>
    <t>64</t>
  </si>
  <si>
    <t>intensywnego nadzoru kardiologicznego</t>
  </si>
  <si>
    <t>142</t>
  </si>
  <si>
    <t>4106</t>
  </si>
  <si>
    <t>53</t>
  </si>
  <si>
    <t>kardiologiczny</t>
  </si>
  <si>
    <t>4100</t>
  </si>
  <si>
    <t>neurologiczny</t>
  </si>
  <si>
    <t>4220</t>
  </si>
  <si>
    <t>neonatologiczny</t>
  </si>
  <si>
    <t>4421</t>
  </si>
  <si>
    <t>okulistyczny</t>
  </si>
  <si>
    <t>4600</t>
  </si>
  <si>
    <t>otolaryngologiczny</t>
  </si>
  <si>
    <t>4610</t>
  </si>
  <si>
    <t>pediatryczny</t>
  </si>
  <si>
    <t>4401</t>
  </si>
  <si>
    <t>psychiatryczny</t>
  </si>
  <si>
    <t>4700</t>
  </si>
  <si>
    <t>156</t>
  </si>
  <si>
    <t>4222</t>
  </si>
  <si>
    <t>urologiczny</t>
  </si>
  <si>
    <t>4640</t>
  </si>
  <si>
    <t>wewnętrzny</t>
  </si>
  <si>
    <t>4000</t>
  </si>
  <si>
    <t>07</t>
  </si>
  <si>
    <t>013</t>
  </si>
  <si>
    <t>ul. Gwardii Ludowej 5, 
09-400 Płock</t>
  </si>
  <si>
    <t>4950</t>
  </si>
  <si>
    <t>ul. Madalińskiego 25, 02-544 Warszawa</t>
  </si>
  <si>
    <t>Mazowiecki Szpital Bródnowski w Warszawie Sp. z o.o.</t>
  </si>
  <si>
    <t>ul. Kondratowicza 8, 03-242 Warszawa</t>
  </si>
  <si>
    <t>000000025125</t>
  </si>
  <si>
    <t>03; 04; 05; 40; 71; 20</t>
  </si>
  <si>
    <t>4002</t>
  </si>
  <si>
    <t>ul. Wł. Jagiełły 12, 26-700 Zwoleń</t>
  </si>
  <si>
    <t>Samodzielny Publiczny Zespół Zakładów Opieki Zdrowotnej w Żurominie</t>
  </si>
  <si>
    <t>ul. Szpitalna 56, 09-300 Żuromin</t>
  </si>
  <si>
    <t>4403</t>
  </si>
  <si>
    <t>ul. Szpitalna 56 09-300 Żuromin</t>
  </si>
  <si>
    <t>Centrum Zdrowia Mazowsza Zachodniego Sp. z o.o.</t>
  </si>
  <si>
    <t>000000025833</t>
  </si>
  <si>
    <t>ul. B. Limanowskiego 30, 96-300 Żyrardów</t>
  </si>
  <si>
    <t>Liczba stanowisk intensywnej terapii</t>
  </si>
  <si>
    <t>ul. Wołoska 137, 02-507 Warszawa</t>
  </si>
  <si>
    <t>1465058</t>
  </si>
  <si>
    <t>1465058 - Warszawa (Mokotów)</t>
  </si>
  <si>
    <t>1462011 - Miasto Płock</t>
  </si>
  <si>
    <t>1405044 - Grodzisk Mazowiecki</t>
  </si>
  <si>
    <t>34</t>
  </si>
  <si>
    <t>301</t>
  </si>
  <si>
    <t>406</t>
  </si>
  <si>
    <t>88</t>
  </si>
  <si>
    <t>wołomiński</t>
  </si>
  <si>
    <t>430</t>
  </si>
  <si>
    <t>123</t>
  </si>
  <si>
    <t>130</t>
  </si>
  <si>
    <t>Ciechanów</t>
  </si>
  <si>
    <t>2.</t>
  </si>
  <si>
    <t>3.</t>
  </si>
  <si>
    <t>4.</t>
  </si>
  <si>
    <t>Gostynin</t>
  </si>
  <si>
    <t>5.</t>
  </si>
  <si>
    <t>6.</t>
  </si>
  <si>
    <t>Mława</t>
  </si>
  <si>
    <t>Nowy Dwór Mazowiecki</t>
  </si>
  <si>
    <t>Szpital Wołomin</t>
  </si>
  <si>
    <t>Powiat: Wołomiński</t>
  </si>
  <si>
    <t>000000007252</t>
  </si>
  <si>
    <t>1435054-Wyszków-miasto</t>
  </si>
  <si>
    <t>ul. KEN 1, 07-200 Wyszków</t>
  </si>
  <si>
    <t>1435054 - Wyszków</t>
  </si>
  <si>
    <t>Powiat: Wyszkowski</t>
  </si>
  <si>
    <t>Mazowieckie Centrum Psychiatrii "Drewnica" Sp. z o.o.</t>
  </si>
  <si>
    <t>ul. Rychlińskiego 1, 05-091 Ząbki</t>
  </si>
  <si>
    <t>000000007274</t>
  </si>
  <si>
    <t>1434031</t>
  </si>
  <si>
    <t>060</t>
  </si>
  <si>
    <t>079</t>
  </si>
  <si>
    <t>091</t>
  </si>
  <si>
    <t>022</t>
  </si>
  <si>
    <t>grodziski</t>
  </si>
  <si>
    <t>piaseczyński</t>
  </si>
  <si>
    <t>Powiat: Ostrowski</t>
  </si>
  <si>
    <t>84</t>
  </si>
  <si>
    <t>33</t>
  </si>
  <si>
    <t>485</t>
  </si>
  <si>
    <t>61</t>
  </si>
  <si>
    <t>24</t>
  </si>
  <si>
    <t>45</t>
  </si>
  <si>
    <t>56</t>
  </si>
  <si>
    <t>669</t>
  </si>
  <si>
    <t>kozienicki</t>
  </si>
  <si>
    <t>51</t>
  </si>
  <si>
    <t>16</t>
  </si>
  <si>
    <t>108</t>
  </si>
  <si>
    <t>54</t>
  </si>
  <si>
    <t>22</t>
  </si>
  <si>
    <t>191</t>
  </si>
  <si>
    <t>10</t>
  </si>
  <si>
    <t>295</t>
  </si>
  <si>
    <t>183</t>
  </si>
  <si>
    <t>14</t>
  </si>
  <si>
    <t>284</t>
  </si>
  <si>
    <t>lipski</t>
  </si>
  <si>
    <t>32</t>
  </si>
  <si>
    <t>701</t>
  </si>
  <si>
    <t>17</t>
  </si>
  <si>
    <t>138</t>
  </si>
  <si>
    <t>52</t>
  </si>
  <si>
    <t>704</t>
  </si>
  <si>
    <t>19</t>
  </si>
  <si>
    <t>154</t>
  </si>
  <si>
    <t>219</t>
  </si>
  <si>
    <t>przysuski</t>
  </si>
  <si>
    <t>99</t>
  </si>
  <si>
    <t>205</t>
  </si>
  <si>
    <t>83</t>
  </si>
  <si>
    <t>79</t>
  </si>
  <si>
    <t>26</t>
  </si>
  <si>
    <t>128</t>
  </si>
  <si>
    <t>18</t>
  </si>
  <si>
    <t>313</t>
  </si>
  <si>
    <t>75</t>
  </si>
  <si>
    <t>67</t>
  </si>
  <si>
    <t>165</t>
  </si>
  <si>
    <t>15</t>
  </si>
  <si>
    <t>173</t>
  </si>
  <si>
    <t>100</t>
  </si>
  <si>
    <t>44</t>
  </si>
  <si>
    <t>218</t>
  </si>
  <si>
    <t>20</t>
  </si>
  <si>
    <t>296</t>
  </si>
  <si>
    <t>zwoleński</t>
  </si>
  <si>
    <t>227</t>
  </si>
  <si>
    <t>573</t>
  </si>
  <si>
    <t>43</t>
  </si>
  <si>
    <t>680</t>
  </si>
  <si>
    <t>28</t>
  </si>
  <si>
    <t>139</t>
  </si>
  <si>
    <t>480</t>
  </si>
  <si>
    <t>66</t>
  </si>
  <si>
    <t>371</t>
  </si>
  <si>
    <t>143</t>
  </si>
  <si>
    <t>63</t>
  </si>
  <si>
    <t>120</t>
  </si>
  <si>
    <t>127</t>
  </si>
  <si>
    <t>50</t>
  </si>
  <si>
    <t>327</t>
  </si>
  <si>
    <t>23</t>
  </si>
  <si>
    <t>534</t>
  </si>
  <si>
    <t>231</t>
  </si>
  <si>
    <t>373</t>
  </si>
  <si>
    <t>162</t>
  </si>
  <si>
    <t>109</t>
  </si>
  <si>
    <t>41</t>
  </si>
  <si>
    <t>134</t>
  </si>
  <si>
    <t>190</t>
  </si>
  <si>
    <t>łosicki</t>
  </si>
  <si>
    <t>70</t>
  </si>
  <si>
    <t>27</t>
  </si>
  <si>
    <t>182</t>
  </si>
  <si>
    <t>267</t>
  </si>
  <si>
    <t>39</t>
  </si>
  <si>
    <t>628</t>
  </si>
  <si>
    <t>163</t>
  </si>
  <si>
    <t>29</t>
  </si>
  <si>
    <t>667</t>
  </si>
  <si>
    <t>sokołowski</t>
  </si>
  <si>
    <t>113</t>
  </si>
  <si>
    <t>48</t>
  </si>
  <si>
    <t>374</t>
  </si>
  <si>
    <t>136</t>
  </si>
  <si>
    <t>85</t>
  </si>
  <si>
    <t>9</t>
  </si>
  <si>
    <t>140</t>
  </si>
  <si>
    <t>96</t>
  </si>
  <si>
    <t>miński</t>
  </si>
  <si>
    <t>322</t>
  </si>
  <si>
    <t>131</t>
  </si>
  <si>
    <t>86</t>
  </si>
  <si>
    <t>11</t>
  </si>
  <si>
    <t>82</t>
  </si>
  <si>
    <t>38</t>
  </si>
  <si>
    <t>TABELA 1 – Wyjazdy zespołów ratownictwa medycznego w roku 2017*</t>
  </si>
  <si>
    <t>1428032 - Iłów;
1419112 - Słubice;</t>
  </si>
  <si>
    <t>makowski</t>
  </si>
  <si>
    <t>289</t>
  </si>
  <si>
    <t>380</t>
  </si>
  <si>
    <t>92</t>
  </si>
  <si>
    <t>196</t>
  </si>
  <si>
    <t>256</t>
  </si>
  <si>
    <t>31</t>
  </si>
  <si>
    <t>478</t>
  </si>
  <si>
    <t>12</t>
  </si>
  <si>
    <t>węgrowski</t>
  </si>
  <si>
    <t>121</t>
  </si>
  <si>
    <t>57</t>
  </si>
  <si>
    <t>280</t>
  </si>
  <si>
    <t>76</t>
  </si>
  <si>
    <t>13</t>
  </si>
  <si>
    <t>361</t>
  </si>
  <si>
    <t>89</t>
  </si>
  <si>
    <t>garwoliński</t>
  </si>
  <si>
    <t>532</t>
  </si>
  <si>
    <t>135</t>
  </si>
  <si>
    <t>104</t>
  </si>
  <si>
    <t>W 04 74</t>
  </si>
  <si>
    <t>W 04 81</t>
  </si>
  <si>
    <t>W 04 82</t>
  </si>
  <si>
    <t>W 04 84</t>
  </si>
  <si>
    <t>519</t>
  </si>
  <si>
    <t>1417021 - Otwock;
1417045 - Karczew obszar wiejski;
1417044 - Karczew miasto;
1417011 - Józefów;</t>
  </si>
  <si>
    <t>neonatologii, patologii i intensywnej terapii noworodka</t>
  </si>
  <si>
    <t>W 01 171</t>
  </si>
  <si>
    <t>W 01 172</t>
  </si>
  <si>
    <t>W 01 174</t>
  </si>
  <si>
    <t>W 01 176w</t>
  </si>
  <si>
    <t>Białołęka – Piekiełko</t>
  </si>
  <si>
    <t>Białołęka - Żerań Wschodni</t>
  </si>
  <si>
    <t>Targówek – Oś. Podgrodzie</t>
  </si>
  <si>
    <t>Płock (Stare Miasto)</t>
  </si>
  <si>
    <t>Siedlce Osiedle Żwirowa</t>
  </si>
  <si>
    <t xml:space="preserve">Praga Południe - Grochów </t>
  </si>
  <si>
    <t>Mokotów - Oś Stegny</t>
  </si>
  <si>
    <t>Radom - Centrum</t>
  </si>
  <si>
    <t>Siedlce - Centrum</t>
  </si>
  <si>
    <t>7230</t>
  </si>
  <si>
    <t xml:space="preserve">Mazowiecki Szpital Specjalistyczny Sp. z o.o </t>
  </si>
  <si>
    <t>94</t>
  </si>
  <si>
    <t>36, 28, 54, 67, 58, 43</t>
  </si>
  <si>
    <t>ul. Juliana Aleksandrowicza 5, 26-617 Radom</t>
  </si>
  <si>
    <t>000000007203</t>
  </si>
  <si>
    <t>Powiat: Miasto Radom</t>
  </si>
  <si>
    <t>Radomski Szpital Specjalistyczny im.Dr Tytusa Chałubińskiego</t>
  </si>
  <si>
    <t>ul. Barska 16/20; 02-315 Warszawa</t>
  </si>
  <si>
    <t>07; 57; 48; 53; 43; 47</t>
  </si>
  <si>
    <t>1414032 - Leoncin;</t>
  </si>
  <si>
    <t xml:space="preserve"> 000000007200</t>
  </si>
  <si>
    <t>05; 25</t>
  </si>
  <si>
    <t>Izba przyjęć</t>
  </si>
  <si>
    <t xml:space="preserve"> ul. Jędrzeja Śniadeckiego 2, 27-300 Lipsko</t>
  </si>
  <si>
    <t>ul. Witosa 2, 06-200 Maków Mazowiecki</t>
  </si>
  <si>
    <t>W 01 02</t>
  </si>
  <si>
    <t>W 01 04</t>
  </si>
  <si>
    <t>W 01 06</t>
  </si>
  <si>
    <t xml:space="preserve">1434031 - Ząbki; </t>
  </si>
  <si>
    <t>Ząbki</t>
  </si>
  <si>
    <t>1434021 - Marki;</t>
  </si>
  <si>
    <t>42</t>
  </si>
  <si>
    <t>-</t>
  </si>
  <si>
    <t>ul. Dr Anki 4, 27- 100 Iłża</t>
  </si>
  <si>
    <t>Centrum Kardiologii Sp. z o.o.</t>
  </si>
  <si>
    <t>000000023666</t>
  </si>
  <si>
    <t>1417011</t>
  </si>
  <si>
    <t>81</t>
  </si>
  <si>
    <t>549</t>
  </si>
  <si>
    <t>59</t>
  </si>
  <si>
    <t>774</t>
  </si>
  <si>
    <t>189</t>
  </si>
  <si>
    <t>590</t>
  </si>
  <si>
    <t>55</t>
  </si>
  <si>
    <t>712</t>
  </si>
  <si>
    <t>pułtuski</t>
  </si>
  <si>
    <t xml:space="preserve">ul. Daleka 11, 05-825 Grodzisk Maz. </t>
  </si>
  <si>
    <t>Szpital Solec Sp. z o.o.</t>
  </si>
  <si>
    <t>000000025101</t>
  </si>
  <si>
    <t>ul. Solec 93, 00-382 Warszawa</t>
  </si>
  <si>
    <t>Szpital SOLEC Sp. z o.o.</t>
  </si>
  <si>
    <t>000000018625</t>
  </si>
  <si>
    <t>1465148</t>
  </si>
  <si>
    <t>171</t>
  </si>
  <si>
    <t>4101</t>
  </si>
  <si>
    <t>4571</t>
  </si>
  <si>
    <t>4601</t>
  </si>
  <si>
    <t>151</t>
  </si>
  <si>
    <t>4641</t>
  </si>
  <si>
    <t xml:space="preserve"> Al. Dzieci Polskich 20, 04-730 Warszawa</t>
  </si>
  <si>
    <t>Instytut Psychiatrii i Neurologii</t>
  </si>
  <si>
    <t>000000018514</t>
  </si>
  <si>
    <t>Odział F 1</t>
  </si>
  <si>
    <t>Odział F 2</t>
  </si>
  <si>
    <t>Odział F 10</t>
  </si>
  <si>
    <t>4701</t>
  </si>
  <si>
    <t>049</t>
  </si>
  <si>
    <t>4732</t>
  </si>
  <si>
    <t xml:space="preserve"> ul. Jana III Sobieskiego 9, 02-957 Warszawa</t>
  </si>
  <si>
    <t>Szpital Kliniczny im. Ks. Anny Mazowieckiej</t>
  </si>
  <si>
    <t xml:space="preserve">ul. Karowa 2, 00-315 Warszawa </t>
  </si>
  <si>
    <t>000000018610</t>
  </si>
  <si>
    <t>29,20,44</t>
  </si>
  <si>
    <t>302</t>
  </si>
  <si>
    <t>68</t>
  </si>
  <si>
    <t xml:space="preserve">Szpital Specjalistyczny im. Świętej Rodziny; </t>
  </si>
  <si>
    <t>000000007140</t>
  </si>
  <si>
    <t>115</t>
  </si>
  <si>
    <t>4130</t>
  </si>
  <si>
    <t>144</t>
  </si>
  <si>
    <t>W 02 72</t>
  </si>
  <si>
    <t>W 02 74</t>
  </si>
  <si>
    <t>W 02 76</t>
  </si>
  <si>
    <t>Mazowieckie Specjalistyczne Centrum Zdrowia im. prof. Jana Mazurkiewicza</t>
  </si>
  <si>
    <t>ul. Partyzantów 2/4, 05-802 Pruszków</t>
  </si>
  <si>
    <t>000000007131</t>
  </si>
  <si>
    <t>000000007132</t>
  </si>
  <si>
    <t>pruszkowski</t>
  </si>
  <si>
    <t>Samodzielny Publiczny Zespół Zakładów Opieki Zdrowotnej w Pruszkowie</t>
  </si>
  <si>
    <t xml:space="preserve">05-800 Pruszków Al.Armii Krajowej 2/4 </t>
  </si>
  <si>
    <t>05-800 Pruszków Al.Armii Krajowej 2/4</t>
  </si>
  <si>
    <t>Al. Armii Krajowej 2/4, 05-800 Pruszków</t>
  </si>
  <si>
    <t>000000009139</t>
  </si>
  <si>
    <t>Udarowy</t>
  </si>
  <si>
    <t xml:space="preserve">ul. Warsztatowa 1, 05-800 Pruszków </t>
  </si>
  <si>
    <t xml:space="preserve">ul. Warsztatowa 1, 05-800 Pruszków  </t>
  </si>
  <si>
    <t>Samodzielny Publiczny Zespół Zakładów Opieki Zdrowotnej w Przasnyszu</t>
  </si>
  <si>
    <t>ul. Sadowa 9, 06-300 Przasnysz</t>
  </si>
  <si>
    <t>Chorzele</t>
  </si>
  <si>
    <t xml:space="preserve">1422042 - Jednorożec; </t>
  </si>
  <si>
    <t>Jednorożec</t>
  </si>
  <si>
    <t>Wyszków</t>
  </si>
  <si>
    <t>Liczba zespołów ratownictwa medycznego w danym rejonie operacyjnym</t>
  </si>
  <si>
    <t>Liczba godzin na dobę pozostawania w gotowości zespołu ratownictwa medycznego</t>
  </si>
  <si>
    <t>Okres w roku pozostawania w gotowości zespołu ratownictwa medycznego</t>
  </si>
  <si>
    <t>3a</t>
  </si>
  <si>
    <t>3b</t>
  </si>
  <si>
    <t>S</t>
  </si>
  <si>
    <t>P</t>
  </si>
  <si>
    <t>7a</t>
  </si>
  <si>
    <t>7b</t>
  </si>
  <si>
    <t>8a</t>
  </si>
  <si>
    <t>8b</t>
  </si>
  <si>
    <t>8c</t>
  </si>
  <si>
    <t>Dysponent jednostki (nazwa i adres)</t>
  </si>
  <si>
    <t>Inne</t>
  </si>
  <si>
    <t>&gt;18 lat</t>
  </si>
  <si>
    <t>1.</t>
  </si>
  <si>
    <t>Liczba zgonów pacjentów urazowych</t>
  </si>
  <si>
    <t>Nazwa szpitala</t>
  </si>
  <si>
    <t>Adres szpitala</t>
  </si>
  <si>
    <t>Adres lokalizacji oddziału szpitalnego</t>
  </si>
  <si>
    <t>TERYT lokalizacji oddziału szpitalnego</t>
  </si>
  <si>
    <t>Oddział szpitalny wyspecjalizowany w zakresie udzielania świadczeń zdrowotnych niezbędnych dla ratownictwa medycznego</t>
  </si>
  <si>
    <t>8d</t>
  </si>
  <si>
    <t>8e</t>
  </si>
  <si>
    <t>Nazwa własna oddzialu szpitalnego</t>
  </si>
  <si>
    <t>Kryterium gęstości zaludnienia</t>
  </si>
  <si>
    <t>28, 60</t>
  </si>
  <si>
    <t>26, 02, 24</t>
  </si>
  <si>
    <t>22, 24</t>
  </si>
  <si>
    <t>05, 24</t>
  </si>
  <si>
    <t>07, 24</t>
  </si>
  <si>
    <t>44, 07, 24</t>
  </si>
  <si>
    <t>21, 24</t>
  </si>
  <si>
    <t>26-610 Radom, ul. Lekarska 4</t>
  </si>
  <si>
    <t>07, 36</t>
  </si>
  <si>
    <t>ul. Górczewska 89, 01-401 Warszawa</t>
  </si>
  <si>
    <t>000000009224</t>
  </si>
  <si>
    <t>ul. Kościuszki 28, 09-402 Płock</t>
  </si>
  <si>
    <t>Wojewódzki Szpital Zespolony w Płocku</t>
  </si>
  <si>
    <t>000000007168</t>
  </si>
  <si>
    <t>1462011 M.Płock</t>
  </si>
  <si>
    <t>Powiat: Miasto Płock</t>
  </si>
  <si>
    <t>ul. Medyczna 19, 09-400 Płock</t>
  </si>
  <si>
    <t>1462011- Miasto Płock</t>
  </si>
  <si>
    <t>01,24,43,51, 70,33</t>
  </si>
  <si>
    <t>05,24,39,40, 43,51,70,33</t>
  </si>
  <si>
    <t>03,21,24,35, 43,51,70,33</t>
  </si>
  <si>
    <t>47</t>
  </si>
  <si>
    <t>28,43, 36,60,47,51,54,58,70,44,33</t>
  </si>
  <si>
    <t>80</t>
  </si>
  <si>
    <t>29, 24, 40,43,44,49,50,51,53,70,33</t>
  </si>
  <si>
    <t>53,07,51,70, 33,12</t>
  </si>
  <si>
    <t>118</t>
  </si>
  <si>
    <t>116</t>
  </si>
  <si>
    <t>9000</t>
  </si>
  <si>
    <t>ul. Teofila Kwiatkowskiego 19, 06-102 Pułtusk</t>
  </si>
  <si>
    <t>360</t>
  </si>
  <si>
    <t>431</t>
  </si>
  <si>
    <t>432</t>
  </si>
  <si>
    <t>434</t>
  </si>
  <si>
    <t>321</t>
  </si>
  <si>
    <t>ul. Spartańska 1, 02-637 Warszawa</t>
  </si>
  <si>
    <t>Centrum Leczniczo - Rehabilitacyjne i Medycyny Pracy ATTIS Sp. z o.o.</t>
  </si>
  <si>
    <t>000000007151</t>
  </si>
  <si>
    <t>1434124</t>
  </si>
  <si>
    <t>ul. Gdyńska 1/3, 05-200 Wołomin</t>
  </si>
  <si>
    <t>Platerów</t>
  </si>
  <si>
    <t>000000161422</t>
  </si>
  <si>
    <t>1465068</t>
  </si>
  <si>
    <t>Samodzielny Publiczny Centralny Szpital Kliniczny</t>
  </si>
  <si>
    <t>000000018598</t>
  </si>
  <si>
    <t>206</t>
  </si>
  <si>
    <t>04,39,05</t>
  </si>
  <si>
    <t>05,71,40</t>
  </si>
  <si>
    <t>Sochaczew</t>
  </si>
  <si>
    <t>25, 21</t>
  </si>
  <si>
    <t>69, 30, 07</t>
  </si>
  <si>
    <t>34, 25, 05, 01, 29, 39</t>
  </si>
  <si>
    <t>1465128 - Ursus;
1465178 - Włochy;</t>
  </si>
  <si>
    <t>W 01 81</t>
  </si>
  <si>
    <t>W 01 82</t>
  </si>
  <si>
    <t>W 01 91</t>
  </si>
  <si>
    <t>W 01 92</t>
  </si>
  <si>
    <t>Głowaczów</t>
  </si>
  <si>
    <t>064</t>
  </si>
  <si>
    <t>Wojewódzka Stacja Pogotowia Ratunkowego i Transportu Sanitarnego "Meditrans"</t>
  </si>
  <si>
    <t>1465011-m.st.Warszawa</t>
  </si>
  <si>
    <t>172</t>
  </si>
  <si>
    <t>SPZOZ Wojewódzka Stacja Pogotowia Ratunkowego i Transportu Sanitarnego w Płocku</t>
  </si>
  <si>
    <t>1462011 - miasto Płock</t>
  </si>
  <si>
    <t>69</t>
  </si>
  <si>
    <t>Radomska Stacja Pogotowia Ratunkowego w Radomiu</t>
  </si>
  <si>
    <t>78</t>
  </si>
  <si>
    <t>SPZOZ RM-MEDITRANS Stacja Pogotowia Ratunkowego i Transportu Sanitarnego w Siedlcach</t>
  </si>
  <si>
    <t>Falck Medycyna Sp. z o.o.</t>
  </si>
  <si>
    <t>1465188</t>
  </si>
  <si>
    <t xml:space="preserve">1414044 - Nasielsk miasto;
1414045 - Nasielsk obszar wiejski;
1424052 - Świercze; </t>
  </si>
  <si>
    <t xml:space="preserve">Nasielsk </t>
  </si>
  <si>
    <t>1465058 - Mokotów</t>
  </si>
  <si>
    <t>Łomianki</t>
  </si>
  <si>
    <t>Płock (Podolszyce)</t>
  </si>
  <si>
    <t xml:space="preserve">1462011 - Płock;
1419122 - Słupno; </t>
  </si>
  <si>
    <t>Raciąż</t>
  </si>
  <si>
    <t xml:space="preserve">1420021 - Raciąż-miasto;
1420102 - Raciąż obszar wiejski;
1419054 - Drobin miasto;
1419055 - Drobin obszar wiejski; </t>
  </si>
  <si>
    <t>Samodzielny Zespół Publicznych Zakładów Opieki Zdrowotnej im. Dzieci Warszawy w Dziekanowie Leśnym.  ul.Marii Konopnickiej 65, 05-092 Dziekanów Leśny</t>
  </si>
  <si>
    <t>Centrum Medyczne "Żelazna" sp. z o.o, 
ul. Żelazna 90,         
  01-004 Warszawa</t>
  </si>
  <si>
    <t xml:space="preserve">Płocki Zaklad Opieki Zdrowotnej   Sp. z  o.o                                            09- 402 Płock, ul Kościuszki 28 </t>
  </si>
  <si>
    <t>Brak</t>
  </si>
  <si>
    <t>nie</t>
  </si>
  <si>
    <t>Samodzielny Publiczny Zakład Opieki Zdrowotnej - Zespół Zakładów  06-200 Maków Mazowiecki, ul. Witosa 2</t>
  </si>
  <si>
    <t>1547</t>
  </si>
  <si>
    <t>2031</t>
  </si>
  <si>
    <t>nie dotyczy</t>
  </si>
  <si>
    <t xml:space="preserve">nie dotyczy </t>
  </si>
  <si>
    <t>tak - 3900</t>
  </si>
  <si>
    <t>NARODOWY INSTYTUT GERIATRII, REUMATOLOGII I REHABILITACJII   02-637 WARSZAWA UL. SPARTAŃSKA 1</t>
  </si>
  <si>
    <t>LPR Oddział w Warszawie ul. Księżycowa 5 01-934 Warszawa</t>
  </si>
  <si>
    <t>LPR Filia w Płocku ul. Bielska 60 09-400 Płock</t>
  </si>
  <si>
    <t>LPR Filia Sokołów Podl., al. 550-lecia 9, 08-300 Sokołów Podl.</t>
  </si>
  <si>
    <t xml:space="preserve">LPR Oddział w Warszawie </t>
  </si>
  <si>
    <t>ul.Księżycowa 5 
01-934 Warszawa</t>
  </si>
  <si>
    <t>1465028 - Bemowo dzielnica</t>
  </si>
  <si>
    <t xml:space="preserve">LPR Filia w Płocku </t>
  </si>
  <si>
    <t>ul.Bielska 60 
09-400 Płock</t>
  </si>
  <si>
    <t>1462011- Płock gmina miejska</t>
  </si>
  <si>
    <t xml:space="preserve">LPR Filia Sokołów Podlaski </t>
  </si>
  <si>
    <t>al. 550 - lecia 9 
08-300 Sokołów Podlaski</t>
  </si>
  <si>
    <t xml:space="preserve">LZRM </t>
  </si>
  <si>
    <t>LOTNISKO MODLIN 4000 M</t>
  </si>
  <si>
    <t>873</t>
  </si>
  <si>
    <t>F 7</t>
  </si>
  <si>
    <t>F 5</t>
  </si>
  <si>
    <t>F 6</t>
  </si>
  <si>
    <t>F 9</t>
  </si>
  <si>
    <t>F 4</t>
  </si>
  <si>
    <t>psychiatryczny dla dzieci i młodzieży</t>
  </si>
  <si>
    <t>ogólny</t>
  </si>
  <si>
    <t>22,30</t>
  </si>
  <si>
    <t>centrum interwencyjnego leczenia udaru i chorób naczyniowych mózgu</t>
  </si>
  <si>
    <t>psychiatrii sądowej o wzmocnionym zabezpieczeniu</t>
  </si>
  <si>
    <t>04,36,42,61</t>
  </si>
  <si>
    <t xml:space="preserve">29,34,44,49, </t>
  </si>
  <si>
    <t>mikroinwazyjnej chirurgii ginekologicznej</t>
  </si>
  <si>
    <t>29,34,44,49</t>
  </si>
  <si>
    <t>patologii noworodka</t>
  </si>
  <si>
    <t xml:space="preserve">położniczy </t>
  </si>
  <si>
    <t>29,44,34,49,24,68,41,05,09,</t>
  </si>
  <si>
    <t>20,78</t>
  </si>
  <si>
    <t>położnictwa</t>
  </si>
  <si>
    <t>29,44,24,68,41,09,20,</t>
  </si>
  <si>
    <t>29,20,44,34,49,28,24,68,41,09,04,05</t>
  </si>
  <si>
    <t>intensywnej terapii internistycznej</t>
  </si>
  <si>
    <t>07,24,43,44</t>
  </si>
  <si>
    <t xml:space="preserve">24,25  </t>
  </si>
  <si>
    <t>05,40</t>
  </si>
  <si>
    <t>pododdział intensywnego nadzoru kardiologicznego</t>
  </si>
  <si>
    <t xml:space="preserve">51,53 </t>
  </si>
  <si>
    <t>24,51,53</t>
  </si>
  <si>
    <t>neurologii</t>
  </si>
  <si>
    <t xml:space="preserve">21 </t>
  </si>
  <si>
    <t xml:space="preserve">20 </t>
  </si>
  <si>
    <t>intensywnej terapii noworodka</t>
  </si>
  <si>
    <t>23,24,31</t>
  </si>
  <si>
    <t>02,24,26,36,41</t>
  </si>
  <si>
    <t xml:space="preserve">udarowy </t>
  </si>
  <si>
    <t>07,24,44</t>
  </si>
  <si>
    <t>07,24</t>
  </si>
  <si>
    <t>pododdział intensywnej terapii kardiologicznej</t>
  </si>
  <si>
    <t>51,53</t>
  </si>
  <si>
    <t>06,26,40</t>
  </si>
  <si>
    <t>34,40</t>
  </si>
  <si>
    <t>I wewnętrzny</t>
  </si>
  <si>
    <t>II wewnętrzny</t>
  </si>
  <si>
    <t>07,42</t>
  </si>
  <si>
    <t>pododdział chorób wewnętrznych</t>
  </si>
  <si>
    <t>05,07</t>
  </si>
  <si>
    <t>intensywnej terapii w tym dział anestezjologii i intensywnej terapii</t>
  </si>
  <si>
    <t>chirurgii i urologii dziecięcej z pododdziałem leczenia oparzeń</t>
  </si>
  <si>
    <t>03,35</t>
  </si>
  <si>
    <t>ul. Cegłowska 80, 
01-809 Warszawa</t>
  </si>
  <si>
    <t>ul. Lindleya 4, 
02-005 Warszawa</t>
  </si>
  <si>
    <t xml:space="preserve">Al. Solidarności 67, 
03-401 Warszawa </t>
  </si>
  <si>
    <t xml:space="preserve"> ul. Szaserów 128, 
04-141 Warszawa</t>
  </si>
  <si>
    <t>ul. Solec 93, 
00-382 Warszawa</t>
  </si>
  <si>
    <t xml:space="preserve"> ul. KEN 1, 
07-200 Wyszków</t>
  </si>
  <si>
    <t xml:space="preserve">ul. Szaserów 128, 
01-141 Warszawa </t>
  </si>
  <si>
    <t>Tochtermana 1, 
26-610 Radom</t>
  </si>
  <si>
    <t>Samodzielny Publiczny Zespół Zakładów Opieki Zdrowotnej w Lipsku; 
 ul. Jędrzeja Śniadeckiego 2, 27-300 Lipsko</t>
  </si>
  <si>
    <t xml:space="preserve">Samodzielny Publiczny Zakład Opieki Zdrowotnej; 
ul. Słoneczna 1, 08-200 Łosice </t>
  </si>
  <si>
    <t>Samodzielny Specjalistyczny Zespół Zakładów Opieki Zdrowotnej im. dr. T. Dunina; 
Rudka; Aleja Teodora Dunina 1, 05-320 Mrozy</t>
  </si>
  <si>
    <t>Mazowieckie Centrum Leczenia Chorób Płuc i Gruźlicy; 
05-400 Otwock, ul. Narutowicza 80</t>
  </si>
  <si>
    <t>Samodzielny Publiczny Szpital Kliniczny im. prof. A. Grucy Centrum Medycznego Kształcenia Podyplomowego; 
ul. Konarskiego 13, 05-400 Otwock</t>
  </si>
  <si>
    <t>Powiatowe Centrum Zdrowia Sp. z o.o.; 
ul. Batorego 44, 05-400 Otwock</t>
  </si>
  <si>
    <t>EMC Piaseczno sp. z o.o. NZOZ Szpital św. Anny w Piasecznie; 
ul. Mickiewicza 39, 05-500 Piaseczno</t>
  </si>
  <si>
    <t>Samodzielny Publiczny Zespół Zakładów Opieki Zdrowotnej w Pruszkowie; 05-800 Pruszków Al.Armii Krajowej 2/4</t>
  </si>
  <si>
    <t xml:space="preserve">Szpital Kolejowy im. dr med. Włodzimierz Roeflera Sp. z o.o.; ul. Warsztatowa 1, 05-800 Pruszków </t>
  </si>
  <si>
    <t>Samodzielny Publiczny Zespół Zakładów Opieki Zdrowotnej; ul. Partyzantów 8, 26-400 Przysucha</t>
  </si>
  <si>
    <t>GAJDA-MED Szpital Powiatowy w Pułtusku Spólka  z o.o.; ul. Teofila Kwiatkowskiego 19, 06-102 Pułtusk</t>
  </si>
  <si>
    <t>Samodzielny Publiczny Zespół Zakładów Opieki Zdrowotnej w Pionkach; ul. Henryka Sienkiewicza 29, 26-670 Pionki</t>
  </si>
  <si>
    <t>Samodzielny Publiczny Zespół Zakładów Opieki Zdrowotnej Szpital w Iłży; ul. Bodzentyńska 17, 27-100 Iłża</t>
  </si>
  <si>
    <t>Tak ( w odległości 300 m od SOR)</t>
  </si>
  <si>
    <t>TAK (850m)</t>
  </si>
  <si>
    <t>Szpital Matki Bożej Nieustającej Pomocy w Wołominie</t>
  </si>
  <si>
    <t>ul. Gdyńska1/3, 05-200 Wołomin</t>
  </si>
  <si>
    <t>_</t>
  </si>
  <si>
    <t>Szpital Matki Bożej Nieustającej Pomocy w Wołominie; ul. Gdyńska1/3, 05-200 Wołomin</t>
  </si>
  <si>
    <t>Tak, 75 m</t>
  </si>
  <si>
    <t>Nie</t>
  </si>
  <si>
    <t xml:space="preserve"> Plac Starynkiewicza 1/3, 02-015 Warszawa</t>
  </si>
  <si>
    <t xml:space="preserve">położniczy z traktem porodowym </t>
  </si>
  <si>
    <t>chorób wewnętrznych II</t>
  </si>
  <si>
    <t>chorób wewnętrznych i nefrologii</t>
  </si>
  <si>
    <t>psychiatryczny ogólny I AB</t>
  </si>
  <si>
    <t>psychiatryczny ogólny I CD</t>
  </si>
  <si>
    <t>psychiatryczny ogólny III AB</t>
  </si>
  <si>
    <t>768</t>
  </si>
  <si>
    <t>psychiatryczny ogólny IV B</t>
  </si>
  <si>
    <t>770</t>
  </si>
  <si>
    <t>771</t>
  </si>
  <si>
    <t>772</t>
  </si>
  <si>
    <t>773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</si>
  <si>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</si>
  <si>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</si>
  <si>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</si>
  <si>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</si>
  <si>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</si>
  <si>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</si>
  <si>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</si>
  <si>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</si>
  <si>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</si>
  <si>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</si>
  <si>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</si>
  <si>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</si>
  <si>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</si>
  <si>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</si>
  <si>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790</t>
  </si>
  <si>
    <t>pododdział otolaryngologiczny</t>
  </si>
  <si>
    <t>791</t>
  </si>
  <si>
    <t>792</t>
  </si>
  <si>
    <t>podoodział neonatologiczny</t>
  </si>
  <si>
    <t>intensywnej terapii i ratownictwa medycznego</t>
  </si>
  <si>
    <t>SUMA WOJEWÓDZTWO</t>
  </si>
  <si>
    <t>chirurgii i traumatologii dziecięcej</t>
  </si>
  <si>
    <t>03, 25</t>
  </si>
  <si>
    <t>chirurgii ogólnej i naczyniowej</t>
  </si>
  <si>
    <t xml:space="preserve">pododdział intensywnej opieki kardiologicznej </t>
  </si>
  <si>
    <t>ośrodek Kardiologii Inwazyjnej</t>
  </si>
  <si>
    <t>neurologiczny z pododdziałem udarowym</t>
  </si>
  <si>
    <t>połozniczo-ginekologiczny</t>
  </si>
  <si>
    <t>urologii i onkologii urologicznej</t>
  </si>
  <si>
    <t>01, 31</t>
  </si>
  <si>
    <t>25, 03</t>
  </si>
  <si>
    <t>03, 05, 34</t>
  </si>
  <si>
    <t>29, 34</t>
  </si>
  <si>
    <t xml:space="preserve">psychiatryczny I </t>
  </si>
  <si>
    <t xml:space="preserve">psychiatryczny II </t>
  </si>
  <si>
    <t>22, 01, 43, 48, 51, 33, 70, 45</t>
  </si>
  <si>
    <t>neurochirurgiczny</t>
  </si>
  <si>
    <t>21, 22, 25, 33, 59</t>
  </si>
  <si>
    <t>chorób wewnętrznych z pododdziałem intensywnego nadzoru kardiologicznego</t>
  </si>
  <si>
    <t xml:space="preserve"> izba przyjęć</t>
  </si>
  <si>
    <t xml:space="preserve"> chirurgii ogólnej</t>
  </si>
  <si>
    <t>01, 05</t>
  </si>
  <si>
    <t xml:space="preserve"> chorób wewnętrznych</t>
  </si>
  <si>
    <t xml:space="preserve"> pediatryczny</t>
  </si>
  <si>
    <t xml:space="preserve"> neonatologiczny</t>
  </si>
  <si>
    <t xml:space="preserve"> ginekologiczo-położniczy</t>
  </si>
  <si>
    <t>01, 29</t>
  </si>
  <si>
    <t>07, 28, 29, 05</t>
  </si>
  <si>
    <t>26, 02, 61</t>
  </si>
  <si>
    <t>zakaźny</t>
  </si>
  <si>
    <t>wewnętrzny z pododdziałem kardiologii</t>
  </si>
  <si>
    <t>07, 53, 44, 47, 50, 51, 57</t>
  </si>
  <si>
    <t>29, 49</t>
  </si>
  <si>
    <t>05, 03, 04, 21, 39, 40</t>
  </si>
  <si>
    <t>urazowo-ortopedyczny</t>
  </si>
  <si>
    <t>34, 35</t>
  </si>
  <si>
    <t xml:space="preserve"> anestezjologii i IT</t>
  </si>
  <si>
    <t>07, 33, 25, 24</t>
  </si>
  <si>
    <t>intensywnego nadzoru chirurgicznego</t>
  </si>
  <si>
    <t>71, 21, 05</t>
  </si>
  <si>
    <t>chirurgii czaszkowo- szczękowo- twarzowej, chirurgii jamy ustnej i Implantologii</t>
  </si>
  <si>
    <t>chirurgii czaszkowo- szczękowo- twarzowej</t>
  </si>
  <si>
    <t>neurotraumatologii</t>
  </si>
  <si>
    <t>urologiczny (A i B)</t>
  </si>
  <si>
    <t>I psychiatryczny</t>
  </si>
  <si>
    <t>II psychiatryczny</t>
  </si>
  <si>
    <t>III psychiatryczny</t>
  </si>
  <si>
    <t>IV psychiatryczny</t>
  </si>
  <si>
    <t>V psychiatryczny</t>
  </si>
  <si>
    <t>Szpital Praski p.w. Przemienienia Pańskiego Sp. z o.o.</t>
  </si>
  <si>
    <t>intensywnej terapii i anasteziologii</t>
  </si>
  <si>
    <t>ginekologii i położnictwa</t>
  </si>
  <si>
    <t>urologii i urologii onkologicznej</t>
  </si>
  <si>
    <t>pododdział toksykologii</t>
  </si>
  <si>
    <t>01,05</t>
  </si>
  <si>
    <t>kliniczny geriatrii, chorób wewnętrznych i chorób metabolicznych kości</t>
  </si>
  <si>
    <t>07,42,43,44,47,48,50,53,57,69</t>
  </si>
  <si>
    <t>kliniczny chirurgii ogólnej, onkologicznej i przewodu pokarmowego</t>
  </si>
  <si>
    <t>05,39,40,44,47</t>
  </si>
  <si>
    <t>kliniczny ginekologii i położnictwa</t>
  </si>
  <si>
    <t>29,44,49,52,70</t>
  </si>
  <si>
    <t>kliniczny żywienia i chirurgii</t>
  </si>
  <si>
    <t>05,40,44,47</t>
  </si>
  <si>
    <t>leczenia uadrów mózgu</t>
  </si>
  <si>
    <t>kliniczny neonatologiczny</t>
  </si>
  <si>
    <t>kliniczny neurologii i epileptologii</t>
  </si>
  <si>
    <t>22,48,58,69</t>
  </si>
  <si>
    <t>kliniczny okulistyki</t>
  </si>
  <si>
    <t>23,40</t>
  </si>
  <si>
    <t>kliniczny urologii</t>
  </si>
  <si>
    <t>34,35,40,57</t>
  </si>
  <si>
    <t>ul. Marcina Kasprzaka 17, 
01-211 Warszawa</t>
  </si>
  <si>
    <t>chirurgii ogólnej i onkologicznej z częścią urazową</t>
  </si>
  <si>
    <t xml:space="preserve"> intensywnego nadzoru kardiologicznego </t>
  </si>
  <si>
    <t>kliniczny psychiatryczny</t>
  </si>
  <si>
    <t>07,44,47</t>
  </si>
  <si>
    <t>chirurgii i ortopedii</t>
  </si>
  <si>
    <t>Szulborze Wielkie</t>
  </si>
  <si>
    <t>Małkinia Górna</t>
  </si>
  <si>
    <t>Pułtusk Centrum</t>
  </si>
  <si>
    <t>Policzna</t>
  </si>
  <si>
    <t>Grójec</t>
  </si>
  <si>
    <t>Gołymin Ośrodek</t>
  </si>
  <si>
    <t>Strzegowo</t>
  </si>
  <si>
    <t xml:space="preserve">Zakroczym </t>
  </si>
  <si>
    <t>Kazuń Polski</t>
  </si>
  <si>
    <t>Radom Józefów</t>
  </si>
  <si>
    <t xml:space="preserve">1425052 - Jedlińsk; </t>
  </si>
  <si>
    <t>Jedlińsk</t>
  </si>
  <si>
    <t xml:space="preserve">1425092 - Przytyk;
1425122 - Wolanów;
1425132 - Zakrzew;  </t>
  </si>
  <si>
    <t>58,20,28</t>
  </si>
  <si>
    <t>intensywnej terapii I</t>
  </si>
  <si>
    <t>intensywnej terapii II</t>
  </si>
  <si>
    <t>01,20,12</t>
  </si>
  <si>
    <t>23,40,20</t>
  </si>
  <si>
    <t>otolaryngologii</t>
  </si>
  <si>
    <t>02,05,06,60,28,40,41,61,26</t>
  </si>
  <si>
    <t>W 01 192</t>
  </si>
  <si>
    <t>W 01 84</t>
  </si>
  <si>
    <t>W 01 68</t>
  </si>
  <si>
    <t>W 01 106</t>
  </si>
  <si>
    <t>W 01 132</t>
  </si>
  <si>
    <t>W 01 178</t>
  </si>
  <si>
    <t>W 01 94</t>
  </si>
  <si>
    <t>W 03 14</t>
  </si>
  <si>
    <t>W 04 76</t>
  </si>
  <si>
    <t xml:space="preserve">Liczba wszystkich lekarzy </t>
  </si>
  <si>
    <t>Liczba wszystkich pielęgniarek</t>
  </si>
  <si>
    <t>Liczba ratowników medycznych</t>
  </si>
  <si>
    <t xml:space="preserve">000000007188  </t>
  </si>
  <si>
    <t>297</t>
  </si>
  <si>
    <t>298</t>
  </si>
  <si>
    <t>299</t>
  </si>
  <si>
    <t>303</t>
  </si>
  <si>
    <t>304</t>
  </si>
  <si>
    <t>305</t>
  </si>
  <si>
    <t>306</t>
  </si>
  <si>
    <t>307</t>
  </si>
  <si>
    <t>308</t>
  </si>
  <si>
    <t>309</t>
  </si>
  <si>
    <t>312</t>
  </si>
  <si>
    <t>314</t>
  </si>
  <si>
    <t>316</t>
  </si>
  <si>
    <t>317</t>
  </si>
  <si>
    <t>323</t>
  </si>
  <si>
    <t>324</t>
  </si>
  <si>
    <t>325</t>
  </si>
  <si>
    <t>326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</si>
  <si>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</si>
  <si>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</si>
  <si>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</si>
  <si>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</si>
  <si>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</si>
  <si>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</si>
  <si>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</si>
  <si>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</si>
  <si>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</si>
  <si>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</si>
  <si>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</si>
  <si>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</si>
  <si>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</si>
  <si>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342</t>
  </si>
  <si>
    <t>343</t>
  </si>
  <si>
    <t>344</t>
  </si>
  <si>
    <t>345</t>
  </si>
  <si>
    <t>346</t>
  </si>
  <si>
    <t>347</t>
  </si>
  <si>
    <t>348</t>
  </si>
  <si>
    <t>349</t>
  </si>
  <si>
    <t>351</t>
  </si>
  <si>
    <t>352</t>
  </si>
  <si>
    <t>354</t>
  </si>
  <si>
    <t>355</t>
  </si>
  <si>
    <t>356</t>
  </si>
  <si>
    <t>357</t>
  </si>
  <si>
    <t>358</t>
  </si>
  <si>
    <t>359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</si>
  <si>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</si>
  <si>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</si>
  <si>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</si>
  <si>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</si>
  <si>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</si>
  <si>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</si>
  <si>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</si>
  <si>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</si>
  <si>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</si>
  <si>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372</t>
  </si>
  <si>
    <t>375</t>
  </si>
  <si>
    <t>376</t>
  </si>
  <si>
    <t>377</t>
  </si>
  <si>
    <t>378</t>
  </si>
  <si>
    <t>379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</si>
  <si>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</si>
  <si>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</si>
  <si>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</si>
  <si>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</si>
  <si>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</si>
  <si>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</si>
  <si>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</si>
  <si>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</si>
  <si>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</si>
  <si>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</si>
  <si>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</si>
  <si>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</si>
  <si>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</si>
  <si>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</si>
  <si>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</si>
  <si>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</si>
  <si>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</si>
  <si>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</si>
  <si>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</si>
  <si>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</si>
  <si>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</si>
  <si>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</si>
  <si>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</si>
  <si>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</si>
  <si>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407</t>
  </si>
  <si>
    <t>408</t>
  </si>
  <si>
    <t>409</t>
  </si>
  <si>
    <t>410</t>
  </si>
  <si>
    <t>411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</si>
  <si>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</si>
  <si>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</si>
  <si>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</si>
  <si>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</si>
  <si>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</si>
  <si>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</si>
  <si>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</si>
  <si>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</si>
  <si>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</si>
  <si>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</si>
  <si>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</si>
  <si>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</si>
  <si>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744</t>
  </si>
  <si>
    <t>751</t>
  </si>
  <si>
    <t>06</t>
  </si>
  <si>
    <t>99-00843</t>
  </si>
  <si>
    <t>1425104 - Skaryszew miasto;
1425105 - Skaryszew obszar wiekski;</t>
  </si>
  <si>
    <t xml:space="preserve">1425112 - Wierzbica;
1430032 - Mirów; </t>
  </si>
  <si>
    <t>W 01 12</t>
  </si>
  <si>
    <t>W 01 14</t>
  </si>
  <si>
    <t>W 01 16</t>
  </si>
  <si>
    <t>W 01 18</t>
  </si>
  <si>
    <t>W 01 21</t>
  </si>
  <si>
    <t>W 01 22</t>
  </si>
  <si>
    <t>W 01 24</t>
  </si>
  <si>
    <t>W 01 26</t>
  </si>
  <si>
    <t>W 01 32</t>
  </si>
  <si>
    <t>W 01 34</t>
  </si>
  <si>
    <t>W 01 41</t>
  </si>
  <si>
    <t>W 01 42</t>
  </si>
  <si>
    <t>W 01 44</t>
  </si>
  <si>
    <t>W 01 46</t>
  </si>
  <si>
    <t>W 01 51</t>
  </si>
  <si>
    <t>W 01 52</t>
  </si>
  <si>
    <t>W 01 54</t>
  </si>
  <si>
    <t>W 01 56</t>
  </si>
  <si>
    <t>W 01 62</t>
  </si>
  <si>
    <t>W 01 64</t>
  </si>
  <si>
    <t>36, 26, 06, 21, 41, 26</t>
  </si>
  <si>
    <t>ul. Zalesie 1
09-500 Gostynin</t>
  </si>
  <si>
    <t>000000007307</t>
  </si>
  <si>
    <t>Samodzielny Publiczny Zakład Opieki Zdrowotnej w Łosicach</t>
  </si>
  <si>
    <t>000000007332</t>
  </si>
  <si>
    <t xml:space="preserve">ul. Słoneczna 1, 08-200 Łosice </t>
  </si>
  <si>
    <t>Miasto Radom</t>
  </si>
  <si>
    <t xml:space="preserve">Samodzielny Wojewódzki Publiczny Zespół Zakładów Psychiatrycznej Opieki Zdrowotnej im. dr B. Borzym w Radomiu </t>
  </si>
  <si>
    <t>000000009301</t>
  </si>
  <si>
    <t>20,01</t>
  </si>
  <si>
    <t>01,05,07,20,22,28,29,57</t>
  </si>
  <si>
    <t>Mszczonów</t>
  </si>
  <si>
    <t>Pruszków</t>
  </si>
  <si>
    <t>Otrębusy</t>
  </si>
  <si>
    <t>Piaseczno</t>
  </si>
  <si>
    <t>Województwo</t>
  </si>
  <si>
    <t>Wyjazdy zespołów ratownictwa medycznego</t>
  </si>
  <si>
    <t>Razem:</t>
  </si>
  <si>
    <t>30</t>
  </si>
  <si>
    <t>Centrum Medyczne im. Bitwy Warszawskiej 1920 r. w Radzyminie</t>
  </si>
  <si>
    <t>000000007183</t>
  </si>
  <si>
    <t>1434094</t>
  </si>
  <si>
    <t>ul. Konstytucji 3 Maja 17, 05-250 Radzymin</t>
  </si>
  <si>
    <t>Samodzielny Publiczny Zakład Opieki Zdrowotnej w Siedlcach</t>
  </si>
  <si>
    <t>ul. Jana Kilińskiego 29, 08-110 Siedlce</t>
  </si>
  <si>
    <t>000000007525</t>
  </si>
  <si>
    <t>ul. Starowiejska 15, 08-110 Siedlce</t>
  </si>
  <si>
    <t>Miasto Siedlce</t>
  </si>
  <si>
    <t>Mazowiecki Szpital Wojewódzki w Siedlcach Sp. z o.o.</t>
  </si>
  <si>
    <t>000000025128</t>
  </si>
  <si>
    <t>1464011-m. Siedlce</t>
  </si>
  <si>
    <t>ul. Poniatowskiego 26, 08-110 Siedlce</t>
  </si>
  <si>
    <t>1464011 - Miasto Siedlce</t>
  </si>
  <si>
    <t>125</t>
  </si>
  <si>
    <t>Siedlecki Szpital Specjalistyczny</t>
  </si>
  <si>
    <t>Powiat: Miasto Siedlce</t>
  </si>
  <si>
    <t>Szpital im. Juliusza Babińskiego</t>
  </si>
  <si>
    <t>000000008233</t>
  </si>
  <si>
    <t>ul. Słowackiego 32, 09-200 Sierpc</t>
  </si>
  <si>
    <t>ul. Nowowiejska 27, 00-665 Warszawa</t>
  </si>
  <si>
    <t>000000007166</t>
  </si>
  <si>
    <t>pododdział udarowy</t>
  </si>
  <si>
    <t>42, 51, 53</t>
  </si>
  <si>
    <t xml:space="preserve">22, 01, 24, 43, 48, 51, 33, 70, 45, 25, </t>
  </si>
  <si>
    <t>28, 08, 09, 36, 43, 47, 54, 58, 70, 42, 44, 57, 61, 67, 69, 28</t>
  </si>
  <si>
    <t>05, 04, 21, 34, 39, 40, 41, 49, 70, 71, 05, 33</t>
  </si>
  <si>
    <t>ortopedii i traumatologii</t>
  </si>
  <si>
    <t>25, 70, 10, 41, 50, 56, 67, 71, 25, 33</t>
  </si>
  <si>
    <t>01, 05, 07, 22, 25, 34, 43, 44, 47, 53, 69, 70,  33</t>
  </si>
  <si>
    <t>34, 24, 40</t>
  </si>
  <si>
    <t>kardiologii inwazyjnej</t>
  </si>
  <si>
    <t>53, 01, 07</t>
  </si>
  <si>
    <t>293</t>
  </si>
  <si>
    <t>W 01 71</t>
  </si>
  <si>
    <t>W 01 72</t>
  </si>
  <si>
    <t>W 01 74</t>
  </si>
  <si>
    <t>W 01 76</t>
  </si>
  <si>
    <t>4280</t>
  </si>
  <si>
    <t>07, 67</t>
  </si>
  <si>
    <t>intensywnego nadzowu kardiologicznego</t>
  </si>
  <si>
    <t>traumatologii</t>
  </si>
  <si>
    <t>25, 40, 05</t>
  </si>
  <si>
    <t>chorób infekcyjnych i alergologii</t>
  </si>
  <si>
    <t>klinika chorób wewnętrznych</t>
  </si>
  <si>
    <t>klinika chirurgii ogólnej</t>
  </si>
  <si>
    <t xml:space="preserve">klinika neurologii  </t>
  </si>
  <si>
    <t>klinika otolaryngologiczna</t>
  </si>
  <si>
    <t>klinika okulistyczna</t>
  </si>
  <si>
    <t xml:space="preserve">  oddział XI (pediatryczny)</t>
  </si>
  <si>
    <t>4341</t>
  </si>
  <si>
    <t>pododdział kardiologii</t>
  </si>
  <si>
    <t>pododdział intensywnej terapii i nadzoru kardiologicznego</t>
  </si>
  <si>
    <t>093</t>
  </si>
  <si>
    <t>chorób wewnętrznych i geriatrii</t>
  </si>
  <si>
    <t>kliniczny oddział pediatrii</t>
  </si>
  <si>
    <t xml:space="preserve">kliniczny oddział chirurgii  </t>
  </si>
  <si>
    <t>4951</t>
  </si>
  <si>
    <t>pododdział neurologiczny</t>
  </si>
  <si>
    <t>intenswnej tarapii noworodka</t>
  </si>
  <si>
    <t>odcinek chirurgii dziecięcej</t>
  </si>
  <si>
    <t>796</t>
  </si>
  <si>
    <t>797</t>
  </si>
  <si>
    <t>798</t>
  </si>
  <si>
    <t>799</t>
  </si>
  <si>
    <t>800</t>
  </si>
  <si>
    <t>801</t>
  </si>
  <si>
    <t>802</t>
  </si>
  <si>
    <t>804</t>
  </si>
  <si>
    <t>Nowodworskie Centrum Medyczne w Nowym Dworze Mazowieckim; 
ul. Miodowa 2, 05-100 Nowy Dwór Mazowiecki</t>
  </si>
  <si>
    <t>Mazowiecki Szpital Specjalistyczny im. dr Józefa Psarskiego w Ostrołęce; 
Al. Jana Pawła II 120A, 07-410 Ostrołęka</t>
  </si>
  <si>
    <t>Samodzielny Publiczny Zespół Zakładów Opieki Zdrowotnej w Ostrowi Mazowieckiej; 
ul. Duboisa 68, 07-300 Ostrów Mazowiecka</t>
  </si>
  <si>
    <t>Wojewódzki Szpital Zespolony w Płocku; 
ul. Medyczna 19, 09-400 Płock</t>
  </si>
  <si>
    <t>Samodzielny Publiczny Zespół Zakładów Opieki Zdrowotnej im. Marszałka Józefa Piłsudskiego w Płońsku;
ul.Henryka Sienkiewicza 7,09-100 Płońsk</t>
  </si>
  <si>
    <t>Samodzielny Publiczny Zespół Zakładów Opieki Zdrowotnej w Przasnyszu; 
ul. Sadowa 9, 06-300 Przasnysz</t>
  </si>
  <si>
    <t>Radomski Szpital Specjalistyczny im.dr Tytusa Chałubińskiego; 
26-610 Radom, ul. Lekarska 4</t>
  </si>
  <si>
    <t>Mazowiecki Szpital Specjalistyczny Sp. z o. o.; 
ul. Juliana Aleksandrowicza 5, 26-617 Radom</t>
  </si>
  <si>
    <t>Mazowiecki Szpital Wojewódzki w Siedlcach  Sp. z o.o.; 
ul. Poniatowskiego 26, 08-110 Siedlce</t>
  </si>
  <si>
    <t>Zespół Opieki Zdrowotnej "Szpitala Powiatowego"  w Sochaczewie; 
Batalionów Chłopskich 3/7 96-500 Sochaczew</t>
  </si>
  <si>
    <t xml:space="preserve">1429054 - Kosów Lacki miasto;
1429055 - Kosów Lacki obszar wiejski;
1429092 - Sterdyń;
1429032 - Ceranów; </t>
  </si>
  <si>
    <t xml:space="preserve">1433011 - Węgrów;
1433092 - Wierzbno;
1433032 - Korytnica;
1433042 - Liw;
1433062 - Miedzna; </t>
  </si>
  <si>
    <t>1433054 - Łochów miasto;
1433055 - Łochów obszar wiejski;
1433072 - Sadowne;
1433082 - Stoczek;
1434062 - Jadów;
1434102 - Strachówka;</t>
  </si>
  <si>
    <t>Latowicz</t>
  </si>
  <si>
    <t>764</t>
  </si>
  <si>
    <t>745</t>
  </si>
  <si>
    <t>247</t>
  </si>
  <si>
    <t>W 01 144</t>
  </si>
  <si>
    <t>W 01 151</t>
  </si>
  <si>
    <t>W 01 152</t>
  </si>
  <si>
    <t>W 01 161</t>
  </si>
  <si>
    <t>W 01 162</t>
  </si>
  <si>
    <t>1432072 - Stare Babice;
1432022 - Izabelin;</t>
  </si>
  <si>
    <t>W 01 164</t>
  </si>
  <si>
    <t>Instytut Kardiologii im. Prymasa Tysiąclecia Stefana Kard. Wyszyńskiego</t>
  </si>
  <si>
    <t xml:space="preserve">Centralny Szpital Kliniczny MSW w Warszawie </t>
  </si>
  <si>
    <t>okulistyczny w tym okulistyka w trybie jednodniowym</t>
  </si>
  <si>
    <t>otolaryngologiczny w tym otolaryngologia w trybie jednodniowym</t>
  </si>
  <si>
    <t>pediatryczny w tym pediatria w trybie jednodniowym</t>
  </si>
  <si>
    <t>dział przyjęć, pomocy doraźnej i chirurgii ambulatoryjnej</t>
  </si>
  <si>
    <t>Samodzielny Publiczny Dziecięcy Szpital Kliniczny  w Warszawie</t>
  </si>
  <si>
    <t>ul. Żwirki i Wigury 63A, 02-091 Warszawa</t>
  </si>
  <si>
    <t xml:space="preserve">kliniczny anestezjologii, intensywnej terapii i opieki pooperacyjnej </t>
  </si>
  <si>
    <t>kliniczny kardiochirurgii i chirurgii dziecięcej</t>
  </si>
  <si>
    <t>12,03,31,28</t>
  </si>
  <si>
    <t xml:space="preserve">kliniczny neurologii i pediatrii </t>
  </si>
  <si>
    <t xml:space="preserve">58,28 </t>
  </si>
  <si>
    <t>kliniczny otolaryngologii dziecięcej i pediatrii</t>
  </si>
  <si>
    <t>61,28</t>
  </si>
  <si>
    <t>kliniczny psychiatrii wieku rozwojowego</t>
  </si>
  <si>
    <t>kliniczny chirurgii i urologii dziecięcej i pediatrii</t>
  </si>
  <si>
    <t>03,28,35</t>
  </si>
  <si>
    <t>W 02 31</t>
  </si>
  <si>
    <t>Lubelska 50, Garwolin</t>
  </si>
  <si>
    <t>Szpital SP ZOZ</t>
  </si>
  <si>
    <t>TAK</t>
  </si>
  <si>
    <t>NIE</t>
  </si>
  <si>
    <t>ul. Lubelska 50 08-400 Garwolin</t>
  </si>
  <si>
    <t>096</t>
  </si>
  <si>
    <t>071</t>
  </si>
  <si>
    <t>SP ZOZ Garwolin</t>
  </si>
  <si>
    <t>Szpital</t>
  </si>
  <si>
    <t>Powiatowe Centrum Medyczne w Grójcu Spółka z ograniczoną odpowiedzialnością</t>
  </si>
  <si>
    <t>ul. Piotra Skargi 10, 05-600 Grójec</t>
  </si>
  <si>
    <t>położniczo-ginekologiczny</t>
  </si>
  <si>
    <t>29;70</t>
  </si>
  <si>
    <t>noworodkowy</t>
  </si>
  <si>
    <t>anestezjologii i intensywnej terapii (OIT)</t>
  </si>
  <si>
    <t>ul. Szpitalna 37, Mińsk Mazowiecki</t>
  </si>
  <si>
    <t>Szpital Powiatowy</t>
  </si>
  <si>
    <t>Powiat: Makowski</t>
  </si>
  <si>
    <t>Powiat: Miński</t>
  </si>
  <si>
    <t>Powiat: Ciechanowski</t>
  </si>
  <si>
    <t>Samodzielny Publiczny Zakład Opieki Zdrowotnej</t>
  </si>
  <si>
    <t>400</t>
  </si>
  <si>
    <t>081</t>
  </si>
  <si>
    <t>ul. Anny Dobrskiej 1,06-500 Mława</t>
  </si>
  <si>
    <t>ul. Anny Dobrskiej 1, 06-500 Mława</t>
  </si>
  <si>
    <t>ul. Anny Dobrskiej 1, 05-600 Mława</t>
  </si>
  <si>
    <t>1413011 - Mława</t>
  </si>
  <si>
    <t xml:space="preserve"> NIE</t>
  </si>
  <si>
    <t>Powiat: Mławski</t>
  </si>
  <si>
    <t>Samodzielny Publiczny Zakład Opieki Zdrowotnej w Nowym Mieście nad Pilicą</t>
  </si>
  <si>
    <t>Nowodworskie Centrum Medyczne w Nowym Dworze Mazowieckim</t>
  </si>
  <si>
    <t>1414011 - Nowy Dwór Mazowiecki</t>
  </si>
  <si>
    <t>ul. Miodowa 2,
05-100 Nowy Dwór Mazowiecki</t>
  </si>
  <si>
    <t>ul. Miodowa 2, 05-100 Nowy Dwór Mazowiecki</t>
  </si>
  <si>
    <t>37</t>
  </si>
  <si>
    <t>765</t>
  </si>
  <si>
    <t>26-670 Pionki, ul. 15-go Stycznia 1</t>
  </si>
  <si>
    <t>26-670 Pionki, ul. Harcerska 1</t>
  </si>
  <si>
    <t>Rudka; Aleja Teodora Dunina 1, 05-320 Mrozy</t>
  </si>
  <si>
    <t>000000007319</t>
  </si>
  <si>
    <t>1412123</t>
  </si>
  <si>
    <t>ul. Konarskiego 13, 05-400 Otwock</t>
  </si>
  <si>
    <t>EMC Piaseczno sp. z o.o. NZOZ Szpital św. Anny w Piasecznie; ul. Mickiewicza 39, 05-500 Piaseczno</t>
  </si>
  <si>
    <t>EMC Piaseczno sp. z o.o. NZOZ Szpital św. Anny w Piasecznie</t>
  </si>
  <si>
    <t>ul. Mickiewicza 39, 05-500 Piaseczno</t>
  </si>
  <si>
    <t>000000023416</t>
  </si>
  <si>
    <t>042</t>
  </si>
  <si>
    <t>Samodzielny Publiczny Zespół Zakładów Opieki Zdrowotnej w Pionkach</t>
  </si>
  <si>
    <t>000000007212</t>
  </si>
  <si>
    <t>ul. Henryka Sienkiewicza 29, 26-670 Pionki</t>
  </si>
  <si>
    <t>Miasto Płock</t>
  </si>
  <si>
    <t>21,24,40,43, 51,70,33</t>
  </si>
  <si>
    <t>20,01,28,70, 33</t>
  </si>
  <si>
    <t>23,24,43,51, 70,33</t>
  </si>
  <si>
    <t>34,35,24,40, 43,51,70,33</t>
  </si>
  <si>
    <t xml:space="preserve"> 25,24,43,51, 70,33</t>
  </si>
  <si>
    <t>07,24,42,43, 44,47,48,50, 51, 52,70,33</t>
  </si>
  <si>
    <t>Miasto Ostrołęka</t>
  </si>
  <si>
    <t>09-500 Gorzewo, ul Kruk 5</t>
  </si>
  <si>
    <t>000000025423</t>
  </si>
  <si>
    <t>1404022</t>
  </si>
  <si>
    <t>otwocki</t>
  </si>
  <si>
    <t>05-400 Otwock, ul. Narutowicza 80</t>
  </si>
  <si>
    <t>556</t>
  </si>
  <si>
    <t>230</t>
  </si>
  <si>
    <t>Szpital Bilański im. Ks. Jerzego Popiełuszki Samodzielny Publiczny Zakład Opieki Zdrowotnej</t>
  </si>
  <si>
    <t>000000007199</t>
  </si>
  <si>
    <t>1465048</t>
  </si>
  <si>
    <t>ul. Cegłowska 80 01-809 Warszawa</t>
  </si>
  <si>
    <t>1465048 - Warszawa (Bielany)</t>
  </si>
  <si>
    <t>29, 44, 49</t>
  </si>
  <si>
    <t>Szpital Bielański im. Ks. Jerzego Popiełuszki Samodzielny Publiczny Zakład Opieki Zdrowotnej</t>
  </si>
  <si>
    <t>ul. Cegłowska 80, 01-809 Warszawa</t>
  </si>
  <si>
    <t>ul. Stępińska 19/25, 00-739 Warszawa</t>
  </si>
  <si>
    <t>000000007174</t>
  </si>
  <si>
    <t>000000007123</t>
  </si>
  <si>
    <t>07, 05, 22</t>
  </si>
  <si>
    <t>77</t>
  </si>
  <si>
    <t xml:space="preserve"> Uniwersyteckie Centrum Zdrowia Kobiety i Noworodka Warszawskiego Uniwersytetu Medycznego</t>
  </si>
  <si>
    <t>W 01 102</t>
  </si>
  <si>
    <t>038</t>
  </si>
  <si>
    <t>W 01 111</t>
  </si>
  <si>
    <t>W 01 112</t>
  </si>
  <si>
    <t>W 01 121</t>
  </si>
  <si>
    <t>W 01 122</t>
  </si>
  <si>
    <t>W 01 141</t>
  </si>
  <si>
    <t>W 01 142</t>
  </si>
  <si>
    <t xml:space="preserve">1406054 - Grójec miasto;
1406055 - Grójec obszar wiejski;
1406012 - Belsk duzy;
1406032 - Chynów;
1406062 - Jasieniec;
1406092 - Pniewy; </t>
  </si>
  <si>
    <t>1406114 - Warka miasto;
1406115 - Warka obszar wiejski;
1407042 - Grabów nad Pilicą (CZĘŚĆ);</t>
  </si>
  <si>
    <t xml:space="preserve">1406084 - Nowe Miasto nad Pilicą miasto;
1406085 - Nowe Miasto nad Pilicą obszar wiejski;
1423032 - Klwów;
1423042 - Odrzywół;
1423052 - Potworów; </t>
  </si>
  <si>
    <t>Centrum Medyczne "Żelazna" Sp. z o.o.</t>
  </si>
  <si>
    <t>ul. Żelazna 90, 01-004 Warszawa</t>
  </si>
  <si>
    <t>000000007121</t>
  </si>
  <si>
    <t>01,20</t>
  </si>
  <si>
    <t>07, 22, 01, 28, 29, 20, 05</t>
  </si>
  <si>
    <t>SPZZOZ Szpital w Iłży</t>
  </si>
  <si>
    <t>Powiat: Nowodworski</t>
  </si>
  <si>
    <t>02</t>
  </si>
  <si>
    <t>Mazowiecki Szpital Specjalistyczny im. dr. Józefa Psarskiego w Ostrołęce</t>
  </si>
  <si>
    <t>Al. Jana Pawła II 120A, 07-410 Ostrołęka</t>
  </si>
  <si>
    <t>000000007310</t>
  </si>
  <si>
    <t>SOR - Szpitalny Oddział Ratunkowy</t>
  </si>
  <si>
    <t>Powiat: Miasto Ostrołęka</t>
  </si>
  <si>
    <t>1407054 - Kozienice</t>
  </si>
  <si>
    <t>320</t>
  </si>
  <si>
    <t>311</t>
  </si>
  <si>
    <t>319</t>
  </si>
  <si>
    <t>4454</t>
  </si>
  <si>
    <t>484</t>
  </si>
  <si>
    <t>427</t>
  </si>
  <si>
    <t>07, 53</t>
  </si>
  <si>
    <t>1418032 - Lesznowola;</t>
  </si>
  <si>
    <t>01, 53</t>
  </si>
  <si>
    <t>01, 71, 12, 53</t>
  </si>
  <si>
    <t>53, 51</t>
  </si>
  <si>
    <t>53, 11</t>
  </si>
  <si>
    <t>53, 71</t>
  </si>
  <si>
    <t>37, 53</t>
  </si>
  <si>
    <t>12, 53, 37, 31</t>
  </si>
  <si>
    <t>00-416 Warszawa, ul. Czerniakowska 231</t>
  </si>
  <si>
    <t>000000018622</t>
  </si>
  <si>
    <t>W 05 62</t>
  </si>
  <si>
    <t>W 05 64</t>
  </si>
  <si>
    <t>W 05 71</t>
  </si>
  <si>
    <t>W 05 72</t>
  </si>
  <si>
    <t>W 05 74</t>
  </si>
  <si>
    <t>W 05 81</t>
  </si>
  <si>
    <t>W 05 82</t>
  </si>
  <si>
    <t>Mazowieckie Centrum Rehabilitacji "STOCER" Sp. z o.o.; ul. Wierzejewskiego 12, 05-510 Konstancin-Jeziorna</t>
  </si>
  <si>
    <t>Specjalistyczny Szpital Wojewódzki w Ciechanowie; 
ul. Powstańców Wielkopolskich 2, 06-400 Ciechanów</t>
  </si>
  <si>
    <t>Samodzielny Publiczny Zakład Opieki Zdrowotnej w Garwolinie; 
ul. Lubelska 50, 08-400 Garwolin</t>
  </si>
  <si>
    <t>Arion Med Sp. z o. o.;
09-500 Gorzewo, ul Kruk 5</t>
  </si>
  <si>
    <t>Samodzielny Publiczny Zakład Opieki Zdrowotnej w Nowym Mieście nad Pilicą; 
ul. Tomaszowska 43, 26-420 Nowe Miasto nad Pilicą</t>
  </si>
  <si>
    <t>Powiatowe Centrum Medyczne w Grójcu Sp. z o. o.; 
ul. Piotra Skargi 10, 05-600 Grójec</t>
  </si>
  <si>
    <t>ul. Kościuszki 49,
07-410 Ostrołęka;</t>
  </si>
  <si>
    <t>ul. Bp. I. Świrskiego 38,
08-110 Siedlce;</t>
  </si>
  <si>
    <t>ul. Tochtermana 1,
26-600 Radom;</t>
  </si>
  <si>
    <t>000000007518</t>
  </si>
  <si>
    <t>ul. J. Olbrachta 94,
01-102 Warszawa;</t>
  </si>
  <si>
    <t>pododdział ortopedyczny oddziału neuroortopedii</t>
  </si>
  <si>
    <t>25, 21, 33, 22</t>
  </si>
  <si>
    <t>urazowo-ortopedyczy</t>
  </si>
  <si>
    <t xml:space="preserve">chorób wewnętrznych </t>
  </si>
  <si>
    <t>07, 42</t>
  </si>
  <si>
    <t xml:space="preserve">położniczo-ginekologiczny </t>
  </si>
  <si>
    <t xml:space="preserve">neonatologii </t>
  </si>
  <si>
    <t xml:space="preserve">chirurgii ogólnej </t>
  </si>
  <si>
    <t xml:space="preserve">pediatrii </t>
  </si>
  <si>
    <t xml:space="preserve">izba przyjęć </t>
  </si>
  <si>
    <t>07, 05, 29, 28, 34, 42</t>
  </si>
  <si>
    <t>ginekologiczno- położniczy</t>
  </si>
  <si>
    <t>025, 026, 027</t>
  </si>
  <si>
    <t>07, 29, 25, 05</t>
  </si>
  <si>
    <t>08, 24, 43, 51, 70, 33</t>
  </si>
  <si>
    <t>I chirurgii ogólnej i onkologicznej</t>
  </si>
  <si>
    <t>II chirurgii ogólnej i onkologicznej</t>
  </si>
  <si>
    <t>chirurgii dziecięcej</t>
  </si>
  <si>
    <t>ośrodek intensywnej opieki kardiologicznej</t>
  </si>
  <si>
    <t>ośrodek elektroterapii</t>
  </si>
  <si>
    <t>pracownia hemodynamiczna</t>
  </si>
  <si>
    <t>26,61,24,43,51,70,33</t>
  </si>
  <si>
    <t>neurotraumatologiczny</t>
  </si>
  <si>
    <t>internistyczny</t>
  </si>
  <si>
    <t>chirugiczny</t>
  </si>
  <si>
    <t>psychiatryczna i neurologiczna izba przyjęć</t>
  </si>
  <si>
    <t>ogólnopsychiatryczny II AB</t>
  </si>
  <si>
    <t>ogólnopsychiatryczny II DE</t>
  </si>
  <si>
    <t>ogólnopsychiatryczny II FK</t>
  </si>
  <si>
    <t>ogólnopsychiatryczny VI</t>
  </si>
  <si>
    <t>ogólnopsychiatryczny VII A</t>
  </si>
  <si>
    <t>ogólnopsychiatryczny XI</t>
  </si>
  <si>
    <t>ogólnopsychiatryczny XIV</t>
  </si>
  <si>
    <t>detoksykacji (alkoholowej)</t>
  </si>
  <si>
    <t>30, 69, 07</t>
  </si>
  <si>
    <t>psychogeriatryczny IV</t>
  </si>
  <si>
    <t>30, 48</t>
  </si>
  <si>
    <t xml:space="preserve">wewnętrzny II </t>
  </si>
  <si>
    <t>izba przyjęć szpitala</t>
  </si>
  <si>
    <t>położniczo-ginegologiczny</t>
  </si>
  <si>
    <t>pediatrii</t>
  </si>
  <si>
    <t>neonatologii</t>
  </si>
  <si>
    <t>pododdział chirurgii urazowo-ortopedycznej</t>
  </si>
  <si>
    <t>psychiatryczny P I</t>
  </si>
  <si>
    <t>psychiatryczny P II</t>
  </si>
  <si>
    <t>psychiatryczny P III</t>
  </si>
  <si>
    <t>psychiatryczny P IV</t>
  </si>
  <si>
    <t>psychiatryczny P V</t>
  </si>
  <si>
    <t xml:space="preserve">chirurgii urazowo - ortopedycznej </t>
  </si>
  <si>
    <t xml:space="preserve">chirurgii dziecięcej </t>
  </si>
  <si>
    <t>03, 35, 47, 67, 25</t>
  </si>
  <si>
    <t xml:space="preserve">chirurgii ogólnej i onkologicznej </t>
  </si>
  <si>
    <t xml:space="preserve">intensywnego nadzoru kardiologicznego </t>
  </si>
  <si>
    <t>kardiologii</t>
  </si>
  <si>
    <t xml:space="preserve"> neurologii</t>
  </si>
  <si>
    <t>neurochirurgii</t>
  </si>
  <si>
    <t xml:space="preserve">okulistyki </t>
  </si>
  <si>
    <t xml:space="preserve">otolaryngologii </t>
  </si>
  <si>
    <t xml:space="preserve">pododdział udarowy </t>
  </si>
  <si>
    <t xml:space="preserve">wewnętrzny I </t>
  </si>
  <si>
    <t>kardiochirurgii</t>
  </si>
  <si>
    <t xml:space="preserve">pracownia hemodynamiki </t>
  </si>
  <si>
    <t>ortopedyczno-urazowy</t>
  </si>
  <si>
    <t>obserwacyjno-zakaźny z odcinkiem jednego dnia leczenia chorób wątroby</t>
  </si>
  <si>
    <t>08, 01</t>
  </si>
  <si>
    <t>chirurgii ogólnej z odcinkiem zabiegowym jednego dnia</t>
  </si>
  <si>
    <t>05, 21</t>
  </si>
  <si>
    <t>chirurgii szczękowo-twarzowej z odcinkiem zabiegowym jednego dnia</t>
  </si>
  <si>
    <t>06, 72</t>
  </si>
  <si>
    <t>W 02 81</t>
  </si>
  <si>
    <t>W 02 82</t>
  </si>
  <si>
    <t>05,07,50,39,71,37</t>
  </si>
  <si>
    <t>05,07,11,42,50,39</t>
  </si>
  <si>
    <t>4110</t>
  </si>
  <si>
    <t>31, 53, 39</t>
  </si>
  <si>
    <t>W 03 62</t>
  </si>
  <si>
    <t>1430054 - Szydłowiec miasto;
1430055 - Szydłowiec obszar wiejski;
1430022 - Jastrząb;
1430042 - Orońsko;</t>
  </si>
  <si>
    <t>W 03 71</t>
  </si>
  <si>
    <t>W 03 72</t>
  </si>
  <si>
    <t>W 03 74</t>
  </si>
  <si>
    <t>W 03 81</t>
  </si>
  <si>
    <t>W 03 82</t>
  </si>
  <si>
    <t>W 03 84</t>
  </si>
  <si>
    <t>1409034 - Lipsko miasto;
1409035 - Lipsko obszar wiejski;
1409052 - Sienno;
1409062 - Solec nad Wisłą;
1409012 - Chotcza;
1409022 - Ciepielów;</t>
  </si>
  <si>
    <t>W 03 92</t>
  </si>
  <si>
    <t>1436032 - Przyłęk;
1436012 - Kazanów;
1436042 - Tczów;
1436054 - Zwoleń miasto;
1436055 - Zwoleń obszar wiejski;</t>
  </si>
  <si>
    <t>W 03 101</t>
  </si>
  <si>
    <t>1436022 - Policzna;
1407032 - Gniewoszów;</t>
  </si>
  <si>
    <t>W 03 102</t>
  </si>
  <si>
    <t>Sokołów Podlaski</t>
  </si>
  <si>
    <t>Kosów Lacki</t>
  </si>
  <si>
    <t>Łochów</t>
  </si>
  <si>
    <t>Gończyce</t>
  </si>
  <si>
    <t>Nr rejonu operacyjnego</t>
  </si>
  <si>
    <t>Nazwa i opis rejonu operacyjnego</t>
  </si>
  <si>
    <t>Obszar działania zespołu ratownictwa medycznego</t>
  </si>
  <si>
    <t>Kod zespołu ratownictwa medycznego</t>
  </si>
  <si>
    <t>Miejsce stacjonowania zespołu ratownictwa medycznego</t>
  </si>
  <si>
    <t xml:space="preserve">1417052 - Kołbiel;
1417032 - Celestynów;
1417062 - Osieck;
1417072 - Sobienie Jeziory; </t>
  </si>
  <si>
    <t>Nowa Wieś</t>
  </si>
  <si>
    <t>Izba Przyjęć Psychiatryczna</t>
  </si>
  <si>
    <t>wewnętrzno-kardiologiczny</t>
  </si>
  <si>
    <t>07, 44, 43, 42, 51, 22</t>
  </si>
  <si>
    <t>neonatologiczny (noworodkowy)</t>
  </si>
  <si>
    <t>neonatologiczny  (patologii, neonartologii i intensywnej terapii noworodka)</t>
  </si>
  <si>
    <t>zakład chorób wewnętrznych</t>
  </si>
  <si>
    <t>okulistyki</t>
  </si>
  <si>
    <t>Szpital Dziecięcy im. prof. dr. med. J. Bogdanowicza Samodzielny Publiczny Zakład Opieki Zdrowotnej; 
ul. Niekłańska 4/24, 03-924 Warszawa</t>
  </si>
  <si>
    <t>Szpital Wolski im. dr A. Gostyńskiej Samodzielny Publiczny Zakład Opieki Zdrowotnej; 
ul. Marcina Kasprzaka 17, 01-211 Warszawa</t>
  </si>
  <si>
    <t>Szpital Bielański im.ks.J. Popiełuszki Samodzielny Publiczny Zakład Opieki Zdrowotnej; 
ul. Cegłowska 80, 01-809 Warszawa</t>
  </si>
  <si>
    <t>Szpital Kliniczny Dzieciątka Jezus; 
ul. Lindleya 4, 02-005 Warszawa</t>
  </si>
  <si>
    <t>Mazowiecki Szpital Bródnowski w Warszawie Sp. z o.o.; 
ul. Kondratowicza 8, 03-242 Warszawa</t>
  </si>
  <si>
    <t>Szpital SOLEC Sp. z o.o.; 
ul. Solec 93, 00-382 Warszawa</t>
  </si>
  <si>
    <t>Dysponenci i miejsca stacjonowania zespołów ratownictwa medycznego</t>
  </si>
  <si>
    <t>Centrum Onkologii - Instytut w Warszawie                                     ul. Roentgena 5</t>
  </si>
  <si>
    <t>NIE/100 metrów</t>
  </si>
  <si>
    <t>100 m.</t>
  </si>
  <si>
    <t>Instytut Kardiologi im. Prymasa Tysiąclecia Stefana Kardynała Wyszyńskiego, ul. Spartańska 1, 02-637 Warszawa</t>
  </si>
  <si>
    <t>Samodzielny Wojewódzki Zespół Publicznych Zakładów Psychiatrycznej Opieki Zdrowotnej w Warszawie</t>
  </si>
  <si>
    <t>000000007197</t>
  </si>
  <si>
    <t>4150</t>
  </si>
  <si>
    <t xml:space="preserve">Al. Solidarności 67, 03-401 Warszawa </t>
  </si>
  <si>
    <t>Szpital Praski p. w.  Przemienienia Pańskiego Sp. z o.o</t>
  </si>
  <si>
    <t>000000007137</t>
  </si>
  <si>
    <t>ul. Marcina Kasprzaka, 17 01-211 Warszawa</t>
  </si>
  <si>
    <t>Szpital Wolski im. dr Anny Gostyńskiej Samodzielny Publiczny Zakład Opieki Zdrowotnej</t>
  </si>
  <si>
    <t>1465188 - Warszawa (Wola)</t>
  </si>
  <si>
    <t>4530</t>
  </si>
  <si>
    <t>000000007138</t>
  </si>
  <si>
    <t>ul. Marcina Kasprzaka 17, 01-211 Warszawa</t>
  </si>
  <si>
    <t>1465188 - Warsza (Wola)</t>
  </si>
  <si>
    <t xml:space="preserve">Warszawski Szpital dla Dzieci SPZOZ
</t>
  </si>
  <si>
    <t>ul. M. Kopernika 43, 00-328 Warszawa</t>
  </si>
  <si>
    <t>Instytut Gruźlicy i Chorób Płuc</t>
  </si>
  <si>
    <t>ul. Płocka 26 01-138 Warszawa</t>
  </si>
  <si>
    <t>18616</t>
  </si>
  <si>
    <t>084</t>
  </si>
  <si>
    <t>017</t>
  </si>
  <si>
    <t>018</t>
  </si>
  <si>
    <t>085</t>
  </si>
  <si>
    <t>020</t>
  </si>
  <si>
    <t>021</t>
  </si>
  <si>
    <t>086</t>
  </si>
  <si>
    <t>087</t>
  </si>
  <si>
    <t>024</t>
  </si>
  <si>
    <t>025</t>
  </si>
  <si>
    <t>088</t>
  </si>
  <si>
    <t>028</t>
  </si>
  <si>
    <t>030</t>
  </si>
  <si>
    <t>089</t>
  </si>
  <si>
    <t>031</t>
  </si>
  <si>
    <t>033</t>
  </si>
  <si>
    <t>035</t>
  </si>
  <si>
    <t>026</t>
  </si>
  <si>
    <t>005</t>
  </si>
  <si>
    <t>004</t>
  </si>
  <si>
    <t>009</t>
  </si>
  <si>
    <t>008</t>
  </si>
  <si>
    <t>050</t>
  </si>
  <si>
    <t>048</t>
  </si>
  <si>
    <t>058</t>
  </si>
  <si>
    <t>000000007160</t>
  </si>
  <si>
    <t>057</t>
  </si>
  <si>
    <t>1462011</t>
  </si>
  <si>
    <t>000000007484</t>
  </si>
  <si>
    <t>002</t>
  </si>
  <si>
    <t>SPZZOZ im.Marsz.J.Piłsudskiego</t>
  </si>
  <si>
    <t>1420011 - Płońsk</t>
  </si>
  <si>
    <t>1425011</t>
  </si>
  <si>
    <t>023</t>
  </si>
  <si>
    <t>1406054</t>
  </si>
  <si>
    <t>000000024617</t>
  </si>
  <si>
    <t>039</t>
  </si>
  <si>
    <t>1425034</t>
  </si>
  <si>
    <t>ul. Bodzentyńska 17, 27-100 Iłża</t>
  </si>
  <si>
    <t>000000007211</t>
  </si>
  <si>
    <t>1407054</t>
  </si>
  <si>
    <t>Samodzielny Publiczny Zespół Zakładów Opieki Zdrowotnej w Kozienicach</t>
  </si>
  <si>
    <t>000000007316</t>
  </si>
  <si>
    <t>059</t>
  </si>
  <si>
    <t>076</t>
  </si>
  <si>
    <t>1409034</t>
  </si>
  <si>
    <t>1406084</t>
  </si>
  <si>
    <t>ul. Tomaszowska 43, 26-420 Nowe Miasto nad Pilicą</t>
  </si>
  <si>
    <t>000000007201</t>
  </si>
  <si>
    <t>1423064</t>
  </si>
  <si>
    <t>000000009274</t>
  </si>
  <si>
    <t>052</t>
  </si>
  <si>
    <t>053</t>
  </si>
  <si>
    <t>Samodzielny Publiczny Zespół Zakładów Opieki Zdrowotnej w Zwoleniu</t>
  </si>
  <si>
    <t>ul. Aleja Pokoju 5, 26-700 Zwoleń</t>
  </si>
  <si>
    <t>1464011</t>
  </si>
  <si>
    <t>000000008557</t>
  </si>
  <si>
    <t>1410024</t>
  </si>
  <si>
    <t>041</t>
  </si>
  <si>
    <t>1429011</t>
  </si>
  <si>
    <t>1412011</t>
  </si>
  <si>
    <t>044</t>
  </si>
  <si>
    <t>1433011</t>
  </si>
  <si>
    <t>Mińsk Mazowiecki</t>
  </si>
  <si>
    <t>Kałuszyn</t>
  </si>
  <si>
    <t>Instytut "Pomnik-Centrum Zdrowia Dziecka"</t>
  </si>
  <si>
    <t>315</t>
  </si>
  <si>
    <t>122</t>
  </si>
  <si>
    <t>212</t>
  </si>
  <si>
    <t>0</t>
  </si>
  <si>
    <t>105</t>
  </si>
  <si>
    <t>223</t>
  </si>
  <si>
    <t>7232</t>
  </si>
  <si>
    <t>1418064 - Tarczyn miasto;
1418065 - Tarczyn obszar wiejski;
1418052 - Prażmów;</t>
  </si>
  <si>
    <t>ostrowski</t>
  </si>
  <si>
    <t>36</t>
  </si>
  <si>
    <t>222</t>
  </si>
  <si>
    <t>318</t>
  </si>
  <si>
    <t>531</t>
  </si>
  <si>
    <t>533</t>
  </si>
  <si>
    <t>693</t>
  </si>
  <si>
    <t>265</t>
  </si>
  <si>
    <t>261</t>
  </si>
  <si>
    <t>07; 25; 33; 24</t>
  </si>
  <si>
    <t>25, 33, 07, 24</t>
  </si>
  <si>
    <t>72, 06, 24</t>
  </si>
  <si>
    <t>06, 72, 24, 05 26</t>
  </si>
  <si>
    <t>41, 23</t>
  </si>
  <si>
    <t>Szpitalne Oddziały Ratunkowe</t>
  </si>
  <si>
    <t>izba przyjęć (psychiatryczna)</t>
  </si>
  <si>
    <t>dział anestezjologii i intensywnej terapii</t>
  </si>
  <si>
    <t>dział chrurgiczny ogólny</t>
  </si>
  <si>
    <t>dział ginekologii i położnictwa z opieką nad noworodkiem</t>
  </si>
  <si>
    <t>dział pediatrii</t>
  </si>
  <si>
    <t>dział chorób wewnętrznych</t>
  </si>
  <si>
    <t>05, 40</t>
  </si>
  <si>
    <t>Sierpc</t>
  </si>
  <si>
    <t>Żuromin</t>
  </si>
  <si>
    <t>radomski</t>
  </si>
  <si>
    <t>72</t>
  </si>
  <si>
    <t>21</t>
  </si>
  <si>
    <t>225</t>
  </si>
  <si>
    <t>Bieżuń</t>
  </si>
  <si>
    <t>Nowe Miasto</t>
  </si>
  <si>
    <t>Glinojeck</t>
  </si>
  <si>
    <t>Adres miejsca stacjonowania zespołu ratownictwa medycznego</t>
  </si>
  <si>
    <t>Nazwa dysponenta jednostki</t>
  </si>
  <si>
    <t>725</t>
  </si>
  <si>
    <t>Szpital im. Dr. W. Oczko</t>
  </si>
  <si>
    <t>200</t>
  </si>
  <si>
    <t>Powiat: Przasnyski</t>
  </si>
  <si>
    <t>1422011 - Przasnysz</t>
  </si>
  <si>
    <t xml:space="preserve">intensywnej tarapii i anestezjologii </t>
  </si>
  <si>
    <t>062</t>
  </si>
  <si>
    <t>063</t>
  </si>
  <si>
    <t>065</t>
  </si>
  <si>
    <t>pododdział urologiczny</t>
  </si>
  <si>
    <t>099</t>
  </si>
  <si>
    <t>chorób wewnętrznych</t>
  </si>
  <si>
    <t>izba przyjęć</t>
  </si>
  <si>
    <t>30,16</t>
  </si>
  <si>
    <t>ul. Partyzantów 8, 26-400 Przysucha</t>
  </si>
  <si>
    <t xml:space="preserve">07 </t>
  </si>
  <si>
    <t>000000007238</t>
  </si>
  <si>
    <t>07, 48</t>
  </si>
  <si>
    <t>043</t>
  </si>
  <si>
    <t>25, 05</t>
  </si>
  <si>
    <t>Szpital Powiatowy im. lek. Zbigniewa Koprowskiego Samodzielnego Publicznego Zakładu Opieki Zdrowotnej w Sokołowie Podlaskim; ul. Ks.Jana Bosko 5, 08-300 Sokołów Podlaski</t>
  </si>
  <si>
    <t>Warszawski Szpital dla Dzieci SPZOZ</t>
  </si>
  <si>
    <t>Warszawski Szpital dla Dzieci Samodzielny Publiczny Zakład Opieki Zdrowotnej; ul. M. Kopernika 43, 00-328 Warszawa</t>
  </si>
  <si>
    <t>Międzyleski Szpital Specjalistyczny w Warszawie; ul. Bursztynowa 2, 04-749 Warszawa</t>
  </si>
  <si>
    <t>Instytut Psychiatrii i Neurologii;  ul. Jana III Sobieskiego 9, 02-957 Warszawa</t>
  </si>
  <si>
    <t>Instytut Matki i Dziecka; ul. Kasprzaka17A, 01-211 Warszawa</t>
  </si>
  <si>
    <t>Instytut Gruźlicy i Chorób Płuc; ul. Płocka 26 01-138 Warszawa</t>
  </si>
  <si>
    <t>Samodzielny Publiczny Centralny Szpital Kliniczny; ul. Banacha 1A, 02-097 Warszawa</t>
  </si>
  <si>
    <t>Samodzielny Publiczny Szpital Kliniczny im. Prof. W. Orłowskiego CMKP; 00-416 Warszawa, ul. Czerniakowska 231</t>
  </si>
  <si>
    <t>Szpital Specjalistyczny im. Świętej Rodziny; ul. Madalińskiego 25, 02-544 Warszawa</t>
  </si>
  <si>
    <t>Instytut Hematologii i Transfuzjologii; ul. Indiry Gandhi 14, 02-776 Warszawa</t>
  </si>
  <si>
    <t>Instytut "Pomnik-Centrum Zdrowia Dziecka";  Al. Dzieci Polskich 20, 04-730 Warszawa</t>
  </si>
  <si>
    <t>1411082 - Rzewnie;
1411052 - Młynarze;
1415042 - Goworowo (CZĘŚĆ);
1411075 - Różan obszar wiejski;
1411074 - Różan miasto;</t>
  </si>
  <si>
    <t>141</t>
  </si>
  <si>
    <t>180</t>
  </si>
  <si>
    <t>207</t>
  </si>
  <si>
    <t>Warka</t>
  </si>
  <si>
    <t>Nowe Miasto nad Pilicą</t>
  </si>
  <si>
    <t>Mogielnica</t>
  </si>
  <si>
    <t>Białobrzegi</t>
  </si>
  <si>
    <t>Płońsk</t>
  </si>
  <si>
    <t>Mokotów - Oś. Wierzbno</t>
  </si>
  <si>
    <t xml:space="preserve">1465148 - Wawer;
1465098 - Rembertów; </t>
  </si>
  <si>
    <t xml:space="preserve">1407054 - Kozienice miasto;
1407055 - Kozienice obszar wiejski;
1407072 - Sieciechów;
1407012 - Garbatka Letnisko; </t>
  </si>
  <si>
    <t xml:space="preserve">1407062 - Magnuszew;
1407042 - Grabów nad Pilicą (CZĘŚĆ); </t>
  </si>
  <si>
    <t>Świerże Górne</t>
  </si>
  <si>
    <t>1402011 - Ciechanów</t>
  </si>
  <si>
    <t>1403011 - Garwolin</t>
  </si>
  <si>
    <t>1411011 0 Maków Mazowiecki</t>
  </si>
  <si>
    <t>obserwacyjno-zakaźny</t>
  </si>
  <si>
    <t>4348</t>
  </si>
  <si>
    <t>SUMA</t>
  </si>
  <si>
    <t>05, 33</t>
  </si>
  <si>
    <t>29, 33</t>
  </si>
  <si>
    <t>07, 33</t>
  </si>
  <si>
    <t>28, 33</t>
  </si>
  <si>
    <t>chirurgiczny ogólny</t>
  </si>
  <si>
    <t>05, 25, 39, 40, 41, 89, 26, 34, 04</t>
  </si>
  <si>
    <t>29, 49, 102, 44, 34, 43, 50, 51, 68, 57</t>
  </si>
  <si>
    <t>anestezjologiczny</t>
  </si>
  <si>
    <t>01, 91</t>
  </si>
  <si>
    <t>53, 85, 44, 33, 07, 50, 57, 43, 51, 12</t>
  </si>
  <si>
    <t>22, 95, 59, 55, 33, 51, 48</t>
  </si>
  <si>
    <t>28, 35, 42, 88, 58, 47, 57, 36, 44, 43, 61</t>
  </si>
  <si>
    <t>07, 83, 34, 43, 44, 47, 48, 50, 51, 57, 67, 53, 51, 42, 69, 36, 55</t>
  </si>
  <si>
    <t>07, 05, 42, 22, 01, 53, 83</t>
  </si>
  <si>
    <t>psychiatryczny
III</t>
  </si>
  <si>
    <t>30, 93</t>
  </si>
  <si>
    <t>psychiatryczny
V</t>
  </si>
  <si>
    <t>psychiatryczny
VI</t>
  </si>
  <si>
    <t>psychogeriatrii</t>
  </si>
  <si>
    <t>rehabilitacji psychiatrycznej</t>
  </si>
  <si>
    <t>30, 33</t>
  </si>
  <si>
    <t>07, 08, 24, 42, 43, 44, 47, 48, 50, 53, 57, 67, 69, 70, 51, 22, 33</t>
  </si>
  <si>
    <t xml:space="preserve">1426132 - Zbuczyn;  </t>
  </si>
  <si>
    <t>Zbuczyn</t>
  </si>
  <si>
    <t>Łosice</t>
  </si>
  <si>
    <t xml:space="preserve">1425011 - Pionki-miasto;
1425082 - Pionki obszar wiekski; </t>
  </si>
  <si>
    <t>Wyjazdy zespołów ratownictwa medycznego, licząc od chwili przyjęcia zgłoszenia przez dyspozytora medycznego do przybycia zespołu ratownictwa medycznego na miejsce zdarzenia</t>
  </si>
  <si>
    <t>Szpitalny Oddział Ratunkowy WIM SCK MON</t>
  </si>
  <si>
    <t>Wojskowy Instytut Medyczny</t>
  </si>
  <si>
    <t>000000019182</t>
  </si>
  <si>
    <t>25,03</t>
  </si>
  <si>
    <t>25,03,05</t>
  </si>
  <si>
    <t>05,40,04</t>
  </si>
  <si>
    <t>186</t>
  </si>
  <si>
    <t>21,01</t>
  </si>
  <si>
    <t>28,36,57</t>
  </si>
  <si>
    <t>34,39,24,40</t>
  </si>
  <si>
    <t>53,07</t>
  </si>
  <si>
    <t>425</t>
  </si>
  <si>
    <t>426</t>
  </si>
  <si>
    <t>428</t>
  </si>
  <si>
    <t>429</t>
  </si>
  <si>
    <t>433</t>
  </si>
  <si>
    <t>435</t>
  </si>
  <si>
    <t>436</t>
  </si>
  <si>
    <t>437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</si>
  <si>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</si>
  <si>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</si>
  <si>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</si>
  <si>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</si>
  <si>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</si>
  <si>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</si>
  <si>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</si>
  <si>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</si>
  <si>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</si>
  <si>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</si>
  <si>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</si>
  <si>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</si>
  <si>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</si>
  <si>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</si>
  <si>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</si>
  <si>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</si>
  <si>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</si>
  <si>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</si>
  <si>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</si>
  <si>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</si>
  <si>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</si>
  <si>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</si>
  <si>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</si>
  <si>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1412102 - Latowicz;
1403092 - Parysów (część);
1403032 - Borowie (część);
1412042 - Cegłów (część);
1412125 - Mrozy - obszar wiejski (część);
1412132 - Siennica (część);</t>
  </si>
  <si>
    <t>1412042 - Cegłów (część);
1433022 - Grębków;
1412094 - Kałuszyn miasto;
1412095 - Kałuszyn obszar wiejski;
1412124 - Mrozy - miasto
1412125 - Mrozy - obszar wiejski (część);
1412082 - Jakubów;</t>
  </si>
  <si>
    <t>Przytyk</t>
  </si>
  <si>
    <t>Gózd</t>
  </si>
  <si>
    <t>Mokotów - Ksawerów</t>
  </si>
  <si>
    <t>Bielany - Wrzeciono</t>
  </si>
  <si>
    <t>1403132 - Wilga;
1403072 - Maciejowice;</t>
  </si>
  <si>
    <t>1403112 - Sobolew;
1403021 - Łaskarzew miasto;
1403062 - Łaskarzew obszar wiejski;
1403122 - Trojanów;
1403144 - Żelechów miasto;
1403145 - Żelechów obszar wiejski;</t>
  </si>
  <si>
    <t>1403011 - Garwolin miasto;
1403042 - Garwolin obszar wiejski;
1403052 - Górzno;
1403082 - Miastków Kościelny;
1403104 - Pilawa miasto;
1403105 - Pilawa obszar wiejski;
1403092 - Parysów (część);
1403032 - Borowie (część);</t>
  </si>
  <si>
    <t>kardiologiia inwazyjna - pododdział intensywnej opieki kardiologicznej</t>
  </si>
  <si>
    <t xml:space="preserve">klinika kardiologii i nadciśnienia tętniczego </t>
  </si>
  <si>
    <t xml:space="preserve">klinika kardiologii inwazyjnej </t>
  </si>
  <si>
    <t>pododdział kardiologii interwencyjnej z pracownią kardioangiograficzną</t>
  </si>
  <si>
    <t>4120</t>
  </si>
  <si>
    <t>poddział fizjologii i patologii noworodka</t>
  </si>
  <si>
    <t>klinika neurologii - oddział ogólnoneurologiczny</t>
  </si>
  <si>
    <t>klinika neurochirurgii</t>
  </si>
  <si>
    <t>520</t>
  </si>
  <si>
    <t>522</t>
  </si>
  <si>
    <t>523</t>
  </si>
  <si>
    <t>524</t>
  </si>
  <si>
    <t>525</t>
  </si>
  <si>
    <t>526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</si>
  <si>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</si>
  <si>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</si>
  <si>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</si>
  <si>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</si>
  <si>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</si>
  <si>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</si>
  <si>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</si>
  <si>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</si>
  <si>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</si>
  <si>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</si>
  <si>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</si>
  <si>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</si>
  <si>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</si>
  <si>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</si>
  <si>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550</t>
  </si>
  <si>
    <t>553</t>
  </si>
  <si>
    <t>554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</si>
  <si>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</si>
  <si>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</si>
  <si>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</si>
  <si>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</si>
  <si>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</si>
  <si>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</si>
  <si>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</si>
  <si>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</si>
  <si>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</si>
  <si>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</si>
  <si>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</si>
  <si>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</si>
  <si>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</si>
  <si>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</si>
  <si>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</si>
  <si>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</si>
  <si>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575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</si>
  <si>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</si>
  <si>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</si>
  <si>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</si>
  <si>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</si>
  <si>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</si>
  <si>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</si>
  <si>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</si>
  <si>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</si>
  <si>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</si>
  <si>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</si>
  <si>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</si>
  <si>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589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</si>
  <si>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</si>
  <si>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</si>
  <si>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</si>
  <si>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</si>
  <si>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</si>
  <si>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</si>
  <si>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</si>
  <si>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</si>
  <si>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</si>
  <si>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</si>
  <si>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</si>
  <si>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</si>
  <si>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</si>
  <si>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</si>
  <si>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</si>
  <si>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</si>
  <si>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</si>
  <si>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610</t>
  </si>
  <si>
    <t>611</t>
  </si>
  <si>
    <t>612</t>
  </si>
  <si>
    <t>613</t>
  </si>
  <si>
    <t>614</t>
  </si>
  <si>
    <t>627</t>
  </si>
  <si>
    <t>629</t>
  </si>
  <si>
    <t>630</t>
  </si>
  <si>
    <t>631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</si>
  <si>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</si>
  <si>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</si>
  <si>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</si>
  <si>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</si>
  <si>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</si>
  <si>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</si>
  <si>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</si>
  <si>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</si>
  <si>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</si>
  <si>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</si>
  <si>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</si>
  <si>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</si>
  <si>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</si>
  <si>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</si>
  <si>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</si>
  <si>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</si>
  <si>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</si>
  <si>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</si>
  <si>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</si>
  <si>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</si>
  <si>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</si>
  <si>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</si>
  <si>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</si>
  <si>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</si>
  <si>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</si>
  <si>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659</t>
  </si>
  <si>
    <t>660</t>
  </si>
  <si>
    <t>661</t>
  </si>
  <si>
    <t>662</t>
  </si>
  <si>
    <t>663</t>
  </si>
  <si>
    <t>664</t>
  </si>
  <si>
    <t>665</t>
  </si>
  <si>
    <t>666</t>
  </si>
  <si>
    <t>668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</si>
  <si>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</si>
  <si>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</si>
  <si>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</si>
  <si>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</si>
  <si>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</si>
  <si>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</si>
  <si>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</si>
  <si>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</si>
  <si>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</si>
  <si>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</si>
  <si>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</si>
  <si>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</si>
  <si>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</si>
  <si>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</si>
  <si>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</si>
  <si>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</si>
  <si>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</si>
  <si>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</si>
  <si>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</si>
  <si>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</si>
  <si>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</si>
  <si>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</si>
  <si>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694</t>
  </si>
  <si>
    <t>695</t>
  </si>
  <si>
    <t>696</t>
  </si>
  <si>
    <t>697</t>
  </si>
  <si>
    <t>698</t>
  </si>
  <si>
    <t>699</t>
  </si>
  <si>
    <t>700</t>
  </si>
  <si>
    <t>702</t>
  </si>
  <si>
    <t>703</t>
  </si>
  <si>
    <t>705</t>
  </si>
  <si>
    <t>706</t>
  </si>
  <si>
    <t>707</t>
  </si>
  <si>
    <t>708</t>
  </si>
  <si>
    <t>709</t>
  </si>
  <si>
    <t>710</t>
  </si>
  <si>
    <t>711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</si>
  <si>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</si>
  <si>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</si>
  <si>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</si>
  <si>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</si>
  <si>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</si>
  <si>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</si>
  <si>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</si>
  <si>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</si>
  <si>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</si>
  <si>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</si>
  <si>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</si>
  <si>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1411011 - Maków Mazowiecki</t>
  </si>
  <si>
    <t>VII część kodu resortowego2)</t>
  </si>
  <si>
    <t>Specjalność zgodnie z VIII częścia kodu resortowego 2)</t>
  </si>
  <si>
    <t>Dziedzina medyczna zgodnie z X częścią kodu resortowego2)</t>
  </si>
  <si>
    <t>0000000018631</t>
  </si>
  <si>
    <t xml:space="preserve">1465058 - Warszawa (Mokotów) </t>
  </si>
  <si>
    <t>brak wpisu</t>
  </si>
  <si>
    <t>II chorób wewnętrznych</t>
  </si>
  <si>
    <t>I chorób wewnętrznych</t>
  </si>
  <si>
    <t xml:space="preserve">neonatologiczny </t>
  </si>
  <si>
    <t>pododdział patologii i intensywnej terapii noworodka</t>
  </si>
  <si>
    <t xml:space="preserve">05, 71, 39, 40, </t>
  </si>
  <si>
    <t xml:space="preserve">69, 22, 30, </t>
  </si>
  <si>
    <t>22,33</t>
  </si>
  <si>
    <t xml:space="preserve">23, </t>
  </si>
  <si>
    <t>III chorób wewnętrznych</t>
  </si>
  <si>
    <t>pediatrii, żywienia i chorób metabolicznych</t>
  </si>
  <si>
    <t>28,20</t>
  </si>
  <si>
    <t>urologii dziecięcej</t>
  </si>
  <si>
    <t>35,40,20</t>
  </si>
  <si>
    <t>1539</t>
  </si>
  <si>
    <t>4817</t>
  </si>
  <si>
    <t>tak</t>
  </si>
  <si>
    <t>2000</t>
  </si>
  <si>
    <t>4800</t>
  </si>
  <si>
    <t>(m.) Płock</t>
  </si>
  <si>
    <t>1412011 - Mińsk Mazowiecki miasto;
1412052 - Dębe Wielkie;
1412062 - Dobre;
1412112 - Mińsk Mazowiecki obszar wiejski;
1412142 - Stanisławów;
1412132 - Siennica (część);</t>
  </si>
  <si>
    <t>1461011 - Ostrołęka;
1415042 - Goworowo;
1415062 - Lelis;
1415092 - Olszewo-Borki;
1415102 - Rzekuń;
1415112 - Troszyn;
1415084 - Myszyniec miasto;
1415022 - Czarnia;
1415072 - Łyse; 
1415085 - Myszyniec obszar wiejski;
1415032 - Czerwin;
1415012 - Baranowo;
1415052 - Kadzidło;
1411082 - Rzewnie;
1411052 - Młynarze;
1411075 - Różan obszar wiejski;
1411074 - Różan miasto;
1411092 - Sypniewo;
1411042 - Krasnosielc;
1411062 - Płoniawy Bramura;
1411102 - Szelków;
1411032 - Karniewo;
1411022 - Czerwonka;
1411011 - Maków Mazowiecki;
1422042 - Jednorożec; 
1422062 - Krzynowłoga Mała;
1422025 - Chorzele obszar wiejski;
1422024 - Chorzele miasto;
1422052 - Krasne;
1422011 - Przasnysz miasto;
1422072 - Przasnysz obszar wiejski;
1422032 - Czernice Borowe;
1435062 - Zabrodzie;
1435042 - Somianka;
1435032 - Rząśnik;
1435012 - Brańszczyk;
1435055 - Wyszków obszar wiejski;
1435054 - Wyszków miasto;
1435022 - Długosiodło;
1416045 - Brok obszar wiejski;
1416044 - Brok miasto;
1416052 - Małkinia Górna;
1416112 - Zaręby Kościelne;
1416032 - Boguty Pianki;
1416022 - Andrzejewo;
1416092 - Szulborze Wielkie; 
1416102 - Wąsewo;
1416072 - Ostrów Mazowiecka obszar wiejski;
1416011 - Ostrów Mazowiecka miasto;
1416082 - Stary Lubotyń;
1416062 - Nur;
1424044 - Pułtusk miasto;
1424045 - Pułtusk obszar wiejski;
1424012 - Gzy;
1424032 - Pokrzywnica;
1424062 - Winnica;
1424022 - Obryte;
1424072 - Zatory;</t>
  </si>
  <si>
    <t>1461011 - Ostrołęka;
1415042 - Goworowo (CZĘŚĆ);
1415062 - Lelis;
1415092 - Olszewo-Borki;
1415102 - Rzekuń;
1415112 - Troszyn;</t>
  </si>
  <si>
    <t>1415084 - Myszyniec miasto;
1415022 - Czarnia;
1415072 - Łyse;
1415085 - Myszyniec obszar wiejski;</t>
  </si>
  <si>
    <t>1411102 - Szelków;
1411032 - Karniewo;
1411022 - Czerwonka;
1411011 - Maków Mazowiecki;</t>
  </si>
  <si>
    <t>1411092 - Sypniewo;
1411042 - Krasnosielc;
1411062 - Płoniawy Bramura;</t>
  </si>
  <si>
    <t>diagnostyki i terapii neurologicznej</t>
  </si>
  <si>
    <t>klinika okulistyki</t>
  </si>
  <si>
    <t>klinika otolaryngologii i onkologii otolaryngologicznej z klinicznym oddziałem chirurgii czaszkowo-szczękowo-twarzowej</t>
  </si>
  <si>
    <t xml:space="preserve">klinika pediatrii, nefrologii i alergologii dziecięcej </t>
  </si>
  <si>
    <t>klinika psychiatrii i stresu bojowego</t>
  </si>
  <si>
    <t>klinika urologii ogólnej, czynnościowej i onkologicznej</t>
  </si>
  <si>
    <t>klinika kardiologii i chorób wewnętrznych</t>
  </si>
  <si>
    <t>kardiologii interwencyjnej w klinice kardiologii i chorób wewnętrznych</t>
  </si>
  <si>
    <t>kardiologii nieinwazyjnej i telemedycyny w klinice kardiologii i chorób wewnętrznych</t>
  </si>
  <si>
    <t>klinka ginekologii i ginekologii onkologicznej</t>
  </si>
  <si>
    <t xml:space="preserve">  oddział I (zakaźny)</t>
  </si>
  <si>
    <t xml:space="preserve">  oddział III (zakaźny)</t>
  </si>
  <si>
    <t xml:space="preserve">  oddział IV (zakaźny)</t>
  </si>
  <si>
    <t xml:space="preserve">  oddział VII (zakaźny)</t>
  </si>
  <si>
    <t xml:space="preserve">  oddział X (zakaźny)</t>
  </si>
  <si>
    <t>klinika intensywnej terapii kardiologicznej</t>
  </si>
  <si>
    <t>zaburzeń rytmu serca</t>
  </si>
  <si>
    <t>szybkiej diagnostyki</t>
  </si>
  <si>
    <t>klinika nadciśnienia tętniczego</t>
  </si>
  <si>
    <t>klinika choroby wieńcowej i strukturalnych choróg serca</t>
  </si>
  <si>
    <t>kardiomiopatii</t>
  </si>
  <si>
    <t>klinika wad nabytych serca</t>
  </si>
  <si>
    <t>klinika niewydolności serca i transplantologii</t>
  </si>
  <si>
    <t>klinika wad wrodzonych serca</t>
  </si>
  <si>
    <t>klinika kardiologii i angiologii interwencyjnej</t>
  </si>
  <si>
    <t>klinika zaburzeń rytmu serca</t>
  </si>
  <si>
    <t>kardiologii - centrum telekardiologii</t>
  </si>
  <si>
    <t>ginokologiczno-położniczy</t>
  </si>
  <si>
    <t>anestezjologii</t>
  </si>
  <si>
    <t>Medicover Sp. z o. o.</t>
  </si>
  <si>
    <t>Al.. Jerozolimskie 96,
00-807 Warszawa</t>
  </si>
  <si>
    <t>000000007565</t>
  </si>
  <si>
    <t>Al.. Rzeczyczypospolitej 5,
02-975 Warszawa</t>
  </si>
  <si>
    <t>Intensywnej Terapii</t>
  </si>
  <si>
    <t>Intensywnego Nadzoru Kardiologicznego</t>
  </si>
  <si>
    <t xml:space="preserve">03 </t>
  </si>
  <si>
    <t>pododdział laryngologii dziecięcej</t>
  </si>
  <si>
    <t xml:space="preserve">26 </t>
  </si>
  <si>
    <t xml:space="preserve">28, 44, 36 </t>
  </si>
  <si>
    <t>W 03 111</t>
  </si>
  <si>
    <t>W 03 112</t>
  </si>
  <si>
    <t>W 03 113</t>
  </si>
  <si>
    <t>W 03 115</t>
  </si>
  <si>
    <t>W 03 114</t>
  </si>
  <si>
    <t xml:space="preserve">1413011 - Mława;
1413062 - Stupsk;
1413072 - Szreńsk;
1413082 - Szydłowo;
1413092 - Wieczfnia Kościelna;
1413102 - Wiśniewo;
1413022 - Dzierzgowo;
1413032 - Lipowiec Kościelny;
1402052 - Grudusk (CZĘŚĆ); </t>
  </si>
  <si>
    <t xml:space="preserve">1413042 - Radzanów;
1413052 - Strzegowo; </t>
  </si>
  <si>
    <t>211</t>
  </si>
  <si>
    <t>246</t>
  </si>
  <si>
    <t>248</t>
  </si>
  <si>
    <t>270</t>
  </si>
  <si>
    <t>438</t>
  </si>
  <si>
    <t>439</t>
  </si>
  <si>
    <t>440</t>
  </si>
  <si>
    <t>516</t>
  </si>
  <si>
    <t>517</t>
  </si>
  <si>
    <t>527</t>
  </si>
  <si>
    <t>528</t>
  </si>
  <si>
    <t>529</t>
  </si>
  <si>
    <t>530</t>
  </si>
  <si>
    <t>555</t>
  </si>
  <si>
    <t>724</t>
  </si>
  <si>
    <t>726</t>
  </si>
  <si>
    <t>727</t>
  </si>
  <si>
    <t>728</t>
  </si>
  <si>
    <t>729</t>
  </si>
  <si>
    <t>730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</si>
  <si>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</si>
  <si>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</si>
  <si>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</si>
  <si>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</si>
  <si>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</si>
  <si>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</si>
  <si>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</si>
  <si>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</si>
  <si>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</si>
  <si>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</si>
  <si>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</si>
  <si>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</si>
  <si>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746</t>
  </si>
  <si>
    <t>747</t>
  </si>
  <si>
    <t>748</t>
  </si>
  <si>
    <t>749</t>
  </si>
  <si>
    <t>750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</si>
  <si>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</si>
  <si>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</si>
  <si>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</si>
  <si>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</si>
  <si>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</si>
  <si>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</si>
  <si>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</si>
  <si>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</si>
  <si>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</si>
  <si>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Liczba dni w roku pozostawania w gotowości zespołu ratownictwa medyczngo</t>
  </si>
  <si>
    <t>Dni tygodnia pozostawania w gotowości zespołu ratownictwa medycznego</t>
  </si>
  <si>
    <t xml:space="preserve">od
</t>
  </si>
  <si>
    <t xml:space="preserve">do
</t>
  </si>
  <si>
    <t>Radom Potkanów</t>
  </si>
  <si>
    <t>W 01 08</t>
  </si>
  <si>
    <t>W 01 10</t>
  </si>
  <si>
    <t>W 01 36</t>
  </si>
  <si>
    <t>W 01 48</t>
  </si>
  <si>
    <t>W 01 66</t>
  </si>
  <si>
    <t>W 01 104</t>
  </si>
  <si>
    <t>W 02 08</t>
  </si>
  <si>
    <t>W 02 22</t>
  </si>
  <si>
    <t>W 03 12</t>
  </si>
  <si>
    <t>W 03 10</t>
  </si>
  <si>
    <t>W 03 22</t>
  </si>
  <si>
    <t>W 04 04</t>
  </si>
  <si>
    <t>W 04 92</t>
  </si>
  <si>
    <t>W 05 76</t>
  </si>
  <si>
    <t>Wyjazdy niezwiązane ze stanem nagłego zagrożenia zdrowotnego</t>
  </si>
  <si>
    <t>5c</t>
  </si>
  <si>
    <t>4a</t>
  </si>
  <si>
    <t>4b</t>
  </si>
  <si>
    <t>4d</t>
  </si>
  <si>
    <t>5a</t>
  </si>
  <si>
    <t>5b</t>
  </si>
  <si>
    <t>6a</t>
  </si>
  <si>
    <t>6b</t>
  </si>
  <si>
    <t>0-18 lat</t>
  </si>
  <si>
    <t>&gt; 18 lat</t>
  </si>
  <si>
    <t>54,51,20,28</t>
  </si>
  <si>
    <t>Ostrołęka</t>
  </si>
  <si>
    <t>Myszyniec</t>
  </si>
  <si>
    <t>22,24,43,48, 51,59,70, 33</t>
  </si>
  <si>
    <t>22,24,43,48, 51,59,70,33</t>
  </si>
  <si>
    <t>4570</t>
  </si>
  <si>
    <t>Liczba stanowisk resuscytacyjnych</t>
  </si>
  <si>
    <t>Liczba stanowisk obserwacyjnych</t>
  </si>
  <si>
    <t>3c</t>
  </si>
  <si>
    <t>3d</t>
  </si>
  <si>
    <t>Nazwa jednostki organizacyjnej</t>
  </si>
  <si>
    <t>Adres jednostki organizacyjnej</t>
  </si>
  <si>
    <t>2a</t>
  </si>
  <si>
    <t>2b</t>
  </si>
  <si>
    <t>2c</t>
  </si>
  <si>
    <t>2d</t>
  </si>
  <si>
    <t>Nazwa</t>
  </si>
  <si>
    <t>Adres</t>
  </si>
  <si>
    <t>4c</t>
  </si>
  <si>
    <t>klinika chorób wewnętrznych, pneumonologii, alergologii i immunologii klinicznej</t>
  </si>
  <si>
    <t xml:space="preserve">4272 </t>
  </si>
  <si>
    <t>07, 36, 42, 52</t>
  </si>
  <si>
    <t>klinika chorób wewnętrznych i hematologii</t>
  </si>
  <si>
    <t xml:space="preserve">4070 </t>
  </si>
  <si>
    <t>50, 07, 71</t>
  </si>
  <si>
    <t>klinika chorób wewnętrznych, nefrologii i dlializoterapii</t>
  </si>
  <si>
    <t xml:space="preserve">4130 </t>
  </si>
  <si>
    <t>07, 57</t>
  </si>
  <si>
    <t>793</t>
  </si>
  <si>
    <t>794</t>
  </si>
  <si>
    <t>795</t>
  </si>
  <si>
    <t xml:space="preserve">1412151 - Sulejówek;
1412074 - Halinów miasto;
1412075 - Halinów obszar wiejski;
1417082 - Wiązowna;
1465158 - Wesoła; </t>
  </si>
  <si>
    <t>1434124 - Wołomin miasto; 
1434125 - Wołomin obszar wiejski;
1434011 - Kobyłka;
1434082 - Poświętne;
1434041 - Zielonka;</t>
  </si>
  <si>
    <t xml:space="preserve">1434094 - Radzymin miasto;
1434095 - Radzymin obszar wiejski;
1434052 - Dąbrówka; </t>
  </si>
  <si>
    <t>1432064 - Ożarów Mazowiecki miasto;
1432065 - Ożarów Mazowiecki obszar wiejski;</t>
  </si>
  <si>
    <t>1408044 - Serock miasto;
1408045 - Serock obszar wiejski;</t>
  </si>
  <si>
    <t>ul. Daleka 11, 05-825 Grodzisk Mazowiecki</t>
  </si>
  <si>
    <t>Lubelska 50, 08-440 Garwolin</t>
  </si>
  <si>
    <t>43,53,07</t>
  </si>
  <si>
    <t>29,49,40</t>
  </si>
  <si>
    <t xml:space="preserve"> ul. Szaserów 128, 04-141 Warszawa</t>
  </si>
  <si>
    <t>Wojskowy Instytut Medycyny Lotniczej</t>
  </si>
  <si>
    <t>000000018540</t>
  </si>
  <si>
    <t>1465198</t>
  </si>
  <si>
    <t xml:space="preserve">002  </t>
  </si>
  <si>
    <t>ul. Krasińskiego 54/56, 00-909 Warszawa</t>
  </si>
  <si>
    <t>Wojewódzki Szpital Zakaźny</t>
  </si>
  <si>
    <t>000000007190</t>
  </si>
  <si>
    <t>08</t>
  </si>
  <si>
    <t>ul.Wolska 37, 01-201 Warszawa</t>
  </si>
  <si>
    <t xml:space="preserve">ul. Kościuszki 201, 07-100 Węgrów </t>
  </si>
  <si>
    <t>092</t>
  </si>
  <si>
    <t>01, 28, 29, 20, 07, 05</t>
  </si>
  <si>
    <t>Zagórze, 05-462 Wiązowna</t>
  </si>
  <si>
    <t>000000025213</t>
  </si>
  <si>
    <t xml:space="preserve">Mazowieckie Centrum Neuropsychiatrii Sp. z o.o. </t>
  </si>
  <si>
    <t>1428011</t>
  </si>
  <si>
    <t>000000007431</t>
  </si>
  <si>
    <t>624</t>
  </si>
  <si>
    <t>623</t>
  </si>
  <si>
    <t>616</t>
  </si>
  <si>
    <t>068</t>
  </si>
  <si>
    <t>000000007170</t>
  </si>
  <si>
    <t>1465108</t>
  </si>
  <si>
    <t>4456</t>
  </si>
  <si>
    <t>4452</t>
  </si>
  <si>
    <t>1422052 - Krasne;
1422011 - Przasnysz miasto;
1422072 - Przasnysz obszar wiejski;
1422032 - Czernice Borowe;</t>
  </si>
  <si>
    <t>1422062 - Krzynowłoga Mała;
1422025 - Chorzele obszar wiejski;
1422024 - Chorzele miasto;</t>
  </si>
  <si>
    <t>ogólnopsychiatryczny III</t>
  </si>
  <si>
    <t>Szpital Powiatowy Gajda Med. w Pułtusku Sp. z o.o.</t>
  </si>
  <si>
    <t>chorób wewnętrznych o profilu geriatrycznym</t>
  </si>
  <si>
    <t>psychosomatyczny</t>
  </si>
  <si>
    <t>chirurgii urazowo-ortopedycznej w tym chirurgia urazowo-ortopedyczna w trybie jednodniowym</t>
  </si>
  <si>
    <t xml:space="preserve"> patologii noworodka i niemowlęcia </t>
  </si>
  <si>
    <t>1419154 - Wyszogród miasto;
1419155 - Wyszogród obszar wiejski;
1419022 - Bodzanów;
1419082 - Mała Wieś;
1420042 - Czerwińsk nad Wisłą;</t>
  </si>
  <si>
    <t>intensywnej terapii medycznej noworodka</t>
  </si>
  <si>
    <t>chirurgii urazowo ortopedycznej</t>
  </si>
  <si>
    <t>odcinek intensywnego nadzoru kardiologicznego</t>
  </si>
  <si>
    <t>pododdział leczenia udaru mózgu</t>
  </si>
  <si>
    <t>07, 57, 50, 48, 44, 47, 43, 24</t>
  </si>
  <si>
    <t>kardiologii interwencyjnej</t>
  </si>
  <si>
    <t>53, 31</t>
  </si>
  <si>
    <t>pracownia hemodynamiki</t>
  </si>
  <si>
    <t>kardiologiczny z OIOK</t>
  </si>
  <si>
    <t xml:space="preserve">anestezjologii i intensywnej terapii </t>
  </si>
  <si>
    <t>ortopedii i traumatologii dzieci - IA</t>
  </si>
  <si>
    <t>ortopedii dorosłych - II</t>
  </si>
  <si>
    <t>zapaleń Kości - VI</t>
  </si>
  <si>
    <t>uszkodzeń i patologii miednicy - VII</t>
  </si>
  <si>
    <t>traumatologii ogólnej - III</t>
  </si>
  <si>
    <t>urazów kończyny górnej - IV</t>
  </si>
  <si>
    <t>uszkodzeń kolana i chirurgii artroskopowej - V</t>
  </si>
  <si>
    <t>ortopedii dorosłych - IB</t>
  </si>
  <si>
    <t>ortopedii i reumoortopedii - XIV</t>
  </si>
  <si>
    <t>psychiatryczny dla dzieci</t>
  </si>
  <si>
    <t>psychiatryczny dla młodzieży</t>
  </si>
  <si>
    <t xml:space="preserve">kardiologii </t>
  </si>
  <si>
    <t>pracownia rentgenodiagnostyki zabiegowej</t>
  </si>
  <si>
    <t>intensywnej opieki medycznej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</si>
  <si>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</si>
  <si>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</si>
  <si>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</si>
  <si>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</si>
  <si>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</si>
  <si>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</si>
  <si>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</si>
  <si>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</si>
  <si>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</si>
  <si>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</si>
  <si>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</si>
  <si>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</si>
  <si>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</si>
  <si>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479</t>
  </si>
  <si>
    <t>481</t>
  </si>
  <si>
    <t>482</t>
  </si>
  <si>
    <t>483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</si>
  <si>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</si>
  <si>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</si>
  <si>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</si>
  <si>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</si>
  <si>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</si>
  <si>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</si>
  <si>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</si>
  <si>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</si>
  <si>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</si>
  <si>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</si>
  <si>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</si>
  <si>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</si>
  <si>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</si>
  <si>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</si>
  <si>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</si>
  <si>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</si>
  <si>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</si>
  <si>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</si>
  <si>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</si>
  <si>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</si>
  <si>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28, 20</t>
  </si>
  <si>
    <t>34, 24</t>
  </si>
  <si>
    <t>47,07</t>
  </si>
  <si>
    <t>4340</t>
  </si>
  <si>
    <t>67,07,08</t>
  </si>
  <si>
    <t>07,71,57</t>
  </si>
  <si>
    <t>05,71,41</t>
  </si>
  <si>
    <t>chorób wewnętrznych I</t>
  </si>
  <si>
    <t>poddodział udarowy przy oddziale neurologicznym</t>
  </si>
  <si>
    <t>000000018716</t>
  </si>
  <si>
    <t>1465108 - Śródmieście</t>
  </si>
  <si>
    <t>000000007144</t>
  </si>
  <si>
    <t>001</t>
  </si>
  <si>
    <t>074</t>
  </si>
  <si>
    <t>003</t>
  </si>
  <si>
    <t>072</t>
  </si>
  <si>
    <t>011</t>
  </si>
  <si>
    <t>012</t>
  </si>
  <si>
    <t>083</t>
  </si>
  <si>
    <t>014</t>
  </si>
  <si>
    <t>056</t>
  </si>
  <si>
    <t>015</t>
  </si>
  <si>
    <t>ul. Tochtermana 1, 26-610 Radom</t>
  </si>
  <si>
    <t>TAK (2000)</t>
  </si>
  <si>
    <t>Samodzielny Publiczny Zakład Opieki Zdrowotnej - Zespół Zakładów</t>
  </si>
  <si>
    <t>ul. Witosa2, 06-200 Maków Mazowiecki</t>
  </si>
  <si>
    <t>000000007325</t>
  </si>
  <si>
    <t>Szpital im. Duńskiego Czerwonego Krzyża</t>
  </si>
  <si>
    <t>350</t>
  </si>
  <si>
    <t>43, 07, 53</t>
  </si>
  <si>
    <t>25, 33</t>
  </si>
  <si>
    <t>W 05 51</t>
  </si>
  <si>
    <t>W 05 52</t>
  </si>
  <si>
    <t>W 05 54</t>
  </si>
  <si>
    <t>W 05 61</t>
  </si>
  <si>
    <t>W 05 01</t>
  </si>
  <si>
    <t>4901</t>
  </si>
  <si>
    <t>wieloprofilowy pediatryczny</t>
  </si>
  <si>
    <t>28,47,58,54</t>
  </si>
  <si>
    <t>Nazwa zespołu ratownictwa medycznego</t>
  </si>
  <si>
    <t>Kod TERYT miejsca stacjonowania</t>
  </si>
  <si>
    <t>DM07 01 Warszawa</t>
  </si>
  <si>
    <t>DM07 02 Płock</t>
  </si>
  <si>
    <t>DM07 03 Radom</t>
  </si>
  <si>
    <t>DM07 04 Siedlce</t>
  </si>
  <si>
    <t>DM07 05 Ostrołęka</t>
  </si>
  <si>
    <t xml:space="preserve">TABELA nr 2 – Zespoły ratownictwa medycznego włączone do systemu Państwowe Ratownictwo Medyczne – stan na dzień ...
Rejony operacyjne, zespoły ratownictwa medycznego, miejsca stacjonowania i dysponenci 
</t>
  </si>
  <si>
    <t>Nr księgi rejestrowej podmiotu leczniczego dysponenta jednostki</t>
  </si>
  <si>
    <t xml:space="preserve">VII część Kodu resortowego jednostki systemu
</t>
  </si>
  <si>
    <t xml:space="preserve">IV część resortowego kodu identyfikacyjnego określającego formę organizacyjno-prawną podmiotu wykonującego działalność leczniczą
</t>
  </si>
  <si>
    <t>Nazwa zespołu
ratownictwa
medycznego</t>
  </si>
  <si>
    <t>Maksymalny czas uruchomienia</t>
  </si>
  <si>
    <t>Ogółem</t>
  </si>
  <si>
    <t>w tym pacjenci urazowi</t>
  </si>
  <si>
    <t>5d</t>
  </si>
  <si>
    <t>Obszar
działania
zespołu
ratownictwa
medycznego</t>
  </si>
  <si>
    <t>Adres miejsca
stacjonowania</t>
  </si>
  <si>
    <t>Mediana czasu
dotarcia na miejsce
zdarzenia</t>
  </si>
  <si>
    <t>Maksymalny czas
dotarcia na miejsce
zdarzenia</t>
  </si>
  <si>
    <t>Liczba wyjazdów
przekraczających
maksymalny czas
dotarcia na miejsce
zdarzenia</t>
  </si>
  <si>
    <t>Średni czas interwencji
zespołu ratownictwa
medycznego od przyjęcia
zgłoszenia o zdarzeniu do
przekazania pacjenta do
szpitala</t>
  </si>
  <si>
    <t>Maksymalny czas
interwencji zespołu
ratownictwa medycznego
od przyjęcia zgłoszenia o zdarzeniu do przekazania
pacjenta do szpitala</t>
  </si>
  <si>
    <t>V część kodu resortowego</t>
  </si>
  <si>
    <t>nieprzystosowane do startów i lądowań w nocy</t>
  </si>
  <si>
    <t>całodobowe</t>
  </si>
  <si>
    <t>W 01 38</t>
  </si>
  <si>
    <t>TABELA 3 – Dodatkowe zespoły ratownictwa medycznego – stan na dzień … *</t>
  </si>
  <si>
    <t>* Tabela zostanie uzupełniona po rozstrzygnięciu konkursy MOW NFZ</t>
  </si>
  <si>
    <t xml:space="preserve">Tabela nr 6 – Lotnicze zespoły ratownictwa medycznego </t>
  </si>
  <si>
    <t xml:space="preserve">Nazwa, adres, miejsca stacjonowania 
lotniczego zespołu ratownictwa medycznego
</t>
  </si>
  <si>
    <t>Czas dyżuru</t>
  </si>
  <si>
    <t>numer księgi rejestrowej podmiotu wykonującego działalność leczniczą</t>
  </si>
  <si>
    <t>Jednostka organizacyjna podmiotu leczniczego, w którego strukturach funkcjonuje szpitalny oddział ratunkowy</t>
  </si>
  <si>
    <t>Kod TERYT</t>
  </si>
  <si>
    <t>Lądowisko zlokalizowane bezpośrednio przy szpitalnym oddziale ratunkowym (podać odległość w metrach od szpitalnego oddziału ratunkowego)</t>
  </si>
  <si>
    <t xml:space="preserve">Lądowisko w odległości wymagającej użycia specjalistycznych środków transportu sanitarnego 
(podać odległość w metrach od szpitalnego oddziału ratunkowego)
</t>
  </si>
  <si>
    <t xml:space="preserve">Numer księgi rejestrowej podmiotu wykonującego działalność leczniczą </t>
  </si>
  <si>
    <t>5832</t>
  </si>
  <si>
    <t>3572</t>
  </si>
  <si>
    <t>Razem</t>
  </si>
  <si>
    <t>4664</t>
  </si>
  <si>
    <t>stan nagłego zagrożenia zdrowotnego</t>
  </si>
  <si>
    <t>ogółem</t>
  </si>
  <si>
    <t>w tym paciencji urazowi</t>
  </si>
  <si>
    <t>liczba zgonów w szpitalnym oddziale ratunkowym</t>
  </si>
  <si>
    <t>Tabela nr 9 – Liczba przyjęć pacjentów w szpitalnym oddziale ratunkowym w roku 2017</t>
  </si>
  <si>
    <t>liczba pacjentów przekazanych przez zespoły ratownictwa medycznego*</t>
  </si>
  <si>
    <t>* dane za rok 2017 pozyskiwane w układzie uniemożłiwiającym wskazanie tego zakresu informacji. Dane te zostaną uwzględnine w zestawieniu za 2018 r.</t>
  </si>
  <si>
    <t>Tabela nr 10 – Liczba przyjęć pacjentów w izbie przyjęć szpitala w roku w roku 2017</t>
  </si>
  <si>
    <t>liczba zgonów w izbie przyjęć</t>
  </si>
  <si>
    <t>Tabela nr 11– Centra urazowe – dane za rok 2017</t>
  </si>
  <si>
    <t>kierownika zespołu ratownictwa medycznego</t>
  </si>
  <si>
    <t>kierownika zespołu urazowego</t>
  </si>
  <si>
    <t>Tabela nr 15 – Liczba osób wykonujących zawód medyczny w jednostkach systemu Państwowe Ratownictwo Medyczne za rok 2017 (stan na 31 grudnia 2017 r.)</t>
  </si>
  <si>
    <t>kod TERYT lokalizacji jednostki z opisem</t>
  </si>
  <si>
    <t>W tym liczba lekarzy systemu Państwowe Ratownictwo Medyczne</t>
  </si>
  <si>
    <t>W tym liczba pielęgniarek systemu Państwowe Ratownictwo Medyczne</t>
  </si>
  <si>
    <t>Szpital Pediatryczny</t>
  </si>
  <si>
    <t>Okres czasu w jakim funkcjonowała wskazana liczba stanowisk dyspozytorów medycznych w danej lokalizacji w ciągu roku</t>
  </si>
  <si>
    <t>Liczba stanowisk dyspozytorów
medycznych w danej lokalizacji</t>
  </si>
  <si>
    <t>liczba dyspozytorów medycznych posiadających wykształcenie wymagane dla pielęgniarki systemu lub ratownika medycznego</t>
  </si>
  <si>
    <t>liczba dyspozytorów medycznych, o których mowa w art. 58 ust. 3 ustawy z dnia 8 września 2006 r. o Państwowym Ratownictwie Medycznym (Dz. U. Z 2017 r., poz. 2195, z późn. zm.)</t>
  </si>
  <si>
    <t>1) Kody nadawane zgodnie z procedurami tworzonymi i wprowadzanymi do stosowania przez ministra właściwego do spraw zdrowia.</t>
  </si>
  <si>
    <t>DM07 01</t>
  </si>
  <si>
    <t>01.01</t>
  </si>
  <si>
    <t>DM07 02</t>
  </si>
  <si>
    <t>DM07 03</t>
  </si>
  <si>
    <t>DM07 04</t>
  </si>
  <si>
    <t>DM07 05</t>
  </si>
  <si>
    <t>Tabela 14 - Liczba połączeń i czas obsługi zgłoszeń w dyspozytorni medycznej DM07 01</t>
  </si>
  <si>
    <t>Miesiąc</t>
  </si>
  <si>
    <t>Liczba odebranych
połączeń</t>
  </si>
  <si>
    <t>Liczba połączeń
rozłączonych przed
podjęciem obsługi</t>
  </si>
  <si>
    <t>Średni czas oczekiwania
na połączenie [mm:ss]</t>
  </si>
  <si>
    <t>Średni czas trwania
połączenia [mm:ss]</t>
  </si>
  <si>
    <t>Łączny średni czas
obsługi zgłoszenia (czas
oczekiwania + czas
trwania) [mm:ss]</t>
  </si>
  <si>
    <t>z 112</t>
  </si>
  <si>
    <t>z 999</t>
  </si>
  <si>
    <t>suma</t>
  </si>
  <si>
    <t>styczeń</t>
  </si>
  <si>
    <t>bd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</si>
  <si>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</si>
  <si>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</si>
  <si>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</si>
  <si>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</si>
  <si>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</si>
  <si>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</si>
  <si>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</si>
  <si>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</si>
  <si>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</si>
  <si>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</si>
  <si>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</si>
  <si>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</t>
  </si>
  <si>
    <t>Średnia</t>
  </si>
  <si>
    <t>Tabela 14 - Liczba połączeń i czas obsługi zgłoszeń w dyspozytorni medycznej DM07 02</t>
  </si>
  <si>
    <t>Tabela 14 - Liczba połączeń i czas obsługi zgłoszeń w dyspozytorni medycznej DM07 03</t>
  </si>
  <si>
    <t>Tabela 14 - Liczba połączeń i czas obsługi zgłoszeń w dyspozytorni medycznej DM07 04</t>
  </si>
  <si>
    <t>Tabela 14 - Liczba połączeń i czas obsługi zgłoszeń w dyspozytorni medycznej DM07 05</t>
  </si>
  <si>
    <t>kwiecień *</t>
  </si>
  <si>
    <t>* Dane od dnia uruchomienia SWD PRM</t>
  </si>
  <si>
    <t>maj *</t>
  </si>
  <si>
    <t>RO14/01</t>
  </si>
  <si>
    <t>RO14/02</t>
  </si>
  <si>
    <t>RO14/03</t>
  </si>
  <si>
    <t>RO14/04</t>
  </si>
  <si>
    <t>RO14/05</t>
  </si>
  <si>
    <t>1432054 - Łomianki miasto; 
1432055 - Łomianki obszar wiejski;</t>
  </si>
  <si>
    <t>1414011 - Nowy Dwór Mazowiecki;
1414022 - Czosnów;
1414052 - Pomiechówek;</t>
  </si>
  <si>
    <t xml:space="preserve">1408032 - Nieporęt;
1408052 - Wieliszew; </t>
  </si>
  <si>
    <t>W 01 170</t>
  </si>
  <si>
    <t>W 02 111</t>
  </si>
  <si>
    <t>W 02 112</t>
  </si>
  <si>
    <t>W 02 114</t>
  </si>
  <si>
    <t>W 03 141</t>
  </si>
  <si>
    <t>W 03 142</t>
  </si>
  <si>
    <t>W 03 144</t>
  </si>
  <si>
    <t>W 03 146</t>
  </si>
  <si>
    <t>W 03 148</t>
  </si>
  <si>
    <t xml:space="preserve">1434114 - Tłuszcz miasto; 
1434115 - Tłuszcz obszar wiejski; 1434072 - Klembów; </t>
  </si>
  <si>
    <t>W01 01</t>
  </si>
  <si>
    <t>Miasta powyżej 10 tyś. mieszkańców</t>
  </si>
  <si>
    <t>Poza miastem powyżej 10 tyś. mieszkańców</t>
  </si>
  <si>
    <t>W01 02</t>
  </si>
  <si>
    <t>W01 03</t>
  </si>
  <si>
    <t>W01 04</t>
  </si>
  <si>
    <t>W01 05</t>
  </si>
  <si>
    <t>W01 06</t>
  </si>
  <si>
    <t>W01 08</t>
  </si>
  <si>
    <t>W01 10</t>
  </si>
  <si>
    <t>W01 101</t>
  </si>
  <si>
    <t>W01 102</t>
  </si>
  <si>
    <t>W01 103</t>
  </si>
  <si>
    <t>W01 104</t>
  </si>
  <si>
    <t>W01 11</t>
  </si>
  <si>
    <t>W01 111</t>
  </si>
  <si>
    <t>W01 112</t>
  </si>
  <si>
    <t>W01 12</t>
  </si>
  <si>
    <t>W01 121</t>
  </si>
  <si>
    <t>W01 122</t>
  </si>
  <si>
    <t>W01 131</t>
  </si>
  <si>
    <t>W01 14</t>
  </si>
  <si>
    <t>W01 141</t>
  </si>
  <si>
    <t>W01 142</t>
  </si>
  <si>
    <t>W01 144</t>
  </si>
  <si>
    <t>W01 151</t>
  </si>
  <si>
    <t>W01 152</t>
  </si>
  <si>
    <t>W01 16</t>
  </si>
  <si>
    <t>W01 161</t>
  </si>
  <si>
    <t>W01 162</t>
  </si>
  <si>
    <t>W01 163</t>
  </si>
  <si>
    <t>W01 164</t>
  </si>
  <si>
    <t>W01 171</t>
  </si>
  <si>
    <t>W01 172</t>
  </si>
  <si>
    <t>W01 173</t>
  </si>
  <si>
    <t>W01 174</t>
  </si>
  <si>
    <t>W01 18</t>
  </si>
  <si>
    <t>W01 181</t>
  </si>
  <si>
    <t>W01 182</t>
  </si>
  <si>
    <t>W01 184</t>
  </si>
  <si>
    <t>W01 186</t>
  </si>
  <si>
    <t>W01 21</t>
  </si>
  <si>
    <t>W01 22</t>
  </si>
  <si>
    <t>W01 24</t>
  </si>
  <si>
    <t>W01 26</t>
  </si>
  <si>
    <t>W01 31</t>
  </si>
  <si>
    <t>W01 32</t>
  </si>
  <si>
    <t>W01 33</t>
  </si>
  <si>
    <t>W01 34</t>
  </si>
  <si>
    <t>W01 36</t>
  </si>
  <si>
    <t>W01 41</t>
  </si>
  <si>
    <t>W01 42</t>
  </si>
  <si>
    <t>W01 43</t>
  </si>
  <si>
    <t>W01 44</t>
  </si>
  <si>
    <t>W01 46</t>
  </si>
  <si>
    <t>W01 48</t>
  </si>
  <si>
    <t>W01 51</t>
  </si>
  <si>
    <t>W01 52</t>
  </si>
  <si>
    <t>W01 54</t>
  </si>
  <si>
    <t>W01 56</t>
  </si>
  <si>
    <t>W01 61</t>
  </si>
  <si>
    <t>W01 62</t>
  </si>
  <si>
    <t>W01 63</t>
  </si>
  <si>
    <t>W01 64</t>
  </si>
  <si>
    <t>W01 66</t>
  </si>
  <si>
    <t>W01 71</t>
  </si>
  <si>
    <t>W01 72</t>
  </si>
  <si>
    <t>W01 73</t>
  </si>
  <si>
    <t>W01 74</t>
  </si>
  <si>
    <t>W01 76</t>
  </si>
  <si>
    <t>W01 81</t>
  </si>
  <si>
    <t>W01 82</t>
  </si>
  <si>
    <t>W01 91</t>
  </si>
  <si>
    <t>W01 92</t>
  </si>
  <si>
    <t>W01 D 202</t>
  </si>
  <si>
    <t>W01 D 212</t>
  </si>
  <si>
    <t>W01 D 228</t>
  </si>
  <si>
    <t>W01 D 238</t>
  </si>
  <si>
    <t>W01 D 242</t>
  </si>
  <si>
    <t>W01 D 258</t>
  </si>
  <si>
    <t>W02 101</t>
  </si>
  <si>
    <t>W02 102</t>
  </si>
  <si>
    <t>W02 104</t>
  </si>
  <si>
    <t>W02 12</t>
  </si>
  <si>
    <t>W02 21</t>
  </si>
  <si>
    <t>W02 22</t>
  </si>
  <si>
    <t>W02 31</t>
  </si>
  <si>
    <t>W02 41</t>
  </si>
  <si>
    <t>W02 42</t>
  </si>
  <si>
    <t>W02 51</t>
  </si>
  <si>
    <t>W02 52</t>
  </si>
  <si>
    <t>W02 61</t>
  </si>
  <si>
    <t>W02 62</t>
  </si>
  <si>
    <t>W02 71</t>
  </si>
  <si>
    <t>W02 72</t>
  </si>
  <si>
    <t>W02 73</t>
  </si>
  <si>
    <t>W02 74</t>
  </si>
  <si>
    <t>W02 76</t>
  </si>
  <si>
    <t>W02 81</t>
  </si>
  <si>
    <t>W02 82</t>
  </si>
  <si>
    <t>W02 83</t>
  </si>
  <si>
    <t>W02 84</t>
  </si>
  <si>
    <t>W02 91</t>
  </si>
  <si>
    <t>W02 92</t>
  </si>
  <si>
    <t>W02 94</t>
  </si>
  <si>
    <t>W02 01</t>
  </si>
  <si>
    <t>W02 02</t>
  </si>
  <si>
    <t>W02 04w</t>
  </si>
  <si>
    <t>W02 06</t>
  </si>
  <si>
    <t>W02 08</t>
  </si>
  <si>
    <t>W03 01</t>
  </si>
  <si>
    <t>W03 02</t>
  </si>
  <si>
    <t>W03 03</t>
  </si>
  <si>
    <t>W03 04</t>
  </si>
  <si>
    <t>W03 05</t>
  </si>
  <si>
    <t>W03 06</t>
  </si>
  <si>
    <t>W03 08</t>
  </si>
  <si>
    <t>W03 10</t>
  </si>
  <si>
    <t>W03 101</t>
  </si>
  <si>
    <t>W03 102</t>
  </si>
  <si>
    <t>W03 11</t>
  </si>
  <si>
    <t>W03 111</t>
  </si>
  <si>
    <t>W03 112</t>
  </si>
  <si>
    <t>W03 113</t>
  </si>
  <si>
    <t>W03 114</t>
  </si>
  <si>
    <t>W03 115</t>
  </si>
  <si>
    <t>W03 12</t>
  </si>
  <si>
    <t>W03 121</t>
  </si>
  <si>
    <t>W03 122</t>
  </si>
  <si>
    <t>W03 131</t>
  </si>
  <si>
    <t>W03 132</t>
  </si>
  <si>
    <t>W03 21</t>
  </si>
  <si>
    <t>W03 22</t>
  </si>
  <si>
    <t>W03 31</t>
  </si>
  <si>
    <t>W03 42</t>
  </si>
  <si>
    <t>W03 51</t>
  </si>
  <si>
    <t>W03 62</t>
  </si>
  <si>
    <t>W03 71</t>
  </si>
  <si>
    <t>W03 72</t>
  </si>
  <si>
    <t>W03 74</t>
  </si>
  <si>
    <t>W03 81</t>
  </si>
  <si>
    <t>W03 82</t>
  </si>
  <si>
    <t>W03 84</t>
  </si>
  <si>
    <t>W03 91</t>
  </si>
  <si>
    <t>W03 92</t>
  </si>
  <si>
    <t>W04 01</t>
  </si>
  <si>
    <t>W04 02</t>
  </si>
  <si>
    <t>W04 03</t>
  </si>
  <si>
    <t>W04 04</t>
  </si>
  <si>
    <t>W04 12</t>
  </si>
  <si>
    <t>W04 22</t>
  </si>
  <si>
    <t>W04 32</t>
  </si>
  <si>
    <t>W04 41</t>
  </si>
  <si>
    <t>W04 42</t>
  </si>
  <si>
    <t>W04 51</t>
  </si>
  <si>
    <t>W04 52</t>
  </si>
  <si>
    <t>W04 54</t>
  </si>
  <si>
    <t>W04 61</t>
  </si>
  <si>
    <t>W04 62</t>
  </si>
  <si>
    <t>W04 63</t>
  </si>
  <si>
    <t>W04 64</t>
  </si>
  <si>
    <t>W04 71</t>
  </si>
  <si>
    <t>W04 72</t>
  </si>
  <si>
    <t>W04 74</t>
  </si>
  <si>
    <t>W04 81</t>
  </si>
  <si>
    <t>W04 82</t>
  </si>
  <si>
    <t>W04 84</t>
  </si>
  <si>
    <t>W04 92</t>
  </si>
  <si>
    <t>W05 01</t>
  </si>
  <si>
    <t>W05 02</t>
  </si>
  <si>
    <t>W05 11</t>
  </si>
  <si>
    <t>W05 22</t>
  </si>
  <si>
    <t>W05 32</t>
  </si>
  <si>
    <t>W05 41</t>
  </si>
  <si>
    <t>W05 42</t>
  </si>
  <si>
    <t>W05 44</t>
  </si>
  <si>
    <t>W05 51</t>
  </si>
  <si>
    <t>W05 52</t>
  </si>
  <si>
    <t>W05 54</t>
  </si>
  <si>
    <t>W05 61</t>
  </si>
  <si>
    <t>W05 62</t>
  </si>
  <si>
    <t>W05 64</t>
  </si>
  <si>
    <t>W05 71</t>
  </si>
  <si>
    <t>W05 72</t>
  </si>
  <si>
    <t>W05 73</t>
  </si>
  <si>
    <t>W05 74</t>
  </si>
  <si>
    <t>W05 76</t>
  </si>
  <si>
    <t>W05 81</t>
  </si>
  <si>
    <t>W05 82</t>
  </si>
  <si>
    <t>W06 01</t>
  </si>
  <si>
    <t>W06 02</t>
  </si>
  <si>
    <t>W06 11</t>
  </si>
  <si>
    <t>W06 12</t>
  </si>
  <si>
    <t>W06 14</t>
  </si>
  <si>
    <t>W06 21</t>
  </si>
  <si>
    <t>W06 22</t>
  </si>
  <si>
    <t>W06 24</t>
  </si>
  <si>
    <t>W06 31</t>
  </si>
  <si>
    <t>W06 32</t>
  </si>
  <si>
    <t>W06 34</t>
  </si>
  <si>
    <t>W06 36</t>
  </si>
  <si>
    <t>W06 38</t>
  </si>
  <si>
    <t>W06 41</t>
  </si>
  <si>
    <t>W06 42</t>
  </si>
  <si>
    <t>W06 44</t>
  </si>
  <si>
    <t>W06 46</t>
  </si>
  <si>
    <r>
      <t xml:space="preserve">Nazwa ZRM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  <charset val="238"/>
      </rPr>
      <t xml:space="preserve"> i obszar działania </t>
    </r>
    <r>
      <rPr>
        <vertAlign val="superscript"/>
        <sz val="10"/>
        <rFont val="Arial"/>
        <family val="2"/>
        <charset val="238"/>
      </rPr>
      <t>2)</t>
    </r>
  </si>
  <si>
    <t>W01 176</t>
  </si>
  <si>
    <t>W01 68</t>
  </si>
  <si>
    <t>W02 03</t>
  </si>
  <si>
    <t>W02 05</t>
  </si>
  <si>
    <t>Rejon operacyjny nr 14/01 z dyspozytornią medyczną w Warszawie - DM07 01</t>
  </si>
  <si>
    <t>Rejon operacyjny nr: 14/02 z dyspozytornią medyczną w Płocku - DM07 02</t>
  </si>
  <si>
    <t>Rejon operacyjny nr: 14/03 z dyspozytornią medyczną w Radomiu - DM07 03</t>
  </si>
  <si>
    <t>Rejon operacyjny nr: 14/04 z dyspozytornią medyczną w Siedlcach - DM07 04</t>
  </si>
  <si>
    <t>Rejon operacyjny nr: 14/05 z dyspozytornią medyczną w Ostrołęce - DM07 05</t>
  </si>
  <si>
    <t>Rejon operacyjny nr: 14/06 z dyspozytornią medyczną w Grodzisku Mazowieckim/Płocku/Warszawie*</t>
  </si>
  <si>
    <t>* Rejon obsługiwany przez dyspozytornie medyczną w Grodzisku Maz. Do czasu uruchomienia SWD PRM. Od 1 listopada 2017 r. podzielony pomiędzy DM w Płocku oraz Warszawie.</t>
  </si>
  <si>
    <t xml:space="preserve"> 24 godz./dobę</t>
  </si>
  <si>
    <t>od godziny 7.00, lecz nie wcześniej niż od wschodu słońca, do 45 min. przed
zachodem słońca, lecz nie dłużej niż do godziny 20.00</t>
  </si>
  <si>
    <t>co najmniej od wschodu słońca do 45 minut przed zachodem
słońca oraz co najmniej od godziny 7:00 do godziny 20:00 w przypadku gdy wschód
słońca następuje przed godziną 7:00, a zachód po godzinie 20:00</t>
  </si>
  <si>
    <r>
      <t xml:space="preserve">Kod dyspozytorni medycznej </t>
    </r>
    <r>
      <rPr>
        <vertAlign val="superscript"/>
        <sz val="10"/>
        <rFont val="Arial"/>
        <family val="2"/>
        <charset val="238"/>
      </rPr>
      <t>1)</t>
    </r>
  </si>
  <si>
    <t>od dd-mm</t>
  </si>
  <si>
    <t>do dd-mm</t>
  </si>
  <si>
    <t>* brak Centrum Urazowego dla dzieci na terenie województwa mazowieckiego w 2017 r.</t>
  </si>
  <si>
    <t>Podmiot leczniczy, w którego strukturach działa centrum urazowe dla dzieci</t>
  </si>
  <si>
    <t>Liczba pacjentów zakwalifikowanych jako pacjent urazowy dziecięcy przez:</t>
  </si>
  <si>
    <t>Liczba zgonów pacjentów urazowych dziecięcych</t>
  </si>
  <si>
    <t>Liczba pacjentów zakwalifikowanych jako pacjent urazowy przez*</t>
  </si>
  <si>
    <t>Średni czas pobytu pacjenta uraowego w centrum urazowym (dni)</t>
  </si>
  <si>
    <t>Maksymalny czas pobytu pacjenta urazowego w centrum urazowym (dni)</t>
  </si>
  <si>
    <t>Średni czas pobytu pacjenta uraowego dziecięcego w centrum urazowym dla dzieci (dni)</t>
  </si>
  <si>
    <t>Maksymalny czas pobytu pacjenta urazowego dziecięcego w centrum urazowym dla dzieci (dni)</t>
  </si>
  <si>
    <t>Tabela nr 16 – Rejony operacyjne i miejsca stacjonowania planowanych do uruchomienia zespołów ratownictwa medycznego</t>
  </si>
  <si>
    <t>Kod dyspozytorni medycznej</t>
  </si>
  <si>
    <t>Planowany termin uruchomienia zespołu ratownictwa medycznego</t>
  </si>
  <si>
    <t>10a</t>
  </si>
  <si>
    <t>10b</t>
  </si>
  <si>
    <t>13a</t>
  </si>
  <si>
    <t>13b</t>
  </si>
  <si>
    <t>Tabela nr 17 – Szpitalne oddziały ratunkowe planowane do uruchomienia – stan na dzień …</t>
  </si>
  <si>
    <t>Jednostka organizacyjna podmiotu leczniczego, w którego strukturach planuje się utworzyć szpitalny oddział ratunkowy</t>
  </si>
  <si>
    <t>Kod TERYT z opisem</t>
  </si>
  <si>
    <t>Planowany termin uruchomienia szpitalnego oddziału ratunkowego</t>
  </si>
  <si>
    <t>Tabela 14 - Liczba połączeń i czas obsługi zgłoszeń w dyspozytorni medycznej w Grodzisku Mazowieckim</t>
  </si>
  <si>
    <t>DM w Grodzisku Maz.</t>
  </si>
  <si>
    <t>184*</t>
  </si>
  <si>
    <t>TABELA 5 – Wyjazdy zespołów ratownictwa medycznego w roku 2017</t>
  </si>
  <si>
    <t>01-01</t>
  </si>
  <si>
    <t>01-09</t>
  </si>
  <si>
    <t>01-10</t>
  </si>
  <si>
    <t>01-07</t>
  </si>
  <si>
    <t>01-11</t>
  </si>
  <si>
    <t>01-04</t>
  </si>
  <si>
    <t>31-08</t>
  </si>
  <si>
    <t>30-09</t>
  </si>
  <si>
    <t>31-12</t>
  </si>
  <si>
    <t>30-06</t>
  </si>
  <si>
    <t>31-10</t>
  </si>
  <si>
    <t>31-03</t>
  </si>
  <si>
    <t>W 05 12</t>
  </si>
  <si>
    <t>W 01 30</t>
  </si>
  <si>
    <t>Samodzielny Publiczny Dziecięcy Szpital Kliniczny im. J. P. Brudzińskiego</t>
  </si>
  <si>
    <t>ul. Żwirki i Wigury 63A
02-091 Warszawa</t>
  </si>
  <si>
    <t>000000018575</t>
  </si>
  <si>
    <t>05-825 Grodzisk Mazowiecki,
ul. Chełmońskiego 20</t>
  </si>
  <si>
    <t>05-822 Milanówek,
ul. Brzozowa 1</t>
  </si>
  <si>
    <t>96-300 Żyrardów,
ul. 1 Maja 61B</t>
  </si>
  <si>
    <t>96-320 Mszczonów,
ul. Szkolna 16/18</t>
  </si>
  <si>
    <t>05-800 Pruszków,
ul. Andrzeja 23</t>
  </si>
  <si>
    <t>05-805 Otrębusy,
ul. Pszczelińska 111</t>
  </si>
  <si>
    <t>05-500 Piaseczno,
ul. Julianowska 6</t>
  </si>
  <si>
    <t>05-505 Góra Kalwaria,
ul. Ks. Sajny 1A</t>
  </si>
  <si>
    <t>05-552 Mroków,
ul. Marii Świątkiewicz 2</t>
  </si>
  <si>
    <t>05-555 Tarczyn,
ul. Stępkowskiego 23</t>
  </si>
  <si>
    <t>96-500 Sochaczew,
ul. Dywizjonu 303 5</t>
  </si>
  <si>
    <t>96-520 Iłów,
ul. Brzozowa 8</t>
  </si>
  <si>
    <t>96-515 Paprotnia,
ul. Kampinoska 2</t>
  </si>
  <si>
    <t>1428011 - Sochaczew miasto;
1428072 - Sochaczew obszar wiejski;
1428042 - Młodzieszyn;
1428022 - Brochów;
1428052 - Nowa Sucha;
1428062 - Rybno;</t>
  </si>
  <si>
    <t>1428082 - Teresin;</t>
  </si>
  <si>
    <t>07-410 Ostrołęka,
ul. Kościuszki 49</t>
  </si>
  <si>
    <t>07-430 Myszyniec,
ul. Pawłowskiego 15</t>
  </si>
  <si>
    <t>07-407 Czerwin,
ul. Parkowa 1</t>
  </si>
  <si>
    <t>07-420 Kadzidło,
ul. Targowa 6</t>
  </si>
  <si>
    <t>06-200 Maków Mazowiecki,
ul. Witosa 2</t>
  </si>
  <si>
    <t>06-212 Krasnosielc,
Plac Kościelny 6</t>
  </si>
  <si>
    <t>06-230 Różan,
ul. Warszwska 5A</t>
  </si>
  <si>
    <t>06-300 Przasnysz,
ul. M. Reja 15</t>
  </si>
  <si>
    <t>06-330 Chorzele,
ul. Stara Targowica 17</t>
  </si>
  <si>
    <t>06-323 Jednorożec,
ul. Odrodzenia 12</t>
  </si>
  <si>
    <t>07-200 Wyszków,
ul. Komisji Edukacji Narodowej 1</t>
  </si>
  <si>
    <t>07-210 Długosiodło,
ul. Mickiewicza 15</t>
  </si>
  <si>
    <t>07-300 Ostrów Mazowiecka,
ul. Dubois 68</t>
  </si>
  <si>
    <t>07-320 Małkinia Górna,
ul. Nurska 150</t>
  </si>
  <si>
    <t>07-324 Szulborze Wielkie,
ul. Romantyczna 2</t>
  </si>
  <si>
    <t>06-100 Pułtusk,
ul. Pana Tadeusza 18</t>
  </si>
  <si>
    <t>08-110 Siedlce,
ul. B-pa. I. Świrskiego 38</t>
  </si>
  <si>
    <t>08-110 Siedlce,
ul. Składowa 7 G</t>
  </si>
  <si>
    <t>08-107 Hołubla,
ul. Siedlecka 68</t>
  </si>
  <si>
    <t>08-114 Skórzec,
Dąbrówka Ług
ul. Garwolińska 2</t>
  </si>
  <si>
    <t>08-106 Zbuczyn,
ul. Terespolska 11</t>
  </si>
  <si>
    <t>08-200 Łosice,
ul. Szpitalna 2</t>
  </si>
  <si>
    <t>08-210 Platerów,
ul. Kościelna 17</t>
  </si>
  <si>
    <t>08-300 Sokołów Podlaski,
ul. Bartoszowa 5</t>
  </si>
  <si>
    <t>08-330 Kosów Lacki,
ul. Kościelna 20</t>
  </si>
  <si>
    <t>07-100 Węgrów,
ul. Mickiewicza 5</t>
  </si>
  <si>
    <t>07-130 Łochów,
ul. Aleja Pokoju 73</t>
  </si>
  <si>
    <t>08-400 Garwolin,
ul. Staszica 18</t>
  </si>
  <si>
    <t xml:space="preserve">08-460 Sobolew,
Gończyce 15 </t>
  </si>
  <si>
    <t>05-300 Mińsk Mazowiecki,
ul. Szpitalna 37</t>
  </si>
  <si>
    <t>05-310 Kałuszyn,
ul. Wojska Polskiego 20</t>
  </si>
  <si>
    <t>05-334 Latowicz, 
ul. Rynek 24 m. 3</t>
  </si>
  <si>
    <t>26-700 Zwoleń,
ul. Ludowa 7</t>
  </si>
  <si>
    <t>26-720 Policzna,
ul. Osiedlowa 1A</t>
  </si>
  <si>
    <t>26-660 Jedlińsk,
ul. Warszawska 55</t>
  </si>
  <si>
    <t>05-600 Grójec,
ul. Piotra Skargi 10</t>
  </si>
  <si>
    <t>05-660 Warka,
ul. Piotra Wysockiego 12</t>
  </si>
  <si>
    <t>05-640 Mogielnica,
ul.Dziarnowska 40/1</t>
  </si>
  <si>
    <t>26-420 Nowe Miasto
nad Pilicą,
ul. Tomaszowska 43</t>
  </si>
  <si>
    <t>26-800 Białobrzegi,
ul.Reymonta 13a</t>
  </si>
  <si>
    <t>26-400 Przysucha,
ul. Partyzantów 8</t>
  </si>
  <si>
    <t>26-650 Przytyk,
ul. Zachęta 57</t>
  </si>
  <si>
    <t>26-670 Pionki,
ul. Legionistów 38</t>
  </si>
  <si>
    <t>26-634 Gózd,
ul. Radomska 34B</t>
  </si>
  <si>
    <t>27-100 Iłża,
ul. Dr Anki 4</t>
  </si>
  <si>
    <t>26-640 Skaryszew,
ul. Skłodowskiej 12</t>
  </si>
  <si>
    <t>26-500 Szydłowiec,
ul.Stanisława Staszica 4</t>
  </si>
  <si>
    <t>26-680 Wierzbica,
ul. Sienkiewicza 37</t>
  </si>
  <si>
    <t>26-510 Chlewiska,
ul. Szkolna 15</t>
  </si>
  <si>
    <t>26-900 Kozienice,
ul. Al. Władysława Sikorskiego 10</t>
  </si>
  <si>
    <t>26-900 Kozienice,
Świerże Górne 56</t>
  </si>
  <si>
    <t>26-903 Głowaczów,
ul. Warecka 13</t>
  </si>
  <si>
    <t>27-300 Lipsko,
ul. Jędrzeja Śniadeckiego 2</t>
  </si>
  <si>
    <t>26-600 Radom,
ul. Potkanowska 50</t>
  </si>
  <si>
    <t>26-600 Radom,
ul. Tochtermana 1</t>
  </si>
  <si>
    <t>26-617 Radom,
ul. Aleksandrowicza 5</t>
  </si>
  <si>
    <t>26-652 Zakrzew,
Kolonia Zakrzew 12</t>
  </si>
  <si>
    <t>06-445 Strzegowo,
ul. Ciechanowska 20</t>
  </si>
  <si>
    <t>06-500 Mława,
ul. A Dobrskiej 1</t>
  </si>
  <si>
    <t>06-420 Gołymin-Ośrodek,
ul. Ks. Michalaka 10c</t>
  </si>
  <si>
    <t>06-400 Ciechanów,
ul. Powstańców Wielkopolskich 2</t>
  </si>
  <si>
    <t>05-190 Nasielsk,
ul. Kościuszki 29</t>
  </si>
  <si>
    <t>05-152 Kazuń Polski,
ul. Leśna 29</t>
  </si>
  <si>
    <t>05-170 Zakroczym,
ul. Rynek 8</t>
  </si>
  <si>
    <t>05-100 Nowy Dwór Mazowiecki,
ul. Miodowa 2</t>
  </si>
  <si>
    <t>09-100 Płońsk,
ul. Henryka Sienkiewicza 7</t>
  </si>
  <si>
    <t>09-140 Raciąż,
ul. Mławska 15</t>
  </si>
  <si>
    <t>09-120 Nowe Miasto,
ul. Apteczna 5</t>
  </si>
  <si>
    <t>06-450 Glinojeck,
ul. Targowa 6/2</t>
  </si>
  <si>
    <t xml:space="preserve">09-300 Żuromin,
ul. Szpitalna 56          </t>
  </si>
  <si>
    <t>09-320 Bieżuń,
ul. Zacisze 2</t>
  </si>
  <si>
    <t xml:space="preserve">09-200 Sierpc,
ul. Braci Tułodzieckich 19  </t>
  </si>
  <si>
    <t xml:space="preserve">09-500 Gostynin,
ul. Przemysłowa 1             </t>
  </si>
  <si>
    <t xml:space="preserve">09-450 Wyszogród,
ul. Płocka 29a                   </t>
  </si>
  <si>
    <t xml:space="preserve">09-530 Gąbin,
ul. Płocka 19A                 </t>
  </si>
  <si>
    <t xml:space="preserve">09-440 Staroźreby,
ul. Płocka 34                   </t>
  </si>
  <si>
    <t>09-400 Płock,
ul. Gwardii Ludowej 5</t>
  </si>
  <si>
    <t>09-402 Płock,
ul. Strzelecka 3</t>
  </si>
  <si>
    <r>
      <t xml:space="preserve">09-401 Płock,
ul. Kolejowa 2A   </t>
    </r>
    <r>
      <rPr>
        <b/>
        <sz val="10"/>
        <rFont val="Arial"/>
        <family val="2"/>
        <charset val="238"/>
      </rPr>
      <t xml:space="preserve">           </t>
    </r>
  </si>
  <si>
    <t>09-410 Płock,
ul. Armii Krajowej 62</t>
  </si>
  <si>
    <t xml:space="preserve"> 01-480 Warszawa,
ul. Kartezjusza 2</t>
  </si>
  <si>
    <t>00-685 Warszawa,
ul. Poznańska 22</t>
  </si>
  <si>
    <t xml:space="preserve"> 00-189 Warszawa,
ul. Inflancka 6 </t>
  </si>
  <si>
    <t>04-073 Warszawa,
ul. Grenadierów 34</t>
  </si>
  <si>
    <t>01-211 Warszawa,
ul. Kasprzaka 17</t>
  </si>
  <si>
    <t>02-620 Warszawa,
ul. Puławska 120</t>
  </si>
  <si>
    <t>02-626 Warszawa,
ul. Woronicza 19</t>
  </si>
  <si>
    <t>01-963 Warszawa,
ul. Wrzeciono 41</t>
  </si>
  <si>
    <t>01-629 Warszawa,
ul. Słowackiego 52/54</t>
  </si>
  <si>
    <t>03-737 Warszawa,
ul. Brzeska 12</t>
  </si>
  <si>
    <t>05-090 Raszyn,
ul. Sportowa 1A</t>
  </si>
  <si>
    <t xml:space="preserve">02-317 Warszawa,
ul. Joteyki 9 </t>
  </si>
  <si>
    <t>02-786 Warszawa,
ul. Jastrzębowskiego 22</t>
  </si>
  <si>
    <t>02-495 Warszawa,
ul. Sosnkowskiego 18</t>
  </si>
  <si>
    <t xml:space="preserve"> 03-195 Warszawa,
ul. Dorodna 16</t>
  </si>
  <si>
    <t>03-042 Warszawa,
ul. Marywilska 44</t>
  </si>
  <si>
    <t>03-214 Warszawa
ul. Krasnobrodzka 11</t>
  </si>
  <si>
    <t>04-748 Warszawa,
ul. Bursztynowa 2</t>
  </si>
  <si>
    <t>05-270 Marki,
ul. Klonowa 7</t>
  </si>
  <si>
    <t>05-400 Otwock,
ul. Niemcewicza 2</t>
  </si>
  <si>
    <t>05-340 gm. Kołbiel,
Nowa Wieś 4A</t>
  </si>
  <si>
    <t>05-071 Sulejówek,
ul. Armii Krajowej 21</t>
  </si>
  <si>
    <t>05-870 Błonie,
ul. Lesznowska 20A</t>
  </si>
  <si>
    <t>05-850 Ożarów Mazowiecki,
ul. Poznańska 127a, 19-22</t>
  </si>
  <si>
    <t>05-092 Łomianki,
ul. Warszawska 31</t>
  </si>
  <si>
    <t>05-082 Stare Babice,
ul. Rynek 21</t>
  </si>
  <si>
    <t>05-120 Legionowo,
ul. Jagiellońska 26B</t>
  </si>
  <si>
    <t>05-110 Jabłonna,
ul. Modlińska 102B</t>
  </si>
  <si>
    <t xml:space="preserve">05-140 Serock,
ul. Pułtuska 4                                 </t>
  </si>
  <si>
    <t>05-130 Zegrze Południowe,
ul. Warszawska 39B</t>
  </si>
  <si>
    <t>05-130 Zegrze Południowe,
ul. Warszawska 39B
(Jezioro Zegrzyńskie)</t>
  </si>
  <si>
    <t xml:space="preserve"> 05-200 Wołomin,
ul. 1 maja 36</t>
  </si>
  <si>
    <t>05-250 Radzymin,
ul. Jana Pawła II 59</t>
  </si>
  <si>
    <t>05-240 Tłuszcz,
ul. Warszawska 3</t>
  </si>
  <si>
    <t>praga północ</t>
  </si>
  <si>
    <t>1414011 - Nowy Dwór Mazowiecki;
1414022 - Czosnów (CZĘŚĆ);
1414052 - Pomiechówek;
1408052 - Wieliszew (CZĘŚĆ);</t>
  </si>
  <si>
    <t>1465138 - Ursynów;</t>
  </si>
  <si>
    <t xml:space="preserve">1434021 - Marki;
1434031 - Ząbki; </t>
  </si>
  <si>
    <t>1432014 - Błonie miasto;
1432015 - Błonie obszar wiejski;
1432042 - Leszno;
1432032 - Kampinos;</t>
  </si>
  <si>
    <t>1432054 - Łomianki miasto; 1432055 - Łomianki obszar wiejski; 1414022 - Czosnów(CZĘŚĆ);</t>
  </si>
  <si>
    <t xml:space="preserve">1408032 - Nieporęt;
1408052 - Wieliszew (CZĘŚĆ); </t>
  </si>
  <si>
    <t xml:space="preserve">1434114 - Tłuszcz miasto; 1434115 - Tłuszcz obszar wiejski; 1434072 - Klembów; </t>
  </si>
  <si>
    <t>1465038 - Białołęka-Żerań Wschodni;</t>
  </si>
  <si>
    <t>1465038 - Białołęka - Piekiełko;</t>
  </si>
  <si>
    <t>1465028 - Bemowo;</t>
  </si>
  <si>
    <t>ul. Bursztynowa 2, 
04-749 Warszawa</t>
  </si>
  <si>
    <t>Samodzielny Publiczny Zespół Zakładów Opieki Zdrowotnej w Lipsku</t>
  </si>
  <si>
    <t>Powiatowe Centrum Medyczne w Grójcu Sp. z o. o.</t>
  </si>
  <si>
    <t>ul. Jędrzeja Śniadeckiego 2, 
27-300 Lipsko</t>
  </si>
  <si>
    <t>ul. Piotra Skargi 10, 
05-600 Grójec</t>
  </si>
  <si>
    <t>ul. Mickiewicza 39, 
05-500 Piaseczno</t>
  </si>
  <si>
    <t xml:space="preserve">  Szpital Specjalistyczny</t>
  </si>
  <si>
    <t>Samodzielny Publiczny Zakład Opieki Zdrowotnej w Sokołowie Podlaskim</t>
  </si>
  <si>
    <t>Szpital Powiatowy im. lek. Zbigniewa Koprowskiego w Sokołowie Podlaskim</t>
  </si>
  <si>
    <t>EMC Piaseczno sp. z o.o. w Piasecznie</t>
  </si>
  <si>
    <t>4*</t>
  </si>
  <si>
    <t>5*</t>
  </si>
  <si>
    <t>6*</t>
  </si>
  <si>
    <t>7*</t>
  </si>
  <si>
    <t>8*</t>
  </si>
  <si>
    <t>9*</t>
  </si>
  <si>
    <t>*Informacje nie możliwe do pozyskania na obecnym etapie uruchamiania SOR.</t>
  </si>
  <si>
    <t>02-760 Warszawa,
ul. Soczi 1</t>
  </si>
  <si>
    <t>1465168 - Wilanów;</t>
  </si>
  <si>
    <t>W 03 94</t>
  </si>
  <si>
    <t xml:space="preserve">1403132 - Wilga; 1403072-Maciejowice; </t>
  </si>
  <si>
    <t>08-470 Wilga, ul.Wjska Polskiego 8</t>
  </si>
  <si>
    <t xml:space="preserve">W01 01 1465108 Śródmieście </t>
  </si>
  <si>
    <t>W01 02  Śródmieście 1465108</t>
  </si>
  <si>
    <t>W01 03  Śródmieście 1465108</t>
  </si>
  <si>
    <t>W01 04  Śródmieście 1465108</t>
  </si>
  <si>
    <t>W01 05  Śródmieście 1465108</t>
  </si>
  <si>
    <t>W01 06  Śródmieście 1465108</t>
  </si>
  <si>
    <t>W01 08  Śródmieście 1465108</t>
  </si>
  <si>
    <t>W01 10  Śródmieście 1465108</t>
  </si>
  <si>
    <t>W01 101 1465038 - Białołęka - Piekiełko;</t>
  </si>
  <si>
    <t>W01 102 1465038 - Białołęka - Piekiełko;</t>
  </si>
  <si>
    <t>W01 103 1465038 - Białołęka Żerań Wschodni</t>
  </si>
  <si>
    <t>W01 106 1465038 - Białołęka Żerań Wschodni</t>
  </si>
  <si>
    <t>W01 104 1465038 - Białołęka - Piekiełko;</t>
  </si>
  <si>
    <t>W01 11 Praga Południe 1465078</t>
  </si>
  <si>
    <t xml:space="preserve">W01 111 1465118 - Targówek; </t>
  </si>
  <si>
    <t xml:space="preserve">W01 112 1465118 - Targówek; </t>
  </si>
  <si>
    <t>W01 12 Praga Południe 1465078</t>
  </si>
  <si>
    <t xml:space="preserve">W01 121 1465148 - Wawer;
1465098 - Rembertów; </t>
  </si>
  <si>
    <t xml:space="preserve">W01 122 1465148 - Wawer;
1465098 - Rembertów; </t>
  </si>
  <si>
    <t xml:space="preserve">W01 131 1434021 - Marki;
1434031 - Ząbki; </t>
  </si>
  <si>
    <t xml:space="preserve">W01 132 1434021 - Marki;
1434031 - Ząbki; </t>
  </si>
  <si>
    <t>W01 14 Praga Południe 1465078</t>
  </si>
  <si>
    <t>W01 141 1417021 - Otwock;
1417045 - Karczew obszar wiejski;
1417044 - Karczew miasto;
1417011 - Józefów;</t>
  </si>
  <si>
    <t>W01 142 1417021 - Otwock;
1417045 - Karczew obszar wiejski;
1417044 - Karczew miasto;
1417011 - Józefów;</t>
  </si>
  <si>
    <t xml:space="preserve">W01 144 1417052 - Kołbiel;
1417032 - Celestynów;
1417062 - Osieck;
1417072 - Sobienie Jeziory; </t>
  </si>
  <si>
    <t xml:space="preserve">W01 151 1412151 - Sulejówek;
1412074 - Halinów miasto;
1412075 - Halinów obszar wiejski;
1417082 - Wiązowna;
1465158 - Wesoła; </t>
  </si>
  <si>
    <t xml:space="preserve">W01 1521412151 - Sulejówek;
1412074 - Halinów miasto;
1412075 - Halinów obszar wiejski;
1417082 - Wiązowna;
1465158 - Wesoła; </t>
  </si>
  <si>
    <t>W01 16 Praga Południe 1465078</t>
  </si>
  <si>
    <t>W01 161 1432014 - Błonie miasto;
1432015 - Błonie obszar wiejski;
1432042 - Leszno;
1432032 - Kampinos;</t>
  </si>
  <si>
    <t>W01 162 1432064 - Ożarów Mazowiecki miasto;
1432065 - Ożarów Mazowiecki obszar wiejski;</t>
  </si>
  <si>
    <t>W01 163 1432054 - Łomianki miasto; 1432055 - Łomianki obszar wiejski; 1414022 - Czosnów(CZĘŚĆ);</t>
  </si>
  <si>
    <t>W01 164 1432072 - Stare Babice;
1432022 - Izabelin;</t>
  </si>
  <si>
    <t>W01 171 1408011 - Legionowo;</t>
  </si>
  <si>
    <t>W01 172 1408022 - Jabłonna;</t>
  </si>
  <si>
    <t>W01 173 1408044 - Serock miasto;
1408045 - Serock obszar wiejski;</t>
  </si>
  <si>
    <t>W01 178 1408044 - Serock miasto;
1408045 - Serock obszar wiejski;</t>
  </si>
  <si>
    <t xml:space="preserve">W01 174 1408032 - Nieporęt;
1408052 - Wieliszew (CZĘŚĆ); </t>
  </si>
  <si>
    <t xml:space="preserve">W01 176 (wodny) 1408032 - Nieporęt;
1408052 - Wieliszew (CZĘŚĆ); </t>
  </si>
  <si>
    <t>W01 18 Praga Południe 1465078</t>
  </si>
  <si>
    <t>W01 181 1434124 - Wołomin miasto; 
1434125 - Wołomin obszar wiejski;
1434011 - Kobyłka;
1434082 - Poświętne;
1434041 - Zielonka;</t>
  </si>
  <si>
    <t>W01 182 1434124 - Wołomin miasto; 
1434125 - Wołomin obszar wiejski;
1434011 - Kobyłka;
1434082 - Poświętne;
1434041 - Zielonka;</t>
  </si>
  <si>
    <t xml:space="preserve">W01 184 1434094 - Radzymin miasto;
1434095 - Radzymin obszar wiejski;
1434052 - Dąbrówka; </t>
  </si>
  <si>
    <t xml:space="preserve">W01 186 1434094 - Radzymin miasto;
1434095 - Radzymin obszar wiejski;
1434052 - Dąbrówka; </t>
  </si>
  <si>
    <t>W01 21 Wola 1465188</t>
  </si>
  <si>
    <t>W01 22  Wola 1465188</t>
  </si>
  <si>
    <t>W01 24  Wola 1465188</t>
  </si>
  <si>
    <t>W01 26  Wola 1465188</t>
  </si>
  <si>
    <t>W01 31 Mokotów 1465058</t>
  </si>
  <si>
    <t>W01 32 Mokotów 1465058</t>
  </si>
  <si>
    <t>W01 33 Mokotów 1465058</t>
  </si>
  <si>
    <t>W01 34 Mokotów 1465058</t>
  </si>
  <si>
    <t>W01 36 Mokotów 1465058</t>
  </si>
  <si>
    <t>W01 41 Bielany 1465048</t>
  </si>
  <si>
    <t>W01 42 Bielany 1465048</t>
  </si>
  <si>
    <t>W01 43 Żoliborz 1465198 do 31 stycznia 2017</t>
  </si>
  <si>
    <t>W01 44 Bielany 1465048</t>
  </si>
  <si>
    <t>W01 46 Bielany 1465048</t>
  </si>
  <si>
    <t>W01 48 Żoliborz 1465198</t>
  </si>
  <si>
    <t>W01 51 1465088 - Praga Północ</t>
  </si>
  <si>
    <t>W01 52 1465088 - Praga Północ</t>
  </si>
  <si>
    <t>W01 54 1465088 - Praga Północ</t>
  </si>
  <si>
    <t>W01 56 1465088 - Praga Północ</t>
  </si>
  <si>
    <t xml:space="preserve">W01 61 1465068 - Ochota </t>
  </si>
  <si>
    <t xml:space="preserve">W01 62 1465068 - Ochota </t>
  </si>
  <si>
    <t xml:space="preserve">W01 68 1421062 - Raszyn;
1421042 - Michałowice 
(z wyłączeniem Komorowa i Nowej Wsi) </t>
  </si>
  <si>
    <t xml:space="preserve">W01 63 1421062 - Raszyn;
1421042 - Michałowice 
(z wyłączeniem Komorowa i Nowej Wsi) </t>
  </si>
  <si>
    <t xml:space="preserve">W01 64 1465068 - Ochota </t>
  </si>
  <si>
    <t xml:space="preserve">W01 66 1465068 - Ochota </t>
  </si>
  <si>
    <t>W01 71 1465138 - Ursynów;</t>
  </si>
  <si>
    <t>W01 72 1465138 - Ursynów;</t>
  </si>
  <si>
    <t>W01 73 1465138 - Ursynów;</t>
  </si>
  <si>
    <t>W01 74 1465138 - Ursynów;</t>
  </si>
  <si>
    <t>W01 76 1465138 - Ursynów;</t>
  </si>
  <si>
    <t>W01 78 1465138 - Ursynów; SOCZI</t>
  </si>
  <si>
    <t>W01 81 1465128 - Ursus;
1465178 - Włochy;</t>
  </si>
  <si>
    <t>W01 82 1465128 - Ursus;
1465178 - Włochy;</t>
  </si>
  <si>
    <t>W01 84 1465128 - Ursus;
1465178 - Włochy;</t>
  </si>
  <si>
    <t>W01 91 1465028 - Bemowo</t>
  </si>
  <si>
    <t>W01 94 1465028 - Bemowo</t>
  </si>
  <si>
    <t>W01 92 1465028 - Bemowo</t>
  </si>
  <si>
    <t>W01   192 Śródmieście 1465108</t>
  </si>
  <si>
    <t>W01 D 202  Śródmieście 1465108</t>
  </si>
  <si>
    <t>W01 D 212 Praga Południe 1465078</t>
  </si>
  <si>
    <t>W01 D 228  Wola 1465188</t>
  </si>
  <si>
    <t>W01 D 238 Mokotów 1465058</t>
  </si>
  <si>
    <t>W01 D 242 Bielany 1465048</t>
  </si>
  <si>
    <t>W01 D 258 1465088 - Praga Północ</t>
  </si>
  <si>
    <t xml:space="preserve">W02 101 1413011 - Mława;
1413062 - Stupsk;
1413072 - Szreńsk;
1413082 - Szydłowo;
1413092 - Wieczfnia Kościelna;
1413102 - Wiśniewo;
1413022 - Dzierzgowo;
1413032 - Lipowiec Kościelny;
1402052 - Grudusk (CZĘŚĆ); </t>
  </si>
  <si>
    <t xml:space="preserve">W02 102 1413011 - Mława;
1413062 - Stupsk;
1413072 - Szreńsk;
1413082 - Szydłowo;
1413092 - Wieczfnia Kościelna;
1413102 - Wiśniewo;
1413022 - Dzierzgowo;
1413032 - Lipowiec Kościelny;
1402052 - Grudusk (CZĘŚĆ); </t>
  </si>
  <si>
    <t xml:space="preserve">W02 104 1413042 - Radzanów;
1413052 - Strzegowo; </t>
  </si>
  <si>
    <t>W02 12 1419142 - Staroźreby;
1419042 - Bulkowo;</t>
  </si>
  <si>
    <t xml:space="preserve">W02 21 1419064 - Gąbin miasto;
1419065 - Gąbin obszar wiejski;
1404032 - Pacyna;
1404042 - Sanniki; </t>
  </si>
  <si>
    <t xml:space="preserve">W02 22 1419064 - Gąbin miasto;
1419065 - Gąbin obszar wiejski;
1404032 - Pacyna;
1404042 - Sanniki; </t>
  </si>
  <si>
    <t>W02 31 1419154 - Wyszogród miasto;
1419155 - Wyszogród obszar wiejski;
1419022 - Bodzanów;
1419082 - Mała Wieś;
1420042 - Czerwińsk nad Wisłą;</t>
  </si>
  <si>
    <t>W02 41 1404011 - Gostynin-miasto;
1404022 - Gostynin obszar wiejski;  
1419072 - Łąck;
1419092 - Nowy Duninów;
1404052 - Szczawin Kościelny;</t>
  </si>
  <si>
    <t>W02 42 1404011 - Gostynin-miasto;
1404022 - Gostynin obszar wiejski;  
1419072 - Łąck;
1419092 - Nowy Duninów;
1404052 - Szczawin Kościelny;</t>
  </si>
  <si>
    <t xml:space="preserve">W02 51 1427011 - Sierpc miasto;
1427022 - Gozdowo;
1427032 - Mochowo;
1427042 - Rościszewo;
1427052 - Sierpc obszar wiejski;
1427062 - Szczutowo;
1427072 - Zawidz; </t>
  </si>
  <si>
    <t xml:space="preserve">W02 52 1427011 - Sierpc miasto;
1427022 - Gozdowo;
1427032 - Mochowo;
1427042 - Rościszewo;
1427052 - Sierpc obszar wiejski;
1427062 - Szczutowo;
1427072 - Zawidz; </t>
  </si>
  <si>
    <t xml:space="preserve">W02 61 1437065 - Żuromin obszar wiejski;
1437064 - Żuromin miasto;
1437032 - Lubowidz;
1437022 - Kuczbork Osada; </t>
  </si>
  <si>
    <t>W02 62 1437014 - Bieżuń miasto;
1437042 - Lutocin;
1437052 - Siemiątkowo;
1437015 - Bieżuń obszar wiejski;</t>
  </si>
  <si>
    <t xml:space="preserve">W02 71 1420011 - Płońsk miasto;
1420092 - Płońsk obszar wiejski;
1420032 - Baboszewo;
1420052 - Dzierzążnia;
1420072 - Naruszewo;
1420112 - Sochocin;
1420122 - Załuski; </t>
  </si>
  <si>
    <t xml:space="preserve">W02 72 1420011 - Płońsk miasto;
1420092 - Płońsk obszar wiejski;
1420032 - Baboszewo;
1420052 - Dzierzążnia;
1420072 - Naruszewo;
1420112 - Sochocin;
1420122 - Załuski; </t>
  </si>
  <si>
    <t xml:space="preserve">W02 73 1420021 - Raciąż-miasto;
1420102 - Raciąż obszar wiejski;
1419054 - Drobin miasto;
1419055 - Drobin obszar wiejski; </t>
  </si>
  <si>
    <t xml:space="preserve">W02 74 1420082 - Nowe Miasto;
1420062 - Joniec; </t>
  </si>
  <si>
    <t xml:space="preserve">W02 76 1402034 - Glinojeck miasto; 1402035 - Glinojeck obszar wiejski; </t>
  </si>
  <si>
    <t>W02 81 1414011 - Nowy Dwór Mazowiecki;
1414022 - Czosnów (CZĘŚĆ);
1414052 - Pomiechówek;
1408052 - Wieliszew (CZĘŚĆ);</t>
  </si>
  <si>
    <t>W02 82 1414032 - Leoncin;</t>
  </si>
  <si>
    <t xml:space="preserve">W02 83 1414044 - Nasielsk miasto;
1414045 - Nasielsk obszar wiejski;
1424052 - Świercze; </t>
  </si>
  <si>
    <t>W02 84 1414064 - Zakroczym miasto;
1414065 - Zakroczym obszar wiejski;</t>
  </si>
  <si>
    <t xml:space="preserve">W02 91 1402011 - Ciechanów miasto;
1402022 - Ciechanów obszar wiejski;
1402052 - Grudusk (CZĘŚĆ);
1402062 - Ojrzeń;
1402072 - Opinogóra Górna;
1402082 - Regimin; </t>
  </si>
  <si>
    <t xml:space="preserve">W02 92 1402011 - Ciechanów miasto;
1402022 - Ciechanów obszar wiejski;
1402052 - Grudusk (CZĘŚĆ);
1402062 - Ojrzeń;
1402072 - Opinogóra Górna;
1402082 - Regimin; </t>
  </si>
  <si>
    <t>W02 94 1402022 - Ciechanów obszar wiejski;
1402092 - Sońsk;
1402042 - Gołymin Ośrodek;</t>
  </si>
  <si>
    <t xml:space="preserve">W02 01 1462011 - Płock;
1419032 - Brudzeń Duży;
1419132 - Stara Biała; </t>
  </si>
  <si>
    <t xml:space="preserve">W02 02 1462011 - Płock;
1419032 - Brudzeń Duży;
1419132 - Stara Biała; </t>
  </si>
  <si>
    <t xml:space="preserve">W02 04 1462011 - Płock;
1419032 - Brudzeń Duży;
1419132 - Stara Biała; </t>
  </si>
  <si>
    <t xml:space="preserve">W02 04w 1462011 - Płock;
1419032 - Brudzeń Duży;
1419132 - Stara Biała; </t>
  </si>
  <si>
    <t xml:space="preserve">W02 03 1462011 - Płock;
1419122 - Słupno; </t>
  </si>
  <si>
    <t xml:space="preserve">W02 06 1462011 - Płock;
1419122 - Słupno; </t>
  </si>
  <si>
    <t xml:space="preserve">W02 08 1462011 - Płock;
1419122 - Słupno; </t>
  </si>
  <si>
    <t xml:space="preserve">W02 05 1462011 - Płock;
1419102 - Radzanowo;
1419012 - Bielsk; </t>
  </si>
  <si>
    <t>W03 01 1463011 - Radom;
1425042 - Jastrzębia;</t>
  </si>
  <si>
    <t>W03 02 1463011 - Radom;
1425042 - Jastrzębia;</t>
  </si>
  <si>
    <t>W03 03 1463011 - Radom;
1425042 - Jastrzębia;</t>
  </si>
  <si>
    <t>W03 04 1463011 - Radom;
1425042 - Jastrzębia;</t>
  </si>
  <si>
    <t xml:space="preserve">W03 05 1463011 - Radom;
1425072 - Kowala; </t>
  </si>
  <si>
    <t>W03 06 1463011 - Radom;
1425042 - Jastrzębia;</t>
  </si>
  <si>
    <t>W03 08 1463011 - Radom;</t>
  </si>
  <si>
    <t xml:space="preserve">W03 10 1463011 - Radom;
1425072 - Kowala; </t>
  </si>
  <si>
    <t>W03 14 1463011 - Radom;</t>
  </si>
  <si>
    <t>W03 101 1436032 - Przyłęk;
1436012 - Kazanów;
1436042 - Tczów;
1436054 - Zwoleń miasto;
1436055 - Zwoleń obszar wiejski;</t>
  </si>
  <si>
    <t>W03 102 1436022 - Policzna;
1407032 - Gniewoszów;</t>
  </si>
  <si>
    <t xml:space="preserve">W03 11 1425052 - Jedlińsk; </t>
  </si>
  <si>
    <t xml:space="preserve">W03 111 1406054 - Grójec miasto;
1406055 - Grójec obszar wiejski;
1406012 - Belsk duzy;
1406032 - Chynów;
1406062 - Jasieniec;
1406092 - Pniewy; </t>
  </si>
  <si>
    <t xml:space="preserve">W03 112 1406054 - Grójec miasto;
1406055 - Grójec obszar wiejski;
1406012 - Belsk duzy;
1406032 - Chynów;
1406062 - Jasieniec;
1406092 - Pniewy; </t>
  </si>
  <si>
    <t>W03 113 1406114 - Warka miasto;
1406115 - Warka obszar wiejski;
1407042 - Grabów nad Pilicą (CZĘŚĆ);</t>
  </si>
  <si>
    <t xml:space="preserve"> W03 114 1406074 - Mogielnica miasto;
1406075 - Mogielnica obszar wiejski;
1406042 - Goszczyn;
1406022 - Błędow;</t>
  </si>
  <si>
    <t>W03 115 1406084 - Nowe Miasto nad Pilicą miasto;
1406085 - Nowe Miasto nad Pilicą obszar wiejski;
1423032 - Klwów;
1423042 - Odrzywół;
1423052 - Potworów;</t>
  </si>
  <si>
    <t xml:space="preserve">W03 12 1463011 - Radom;
1425072 - Kowala; </t>
  </si>
  <si>
    <t>W03 121 1401014 - Białobrzegi miasto;
1401015 - Białobrzegi obszar wiejski;
1401022 - Promna;
1401032 - Radzanów;
1401042 - Stara Błotnica;
1401052 - Stromiec;
1401064 - Wyśmierzyce miasto;
1401065 - Wyśmierzyce obszar wiejski;</t>
  </si>
  <si>
    <t>W03 122 1401014 - Białobrzegi miasto;
1401015 - Białobrzegi obszar wiejski;
1401022 - Promna;
1401032 - Radzanów;
1401042 - Stara Błotnica;
1401052 - Stromiec;
1401064 - Wyśmierzyce miasto;
1401065 - Wyśmierzyce obszar wiejski;</t>
  </si>
  <si>
    <t>W03 131 1423072 - Rusinów;
1423082 - Wieniawa;
1423012 - Borkowice;
1423022 - Gielniów;
1423064 - Przysucha miasto;
1423065 - Przysucha obszar wiejski;</t>
  </si>
  <si>
    <t>W03 132 1423072 - Rusinów;
1423082 - Wieniawa;
1423012 - Borkowice;
1423022 - Gielniów;
1423064 - Przysucha miasto;
1423065 - Przysucha obszar wiejski;</t>
  </si>
  <si>
    <t>W03 21 1425092 - Przytyk;
1425122 - Wolanów;
1425132 - Zakrzew;</t>
  </si>
  <si>
    <t>W03 22 1425092 - Przytyk;
1425122 - Wolanów;
1425132 - Zakrzew;</t>
  </si>
  <si>
    <t xml:space="preserve">W03 31 1425011 - Pionki-miasto;
1425082 - Pionki obszar wiekski; </t>
  </si>
  <si>
    <t xml:space="preserve">W03 42 1425062 - Jedlnia Letnisko;
1425022 - Gózd; </t>
  </si>
  <si>
    <t>W03 51 1425034 - Iłża miasto;
1425035 - Iłża obszar wiejski;
1409042 - Rzeczniów;</t>
  </si>
  <si>
    <t>W03 62 1425104 - Skaryszew miasto;
1425105 - Skaryszew obszar wiekski;</t>
  </si>
  <si>
    <t>W03 71 1430054 - Szydłowiec miasto;
1430055 - Szydłowiec obszar wiejski;
1430022 - Jastrząb;
1430042 - Orońsko;</t>
  </si>
  <si>
    <t xml:space="preserve">W03 72 1425112 - Wierzbica;
1430032 - Mirów; </t>
  </si>
  <si>
    <t xml:space="preserve">W03 74 1430012 - Chlewiska; </t>
  </si>
  <si>
    <t xml:space="preserve">W03 81 1407054 - Kozienice miasto;
1407055 - Kozienice obszar wiejski;
1407072 - Sieciechów;
1407012 - Garbatka Letnisko; </t>
  </si>
  <si>
    <t xml:space="preserve">W03 82 1407062 - Magnuszew;
1407042 - Grabów nad Pilicą (CZĘŚĆ); </t>
  </si>
  <si>
    <t xml:space="preserve"> W03 84 1407022 - Głowaczów;</t>
  </si>
  <si>
    <t>W03 91 1409034 - Lipsko miasto;
1409035 - Lipsko obszar wiejski;
1409052 - Sienno;
1409062 - Solec nad Wisłą;
1409012 - Chotcza;
1409022 - Ciepielów;</t>
  </si>
  <si>
    <t>W03 92 1409034 - Lipsko miasto;
1409035 - Lipsko obszar wiejski;
1409052 - Sienno;
1409062 - Solec nad Wisłą;
1409012 - Chotcza;
1409022 - Ciepielów;</t>
  </si>
  <si>
    <t>W04 01 1464011 - Siedlce miasto;
1426082 - Siedlce obszar wiejski;
1426102 - -Suchożebry;
1426032 - Kotuń;
1426042 - Mokobody;
1426054 - Mordy miasto;
1426055 - Mordy obszar wiejski;
1426112 - Wiśniew;</t>
  </si>
  <si>
    <t>W04 02 1464011 - Siedlce miasto;
1426082 - Siedlce obszar wiejski;
1426102 - -Suchożebry;
1426032 - Kotuń;
1426042 - Mokobody;
1426054 - Mordy miasto;
1426055 - Mordy obszar wiejski;
1426112 - Wiśniew;</t>
  </si>
  <si>
    <t>W04 03 1464011 - Siedlce miasto;
1426082 - Siedlce obszar wiejski;</t>
  </si>
  <si>
    <t>W04 04 1464011 - Siedlce miasto;
1426082 - Siedlce obszar wiejski;</t>
  </si>
  <si>
    <t xml:space="preserve">W04 12 1426022 - Korczew;
1426062 - Paprotnia;
1426072 - Przesmyki; </t>
  </si>
  <si>
    <t xml:space="preserve">W04 22 1426012 - Domanice;
1426092 - Skórzec;
1426122 - Wodynie;  </t>
  </si>
  <si>
    <t xml:space="preserve">W04 32 1426132 - Zbuczyn;  </t>
  </si>
  <si>
    <t xml:space="preserve">W04 41 1410024 - Łosice miasto;
1410025 - Łosice obszar wiejski;
1410032 - Olszanka;
1410062 - Stara Kornica;
1410012 - Huszlew; </t>
  </si>
  <si>
    <t xml:space="preserve">W04 42 1410042 - Platerów;
1410052 - Sarnaki; </t>
  </si>
  <si>
    <t>W04 51 1429022 - Bielany;
1429042 - Jabłonna Lacka;
1429062 - Repki;
1429072 - Sabnie;
1429011 - Sokołów Podlaski-miasto;
1429082 - Sokołów Podlaski obszar wiejski</t>
  </si>
  <si>
    <t>W04 52 1429022 - Bielany;
1429042 - Jabłonna Lacka;
1429062 - Repki;
1429072 - Sabnie;
1429011 - Sokołów Podlaski-miasto;
1429082 - Sokołów Podlaski obszar wiejski</t>
  </si>
  <si>
    <t xml:space="preserve">W04 54 1429054 - Kosów Lacki miasto;
1429055 - Kosów Lacki obszar wiejski;
1429092 - Sterdyń;
1429032 - Ceranów; </t>
  </si>
  <si>
    <t xml:space="preserve">W04 61 1433011 - Węgrów;
1433092 - Wierzbno;
1433032 - Korytnica;
1433042 - Liw;
1433062 - Miedzna; </t>
  </si>
  <si>
    <t xml:space="preserve">W04 62 1433011 - Węgrów;
1433092 - Wierzbno;
1433032 - Korytnica;
1433042 - Liw;
1433062 - Miedzna; </t>
  </si>
  <si>
    <t>W04 63 1433054 - Łochów miasto;
1433055 - Łochów obszar wiejski;
1433072 - Sadowne;
1433082 - Stoczek;
1434062 - Jadów;
1434102 - Strachówka;</t>
  </si>
  <si>
    <t>W04 64 1433054 - Łochów miasto;
1433055 - Łochów obszar wiejski;
1433072 - Sadowne;
1433082 - Stoczek;
1434062 - Jadów;
1434102 - Strachówka;</t>
  </si>
  <si>
    <t>W04 71 1403011 - Garwolin miasto;
1403042 - Garwolin obszar wiejski;
1403052 - Górzno;
1403082 - Miastków Kościelny;
1403104 - Pilawa miasto;
1403105 - Pilawa obszar wiejski;
1403092 - Parysów (część);
1403032 - Borowie (część);</t>
  </si>
  <si>
    <t>W04 72 1403011 - Garwolin miasto;
1403042 - Garwolin obszar wiejski;
1403052 - Górzno;
1403082 - Miastków Kościelny;
1403104 - Pilawa miasto;
1403105 - Pilawa obszar wiejski;
1403092 - Parysów (część);
1403032 - Borowie (część);</t>
  </si>
  <si>
    <t>W04 74 1403112 - Sobolew;
1403021 - Łaskarzew miasto;
1403062 - Łaskarzew obszar wiejski;
1403122 - Trojanów;
1403144 - Żelechów miasto;
1403145 - Żelechów obszar wiejski;</t>
  </si>
  <si>
    <t>W04 81 1412011 - Mińsk Mazowiecki miasto;
1412052 - Dębe Wielkie;
1412062 - Dobre;
1412112 - Mińsk Mazowiecki obszar wiejski;
1412142 - Stanisławów;
1412132 - Siennica (część);</t>
  </si>
  <si>
    <t>W04 82 1412011 - Mińsk Mazowiecki miasto;
1412052 - Dębe Wielkie;
1412062 - Dobre;
1412112 - Mińsk Mazowiecki obszar wiejski;
1412142 - Stanisławów;
1412132 - Siennica (część);</t>
  </si>
  <si>
    <t>W04 84 1412042 - Cegłów (część);
1433022 - Grębków;
1412094 - Kałuszyn miasto;
1412095 - Kałuszyn obszar wiejski;
1412124 - Mrozy - miasto
1412125 - Mrozy - obszar wiejski (część);
1412082 - Jakubów;</t>
  </si>
  <si>
    <t>W04 92 1412102 - Latowicz;
1403092 - Parysów (część);
1403032 - Borowie (część);
1412042 - Cegłów (część);
1412125 - Mrozy - obszar wiejski (część);
1412132 - Siennica (część);</t>
  </si>
  <si>
    <t xml:space="preserve">W04 76 1403132 - Wilga; 1403072-Maciejowice; </t>
  </si>
  <si>
    <t xml:space="preserve"> W05 01 1461011 - Ostrołęka;
1415042 - Goworowo (CZĘŚĆ);
1415062 - Lelis;
1415092 - Olszewo-Borki;
1415102 - Rzekuń;
1415112 - Troszyn;</t>
  </si>
  <si>
    <t>W05 02 1461011 - Ostrołęka;
1415042 - Goworowo (CZĘŚĆ);
1415062 - Lelis;
1415092 - Olszewo-Borki;
1415102 - Rzekuń;
1415112 - Troszyn;</t>
  </si>
  <si>
    <t>W05 11 1415084 - Myszyniec miasto;
1415022 - Czarnia;
1415072 - Łyse;
1415085 - Myszyniec obszar wiejski;</t>
  </si>
  <si>
    <t>W05 22 1415032 - Czerwin;</t>
  </si>
  <si>
    <t>W05 32 1415012 - Baranowo;
1415052 - Kadzidło</t>
  </si>
  <si>
    <t>W05 41 1411102 - Szelków;
1411032 - Karniewo;
1411022 - Czerwonka;
1411011 - Maków Mazowiecki;</t>
  </si>
  <si>
    <t>W05 42 1411092 - Sypniewo;
1411042 - Krasnosielc;
1411062 - Płoniawy Bramura;</t>
  </si>
  <si>
    <t>W05 44 1411082 - Rzewnie;
1411052 - Młynarze;
1415042 - Goworowo (CZĘŚĆ);
1411075 - Różan obszar wiejski;
1411074 - Różan miasto</t>
  </si>
  <si>
    <t>W05 51 1422052 - Krasne;
1422011 - Przasnysz miasto;
1422072 - Przasnysz obszar wiejski;
1422032 - Czernice Borowe;</t>
  </si>
  <si>
    <t>W05 52 1422062 - Krzynowłoga Mała;
1422025 - Chorzele obszar wiejski;
1422024 - Chorzele miasto;</t>
  </si>
  <si>
    <t xml:space="preserve">W05 54 1422042 - Jednorożec; </t>
  </si>
  <si>
    <t>W05 61 1435062 - Zabrodzie;
1435042 - Somianka;
1435032 - Rząśnik;
1435012 - Brańszczyk;
1435055 - Wyszków obszar wiejski;
1435054 - Wyszków miasto;</t>
  </si>
  <si>
    <t>W05 62 1435062 - Zabrodzie;
1435042 - Somianka;
1435032 - Rząśnik;
1435012 - Brańszczyk;
1435055 - Wyszków obszar wiejski;
1435054 - Wyszków miasto;</t>
  </si>
  <si>
    <t>W05 64 1435022 - Długosiodło;</t>
  </si>
  <si>
    <t>W05 71 1416102 - Wąsewo;
1416072 - Ostrów Mazowiecka obszar wiejski;
1416011 - Ostrów Mazowiecka miasto;
1416082 - Stary Lubotyń;</t>
  </si>
  <si>
    <t>W05 72 1416102 - Wąsewo;
1416072 - Ostrów Mazowiecka obszar wiejski;
1416011 - Ostrów Mazowiecka miasto;
1416082 - Stary Lubotyń;</t>
  </si>
  <si>
    <t>W05 73 1416112 - Zaręby Kościelne;
1416032 - Boguty Pianki;
1416022 - Andrzejewo;
1416092 - Szulborze Wielkie;
1416062 - Nur;</t>
  </si>
  <si>
    <t>W05 74 1416045 - Brok obszar wiejski;
1416044 - Brok miasto;
1416052 - Małkinia Górna;</t>
  </si>
  <si>
    <t>W05 76 1416112 - Zaręby Kościelne;
1416032 - Boguty Pianki;
1416022 - Andrzejewo;
1416092 - Szulborze Wielkie;
1416062 - Nur;</t>
  </si>
  <si>
    <t xml:space="preserve">W05 81 1424044 - Pułtusk miasto;
1424045 - Pułtusk obszar wiejski;
1424012 - Gzy;
1424022 - Obryte;
1424072 - Zatory;
1424032 - Pokrzywnica;
1424062 - Winnica; </t>
  </si>
  <si>
    <t xml:space="preserve">W05 82 1424044 - Pułtusk miasto;
1424045 - Pułtusk obszar wiejski;
1424012 - Gzy;
1424022 - Obryte;
1424072 - Zatory;
1424032 - Pokrzywnica;
1424062 - Winnica; </t>
  </si>
  <si>
    <t>W06 01 1405044 - Grodzisk Mazowiecki miasto;
1405045 - Grodzisk Mazowiecki obszar wiejski;
1405032 - Baranów;
1405052 - Jaktorów;</t>
  </si>
  <si>
    <t>W06 02 1405011 - Milanówek;
1405062 - Żabia Wola;</t>
  </si>
  <si>
    <t>W06 11 1438032 - Puszcza Mariańska;
1438052 - Wiskitki;
1438011 - Żyrardów;</t>
  </si>
  <si>
    <t>W06 12 1438032 - Puszcza Mariańska;
1438052 - Wiskitki;
1438011 - Żyrardów;</t>
  </si>
  <si>
    <t>W06 14 1438024 - Mszczonów miasto;
1438025 - Mszczonów obszar wiejski;
1438042 - Radziejowice;</t>
  </si>
  <si>
    <t>W06 21 1421021 - Pruszków;
1421011 - Piastów;
1421042 - Michałowice (Komorów, Nowa Wieś);
1421052 - Nadarzyn;</t>
  </si>
  <si>
    <t>W06 22 1421021 - Pruszków;
1421011 - Piastów;
1421042 - Michałowice (Komorów, Nowa Wieś);
1421052 - Nadarzyn;</t>
  </si>
  <si>
    <t>W06 26 1421021 - Pruszków;
1421011 - Piastów;
1421042 - Michałowice (Komorów, Nowa Wieś);
1421052 - Nadarzyn;</t>
  </si>
  <si>
    <t>W06 24 1421034 - Brwinów miasto;
1421035 - Brwinów obszar wiejski;
1405021 - Podkowa Leśna;</t>
  </si>
  <si>
    <t>W06 31 1418044 - Piaseczno miasto;
1418045 - Piaseczno obszar wiejski;
1418024 - Konstancin Jeziorna miasto;
1418025 - Konstancin Jeziorna - obszar wiejski;</t>
  </si>
  <si>
    <t>W06 32 1418044 - Piaseczno miasto;
1418045 - Piaseczno obszar wiejski;
1418024 - Konstancin Jeziorna miasto;
1418025 - Konstancin Jeziorna - obszar wiejski;</t>
  </si>
  <si>
    <t>W06 34 1418015 - Góra Kalwaria obszar wiejski;
1418014 - Góra Kalwaria miasto;</t>
  </si>
  <si>
    <t>W06 36 1418032 - Lesznowola;</t>
  </si>
  <si>
    <t>W06 38 1418064 - Tarczyn miasto;
1418065 - Tarczyn obszar wiejski;
1418052 - Prażmów;</t>
  </si>
  <si>
    <t>W06 41 1428011 - Sochaczew miasto;
1428072 - Sochaczew obszar wiejski;
1428042 - Młodzieszyn;
1428022 - Brochów;
1428052 - Nowa Sucha;
1428062 - Rybno;</t>
  </si>
  <si>
    <t>W06 42 1428011 - Sochaczew miasto;
1428072 - Sochaczew obszar wiejski;
1428042 - Młodzieszyn;
1428022 - Brochów;
1428052 - Nowa Sucha;
1428062 - Rybno;</t>
  </si>
  <si>
    <t>W06 44 1428032 - Iłów;
1419112 - Słubice;</t>
  </si>
  <si>
    <t>W06 46 1428082 - Teresin;</t>
  </si>
  <si>
    <t>TABELA nr 1 – Rejony operacyjne i miejsca stacjonowania zespołów ratownictwa medycznego -obowiązuje od 01.04.2019 r. 
Tabela stanowi podstawę do zawarcia umów, o których mowa w art. 49 ust. 2 ustawy</t>
  </si>
  <si>
    <t>W 01 20</t>
  </si>
  <si>
    <t>1465168 - Wilanów</t>
  </si>
  <si>
    <t>1465138 - Ursynów</t>
  </si>
  <si>
    <t>1428011 - Sochaczew miasto;
1428072 - Sochaczew obszar wiejski;
1428042 - Młodzieszyn;
1428022 - Brochów;
1428052 - Nowa Sucha;
1428062 - Rybno;
1428082 - Teresin</t>
  </si>
  <si>
    <t>W 01 202</t>
  </si>
  <si>
    <t>W 01 208</t>
  </si>
  <si>
    <t>W 01 206</t>
  </si>
  <si>
    <t>W 01 204</t>
  </si>
  <si>
    <t>W 01 201</t>
  </si>
  <si>
    <t>W03 152</t>
  </si>
  <si>
    <t>W03 151</t>
  </si>
  <si>
    <t>W 03 158</t>
  </si>
  <si>
    <t>W 03 156</t>
  </si>
  <si>
    <t>W 03 154</t>
  </si>
  <si>
    <t>W04 76 - od 1 października 2017</t>
  </si>
  <si>
    <t>1465011 - m.st. Warszawa;
1465108 - Śródmieście;
1465078 - Praga Południe;  
1465188 - Wola;
1465058 - Mokotów;
1465048 - Bielany;
1465198 - Żoliborz;  
1465088 - Praga Północ;
1465068 - Ochota;
1465138 - Ursynów;
1465168 - Wilanów;
1465128 - Ursus;
1465178 - Włochy;
1465028 - Bemowo;
1465038 - Białołęka;
1465118 - Targówek;
1465148 - Wawer;
1465098 - Rembertów;
1434031 - Ząbki;
1434021 - Marki;
1412151 - Sulejówek;
1412074 - Halinów miasto;
1412075 - Halinów obszar wiejski; 
1417021 - Otwock;
1417082 - Wiązowna;
1417052 - Kołbiel;
1465158 - Wesoła;
1417011 - Józefów; 
1417044 - Karczew miasto; 
1417045 - Karczew obszar wiejski;
1417072 - Sobienie Jeziory; 
1417062 - Osieck; 
1417032 - Celestynów;
1421062 - Raszyn;
1434124 - Wołomin miasto;
1434125 - Wołomin obszar wiejski;
1434011 - Kobyłka;
1434082 - Poświętne;
1434041 - Zielonka; 
1434094 - Radzymin miasto;
1434095 - Radzymin obszar wiejski;
1434114 - Tłuszcz miasto;
1434052 - Dąbrówka; 
1434115 - Tłuszcz obszar wiejski;
1434072 - Klembów;
1408011 - Legionowo;
1408022 - Jabłonna;
1408032 - Nieporęt;  
1408052 - Wieliszew;
1408044 - Serock miasto;
1408045 - Serock obszar wiejski;
1421021 - Pruszków;
1421011 - Piastów;
1421042 - Michałowice;
1421052 - Nadarzyn;
1421034 - Brwinów miasto;
1421035 - Brwinów obszar wiejski;
1405021 - Podkowa Leśna;
1418015 - Góra Kalwaria obszar wiejski;
1418014 - Góra Kalwaria miasto;
1418032 - Lesznowola;
1418044 - Piaseczno miasto;
1418045 - Piaseczno obszar wiejski;
1418024 - Konstancin Jeziorna miasto;
1418025 - Konstancin Jeziorna - obszar wiejski;
1418064 - Tarczyn miasto;
1418065 - Tarczyn obszar wiejski;
1418052 - Prażmów;</t>
  </si>
  <si>
    <t>1462011 - Płock;
1419032 - Brudzeń Duży;
1419132 - Stara Biała;
1419102 - Radzanowo;
1419012 - Bielsk;
1419122 - Słupno;
1419142 - Staroźreby;  
1419042 - Bulkowo;
1419064 - Gąbin miasto;
1419065 - Gąbin obszar wiejski;
1404032 - Pacyna;
1404042 - Sanniki;
1419154 - Wyszogród miasto;
1419155 - Wyszogród obszar wiejski;  
1419022 - Bodzanów;
1419082 - Mała Wieś;
1420042 - Czerwińsk nad Wisłą;
1404011 - Gostynin-miasto;
1404022 - Gostynin obszar wiejski;  
1419072 - Łąck;
1419092 - Nowy Duninów;
1404052 - Szczawin Kościelny;
1427011 - Sierpc miasto;
1427022 - Gozdowo;
1427032 - Mochowo;
1427042 - Rościszewo;
1427052 - Sierpc obszar wiejski;
1427062 - Szczutowo;
1427072 - Zawidz;
1437015 - Bieżuń obszar wiejski;
1437065 - Żuromin obszar wiejski;
1437064 - Żuromin miasto;
1437032 - Lubowidz;
1437022 - Kuczbork Osada; 
1437014 - Bieżuń miasto;
1437042 - Lutocin;
1437052 - Siemiątkowo;
1420011 - Płońsk miasto;
1420092 - Płońsk obszar wiejski;
1420032 - Baboszewo;
1420052 - Dzierzążnia;
1420072 - Naruszewo;
1420112 - Sochocin; 
1420122 - Załuski;
1420082 - Nowe Miasto;
1420062 - Joniec;
1420021 - Raciąż-miasto; 
1420102 - Raciąż obszar wiejski;
1419054 - Drobin miasto;
1402034 - Glinojeck miasto;
1402035 - Glinojeck obszar wiejski;
1419055 - Drobin obszar wiejski;
1402011 - Ciechanów miasto;
1402022 - Ciechanów obszar wiejski;
1402052 - Grudusk;
1402062 - Ojrzeń;
1402072 - Opinogóra Górna;
1402082 - Regimin;
1402092 - Sońsk;
1402042 - Gołymin Ośrodek;
1413011 - Mława;
1413062 - Stupsk;
1413072 - Szreńsk;
1413082 - Szydłowo;
1413092 - Wieczfnia 
Kościelna;
1413102 - Wiśniewo;
1413022 - Dzierzgowo;
1413032 - Lipowiec 
Kościelny;
1413042 - Radzanów;
1413052 - Strzegowo;
1414011 - Nowy Dwór 
Mazowiecki;
1414022 - Czosnów;
1414032 - Leoncin; 
1414052 - Pomiechówek;
1414064 - Zakroczym 
miasto;
1414065 - Zakroczym 
obszar wiejski;
1414044 - Nasielsk miasto;
1414045 - Nasielsk obszar 
wiejski;
1424052 - Świercze; 
1428082 - Teresin;
1419112 - Słubice ;
1428032 - Iłów;
1428011 - Sochaczew miasto;
1428072 - Sochaczew obszar wiejski;
1428042 - Młodzieszyn;
1428022 - Brochów;
1428052 - Nowa Sucha;
1428062 - Rybno;</t>
  </si>
  <si>
    <t>1463011 - Radom;
1425042 - Jastrzębia;
1425022 - Gózd;
1425072 - Kowala;  
1425052 - Jedlińsk;
1425092 - Przytyk;
1425122 - Wolanów;
1425132 - Zakrzew;  
1425011 - Pionki-miasto;
1425082 - Pionki obszar wiejski;
1425062 - Jedlnia Letnisko;
1425034 - Iłża miasto;
1425035 - Iłża obszar wiejski;
1409042 - Rzeczniów; 
1425104 - Skaryszew miasto; 
1425105 - Skaryszew obszar wiekski;
1430054 - Szydłowiec miasto;
1430055 - Szydłowiec obszar wiejski;
1430032 - Mirów;
1430022 - Jastrząb;
1430042 - Orońsko;
1425112 - Wierzbica;
1430012 - Chlewiska;
1407054 - Kozienice miasto;
1407055 - Kozienice obszar wiejski;
1407072 - Sieciechów;
1407012 - Garbatka Letnisko;
1407022 - Głowaczów;
1407032 - Gniewoszów; 
1407062 - Magnuszew;
1407042 - Grabów nad Pilicą; 
1409034 - Lipsko miasto;
1409035 - Lipsko obszar wiejski;
1409052 - Sienno;
1409062 - Solec nad Wisłą;
1409012 - Chotcza;
1409022 - Ciepielów;
1436032 - Przyłęk;
1436022 - Policzna;
1436012 - Kazanów;
1436042 - Tczów;
1436054 - Zwoleń miasto;
1436055 - Zwoleń obszar wiejski;
1406054 - Grójec miasto;
1406055 - Grójec obszar wiejski;
1407042 - Grabów nad Pilicą;
1406012 - Belsk duży; 
1406022 - Błędów;
1406032 - Chynów;
1406062 - Jasieniec;
1406092 - Pniewy;
1406114 - Warka miasto;
1406115 - Warka obszar wiejski;
1406084 - Nowe Miasto nad Pilicą miasto; 
1406085 - Nowe Miasto nad Pilicą obszar wiejski; 
1423032 - Klwów;  
1423042 - Odrzywół; 
1423052 - Potworów; 
1406074 - Mogielnica miasto;
1406075 - Mogielnica obszar wiejski;
1406042 - Goszczyn;
1401014 - Białobrzegi miasto;
1401015 - Białobrzegi obszar wiejski;
1401022 - Promna;
1401032 - Radzanów;
1401042 - Stara Błotnica;
1401052 - Stromiec;
1401064 - Wyśmierzyce miasto;
1401065 - Wyśmierzyce obszar wiejski;
1423072 - Rusinów;
1423082 - Wieniawa;
1423012 - Borkowice; 
1423022 - Gielniów;
1423064 - Przysucha miasto;
1423065 - Przysucha obszar 
wiejski;
1405044 - Grodzisk Mazowiecki miasto;
1405045 - Grodzisk Mazowiecki obszar wiejski;
1405032 - Baranów;
1405052 - Jaktorów ;
1405011 - Milanówek;
1405062 - Żabia Wola;
1438032 - Puszcza Mariańska;
1438052 - Wiskitki;
1438011 - Żyrardów;
1438024 - Mszczonów miasto;
1438025 - Mszczonów obszar wiejski;
1438042 - Radziejowice;
1432014 - Błonie miasto;
1432015 - Błonie obszar wiejski ;
1432042 - Leszno;
1432032 - Kampinos;
1432064 - Ożarów Mazowiecki miasto;
1432065 - Ożarów Mazowiecki obszar wiejski;
1432072 - Stare Babice;
1432022 - Izabelin;
1432054 - Łomianki miasto;
1432055 - Łomianki obszar wiejski;</t>
  </si>
  <si>
    <t>Mazowieckie Centrum Rehabilitacji „Stocer” Sp. z o.o. Szpital Chirurgii Urazowej św. Anny , 02-315 Warszawa, ul. Barska 16/20 (Barska 16/20, Wierzejewskiego 12, Pruszków, Warsztatowa 1)</t>
  </si>
  <si>
    <t>Specjalistyczny Szpital Wojewódzki w Ciechanowie; 
ul. Powstańców Wielkopolskich 2, 06-400 Ciechanów (IP - psychiatria)</t>
  </si>
  <si>
    <t>Mazowiecki Szpital Specjalistyczny im. dr Józefa Psarskiego w Ostrołęce; 
Al. Jana Pawła II 120A, 07-410 Ostrołęka (IP - psychiatria)</t>
  </si>
  <si>
    <t>Samodzielny Publiczny Zespół Zakładów Opieki Zdrowotnej w Przasnyszu; 
ul. Sadowa 9, 06-300 Przasnysz (IP - psychiatria)</t>
  </si>
  <si>
    <t>Zespół Opieki Zdrowotnej "Szpitala Powiatowego"  w Sochaczewie; 
Batalionów Chłopskich 3/7 96-500 Sochaczew (IP - psychiatria)</t>
  </si>
  <si>
    <t>Samodzielny Publiczny Dziecięcy Szpital Kliniczny (IP)</t>
  </si>
  <si>
    <t>Wojewódzka Stacja Pogotowia Ratunkowego  i Transportu sanitarnego "Meditrans" SP ZOZ w Warszawie, ul. Poznańska 22, 00-685 Warszawa (IP)</t>
  </si>
  <si>
    <t>Mazowiecki Szpital Bródnowski w Warszawie Sp. z o.o.; 
ul. Kondratowicza 8, 03-242 Warszawa (IP - Poznańska 22)</t>
  </si>
  <si>
    <t>Szpital Bielański im.ks.J. Popiełuszki Samodzielny Publiczny Zakład Opieki Zdrowotnej; 
ul. Cegłowska 80, 01-809 Warszawa (IP - psychiatria)</t>
  </si>
  <si>
    <t>Mazowiecki Szpital Bródnowski w Warszawie Sp. z o.o.; 
ul. Kondratowicza 8, 03-242 Warszawa (IP -  psychiatra)</t>
  </si>
  <si>
    <t>Szpital Wolski im. dr A. Gostyńskiej Samodzielny Publiczny Zakład Opieki Zdrowotnej; 
ul. Marcina Kasprzaka 17, 01-211 Warszawa (IP - psychiatria)</t>
  </si>
  <si>
    <t>Tabela nr 12 – Centra urazowe dla dzieci – dane za rok 2017*</t>
  </si>
  <si>
    <t>Powiat: m. st. Warszawa</t>
  </si>
  <si>
    <t>Szpital Czerniakowski Sp. z o.o.</t>
  </si>
  <si>
    <t>Szpital Specjalistyczny "Inflancka" w Warszawie</t>
  </si>
  <si>
    <t>Szpital Czerniakowski 
sp z o. o.</t>
  </si>
  <si>
    <t>Szpital Grochowski im. dr med.. Rafała Masztaka 
sp z o.o.</t>
  </si>
  <si>
    <t>m.st. Warszawa</t>
  </si>
  <si>
    <t xml:space="preserve">Szpital Praski p.w. Przemienienia Pańskiego sp z o.o.; 
Al. Solidarności 67, 03-401 Warszawa </t>
  </si>
  <si>
    <t>Szpital Czerniakowski 
sp z o.o.; 
ul. Stępińska 19/25, 00-739 Warszawa</t>
  </si>
  <si>
    <t>Centralny Szpital Kliniczny Ministerstwa Spraw Wewnętrznych i Administracji w Warszawie; 
ul. Wołoska 137, 
02-507 Warszawa</t>
  </si>
  <si>
    <t>Samodzielny Publiczny Dziecięcy Szpital Kliniczny im. Józefa Polikarpa Brudzińskiego w Warszawie;
ul. Żwirki i Wigury 63A, 02-091 Warszawa</t>
  </si>
  <si>
    <t>Wojskowy Instytut Medyczny Centralnego Szpitala Klinicznego Ministerstwa Obrony Narodowej - Wojskowy Instytut Medyczny</t>
  </si>
  <si>
    <t>Centralny Szpital Kliniczny Ministerstwa Spraw Wewnętrznych i Administracji w Warszawie</t>
  </si>
  <si>
    <t>Szpital Czerniakowski sp z o.o.</t>
  </si>
  <si>
    <t>Szpital Praski p.w. Przemienienia Pańskiego sp z o.o.</t>
  </si>
  <si>
    <t>31.12</t>
  </si>
  <si>
    <t>01.05</t>
  </si>
  <si>
    <t>31.10</t>
  </si>
  <si>
    <t>Tabela nr 7 – Szpitalne oddziały ratunkowe – stan na dzień 31.12.2018 r.</t>
  </si>
  <si>
    <t xml:space="preserve">Kod dyspozytorni medycznej
</t>
  </si>
  <si>
    <t xml:space="preserve">DM07 01 </t>
  </si>
  <si>
    <t xml:space="preserve">DM07 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</si>
</sst>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[$-F400]h:mm:ss\ AM/PM"/>
    <numFmt numFmtId="165" formatCode="0.000"/>
    <numFmt numFmtId="166" formatCode="h:mm:ss;@"/>
    <numFmt numFmtId="167" formatCode="[$-415]General"/>
    <numFmt numFmtId="168" formatCode="[$-415]#,##0"/>
  </numFmts>
  <fonts count="71"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Arial CE"/>
      <charset val="238"/>
    </font>
    <font>
      <sz val="8"/>
      <color indexed="17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Calibri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sz val="9"/>
      <color rgb="FFFF0000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17">
    <xf numFmtId="0" fontId="0" fillId="0" borderId="0"/>
    <xf numFmtId="0" fontId="17" fillId="3" borderId="0" applyNumberFormat="0" applyBorder="0" applyAlignment="0" applyProtection="0"/>
    <xf numFmtId="0" fontId="38" fillId="2" borderId="0" applyNumberFormat="0" applyBorder="0" applyAlignment="0" applyProtection="0"/>
    <xf numFmtId="0" fontId="17" fillId="5" borderId="0" applyNumberFormat="0" applyBorder="0" applyAlignment="0" applyProtection="0"/>
    <xf numFmtId="0" fontId="38" fillId="4" borderId="0" applyNumberFormat="0" applyBorder="0" applyAlignment="0" applyProtection="0"/>
    <xf numFmtId="0" fontId="17" fillId="7" borderId="0" applyNumberFormat="0" applyBorder="0" applyAlignment="0" applyProtection="0"/>
    <xf numFmtId="0" fontId="38" fillId="6" borderId="0" applyNumberFormat="0" applyBorder="0" applyAlignment="0" applyProtection="0"/>
    <xf numFmtId="0" fontId="17" fillId="9" borderId="0" applyNumberFormat="0" applyBorder="0" applyAlignment="0" applyProtection="0"/>
    <xf numFmtId="0" fontId="38" fillId="8" borderId="0" applyNumberFormat="0" applyBorder="0" applyAlignment="0" applyProtection="0"/>
    <xf numFmtId="0" fontId="17" fillId="11" borderId="0" applyNumberFormat="0" applyBorder="0" applyAlignment="0" applyProtection="0"/>
    <xf numFmtId="0" fontId="38" fillId="10" borderId="0" applyNumberFormat="0" applyBorder="0" applyAlignment="0" applyProtection="0"/>
    <xf numFmtId="0" fontId="17" fillId="13" borderId="0" applyNumberFormat="0" applyBorder="0" applyAlignment="0" applyProtection="0"/>
    <xf numFmtId="0" fontId="38" fillId="12" borderId="0" applyNumberFormat="0" applyBorder="0" applyAlignment="0" applyProtection="0"/>
    <xf numFmtId="0" fontId="17" fillId="15" borderId="0" applyNumberFormat="0" applyBorder="0" applyAlignment="0" applyProtection="0"/>
    <xf numFmtId="0" fontId="38" fillId="14" borderId="0" applyNumberFormat="0" applyBorder="0" applyAlignment="0" applyProtection="0"/>
    <xf numFmtId="0" fontId="17" fillId="17" borderId="0" applyNumberFormat="0" applyBorder="0" applyAlignment="0" applyProtection="0"/>
    <xf numFmtId="0" fontId="38" fillId="16" borderId="0" applyNumberFormat="0" applyBorder="0" applyAlignment="0" applyProtection="0"/>
    <xf numFmtId="0" fontId="17" fillId="19" borderId="0" applyNumberFormat="0" applyBorder="0" applyAlignment="0" applyProtection="0"/>
    <xf numFmtId="0" fontId="38" fillId="18" borderId="0" applyNumberFormat="0" applyBorder="0" applyAlignment="0" applyProtection="0"/>
    <xf numFmtId="0" fontId="17" fillId="9" borderId="0" applyNumberFormat="0" applyBorder="0" applyAlignment="0" applyProtection="0"/>
    <xf numFmtId="0" fontId="38" fillId="8" borderId="0" applyNumberFormat="0" applyBorder="0" applyAlignment="0" applyProtection="0"/>
    <xf numFmtId="0" fontId="17" fillId="15" borderId="0" applyNumberFormat="0" applyBorder="0" applyAlignment="0" applyProtection="0"/>
    <xf numFmtId="0" fontId="38" fillId="14" borderId="0" applyNumberFormat="0" applyBorder="0" applyAlignment="0" applyProtection="0"/>
    <xf numFmtId="0" fontId="17" fillId="21" borderId="0" applyNumberFormat="0" applyBorder="0" applyAlignment="0" applyProtection="0"/>
    <xf numFmtId="0" fontId="38" fillId="20" borderId="0" applyNumberFormat="0" applyBorder="0" applyAlignment="0" applyProtection="0"/>
    <xf numFmtId="0" fontId="18" fillId="23" borderId="0" applyNumberFormat="0" applyBorder="0" applyAlignment="0" applyProtection="0"/>
    <xf numFmtId="0" fontId="39" fillId="22" borderId="0" applyNumberFormat="0" applyBorder="0" applyAlignment="0" applyProtection="0"/>
    <xf numFmtId="0" fontId="18" fillId="17" borderId="0" applyNumberFormat="0" applyBorder="0" applyAlignment="0" applyProtection="0"/>
    <xf numFmtId="0" fontId="39" fillId="16" borderId="0" applyNumberFormat="0" applyBorder="0" applyAlignment="0" applyProtection="0"/>
    <xf numFmtId="0" fontId="18" fillId="19" borderId="0" applyNumberFormat="0" applyBorder="0" applyAlignment="0" applyProtection="0"/>
    <xf numFmtId="0" fontId="39" fillId="18" borderId="0" applyNumberFormat="0" applyBorder="0" applyAlignment="0" applyProtection="0"/>
    <xf numFmtId="0" fontId="18" fillId="25" borderId="0" applyNumberFormat="0" applyBorder="0" applyAlignment="0" applyProtection="0"/>
    <xf numFmtId="0" fontId="39" fillId="24" borderId="0" applyNumberFormat="0" applyBorder="0" applyAlignment="0" applyProtection="0"/>
    <xf numFmtId="0" fontId="18" fillId="27" borderId="0" applyNumberFormat="0" applyBorder="0" applyAlignment="0" applyProtection="0"/>
    <xf numFmtId="0" fontId="39" fillId="26" borderId="0" applyNumberFormat="0" applyBorder="0" applyAlignment="0" applyProtection="0"/>
    <xf numFmtId="0" fontId="18" fillId="29" borderId="0" applyNumberFormat="0" applyBorder="0" applyAlignment="0" applyProtection="0"/>
    <xf numFmtId="0" fontId="39" fillId="28" borderId="0" applyNumberFormat="0" applyBorder="0" applyAlignment="0" applyProtection="0"/>
    <xf numFmtId="0" fontId="18" fillId="31" borderId="0" applyNumberFormat="0" applyBorder="0" applyAlignment="0" applyProtection="0"/>
    <xf numFmtId="0" fontId="39" fillId="30" borderId="0" applyNumberFormat="0" applyBorder="0" applyAlignment="0" applyProtection="0"/>
    <xf numFmtId="0" fontId="18" fillId="33" borderId="0" applyNumberFormat="0" applyBorder="0" applyAlignment="0" applyProtection="0"/>
    <xf numFmtId="0" fontId="39" fillId="32" borderId="0" applyNumberFormat="0" applyBorder="0" applyAlignment="0" applyProtection="0"/>
    <xf numFmtId="0" fontId="18" fillId="35" borderId="0" applyNumberFormat="0" applyBorder="0" applyAlignment="0" applyProtection="0"/>
    <xf numFmtId="0" fontId="39" fillId="34" borderId="0" applyNumberFormat="0" applyBorder="0" applyAlignment="0" applyProtection="0"/>
    <xf numFmtId="0" fontId="18" fillId="25" borderId="0" applyNumberFormat="0" applyBorder="0" applyAlignment="0" applyProtection="0"/>
    <xf numFmtId="0" fontId="39" fillId="24" borderId="0" applyNumberFormat="0" applyBorder="0" applyAlignment="0" applyProtection="0"/>
    <xf numFmtId="0" fontId="18" fillId="27" borderId="0" applyNumberFormat="0" applyBorder="0" applyAlignment="0" applyProtection="0"/>
    <xf numFmtId="0" fontId="39" fillId="26" borderId="0" applyNumberFormat="0" applyBorder="0" applyAlignment="0" applyProtection="0"/>
    <xf numFmtId="0" fontId="18" fillId="37" borderId="0" applyNumberFormat="0" applyBorder="0" applyAlignment="0" applyProtection="0"/>
    <xf numFmtId="0" fontId="39" fillId="36" borderId="0" applyNumberFormat="0" applyBorder="0" applyAlignment="0" applyProtection="0"/>
    <xf numFmtId="0" fontId="19" fillId="13" borderId="1" applyNumberFormat="0" applyAlignment="0" applyProtection="0"/>
    <xf numFmtId="0" fontId="40" fillId="12" borderId="1" applyNumberFormat="0" applyAlignment="0" applyProtection="0"/>
    <xf numFmtId="0" fontId="20" fillId="39" borderId="2" applyNumberFormat="0" applyAlignment="0" applyProtection="0"/>
    <xf numFmtId="0" fontId="41" fillId="38" borderId="2" applyNumberFormat="0" applyAlignment="0" applyProtection="0"/>
    <xf numFmtId="0" fontId="21" fillId="7" borderId="0" applyNumberFormat="0" applyBorder="0" applyAlignment="0" applyProtection="0"/>
    <xf numFmtId="0" fontId="42" fillId="6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62" fillId="0" borderId="0"/>
    <xf numFmtId="167" fontId="62" fillId="0" borderId="0"/>
    <xf numFmtId="0" fontId="38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43" fillId="0" borderId="3" applyNumberFormat="0" applyFill="0" applyAlignment="0" applyProtection="0"/>
    <xf numFmtId="0" fontId="23" fillId="41" borderId="4" applyNumberFormat="0" applyAlignment="0" applyProtection="0"/>
    <xf numFmtId="0" fontId="44" fillId="40" borderId="4" applyNumberFormat="0" applyAlignment="0" applyProtection="0"/>
    <xf numFmtId="0" fontId="24" fillId="0" borderId="5" applyNumberFormat="0" applyFill="0" applyAlignment="0" applyProtection="0"/>
    <xf numFmtId="0" fontId="45" fillId="0" borderId="5" applyNumberFormat="0" applyFill="0" applyAlignment="0" applyProtection="0"/>
    <xf numFmtId="0" fontId="25" fillId="0" borderId="6" applyNumberFormat="0" applyFill="0" applyAlignment="0" applyProtection="0"/>
    <xf numFmtId="0" fontId="46" fillId="0" borderId="6" applyNumberFormat="0" applyFill="0" applyAlignment="0" applyProtection="0"/>
    <xf numFmtId="0" fontId="26" fillId="0" borderId="7" applyNumberFormat="0" applyFill="0" applyAlignment="0" applyProtection="0"/>
    <xf numFmtId="0" fontId="47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7" fillId="42" borderId="0" applyNumberFormat="0" applyBorder="0" applyAlignment="0" applyProtection="0"/>
    <xf numFmtId="0" fontId="48" fillId="43" borderId="0" applyNumberFormat="0" applyBorder="0" applyAlignment="0" applyProtection="0"/>
    <xf numFmtId="0" fontId="63" fillId="0" borderId="0"/>
    <xf numFmtId="0" fontId="1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61" fillId="0" borderId="0"/>
    <xf numFmtId="0" fontId="61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39" borderId="1" applyNumberFormat="0" applyAlignment="0" applyProtection="0"/>
    <xf numFmtId="0" fontId="49" fillId="38" borderId="1" applyNumberFormat="0" applyAlignment="0" applyProtection="0"/>
    <xf numFmtId="0" fontId="29" fillId="0" borderId="8" applyNumberFormat="0" applyFill="0" applyAlignment="0" applyProtection="0"/>
    <xf numFmtId="0" fontId="5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45" borderId="9" applyNumberFormat="0" applyAlignment="0" applyProtection="0"/>
    <xf numFmtId="0" fontId="9" fillId="44" borderId="9" applyNumberFormat="0" applyFont="0" applyAlignment="0" applyProtection="0"/>
    <xf numFmtId="44" fontId="4" fillId="0" borderId="0" applyFill="0" applyBorder="0" applyAlignment="0" applyProtection="0"/>
    <xf numFmtId="44" fontId="4" fillId="0" borderId="0" applyFill="0" applyBorder="0" applyAlignment="0" applyProtection="0"/>
    <xf numFmtId="44" fontId="4" fillId="0" borderId="0" applyFill="0" applyBorder="0" applyAlignment="0" applyProtection="0"/>
    <xf numFmtId="44" fontId="4" fillId="0" borderId="0" applyFill="0" applyBorder="0" applyAlignment="0" applyProtection="0"/>
    <xf numFmtId="44" fontId="1" fillId="0" borderId="0" applyFill="0" applyBorder="0" applyAlignment="0" applyProtection="0"/>
    <xf numFmtId="44" fontId="4" fillId="0" borderId="0" applyFill="0" applyBorder="0" applyAlignment="0" applyProtection="0"/>
    <xf numFmtId="44" fontId="4" fillId="0" borderId="0" applyFill="0" applyBorder="0" applyAlignment="0" applyProtection="0"/>
    <xf numFmtId="44" fontId="4" fillId="0" borderId="0" applyFill="0" applyBorder="0" applyAlignment="0" applyProtection="0"/>
    <xf numFmtId="44" fontId="4" fillId="0" borderId="0" applyFill="0" applyBorder="0" applyAlignment="0" applyProtection="0"/>
    <xf numFmtId="0" fontId="33" fillId="5" borderId="0" applyNumberFormat="0" applyBorder="0" applyAlignment="0" applyProtection="0"/>
    <xf numFmtId="0" fontId="53" fillId="4" borderId="0" applyNumberFormat="0" applyBorder="0" applyAlignment="0" applyProtection="0"/>
  </cellStyleXfs>
  <cellXfs count="564">
    <xf numFmtId="0" fontId="0" fillId="0" borderId="0" xfId="0"/>
    <xf numFmtId="49" fontId="4" fillId="0" borderId="0" xfId="0" applyNumberFormat="1" applyFont="1" applyAlignment="1">
      <alignment horizontal="center" vertical="center" wrapText="1"/>
    </xf>
    <xf numFmtId="49" fontId="4" fillId="39" borderId="10" xfId="0" applyNumberFormat="1" applyFont="1" applyFill="1" applyBorder="1" applyAlignment="1">
      <alignment horizontal="center" vertical="center" wrapText="1"/>
    </xf>
    <xf numFmtId="49" fontId="4" fillId="39" borderId="11" xfId="0" applyNumberFormat="1" applyFont="1" applyFill="1" applyBorder="1" applyAlignment="1">
      <alignment horizontal="center" vertical="center" wrapText="1"/>
    </xf>
    <xf numFmtId="49" fontId="4" fillId="39" borderId="12" xfId="0" applyNumberFormat="1" applyFont="1" applyFill="1" applyBorder="1" applyAlignment="1">
      <alignment horizontal="center" vertical="center" wrapText="1"/>
    </xf>
    <xf numFmtId="49" fontId="4" fillId="39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4" fillId="46" borderId="12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1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0" fillId="46" borderId="12" xfId="0" applyNumberFormat="1" applyFont="1" applyFill="1" applyBorder="1" applyAlignment="1">
      <alignment horizontal="center" vertical="center" wrapText="1"/>
    </xf>
    <xf numFmtId="49" fontId="13" fillId="46" borderId="12" xfId="0" applyNumberFormat="1" applyFont="1" applyFill="1" applyBorder="1" applyAlignment="1">
      <alignment horizontal="center" vertical="center" wrapText="1"/>
    </xf>
    <xf numFmtId="49" fontId="13" fillId="46" borderId="12" xfId="0" applyNumberFormat="1" applyFont="1" applyFill="1" applyBorder="1" applyAlignment="1">
      <alignment horizontal="center" vertical="center" textRotation="90" wrapText="1"/>
    </xf>
    <xf numFmtId="49" fontId="10" fillId="46" borderId="12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4" fillId="0" borderId="12" xfId="8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13" fillId="46" borderId="28" xfId="0" applyNumberFormat="1" applyFont="1" applyFill="1" applyBorder="1" applyAlignment="1">
      <alignment horizontal="center" vertical="center" wrapText="1"/>
    </xf>
    <xf numFmtId="0" fontId="4" fillId="0" borderId="12" xfId="81" applyFont="1" applyBorder="1" applyAlignment="1">
      <alignment horizontal="center" vertical="center" wrapText="1"/>
    </xf>
    <xf numFmtId="0" fontId="4" fillId="0" borderId="12" xfId="8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12" xfId="64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0" borderId="17" xfId="0" quotePrefix="1" applyNumberFormat="1" applyFont="1" applyFill="1" applyBorder="1" applyAlignment="1">
      <alignment horizontal="center" vertical="center" wrapText="1"/>
    </xf>
    <xf numFmtId="49" fontId="3" fillId="0" borderId="18" xfId="0" quotePrefix="1" applyNumberFormat="1" applyFont="1" applyFill="1" applyBorder="1" applyAlignment="1">
      <alignment horizontal="center" vertical="center" wrapText="1"/>
    </xf>
    <xf numFmtId="49" fontId="3" fillId="0" borderId="12" xfId="0" quotePrefix="1" applyNumberFormat="1" applyFont="1" applyFill="1" applyBorder="1" applyAlignment="1">
      <alignment horizontal="center" vertical="center" wrapText="1"/>
    </xf>
    <xf numFmtId="49" fontId="3" fillId="0" borderId="20" xfId="0" quotePrefix="1" applyNumberFormat="1" applyFont="1" applyFill="1" applyBorder="1" applyAlignment="1">
      <alignment horizontal="center" vertical="center" wrapText="1"/>
    </xf>
    <xf numFmtId="49" fontId="3" fillId="0" borderId="26" xfId="0" quotePrefix="1" applyNumberFormat="1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7" xfId="92" applyFont="1" applyFill="1" applyBorder="1" applyAlignment="1">
      <alignment horizontal="center" vertical="center" wrapText="1"/>
    </xf>
    <xf numFmtId="0" fontId="3" fillId="0" borderId="12" xfId="92" applyFont="1" applyFill="1" applyBorder="1" applyAlignment="1">
      <alignment horizontal="center" vertical="center" wrapText="1"/>
    </xf>
    <xf numFmtId="49" fontId="3" fillId="0" borderId="20" xfId="92" applyNumberFormat="1" applyFont="1" applyFill="1" applyBorder="1" applyAlignment="1">
      <alignment horizontal="center" vertical="center" wrapText="1"/>
    </xf>
    <xf numFmtId="49" fontId="3" fillId="0" borderId="12" xfId="92" applyNumberFormat="1" applyFont="1" applyFill="1" applyBorder="1" applyAlignment="1">
      <alignment horizontal="center" vertical="center" wrapText="1"/>
    </xf>
    <xf numFmtId="0" fontId="3" fillId="0" borderId="20" xfId="92" applyFont="1" applyFill="1" applyBorder="1" applyAlignment="1">
      <alignment horizontal="center" vertical="center" wrapText="1"/>
    </xf>
    <xf numFmtId="0" fontId="3" fillId="0" borderId="26" xfId="92" applyFont="1" applyFill="1" applyBorder="1" applyAlignment="1">
      <alignment horizontal="center" vertical="center" wrapText="1"/>
    </xf>
    <xf numFmtId="0" fontId="3" fillId="0" borderId="23" xfId="92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49" fontId="3" fillId="0" borderId="17" xfId="92" applyNumberFormat="1" applyFont="1" applyFill="1" applyBorder="1" applyAlignment="1">
      <alignment horizontal="center" vertical="center" wrapText="1"/>
    </xf>
    <xf numFmtId="49" fontId="3" fillId="0" borderId="18" xfId="92" applyNumberFormat="1" applyFont="1" applyFill="1" applyBorder="1" applyAlignment="1">
      <alignment horizontal="center" vertical="center" wrapText="1"/>
    </xf>
    <xf numFmtId="49" fontId="3" fillId="0" borderId="26" xfId="92" applyNumberFormat="1" applyFont="1" applyFill="1" applyBorder="1" applyAlignment="1">
      <alignment horizontal="center" vertical="center" wrapText="1"/>
    </xf>
    <xf numFmtId="49" fontId="3" fillId="0" borderId="23" xfId="92" applyNumberFormat="1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>
      <alignment horizontal="center" vertical="center" wrapText="1"/>
    </xf>
    <xf numFmtId="49" fontId="3" fillId="0" borderId="33" xfId="0" applyNumberFormat="1" applyFont="1" applyFill="1" applyBorder="1" applyAlignment="1">
      <alignment vertical="center" wrapText="1"/>
    </xf>
    <xf numFmtId="1" fontId="3" fillId="46" borderId="29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49" fontId="3" fillId="47" borderId="12" xfId="0" applyNumberFormat="1" applyFont="1" applyFill="1" applyBorder="1" applyAlignment="1">
      <alignment horizontal="center" vertical="center" wrapText="1"/>
    </xf>
    <xf numFmtId="0" fontId="3" fillId="47" borderId="12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55" fillId="0" borderId="12" xfId="0" applyNumberFormat="1" applyFont="1" applyBorder="1" applyAlignment="1">
      <alignment horizontal="center" vertical="center" wrapText="1"/>
    </xf>
    <xf numFmtId="49" fontId="56" fillId="0" borderId="0" xfId="0" applyNumberFormat="1" applyFont="1" applyAlignment="1">
      <alignment horizontal="center" vertical="center" wrapText="1"/>
    </xf>
    <xf numFmtId="49" fontId="56" fillId="0" borderId="15" xfId="0" applyNumberFormat="1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6" fillId="0" borderId="15" xfId="0" applyNumberFormat="1" applyFont="1" applyBorder="1" applyAlignment="1">
      <alignment horizontal="center" vertical="center" wrapText="1"/>
    </xf>
    <xf numFmtId="49" fontId="56" fillId="0" borderId="12" xfId="0" applyNumberFormat="1" applyFont="1" applyFill="1" applyBorder="1" applyAlignment="1">
      <alignment horizontal="center" vertical="center" wrapText="1"/>
    </xf>
    <xf numFmtId="49" fontId="56" fillId="0" borderId="30" xfId="0" applyNumberFormat="1" applyFont="1" applyFill="1" applyBorder="1" applyAlignment="1">
      <alignment horizontal="center" vertical="center" wrapText="1"/>
    </xf>
    <xf numFmtId="0" fontId="56" fillId="0" borderId="12" xfId="0" applyNumberFormat="1" applyFont="1" applyBorder="1" applyAlignment="1">
      <alignment horizontal="center" vertical="center" wrapText="1"/>
    </xf>
    <xf numFmtId="49" fontId="56" fillId="0" borderId="14" xfId="0" applyNumberFormat="1" applyFont="1" applyFill="1" applyBorder="1" applyAlignment="1">
      <alignment horizontal="center" vertical="center" wrapText="1"/>
    </xf>
    <xf numFmtId="49" fontId="56" fillId="0" borderId="12" xfId="0" applyNumberFormat="1" applyFont="1" applyBorder="1" applyAlignment="1">
      <alignment horizontal="center" vertical="center" wrapText="1"/>
    </xf>
    <xf numFmtId="1" fontId="56" fillId="0" borderId="12" xfId="0" applyNumberFormat="1" applyFont="1" applyFill="1" applyBorder="1" applyAlignment="1">
      <alignment horizontal="center" vertical="center" wrapText="1"/>
    </xf>
    <xf numFmtId="0" fontId="56" fillId="0" borderId="10" xfId="0" applyNumberFormat="1" applyFont="1" applyBorder="1" applyAlignment="1">
      <alignment horizontal="center" vertical="center" wrapText="1"/>
    </xf>
    <xf numFmtId="1" fontId="56" fillId="0" borderId="14" xfId="0" applyNumberFormat="1" applyFont="1" applyFill="1" applyBorder="1" applyAlignment="1">
      <alignment horizontal="center" vertical="center" wrapText="1"/>
    </xf>
    <xf numFmtId="49" fontId="56" fillId="0" borderId="15" xfId="0" applyNumberFormat="1" applyFont="1" applyBorder="1" applyAlignment="1">
      <alignment horizontal="center" vertical="center" wrapText="1"/>
    </xf>
    <xf numFmtId="49" fontId="56" fillId="0" borderId="14" xfId="0" applyNumberFormat="1" applyFont="1" applyBorder="1" applyAlignment="1">
      <alignment horizontal="center" vertical="center" wrapText="1"/>
    </xf>
    <xf numFmtId="49" fontId="56" fillId="0" borderId="29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 shrinkToFi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1" fontId="4" fillId="0" borderId="12" xfId="87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49" fontId="4" fillId="0" borderId="14" xfId="84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0" fontId="34" fillId="0" borderId="12" xfId="94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0" borderId="26" xfId="0" applyNumberFormat="1" applyFont="1" applyFill="1" applyBorder="1" applyAlignment="1">
      <alignment horizontal="center" vertical="center" wrapText="1"/>
    </xf>
    <xf numFmtId="1" fontId="3" fillId="46" borderId="15" xfId="0" applyNumberFormat="1" applyFont="1" applyFill="1" applyBorder="1" applyAlignment="1">
      <alignment horizontal="center" vertical="center" wrapText="1"/>
    </xf>
    <xf numFmtId="1" fontId="3" fillId="0" borderId="32" xfId="0" applyNumberFormat="1" applyFont="1" applyFill="1" applyBorder="1" applyAlignment="1">
      <alignment horizontal="center" vertical="center" wrapText="1"/>
    </xf>
    <xf numFmtId="1" fontId="3" fillId="0" borderId="26" xfId="0" quotePrefix="1" applyNumberFormat="1" applyFont="1" applyFill="1" applyBorder="1" applyAlignment="1">
      <alignment horizontal="center" vertical="center" wrapText="1"/>
    </xf>
    <xf numFmtId="1" fontId="3" fillId="0" borderId="17" xfId="92" applyNumberFormat="1" applyFont="1" applyFill="1" applyBorder="1" applyAlignment="1">
      <alignment horizontal="center" vertical="center" wrapText="1"/>
    </xf>
    <xf numFmtId="1" fontId="3" fillId="0" borderId="12" xfId="92" applyNumberFormat="1" applyFont="1" applyFill="1" applyBorder="1" applyAlignment="1">
      <alignment horizontal="center" vertical="center" wrapText="1"/>
    </xf>
    <xf numFmtId="1" fontId="3" fillId="0" borderId="26" xfId="92" applyNumberFormat="1" applyFont="1" applyFill="1" applyBorder="1" applyAlignment="1">
      <alignment horizontal="center" vertical="center" wrapText="1"/>
    </xf>
    <xf numFmtId="1" fontId="3" fillId="46" borderId="35" xfId="0" applyNumberFormat="1" applyFont="1" applyFill="1" applyBorder="1" applyAlignment="1">
      <alignment horizontal="center" vertical="center" wrapText="1"/>
    </xf>
    <xf numFmtId="1" fontId="3" fillId="0" borderId="33" xfId="0" applyNumberFormat="1" applyFont="1" applyFill="1" applyBorder="1" applyAlignment="1">
      <alignment vertical="center" wrapText="1"/>
    </xf>
    <xf numFmtId="1" fontId="3" fillId="0" borderId="0" xfId="0" applyNumberFormat="1" applyFont="1" applyAlignment="1">
      <alignment horizontal="center" vertical="center" wrapText="1"/>
    </xf>
    <xf numFmtId="1" fontId="10" fillId="48" borderId="0" xfId="0" applyNumberFormat="1" applyFont="1" applyFill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49" fontId="0" fillId="39" borderId="12" xfId="0" applyNumberFormat="1" applyFont="1" applyFill="1" applyBorder="1" applyAlignment="1">
      <alignment horizontal="center" vertical="center" wrapText="1"/>
    </xf>
    <xf numFmtId="49" fontId="0" fillId="46" borderId="36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49" fontId="0" fillId="39" borderId="13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39" borderId="10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 wrapText="1"/>
    </xf>
    <xf numFmtId="0" fontId="35" fillId="0" borderId="12" xfId="0" applyNumberFormat="1" applyFont="1" applyFill="1" applyBorder="1" applyAlignment="1">
      <alignment horizontal="center" vertical="center"/>
    </xf>
    <xf numFmtId="3" fontId="35" fillId="0" borderId="12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55" fillId="50" borderId="12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3" fontId="3" fillId="0" borderId="12" xfId="0" quotePrefix="1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/>
    </xf>
    <xf numFmtId="49" fontId="3" fillId="0" borderId="12" xfId="61" applyNumberFormat="1" applyFont="1" applyFill="1" applyBorder="1" applyAlignment="1">
      <alignment horizontal="center" vertical="center" wrapText="1"/>
    </xf>
    <xf numFmtId="168" fontId="3" fillId="0" borderId="12" xfId="61" applyNumberFormat="1" applyFont="1" applyFill="1" applyBorder="1" applyAlignment="1">
      <alignment horizontal="center" vertical="center" wrapText="1"/>
    </xf>
    <xf numFmtId="0" fontId="3" fillId="0" borderId="12" xfId="93" applyFont="1" applyFill="1" applyBorder="1" applyAlignment="1">
      <alignment horizontal="center" vertical="center"/>
    </xf>
    <xf numFmtId="49" fontId="4" fillId="39" borderId="3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4" fillId="0" borderId="0" xfId="0" applyFont="1"/>
    <xf numFmtId="0" fontId="0" fillId="51" borderId="12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45" fontId="0" fillId="0" borderId="10" xfId="0" applyNumberFormat="1" applyFont="1" applyBorder="1" applyAlignment="1">
      <alignment horizontal="center" vertical="center"/>
    </xf>
    <xf numFmtId="0" fontId="64" fillId="0" borderId="12" xfId="0" applyFont="1" applyBorder="1" applyAlignment="1">
      <alignment horizontal="center" vertical="center"/>
    </xf>
    <xf numFmtId="45" fontId="64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51" borderId="12" xfId="0" applyFont="1" applyFill="1" applyBorder="1" applyAlignment="1">
      <alignment horizontal="center" vertical="center"/>
    </xf>
    <xf numFmtId="45" fontId="64" fillId="51" borderId="12" xfId="84" applyNumberFormat="1" applyFont="1" applyFill="1" applyBorder="1" applyAlignment="1">
      <alignment horizontal="center" vertical="center"/>
    </xf>
    <xf numFmtId="45" fontId="0" fillId="51" borderId="12" xfId="0" applyNumberFormat="1" applyFont="1" applyFill="1" applyBorder="1" applyAlignment="1">
      <alignment horizontal="center" vertical="center"/>
    </xf>
    <xf numFmtId="45" fontId="65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right" vertical="center" wrapText="1"/>
    </xf>
    <xf numFmtId="0" fontId="0" fillId="0" borderId="12" xfId="0" applyFont="1" applyBorder="1"/>
    <xf numFmtId="45" fontId="0" fillId="0" borderId="12" xfId="0" applyNumberFormat="1" applyFont="1" applyBorder="1"/>
    <xf numFmtId="45" fontId="0" fillId="0" borderId="12" xfId="0" applyNumberFormat="1" applyFont="1" applyBorder="1" applyAlignment="1">
      <alignment horizontal="center" vertical="center" wrapText="1"/>
    </xf>
    <xf numFmtId="1" fontId="66" fillId="0" borderId="12" xfId="0" applyNumberFormat="1" applyFont="1" applyFill="1" applyBorder="1" applyAlignment="1">
      <alignment horizontal="right" vertical="center"/>
    </xf>
    <xf numFmtId="45" fontId="0" fillId="0" borderId="12" xfId="0" applyNumberFormat="1" applyFont="1" applyBorder="1" applyAlignment="1">
      <alignment horizontal="right" vertical="center" wrapText="1"/>
    </xf>
    <xf numFmtId="0" fontId="0" fillId="0" borderId="12" xfId="0" applyFont="1" applyBorder="1" applyAlignment="1">
      <alignment horizontal="right" vertical="center" wrapText="1"/>
    </xf>
    <xf numFmtId="45" fontId="66" fillId="0" borderId="12" xfId="0" applyNumberFormat="1" applyFont="1" applyFill="1" applyBorder="1" applyAlignment="1">
      <alignment horizontal="right" vertical="center"/>
    </xf>
    <xf numFmtId="45" fontId="0" fillId="0" borderId="12" xfId="0" applyNumberFormat="1" applyFont="1" applyBorder="1" applyAlignment="1">
      <alignment horizontal="right"/>
    </xf>
    <xf numFmtId="0" fontId="0" fillId="51" borderId="19" xfId="0" applyFont="1" applyFill="1" applyBorder="1" applyAlignment="1">
      <alignment horizontal="center" vertical="center"/>
    </xf>
    <xf numFmtId="45" fontId="0" fillId="0" borderId="30" xfId="0" applyNumberFormat="1" applyFont="1" applyBorder="1" applyAlignment="1">
      <alignment horizontal="center" vertical="center"/>
    </xf>
    <xf numFmtId="45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right" vertical="center"/>
    </xf>
    <xf numFmtId="0" fontId="0" fillId="0" borderId="12" xfId="0" applyFont="1" applyBorder="1" applyAlignment="1">
      <alignment horizontal="right"/>
    </xf>
    <xf numFmtId="1" fontId="0" fillId="0" borderId="12" xfId="0" applyNumberFormat="1" applyFont="1" applyBorder="1" applyAlignment="1">
      <alignment horizontal="right" vertical="center" wrapText="1"/>
    </xf>
    <xf numFmtId="45" fontId="0" fillId="0" borderId="12" xfId="0" applyNumberFormat="1" applyFont="1" applyFill="1" applyBorder="1" applyAlignment="1">
      <alignment horizontal="center" vertical="center"/>
    </xf>
    <xf numFmtId="45" fontId="0" fillId="0" borderId="12" xfId="0" applyNumberFormat="1" applyFont="1" applyBorder="1" applyAlignment="1">
      <alignment horizontal="center"/>
    </xf>
    <xf numFmtId="45" fontId="0" fillId="0" borderId="12" xfId="0" applyNumberFormat="1" applyFont="1" applyFill="1" applyBorder="1" applyAlignment="1">
      <alignment horizontal="right" vertical="center" wrapText="1"/>
    </xf>
    <xf numFmtId="45" fontId="0" fillId="0" borderId="12" xfId="0" applyNumberFormat="1" applyFont="1" applyFill="1" applyBorder="1" applyAlignment="1">
      <alignment horizontal="right" vertical="center"/>
    </xf>
    <xf numFmtId="0" fontId="0" fillId="0" borderId="0" xfId="0" applyFont="1"/>
    <xf numFmtId="0" fontId="0" fillId="0" borderId="12" xfId="0" applyFont="1" applyFill="1" applyBorder="1" applyAlignment="1">
      <alignment horizontal="left" vertical="center" wrapText="1"/>
    </xf>
    <xf numFmtId="49" fontId="3" fillId="0" borderId="38" xfId="0" applyNumberFormat="1" applyFont="1" applyBorder="1" applyAlignment="1">
      <alignment horizontal="center" vertical="center" wrapText="1"/>
    </xf>
    <xf numFmtId="165" fontId="13" fillId="0" borderId="12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/>
    <xf numFmtId="0" fontId="0" fillId="0" borderId="12" xfId="0" applyFont="1" applyFill="1" applyBorder="1"/>
    <xf numFmtId="49" fontId="3" fillId="0" borderId="11" xfId="0" applyNumberFormat="1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0" fontId="0" fillId="52" borderId="12" xfId="0" applyFont="1" applyFill="1" applyBorder="1" applyAlignment="1">
      <alignment horizontal="center" vertical="center" wrapText="1"/>
    </xf>
    <xf numFmtId="164" fontId="0" fillId="52" borderId="12" xfId="0" applyNumberFormat="1" applyFont="1" applyFill="1" applyBorder="1" applyAlignment="1">
      <alignment horizontal="center" vertical="center" wrapText="1"/>
    </xf>
    <xf numFmtId="45" fontId="0" fillId="0" borderId="12" xfId="0" applyNumberFormat="1" applyFont="1" applyFill="1" applyBorder="1"/>
    <xf numFmtId="45" fontId="67" fillId="53" borderId="12" xfId="61" applyNumberFormat="1" applyFont="1" applyFill="1" applyBorder="1" applyAlignment="1">
      <alignment horizontal="center" vertical="center"/>
    </xf>
    <xf numFmtId="45" fontId="68" fillId="0" borderId="12" xfId="0" applyNumberFormat="1" applyFont="1" applyFill="1" applyBorder="1" applyAlignment="1">
      <alignment horizontal="center" vertical="center"/>
    </xf>
    <xf numFmtId="45" fontId="68" fillId="0" borderId="12" xfId="0" applyNumberFormat="1" applyFont="1" applyFill="1" applyBorder="1" applyAlignment="1">
      <alignment horizontal="right" vertical="center"/>
    </xf>
    <xf numFmtId="167" fontId="67" fillId="53" borderId="12" xfId="61" applyFont="1" applyFill="1" applyBorder="1" applyAlignment="1">
      <alignment horizontal="center" vertical="center"/>
    </xf>
    <xf numFmtId="45" fontId="67" fillId="0" borderId="12" xfId="61" applyNumberFormat="1" applyFont="1" applyFill="1" applyBorder="1" applyAlignment="1">
      <alignment horizontal="right" vertical="center"/>
    </xf>
    <xf numFmtId="167" fontId="67" fillId="0" borderId="12" xfId="62" applyFont="1" applyBorder="1" applyAlignment="1">
      <alignment horizontal="center" vertical="center"/>
    </xf>
    <xf numFmtId="0" fontId="67" fillId="0" borderId="12" xfId="81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164" fontId="0" fillId="0" borderId="0" xfId="0" applyNumberFormat="1" applyFont="1"/>
    <xf numFmtId="0" fontId="0" fillId="0" borderId="12" xfId="0" applyFont="1" applyFill="1" applyBorder="1" applyAlignment="1">
      <alignment horizontal="right"/>
    </xf>
    <xf numFmtId="45" fontId="0" fillId="0" borderId="12" xfId="0" applyNumberFormat="1" applyFont="1" applyFill="1" applyBorder="1" applyAlignment="1">
      <alignment horizontal="right"/>
    </xf>
    <xf numFmtId="167" fontId="0" fillId="0" borderId="12" xfId="0" applyNumberFormat="1" applyFont="1" applyFill="1" applyBorder="1"/>
    <xf numFmtId="0" fontId="0" fillId="0" borderId="0" xfId="0" applyFont="1" applyFill="1" applyAlignment="1">
      <alignment horizontal="right"/>
    </xf>
    <xf numFmtId="45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2" xfId="0" applyBorder="1"/>
    <xf numFmtId="0" fontId="3" fillId="54" borderId="12" xfId="81" applyFont="1" applyFill="1" applyBorder="1" applyAlignment="1">
      <alignment horizontal="center" vertical="center" wrapText="1"/>
    </xf>
    <xf numFmtId="0" fontId="3" fillId="0" borderId="12" xfId="81" applyFont="1" applyFill="1" applyBorder="1" applyAlignment="1">
      <alignment horizontal="center" vertical="center" wrapText="1"/>
    </xf>
    <xf numFmtId="0" fontId="3" fillId="54" borderId="15" xfId="81" applyFont="1" applyFill="1" applyBorder="1" applyAlignment="1">
      <alignment horizontal="center" vertical="center" wrapText="1"/>
    </xf>
    <xf numFmtId="49" fontId="3" fillId="0" borderId="12" xfId="81" applyNumberFormat="1" applyFont="1" applyFill="1" applyBorder="1" applyAlignment="1">
      <alignment horizontal="center" vertical="center"/>
    </xf>
    <xf numFmtId="0" fontId="60" fillId="0" borderId="12" xfId="81" applyFont="1" applyFill="1" applyBorder="1" applyAlignment="1">
      <alignment horizontal="center" vertical="center"/>
    </xf>
    <xf numFmtId="0" fontId="60" fillId="54" borderId="12" xfId="81" applyFont="1" applyFill="1" applyBorder="1" applyAlignment="1">
      <alignment horizontal="center" vertical="center"/>
    </xf>
    <xf numFmtId="49" fontId="3" fillId="54" borderId="12" xfId="81" applyNumberFormat="1" applyFont="1" applyFill="1" applyBorder="1" applyAlignment="1">
      <alignment horizontal="center" vertical="center"/>
    </xf>
    <xf numFmtId="49" fontId="3" fillId="0" borderId="12" xfId="81" quotePrefix="1" applyNumberFormat="1" applyFont="1" applyFill="1" applyBorder="1" applyAlignment="1">
      <alignment horizontal="center" vertical="center"/>
    </xf>
    <xf numFmtId="0" fontId="0" fillId="5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3" fillId="0" borderId="12" xfId="81" applyNumberFormat="1" applyFont="1" applyBorder="1" applyAlignment="1">
      <alignment horizontal="center" vertical="center" wrapText="1"/>
    </xf>
    <xf numFmtId="49" fontId="3" fillId="54" borderId="12" xfId="81" applyNumberFormat="1" applyFont="1" applyFill="1" applyBorder="1" applyAlignment="1">
      <alignment horizontal="center" vertical="center" wrapText="1"/>
    </xf>
    <xf numFmtId="49" fontId="3" fillId="54" borderId="12" xfId="0" applyNumberFormat="1" applyFont="1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right" vertical="center"/>
    </xf>
    <xf numFmtId="1" fontId="66" fillId="0" borderId="12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49" fontId="58" fillId="46" borderId="12" xfId="0" applyNumberFormat="1" applyFont="1" applyFill="1" applyBorder="1" applyAlignment="1">
      <alignment horizontal="center" vertical="center" wrapText="1"/>
    </xf>
    <xf numFmtId="0" fontId="58" fillId="46" borderId="12" xfId="0" applyFont="1" applyFill="1" applyBorder="1" applyAlignment="1">
      <alignment horizontal="center" vertical="center" wrapText="1"/>
    </xf>
    <xf numFmtId="0" fontId="58" fillId="46" borderId="30" xfId="0" applyFont="1" applyFill="1" applyBorder="1" applyAlignment="1">
      <alignment horizontal="center" vertical="center" wrapText="1"/>
    </xf>
    <xf numFmtId="49" fontId="58" fillId="46" borderId="28" xfId="0" applyNumberFormat="1" applyFont="1" applyFill="1" applyBorder="1" applyAlignment="1">
      <alignment horizontal="center" vertical="center" wrapText="1"/>
    </xf>
    <xf numFmtId="49" fontId="54" fillId="46" borderId="12" xfId="0" applyNumberFormat="1" applyFont="1" applyFill="1" applyBorder="1" applyAlignment="1">
      <alignment horizontal="center" vertical="center" wrapText="1"/>
    </xf>
    <xf numFmtId="0" fontId="54" fillId="46" borderId="12" xfId="0" applyFont="1" applyFill="1" applyBorder="1" applyAlignment="1">
      <alignment horizontal="center" vertical="center" wrapText="1"/>
    </xf>
    <xf numFmtId="49" fontId="54" fillId="0" borderId="0" xfId="0" applyNumberFormat="1" applyFont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165" fontId="13" fillId="0" borderId="1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Fill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0" fontId="0" fillId="0" borderId="12" xfId="0" applyNumberFormat="1" applyFont="1" applyBorder="1" applyAlignment="1">
      <alignment horizontal="left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49" fontId="0" fillId="46" borderId="39" xfId="0" applyNumberFormat="1" applyFont="1" applyFill="1" applyBorder="1" applyAlignment="1">
      <alignment vertical="center" wrapText="1"/>
    </xf>
    <xf numFmtId="0" fontId="0" fillId="0" borderId="12" xfId="0" applyNumberFormat="1" applyFont="1" applyFill="1" applyBorder="1" applyAlignment="1">
      <alignment horizontal="left" vertical="center" wrapText="1"/>
    </xf>
    <xf numFmtId="2" fontId="0" fillId="0" borderId="12" xfId="0" applyNumberFormat="1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29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29" xfId="0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5" fillId="46" borderId="30" xfId="0" applyFont="1" applyFill="1" applyBorder="1" applyAlignment="1">
      <alignment horizontal="center" vertical="center" wrapText="1"/>
    </xf>
    <xf numFmtId="49" fontId="15" fillId="46" borderId="12" xfId="0" applyNumberFormat="1" applyFont="1" applyFill="1" applyBorder="1" applyAlignment="1">
      <alignment horizontal="center" vertical="center" wrapText="1"/>
    </xf>
    <xf numFmtId="0" fontId="13" fillId="46" borderId="12" xfId="0" applyFont="1" applyFill="1" applyBorder="1" applyAlignment="1">
      <alignment horizontal="center" vertical="center" wrapText="1"/>
    </xf>
    <xf numFmtId="49" fontId="13" fillId="39" borderId="13" xfId="0" applyNumberFormat="1" applyFont="1" applyFill="1" applyBorder="1" applyAlignment="1">
      <alignment horizontal="center" vertical="center" wrapText="1"/>
    </xf>
    <xf numFmtId="49" fontId="0" fillId="0" borderId="30" xfId="0" applyNumberFormat="1" applyFont="1" applyFill="1" applyBorder="1" applyAlignment="1">
      <alignment horizontal="center" vertical="center" wrapText="1"/>
    </xf>
    <xf numFmtId="49" fontId="0" fillId="0" borderId="40" xfId="0" applyNumberFormat="1" applyFont="1" applyFill="1" applyBorder="1" applyAlignment="1">
      <alignment horizontal="center" vertical="center" wrapText="1"/>
    </xf>
    <xf numFmtId="0" fontId="0" fillId="0" borderId="12" xfId="0" quotePrefix="1" applyNumberFormat="1" applyFont="1" applyFill="1" applyBorder="1" applyAlignment="1">
      <alignment horizontal="center" vertical="center" wrapText="1"/>
    </xf>
    <xf numFmtId="164" fontId="0" fillId="0" borderId="12" xfId="81" applyNumberFormat="1" applyFont="1" applyFill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/>
    </xf>
    <xf numFmtId="49" fontId="0" fillId="0" borderId="12" xfId="81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 wrapText="1"/>
    </xf>
    <xf numFmtId="166" fontId="0" fillId="0" borderId="12" xfId="0" applyNumberFormat="1" applyFont="1" applyFill="1" applyBorder="1" applyAlignment="1">
      <alignment horizontal="center" vertical="center" wrapText="1"/>
    </xf>
    <xf numFmtId="3" fontId="0" fillId="0" borderId="12" xfId="81" applyNumberFormat="1" applyFont="1" applyFill="1" applyBorder="1" applyAlignment="1">
      <alignment horizontal="center" vertical="center" wrapText="1"/>
    </xf>
    <xf numFmtId="49" fontId="69" fillId="0" borderId="0" xfId="0" applyNumberFormat="1" applyFont="1" applyFill="1" applyAlignment="1">
      <alignment horizontal="center" vertical="center" wrapText="1"/>
    </xf>
    <xf numFmtId="164" fontId="0" fillId="0" borderId="12" xfId="81" quotePrefix="1" applyNumberFormat="1" applyFont="1" applyFill="1" applyBorder="1" applyAlignment="1">
      <alignment horizontal="center" vertical="center" wrapText="1"/>
    </xf>
    <xf numFmtId="0" fontId="0" fillId="0" borderId="12" xfId="81" applyNumberFormat="1" applyFont="1" applyFill="1" applyBorder="1" applyAlignment="1">
      <alignment horizontal="center" vertical="center" wrapText="1"/>
    </xf>
    <xf numFmtId="166" fontId="0" fillId="0" borderId="12" xfId="0" quotePrefix="1" applyNumberFormat="1" applyFont="1" applyFill="1" applyBorder="1" applyAlignment="1">
      <alignment horizontal="center" vertical="center" wrapText="1"/>
    </xf>
    <xf numFmtId="164" fontId="0" fillId="0" borderId="12" xfId="0" quotePrefix="1" applyNumberFormat="1" applyFont="1" applyFill="1" applyBorder="1" applyAlignment="1">
      <alignment horizontal="center" vertical="center"/>
    </xf>
    <xf numFmtId="166" fontId="0" fillId="0" borderId="12" xfId="0" applyNumberFormat="1" applyFont="1" applyBorder="1" applyAlignment="1">
      <alignment horizontal="center" vertical="center" wrapText="1"/>
    </xf>
    <xf numFmtId="164" fontId="0" fillId="0" borderId="12" xfId="0" applyNumberFormat="1" applyFont="1" applyBorder="1" applyAlignment="1">
      <alignment horizontal="center" vertical="center"/>
    </xf>
    <xf numFmtId="3" fontId="0" fillId="0" borderId="12" xfId="81" applyNumberFormat="1" applyFont="1" applyBorder="1" applyAlignment="1">
      <alignment horizontal="center" vertical="center" wrapText="1"/>
    </xf>
    <xf numFmtId="164" fontId="0" fillId="0" borderId="12" xfId="0" quotePrefix="1" applyNumberFormat="1" applyFont="1" applyBorder="1" applyAlignment="1">
      <alignment horizontal="center" vertical="center"/>
    </xf>
    <xf numFmtId="166" fontId="0" fillId="0" borderId="12" xfId="0" quotePrefix="1" applyNumberFormat="1" applyFont="1" applyBorder="1" applyAlignment="1">
      <alignment horizontal="center" vertical="center" wrapText="1"/>
    </xf>
    <xf numFmtId="164" fontId="0" fillId="0" borderId="12" xfId="81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/>
    </xf>
    <xf numFmtId="0" fontId="13" fillId="0" borderId="15" xfId="0" applyFont="1" applyFill="1" applyBorder="1" applyAlignment="1">
      <alignment vertical="center" wrapText="1"/>
    </xf>
    <xf numFmtId="0" fontId="15" fillId="46" borderId="12" xfId="0" applyFont="1" applyFill="1" applyBorder="1" applyAlignment="1">
      <alignment horizontal="left" vertical="center" wrapText="1"/>
    </xf>
    <xf numFmtId="0" fontId="15" fillId="46" borderId="30" xfId="0" applyFont="1" applyFill="1" applyBorder="1" applyAlignment="1">
      <alignment horizontal="left" vertical="center" wrapText="1"/>
    </xf>
    <xf numFmtId="0" fontId="15" fillId="46" borderId="12" xfId="0" applyFont="1" applyFill="1" applyBorder="1" applyAlignment="1">
      <alignment vertical="center" wrapText="1"/>
    </xf>
    <xf numFmtId="0" fontId="15" fillId="46" borderId="12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 wrapText="1"/>
    </xf>
    <xf numFmtId="165" fontId="70" fillId="0" borderId="12" xfId="0" applyNumberFormat="1" applyFont="1" applyFill="1" applyBorder="1" applyAlignment="1">
      <alignment horizontal="center" vertical="center" wrapText="1"/>
    </xf>
    <xf numFmtId="0" fontId="13" fillId="39" borderId="42" xfId="0" applyNumberFormat="1" applyFont="1" applyFill="1" applyBorder="1" applyAlignment="1">
      <alignment horizontal="center" vertical="center" wrapText="1"/>
    </xf>
    <xf numFmtId="0" fontId="13" fillId="39" borderId="13" xfId="0" applyNumberFormat="1" applyFont="1" applyFill="1" applyBorder="1" applyAlignment="1">
      <alignment horizontal="center" vertical="center" wrapText="1"/>
    </xf>
    <xf numFmtId="49" fontId="13" fillId="39" borderId="12" xfId="0" applyNumberFormat="1" applyFont="1" applyFill="1" applyBorder="1" applyAlignment="1">
      <alignment horizontal="center" vertical="center" wrapText="1"/>
    </xf>
    <xf numFmtId="1" fontId="13" fillId="39" borderId="12" xfId="0" applyNumberFormat="1" applyFont="1" applyFill="1" applyBorder="1" applyAlignment="1">
      <alignment horizontal="center" vertical="center" wrapText="1"/>
    </xf>
    <xf numFmtId="3" fontId="3" fillId="51" borderId="12" xfId="0" applyNumberFormat="1" applyFont="1" applyFill="1" applyBorder="1" applyAlignment="1">
      <alignment horizontal="center" vertical="center" wrapText="1"/>
    </xf>
    <xf numFmtId="0" fontId="3" fillId="51" borderId="12" xfId="0" applyFont="1" applyFill="1" applyBorder="1" applyAlignment="1">
      <alignment horizontal="center" vertical="center" wrapText="1"/>
    </xf>
    <xf numFmtId="0" fontId="3" fillId="51" borderId="12" xfId="0" applyNumberFormat="1" applyFont="1" applyFill="1" applyBorder="1" applyAlignment="1">
      <alignment horizontal="center" vertical="center"/>
    </xf>
    <xf numFmtId="3" fontId="3" fillId="51" borderId="12" xfId="0" applyNumberFormat="1" applyFont="1" applyFill="1" applyBorder="1" applyAlignment="1">
      <alignment horizontal="center" vertical="center"/>
    </xf>
    <xf numFmtId="49" fontId="3" fillId="52" borderId="12" xfId="0" applyNumberFormat="1" applyFont="1" applyFill="1" applyBorder="1" applyAlignment="1">
      <alignment horizontal="center" vertical="center" wrapText="1"/>
    </xf>
    <xf numFmtId="49" fontId="3" fillId="52" borderId="12" xfId="0" applyNumberFormat="1" applyFont="1" applyFill="1" applyBorder="1" applyAlignment="1">
      <alignment vertical="center" wrapText="1"/>
    </xf>
    <xf numFmtId="49" fontId="3" fillId="52" borderId="15" xfId="0" applyNumberFormat="1" applyFont="1" applyFill="1" applyBorder="1" applyAlignment="1">
      <alignment horizontal="center" vertical="center" wrapText="1"/>
    </xf>
    <xf numFmtId="49" fontId="0" fillId="0" borderId="15" xfId="0" applyNumberFormat="1" applyFont="1" applyFill="1" applyBorder="1" applyAlignment="1">
      <alignment horizontal="center" vertical="center" wrapText="1"/>
    </xf>
    <xf numFmtId="49" fontId="0" fillId="0" borderId="14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3" fillId="52" borderId="12" xfId="0" applyNumberFormat="1" applyFont="1" applyFill="1" applyBorder="1" applyAlignment="1">
      <alignment horizontal="center" vertical="center" wrapText="1"/>
    </xf>
    <xf numFmtId="49" fontId="3" fillId="52" borderId="15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13" fillId="52" borderId="12" xfId="0" applyNumberFormat="1" applyFont="1" applyFill="1" applyBorder="1" applyAlignment="1">
      <alignment horizontal="center" vertical="center" wrapText="1"/>
    </xf>
    <xf numFmtId="1" fontId="3" fillId="52" borderId="12" xfId="0" applyNumberFormat="1" applyFont="1" applyFill="1" applyBorder="1" applyAlignment="1">
      <alignment horizontal="center" vertical="center" wrapText="1"/>
    </xf>
    <xf numFmtId="1" fontId="3" fillId="52" borderId="15" xfId="0" applyNumberFormat="1" applyFont="1" applyFill="1" applyBorder="1" applyAlignment="1">
      <alignment horizontal="center" vertical="center" wrapText="1"/>
    </xf>
    <xf numFmtId="0" fontId="13" fillId="51" borderId="12" xfId="0" applyFont="1" applyFill="1" applyBorder="1" applyAlignment="1">
      <alignment horizontal="center" vertical="center" wrapText="1"/>
    </xf>
    <xf numFmtId="0" fontId="13" fillId="51" borderId="0" xfId="0" applyFont="1" applyFill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top" wrapText="1"/>
    </xf>
    <xf numFmtId="0" fontId="13" fillId="0" borderId="29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49" fontId="13" fillId="0" borderId="29" xfId="0" applyNumberFormat="1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horizontal="center" vertical="center" wrapText="1"/>
    </xf>
    <xf numFmtId="0" fontId="13" fillId="0" borderId="12" xfId="108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0" fontId="13" fillId="46" borderId="12" xfId="0" applyFont="1" applyFill="1" applyBorder="1" applyAlignment="1">
      <alignment horizontal="center" vertical="center" wrapText="1"/>
    </xf>
    <xf numFmtId="0" fontId="13" fillId="46" borderId="15" xfId="0" applyFont="1" applyFill="1" applyBorder="1" applyAlignment="1">
      <alignment horizontal="center" vertical="center" wrapText="1"/>
    </xf>
    <xf numFmtId="0" fontId="13" fillId="46" borderId="29" xfId="0" applyFont="1" applyFill="1" applyBorder="1" applyAlignment="1">
      <alignment horizontal="center" vertical="center" wrapText="1"/>
    </xf>
    <xf numFmtId="0" fontId="13" fillId="46" borderId="14" xfId="0" applyFont="1" applyFill="1" applyBorder="1" applyAlignment="1">
      <alignment horizontal="center" vertical="center" wrapText="1"/>
    </xf>
    <xf numFmtId="49" fontId="13" fillId="52" borderId="36" xfId="0" applyNumberFormat="1" applyFont="1" applyFill="1" applyBorder="1" applyAlignment="1">
      <alignment horizontal="center" vertical="center" wrapText="1"/>
    </xf>
    <xf numFmtId="49" fontId="13" fillId="52" borderId="39" xfId="0" applyNumberFormat="1" applyFont="1" applyFill="1" applyBorder="1" applyAlignment="1">
      <alignment horizontal="center" vertical="center" wrapText="1"/>
    </xf>
    <xf numFmtId="0" fontId="13" fillId="46" borderId="30" xfId="0" applyFont="1" applyFill="1" applyBorder="1" applyAlignment="1">
      <alignment horizontal="center" vertical="center" wrapText="1"/>
    </xf>
    <xf numFmtId="0" fontId="13" fillId="46" borderId="40" xfId="0" applyFont="1" applyFill="1" applyBorder="1" applyAlignment="1">
      <alignment horizontal="center" vertical="center" wrapText="1"/>
    </xf>
    <xf numFmtId="0" fontId="13" fillId="46" borderId="28" xfId="0" applyFont="1" applyFill="1" applyBorder="1" applyAlignment="1">
      <alignment horizontal="center" vertical="center" wrapText="1"/>
    </xf>
    <xf numFmtId="0" fontId="15" fillId="46" borderId="30" xfId="0" applyFont="1" applyFill="1" applyBorder="1" applyAlignment="1">
      <alignment horizontal="center" vertical="center" wrapText="1"/>
    </xf>
    <xf numFmtId="0" fontId="15" fillId="46" borderId="40" xfId="0" applyFont="1" applyFill="1" applyBorder="1" applyAlignment="1">
      <alignment horizontal="center" vertical="center" wrapText="1"/>
    </xf>
    <xf numFmtId="49" fontId="15" fillId="52" borderId="12" xfId="0" applyNumberFormat="1" applyFont="1" applyFill="1" applyBorder="1" applyAlignment="1">
      <alignment horizontal="center" vertical="center" wrapText="1"/>
    </xf>
    <xf numFmtId="49" fontId="13" fillId="46" borderId="12" xfId="0" applyNumberFormat="1" applyFont="1" applyFill="1" applyBorder="1" applyAlignment="1">
      <alignment horizontal="center" vertical="center" wrapText="1"/>
    </xf>
    <xf numFmtId="0" fontId="13" fillId="46" borderId="15" xfId="0" applyFont="1" applyFill="1" applyBorder="1" applyAlignment="1">
      <alignment vertical="center" wrapText="1"/>
    </xf>
    <xf numFmtId="0" fontId="13" fillId="46" borderId="29" xfId="0" applyFont="1" applyFill="1" applyBorder="1" applyAlignment="1">
      <alignment vertical="center" wrapText="1"/>
    </xf>
    <xf numFmtId="0" fontId="13" fillId="46" borderId="14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49" fontId="13" fillId="39" borderId="12" xfId="0" applyNumberFormat="1" applyFont="1" applyFill="1" applyBorder="1" applyAlignment="1">
      <alignment horizontal="center" vertical="center" wrapText="1"/>
    </xf>
    <xf numFmtId="49" fontId="13" fillId="39" borderId="38" xfId="0" applyNumberFormat="1" applyFont="1" applyFill="1" applyBorder="1" applyAlignment="1">
      <alignment horizontal="center" vertical="center" wrapText="1"/>
    </xf>
    <xf numFmtId="49" fontId="13" fillId="39" borderId="43" xfId="0" applyNumberFormat="1" applyFont="1" applyFill="1" applyBorder="1" applyAlignment="1">
      <alignment horizontal="center" vertical="center" wrapText="1"/>
    </xf>
    <xf numFmtId="49" fontId="13" fillId="39" borderId="11" xfId="0" applyNumberFormat="1" applyFont="1" applyFill="1" applyBorder="1" applyAlignment="1">
      <alignment horizontal="center" vertical="center" wrapText="1"/>
    </xf>
    <xf numFmtId="0" fontId="13" fillId="39" borderId="42" xfId="0" applyNumberFormat="1" applyFont="1" applyFill="1" applyBorder="1" applyAlignment="1">
      <alignment horizontal="center" vertical="center" wrapText="1"/>
    </xf>
    <xf numFmtId="49" fontId="13" fillId="39" borderId="44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39" borderId="10" xfId="0" applyNumberFormat="1" applyFont="1" applyFill="1" applyBorder="1" applyAlignment="1">
      <alignment horizontal="center" vertical="center" wrapText="1"/>
    </xf>
    <xf numFmtId="49" fontId="4" fillId="39" borderId="12" xfId="0" applyNumberFormat="1" applyFont="1" applyFill="1" applyBorder="1" applyAlignment="1">
      <alignment horizontal="center" vertical="center" wrapText="1"/>
    </xf>
    <xf numFmtId="49" fontId="0" fillId="39" borderId="12" xfId="0" applyNumberFormat="1" applyFont="1" applyFill="1" applyBorder="1" applyAlignment="1">
      <alignment horizontal="center" vertical="center" wrapText="1"/>
    </xf>
    <xf numFmtId="49" fontId="4" fillId="39" borderId="45" xfId="0" applyNumberFormat="1" applyFont="1" applyFill="1" applyBorder="1" applyAlignment="1">
      <alignment horizontal="center" vertical="center" wrapText="1"/>
    </xf>
    <xf numFmtId="49" fontId="4" fillId="39" borderId="46" xfId="0" applyNumberFormat="1" applyFont="1" applyFill="1" applyBorder="1" applyAlignment="1">
      <alignment horizontal="center" vertical="center" wrapText="1"/>
    </xf>
    <xf numFmtId="49" fontId="4" fillId="39" borderId="47" xfId="0" applyNumberFormat="1" applyFont="1" applyFill="1" applyBorder="1" applyAlignment="1">
      <alignment horizontal="center" vertical="center" wrapText="1"/>
    </xf>
    <xf numFmtId="49" fontId="4" fillId="39" borderId="30" xfId="0" applyNumberFormat="1" applyFont="1" applyFill="1" applyBorder="1" applyAlignment="1">
      <alignment horizontal="center" vertical="center" wrapText="1"/>
    </xf>
    <xf numFmtId="49" fontId="4" fillId="39" borderId="40" xfId="0" applyNumberFormat="1" applyFont="1" applyFill="1" applyBorder="1" applyAlignment="1">
      <alignment horizontal="center" vertical="center" wrapText="1"/>
    </xf>
    <xf numFmtId="49" fontId="4" fillId="39" borderId="28" xfId="0" applyNumberFormat="1" applyFont="1" applyFill="1" applyBorder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49" fontId="0" fillId="0" borderId="15" xfId="0" applyNumberFormat="1" applyFont="1" applyFill="1" applyBorder="1" applyAlignment="1">
      <alignment horizontal="center" vertical="center" wrapText="1"/>
    </xf>
    <xf numFmtId="49" fontId="0" fillId="0" borderId="14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49" fontId="0" fillId="0" borderId="15" xfId="0" applyNumberFormat="1" applyFont="1" applyFill="1" applyBorder="1" applyAlignment="1">
      <alignment horizontal="left" vertical="center" wrapText="1"/>
    </xf>
    <xf numFmtId="49" fontId="0" fillId="0" borderId="14" xfId="0" applyNumberFormat="1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2" fontId="0" fillId="0" borderId="15" xfId="0" applyNumberFormat="1" applyFont="1" applyFill="1" applyBorder="1" applyAlignment="1">
      <alignment horizontal="center" vertical="center" wrapText="1"/>
    </xf>
    <xf numFmtId="2" fontId="0" fillId="0" borderId="14" xfId="0" applyNumberFormat="1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>
      <alignment horizontal="center" vertical="center" wrapText="1"/>
    </xf>
    <xf numFmtId="0" fontId="0" fillId="0" borderId="29" xfId="0" applyNumberFormat="1" applyFont="1" applyFill="1" applyBorder="1" applyAlignment="1">
      <alignment horizontal="center" vertical="center" wrapText="1"/>
    </xf>
    <xf numFmtId="0" fontId="0" fillId="0" borderId="14" xfId="0" applyNumberFormat="1" applyFont="1" applyFill="1" applyBorder="1" applyAlignment="1">
      <alignment horizontal="center" vertical="center" wrapText="1"/>
    </xf>
    <xf numFmtId="49" fontId="0" fillId="0" borderId="29" xfId="0" applyNumberFormat="1" applyFont="1" applyFill="1" applyBorder="1" applyAlignment="1">
      <alignment horizontal="center" vertical="center" wrapText="1"/>
    </xf>
    <xf numFmtId="49" fontId="0" fillId="0" borderId="30" xfId="0" applyNumberFormat="1" applyFont="1" applyFill="1" applyBorder="1" applyAlignment="1">
      <alignment horizontal="center" vertical="center" wrapText="1"/>
    </xf>
    <xf numFmtId="49" fontId="0" fillId="0" borderId="40" xfId="0" applyNumberFormat="1" applyFont="1" applyFill="1" applyBorder="1" applyAlignment="1">
      <alignment horizontal="center" vertical="center" wrapText="1"/>
    </xf>
    <xf numFmtId="49" fontId="0" fillId="0" borderId="28" xfId="0" applyNumberFormat="1" applyFont="1" applyFill="1" applyBorder="1" applyAlignment="1">
      <alignment horizontal="center" vertical="center" wrapText="1"/>
    </xf>
    <xf numFmtId="0" fontId="0" fillId="0" borderId="15" xfId="0" applyNumberFormat="1" applyFont="1" applyBorder="1" applyAlignment="1">
      <alignment horizontal="left" vertical="center" wrapText="1"/>
    </xf>
    <xf numFmtId="0" fontId="0" fillId="0" borderId="29" xfId="0" applyNumberFormat="1" applyFont="1" applyBorder="1" applyAlignment="1">
      <alignment horizontal="left" vertical="center" wrapText="1"/>
    </xf>
    <xf numFmtId="0" fontId="0" fillId="0" borderId="14" xfId="0" applyNumberFormat="1" applyFont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0" fillId="0" borderId="29" xfId="0" applyNumberFormat="1" applyFont="1" applyFill="1" applyBorder="1" applyAlignment="1">
      <alignment horizontal="left" vertical="center" wrapText="1"/>
    </xf>
    <xf numFmtId="0" fontId="0" fillId="0" borderId="29" xfId="0" applyNumberFormat="1" applyFont="1" applyFill="1" applyBorder="1" applyAlignment="1">
      <alignment horizontal="left" vertical="center" wrapText="1"/>
    </xf>
    <xf numFmtId="0" fontId="0" fillId="0" borderId="14" xfId="0" applyNumberFormat="1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 shrinkToFit="1"/>
    </xf>
    <xf numFmtId="0" fontId="0" fillId="0" borderId="14" xfId="0" applyFont="1" applyFill="1" applyBorder="1" applyAlignment="1">
      <alignment horizontal="center" vertical="center" wrapText="1" shrinkToFit="1"/>
    </xf>
    <xf numFmtId="49" fontId="2" fillId="46" borderId="12" xfId="0" applyNumberFormat="1" applyFont="1" applyFill="1" applyBorder="1" applyAlignment="1">
      <alignment horizontal="center" vertical="center" wrapText="1"/>
    </xf>
    <xf numFmtId="49" fontId="0" fillId="46" borderId="12" xfId="0" applyNumberFormat="1" applyFont="1" applyFill="1" applyBorder="1" applyAlignment="1">
      <alignment horizontal="center" vertical="center" wrapText="1"/>
    </xf>
    <xf numFmtId="49" fontId="0" fillId="46" borderId="12" xfId="0" applyNumberFormat="1" applyFont="1" applyFill="1" applyBorder="1" applyAlignment="1">
      <alignment horizontal="left" vertical="center" wrapText="1"/>
    </xf>
    <xf numFmtId="49" fontId="0" fillId="46" borderId="15" xfId="0" applyNumberFormat="1" applyFont="1" applyFill="1" applyBorder="1" applyAlignment="1">
      <alignment horizontal="center" vertical="center" wrapText="1"/>
    </xf>
    <xf numFmtId="49" fontId="0" fillId="46" borderId="14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0" fillId="46" borderId="29" xfId="0" applyNumberFormat="1" applyFont="1" applyFill="1" applyBorder="1" applyAlignment="1">
      <alignment horizontal="center" vertical="center" wrapText="1"/>
    </xf>
    <xf numFmtId="0" fontId="0" fillId="0" borderId="30" xfId="80" applyNumberFormat="1" applyFont="1" applyFill="1" applyBorder="1" applyAlignment="1">
      <alignment horizontal="center" vertical="center" wrapText="1"/>
    </xf>
    <xf numFmtId="0" fontId="0" fillId="0" borderId="40" xfId="80" applyNumberFormat="1" applyFont="1" applyFill="1" applyBorder="1" applyAlignment="1">
      <alignment horizontal="center" vertical="center" wrapText="1"/>
    </xf>
    <xf numFmtId="0" fontId="0" fillId="0" borderId="28" xfId="80" applyNumberFormat="1" applyFont="1" applyFill="1" applyBorder="1" applyAlignment="1">
      <alignment horizontal="center" vertical="center" wrapText="1"/>
    </xf>
    <xf numFmtId="49" fontId="0" fillId="46" borderId="30" xfId="0" applyNumberFormat="1" applyFont="1" applyFill="1" applyBorder="1" applyAlignment="1">
      <alignment horizontal="center" vertical="center"/>
    </xf>
    <xf numFmtId="49" fontId="0" fillId="46" borderId="28" xfId="0" applyNumberFormat="1" applyFont="1" applyFill="1" applyBorder="1" applyAlignment="1">
      <alignment horizontal="center" vertical="center"/>
    </xf>
    <xf numFmtId="49" fontId="0" fillId="46" borderId="34" xfId="0" applyNumberFormat="1" applyFont="1" applyFill="1" applyBorder="1" applyAlignment="1">
      <alignment horizontal="center" vertical="center" wrapText="1"/>
    </xf>
    <xf numFmtId="49" fontId="0" fillId="46" borderId="0" xfId="0" applyNumberFormat="1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>
      <alignment horizontal="left" vertical="center" wrapText="1"/>
    </xf>
    <xf numFmtId="2" fontId="0" fillId="0" borderId="15" xfId="0" applyNumberFormat="1" applyFont="1" applyFill="1" applyBorder="1" applyAlignment="1">
      <alignment horizontal="left" vertical="center" wrapText="1"/>
    </xf>
    <xf numFmtId="2" fontId="0" fillId="0" borderId="29" xfId="0" applyNumberFormat="1" applyFont="1" applyFill="1" applyBorder="1" applyAlignment="1">
      <alignment horizontal="left" vertical="center" wrapText="1"/>
    </xf>
    <xf numFmtId="2" fontId="0" fillId="0" borderId="14" xfId="0" applyNumberFormat="1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49" fontId="2" fillId="55" borderId="12" xfId="0" applyNumberFormat="1" applyFont="1" applyFill="1" applyBorder="1" applyAlignment="1">
      <alignment horizontal="center" vertical="center" wrapText="1"/>
    </xf>
    <xf numFmtId="0" fontId="59" fillId="0" borderId="34" xfId="0" applyFont="1" applyFill="1" applyBorder="1" applyAlignment="1">
      <alignment horizontal="left" vertical="center"/>
    </xf>
    <xf numFmtId="0" fontId="59" fillId="0" borderId="0" xfId="0" applyFont="1" applyFill="1" applyAlignment="1">
      <alignment horizontal="left" vertical="center"/>
    </xf>
    <xf numFmtId="0" fontId="59" fillId="0" borderId="0" xfId="0" applyFont="1" applyFill="1" applyBorder="1" applyAlignment="1">
      <alignment horizontal="left" vertical="center"/>
    </xf>
    <xf numFmtId="49" fontId="2" fillId="55" borderId="30" xfId="0" applyNumberFormat="1" applyFont="1" applyFill="1" applyBorder="1" applyAlignment="1">
      <alignment horizontal="center" vertical="center" wrapText="1"/>
    </xf>
    <xf numFmtId="49" fontId="2" fillId="55" borderId="40" xfId="0" applyNumberFormat="1" applyFont="1" applyFill="1" applyBorder="1" applyAlignment="1">
      <alignment horizontal="center" vertical="center" wrapText="1"/>
    </xf>
    <xf numFmtId="49" fontId="2" fillId="55" borderId="28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2" fillId="55" borderId="12" xfId="81" applyNumberFormat="1" applyFont="1" applyFill="1" applyBorder="1" applyAlignment="1">
      <alignment horizontal="center" vertical="center" wrapText="1"/>
    </xf>
    <xf numFmtId="49" fontId="2" fillId="55" borderId="12" xfId="81" applyNumberFormat="1" applyFont="1" applyFill="1" applyBorder="1" applyAlignment="1">
      <alignment horizontal="center" vertical="center" wrapText="1"/>
    </xf>
    <xf numFmtId="49" fontId="0" fillId="46" borderId="30" xfId="0" applyNumberFormat="1" applyFont="1" applyFill="1" applyBorder="1" applyAlignment="1">
      <alignment horizontal="center" vertical="center" wrapText="1"/>
    </xf>
    <xf numFmtId="49" fontId="0" fillId="46" borderId="40" xfId="0" applyNumberFormat="1" applyFont="1" applyFill="1" applyBorder="1" applyAlignment="1">
      <alignment horizontal="center" vertical="center" wrapText="1"/>
    </xf>
    <xf numFmtId="49" fontId="0" fillId="46" borderId="28" xfId="0" applyNumberFormat="1" applyFont="1" applyFill="1" applyBorder="1" applyAlignment="1">
      <alignment horizontal="center" vertical="center" wrapText="1"/>
    </xf>
    <xf numFmtId="49" fontId="2" fillId="52" borderId="48" xfId="0" applyNumberFormat="1" applyFont="1" applyFill="1" applyBorder="1" applyAlignment="1">
      <alignment horizontal="center" vertical="center" wrapText="1"/>
    </xf>
    <xf numFmtId="49" fontId="2" fillId="52" borderId="49" xfId="0" applyNumberFormat="1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49" fontId="4" fillId="49" borderId="37" xfId="0" applyNumberFormat="1" applyFont="1" applyFill="1" applyBorder="1" applyAlignment="1">
      <alignment horizontal="center" vertical="center" wrapText="1"/>
    </xf>
    <xf numFmtId="49" fontId="4" fillId="49" borderId="10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textRotation="90" wrapText="1"/>
    </xf>
    <xf numFmtId="49" fontId="3" fillId="0" borderId="29" xfId="0" applyNumberFormat="1" applyFont="1" applyBorder="1" applyAlignment="1">
      <alignment horizontal="center" vertical="center" textRotation="90" wrapText="1"/>
    </xf>
    <xf numFmtId="49" fontId="3" fillId="0" borderId="14" xfId="0" applyNumberFormat="1" applyFont="1" applyBorder="1" applyAlignment="1">
      <alignment horizontal="center" vertical="center" textRotation="90" wrapText="1"/>
    </xf>
    <xf numFmtId="49" fontId="4" fillId="39" borderId="10" xfId="0" applyNumberFormat="1" applyFont="1" applyFill="1" applyBorder="1" applyAlignment="1">
      <alignment horizontal="center" vertical="center" wrapText="1"/>
    </xf>
    <xf numFmtId="49" fontId="4" fillId="39" borderId="10" xfId="0" applyNumberFormat="1" applyFont="1" applyFill="1" applyBorder="1" applyAlignment="1">
      <alignment horizontal="center" vertical="center" textRotation="90" wrapText="1"/>
    </xf>
    <xf numFmtId="49" fontId="0" fillId="39" borderId="13" xfId="0" applyNumberFormat="1" applyFont="1" applyFill="1" applyBorder="1" applyAlignment="1">
      <alignment horizontal="center" vertical="center" textRotation="90" wrapText="1"/>
    </xf>
    <xf numFmtId="49" fontId="4" fillId="39" borderId="50" xfId="0" applyNumberFormat="1" applyFont="1" applyFill="1" applyBorder="1" applyAlignment="1">
      <alignment horizontal="center" vertical="center" textRotation="90" wrapText="1"/>
    </xf>
    <xf numFmtId="49" fontId="4" fillId="39" borderId="37" xfId="0" applyNumberFormat="1" applyFont="1" applyFill="1" applyBorder="1" applyAlignment="1">
      <alignment horizontal="center" vertical="center" textRotation="90" wrapText="1"/>
    </xf>
    <xf numFmtId="49" fontId="13" fillId="46" borderId="15" xfId="0" applyNumberFormat="1" applyFont="1" applyFill="1" applyBorder="1" applyAlignment="1">
      <alignment horizontal="center" vertical="center" textRotation="90" wrapText="1"/>
    </xf>
    <xf numFmtId="49" fontId="13" fillId="46" borderId="29" xfId="0" applyNumberFormat="1" applyFont="1" applyFill="1" applyBorder="1" applyAlignment="1">
      <alignment horizontal="center" vertical="center" textRotation="90" wrapText="1"/>
    </xf>
    <xf numFmtId="49" fontId="13" fillId="46" borderId="14" xfId="0" applyNumberFormat="1" applyFont="1" applyFill="1" applyBorder="1" applyAlignment="1">
      <alignment horizontal="center" vertical="center" textRotation="90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13" fillId="46" borderId="15" xfId="0" applyNumberFormat="1" applyFont="1" applyFill="1" applyBorder="1" applyAlignment="1">
      <alignment horizontal="center" vertical="center" wrapText="1"/>
    </xf>
    <xf numFmtId="49" fontId="13" fillId="46" borderId="29" xfId="0" applyNumberFormat="1" applyFont="1" applyFill="1" applyBorder="1" applyAlignment="1">
      <alignment horizontal="center" vertical="center" wrapText="1"/>
    </xf>
    <xf numFmtId="49" fontId="13" fillId="46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10" fillId="46" borderId="25" xfId="0" applyNumberFormat="1" applyFont="1" applyFill="1" applyBorder="1" applyAlignment="1">
      <alignment horizontal="center" vertical="center" wrapText="1"/>
    </xf>
    <xf numFmtId="49" fontId="10" fillId="46" borderId="26" xfId="0" applyNumberFormat="1" applyFont="1" applyFill="1" applyBorder="1" applyAlignment="1">
      <alignment horizontal="center" vertical="center" wrapText="1"/>
    </xf>
    <xf numFmtId="49" fontId="3" fillId="46" borderId="51" xfId="0" applyNumberFormat="1" applyFont="1" applyFill="1" applyBorder="1" applyAlignment="1">
      <alignment horizontal="center" vertical="center" wrapText="1"/>
    </xf>
    <xf numFmtId="49" fontId="3" fillId="46" borderId="29" xfId="0" applyNumberFormat="1" applyFont="1" applyFill="1" applyBorder="1" applyAlignment="1">
      <alignment horizontal="center" vertical="center" wrapText="1"/>
    </xf>
    <xf numFmtId="49" fontId="3" fillId="46" borderId="53" xfId="0" applyNumberFormat="1" applyFont="1" applyFill="1" applyBorder="1" applyAlignment="1">
      <alignment horizontal="center" vertical="center" wrapText="1"/>
    </xf>
    <xf numFmtId="49" fontId="3" fillId="46" borderId="35" xfId="0" applyNumberFormat="1" applyFont="1" applyFill="1" applyBorder="1" applyAlignment="1">
      <alignment horizontal="center" vertical="center" wrapText="1"/>
    </xf>
    <xf numFmtId="49" fontId="3" fillId="46" borderId="52" xfId="0" applyNumberFormat="1" applyFont="1" applyFill="1" applyBorder="1" applyAlignment="1">
      <alignment horizontal="center" vertical="center" wrapText="1"/>
    </xf>
    <xf numFmtId="49" fontId="3" fillId="46" borderId="15" xfId="0" applyNumberFormat="1" applyFont="1" applyFill="1" applyBorder="1" applyAlignment="1">
      <alignment horizontal="center" vertical="center" wrapText="1"/>
    </xf>
    <xf numFmtId="49" fontId="10" fillId="52" borderId="12" xfId="0" applyNumberFormat="1" applyFont="1" applyFill="1" applyBorder="1" applyAlignment="1">
      <alignment horizontal="center" vertical="center" wrapText="1"/>
    </xf>
    <xf numFmtId="49" fontId="3" fillId="52" borderId="12" xfId="0" applyNumberFormat="1" applyFont="1" applyFill="1" applyBorder="1" applyAlignment="1">
      <alignment horizontal="center" vertical="center" wrapText="1"/>
    </xf>
    <xf numFmtId="49" fontId="3" fillId="52" borderId="15" xfId="0" applyNumberFormat="1" applyFont="1" applyFill="1" applyBorder="1" applyAlignment="1">
      <alignment horizontal="center" vertical="center" wrapText="1"/>
    </xf>
    <xf numFmtId="49" fontId="3" fillId="52" borderId="30" xfId="0" applyNumberFormat="1" applyFont="1" applyFill="1" applyBorder="1" applyAlignment="1">
      <alignment horizontal="center" vertical="center" wrapText="1"/>
    </xf>
    <xf numFmtId="49" fontId="3" fillId="52" borderId="28" xfId="0" applyNumberFormat="1" applyFont="1" applyFill="1" applyBorder="1" applyAlignment="1">
      <alignment horizontal="center" vertical="center" wrapText="1"/>
    </xf>
    <xf numFmtId="49" fontId="3" fillId="52" borderId="36" xfId="0" applyNumberFormat="1" applyFont="1" applyFill="1" applyBorder="1" applyAlignment="1">
      <alignment horizontal="center" vertical="center" wrapText="1"/>
    </xf>
    <xf numFmtId="49" fontId="3" fillId="52" borderId="39" xfId="0" applyNumberFormat="1" applyFont="1" applyFill="1" applyBorder="1" applyAlignment="1">
      <alignment horizontal="center" vertical="center" wrapText="1"/>
    </xf>
    <xf numFmtId="49" fontId="3" fillId="52" borderId="41" xfId="0" applyNumberFormat="1" applyFont="1" applyFill="1" applyBorder="1" applyAlignment="1">
      <alignment horizontal="center" vertical="center" wrapText="1"/>
    </xf>
    <xf numFmtId="49" fontId="3" fillId="52" borderId="49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52" borderId="40" xfId="0" applyNumberFormat="1" applyFont="1" applyFill="1" applyBorder="1" applyAlignment="1">
      <alignment horizontal="center" vertical="center" wrapText="1"/>
    </xf>
    <xf numFmtId="49" fontId="10" fillId="46" borderId="12" xfId="0" applyNumberFormat="1" applyFont="1" applyFill="1" applyBorder="1" applyAlignment="1">
      <alignment horizontal="center" vertical="center" wrapText="1"/>
    </xf>
    <xf numFmtId="49" fontId="4" fillId="39" borderId="13" xfId="0" applyNumberFormat="1" applyFont="1" applyFill="1" applyBorder="1" applyAlignment="1">
      <alignment horizontal="center" vertical="center" wrapText="1"/>
    </xf>
    <xf numFmtId="49" fontId="4" fillId="39" borderId="50" xfId="0" applyNumberFormat="1" applyFont="1" applyFill="1" applyBorder="1" applyAlignment="1">
      <alignment horizontal="center" vertical="center" wrapText="1"/>
    </xf>
    <xf numFmtId="49" fontId="4" fillId="39" borderId="37" xfId="0" applyNumberFormat="1" applyFont="1" applyFill="1" applyBorder="1" applyAlignment="1">
      <alignment horizontal="center" vertical="center" wrapText="1"/>
    </xf>
    <xf numFmtId="49" fontId="3" fillId="0" borderId="38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0" fillId="39" borderId="13" xfId="0" applyNumberFormat="1" applyFont="1" applyFill="1" applyBorder="1" applyAlignment="1">
      <alignment horizontal="center" vertical="center" wrapText="1"/>
    </xf>
    <xf numFmtId="0" fontId="2" fillId="52" borderId="30" xfId="0" applyFont="1" applyFill="1" applyBorder="1" applyAlignment="1">
      <alignment horizontal="center" vertical="center" wrapText="1"/>
    </xf>
    <xf numFmtId="0" fontId="2" fillId="52" borderId="40" xfId="0" applyFont="1" applyFill="1" applyBorder="1" applyAlignment="1">
      <alignment horizontal="center" vertical="center" wrapText="1"/>
    </xf>
    <xf numFmtId="0" fontId="0" fillId="52" borderId="30" xfId="0" applyFont="1" applyFill="1" applyBorder="1" applyAlignment="1">
      <alignment horizontal="center" vertical="center" wrapText="1"/>
    </xf>
    <xf numFmtId="0" fontId="0" fillId="52" borderId="28" xfId="0" applyFont="1" applyFill="1" applyBorder="1" applyAlignment="1">
      <alignment horizontal="center" vertical="center" wrapText="1"/>
    </xf>
    <xf numFmtId="0" fontId="0" fillId="52" borderId="12" xfId="0" applyFont="1" applyFill="1" applyBorder="1" applyAlignment="1">
      <alignment horizontal="center" vertical="center" wrapText="1"/>
    </xf>
    <xf numFmtId="0" fontId="3" fillId="0" borderId="15" xfId="81" applyFont="1" applyFill="1" applyBorder="1" applyAlignment="1">
      <alignment horizontal="center" vertical="center" wrapText="1"/>
    </xf>
    <xf numFmtId="0" fontId="3" fillId="0" borderId="29" xfId="81" applyFont="1" applyFill="1" applyBorder="1" applyAlignment="1">
      <alignment horizontal="center" vertical="center" wrapText="1"/>
    </xf>
    <xf numFmtId="0" fontId="3" fillId="54" borderId="15" xfId="81" applyFont="1" applyFill="1" applyBorder="1" applyAlignment="1">
      <alignment horizontal="center" vertical="center" wrapText="1"/>
    </xf>
    <xf numFmtId="0" fontId="3" fillId="54" borderId="29" xfId="81" applyFont="1" applyFill="1" applyBorder="1" applyAlignment="1">
      <alignment horizontal="center" vertical="center" wrapText="1"/>
    </xf>
    <xf numFmtId="0" fontId="3" fillId="54" borderId="14" xfId="81" applyFont="1" applyFill="1" applyBorder="1" applyAlignment="1">
      <alignment horizontal="center" vertical="center" wrapText="1"/>
    </xf>
    <xf numFmtId="0" fontId="3" fillId="0" borderId="14" xfId="81" applyFont="1" applyFill="1" applyBorder="1" applyAlignment="1">
      <alignment horizontal="center" vertical="center" wrapText="1"/>
    </xf>
    <xf numFmtId="0" fontId="3" fillId="0" borderId="54" xfId="81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52" borderId="41" xfId="0" applyFont="1" applyFill="1" applyBorder="1" applyAlignment="1">
      <alignment horizontal="center" vertical="center" wrapText="1"/>
    </xf>
    <xf numFmtId="0" fontId="2" fillId="52" borderId="48" xfId="0" applyFont="1" applyFill="1" applyBorder="1" applyAlignment="1">
      <alignment horizontal="center" vertical="center" wrapText="1"/>
    </xf>
    <xf numFmtId="45" fontId="0" fillId="0" borderId="55" xfId="0" applyNumberFormat="1" applyFont="1" applyFill="1" applyBorder="1" applyAlignment="1">
      <alignment horizontal="center"/>
    </xf>
    <xf numFmtId="45" fontId="0" fillId="0" borderId="56" xfId="0" applyNumberFormat="1" applyFont="1" applyFill="1" applyBorder="1" applyAlignment="1">
      <alignment horizontal="center"/>
    </xf>
    <xf numFmtId="45" fontId="0" fillId="0" borderId="57" xfId="0" applyNumberFormat="1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0" fillId="0" borderId="57" xfId="0" applyFont="1" applyFill="1" applyBorder="1" applyAlignment="1">
      <alignment horizontal="center"/>
    </xf>
    <xf numFmtId="0" fontId="2" fillId="52" borderId="12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left" vertical="center" wrapText="1"/>
    </xf>
    <xf numFmtId="45" fontId="0" fillId="0" borderId="55" xfId="0" applyNumberFormat="1" applyFont="1" applyFill="1" applyBorder="1" applyAlignment="1">
      <alignment horizontal="right"/>
    </xf>
    <xf numFmtId="45" fontId="0" fillId="0" borderId="56" xfId="0" applyNumberFormat="1" applyFont="1" applyFill="1" applyBorder="1" applyAlignment="1">
      <alignment horizontal="right"/>
    </xf>
    <xf numFmtId="45" fontId="0" fillId="0" borderId="57" xfId="0" applyNumberFormat="1" applyFont="1" applyFill="1" applyBorder="1" applyAlignment="1">
      <alignment horizontal="right"/>
    </xf>
    <xf numFmtId="0" fontId="0" fillId="0" borderId="55" xfId="0" applyFont="1" applyFill="1" applyBorder="1" applyAlignment="1">
      <alignment horizontal="right"/>
    </xf>
    <xf numFmtId="0" fontId="0" fillId="0" borderId="56" xfId="0" applyFont="1" applyFill="1" applyBorder="1" applyAlignment="1">
      <alignment horizontal="right"/>
    </xf>
    <xf numFmtId="0" fontId="0" fillId="0" borderId="57" xfId="0" applyFont="1" applyFill="1" applyBorder="1" applyAlignment="1">
      <alignment horizontal="right"/>
    </xf>
    <xf numFmtId="49" fontId="4" fillId="46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46" borderId="15" xfId="0" applyNumberFormat="1" applyFont="1" applyFill="1" applyBorder="1" applyAlignment="1">
      <alignment horizontal="center" vertical="center" wrapText="1"/>
    </xf>
    <xf numFmtId="49" fontId="4" fillId="46" borderId="29" xfId="0" applyNumberFormat="1" applyFont="1" applyFill="1" applyBorder="1" applyAlignment="1">
      <alignment horizontal="center" vertical="center" wrapText="1"/>
    </xf>
    <xf numFmtId="49" fontId="4" fillId="46" borderId="14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58" fillId="46" borderId="30" xfId="0" applyFont="1" applyFill="1" applyBorder="1" applyAlignment="1">
      <alignment horizontal="center" vertical="center" wrapText="1"/>
    </xf>
    <xf numFmtId="0" fontId="58" fillId="46" borderId="40" xfId="0" applyFont="1" applyFill="1" applyBorder="1" applyAlignment="1">
      <alignment horizontal="center" vertical="center" wrapText="1"/>
    </xf>
    <xf numFmtId="0" fontId="58" fillId="46" borderId="28" xfId="0" applyFont="1" applyFill="1" applyBorder="1" applyAlignment="1">
      <alignment horizontal="center" vertical="center" wrapText="1"/>
    </xf>
    <xf numFmtId="49" fontId="54" fillId="46" borderId="12" xfId="0" applyNumberFormat="1" applyFont="1" applyFill="1" applyBorder="1" applyAlignment="1">
      <alignment horizontal="center" vertical="center" wrapText="1"/>
    </xf>
    <xf numFmtId="0" fontId="54" fillId="46" borderId="15" xfId="0" applyFont="1" applyFill="1" applyBorder="1" applyAlignment="1">
      <alignment horizontal="center" vertical="center" wrapText="1"/>
    </xf>
    <xf numFmtId="0" fontId="54" fillId="46" borderId="29" xfId="0" applyFont="1" applyFill="1" applyBorder="1" applyAlignment="1">
      <alignment horizontal="center" vertical="center" wrapText="1"/>
    </xf>
    <xf numFmtId="0" fontId="54" fillId="46" borderId="14" xfId="0" applyFont="1" applyFill="1" applyBorder="1" applyAlignment="1">
      <alignment horizontal="center" vertical="center" wrapText="1"/>
    </xf>
    <xf numFmtId="0" fontId="54" fillId="46" borderId="30" xfId="0" applyFont="1" applyFill="1" applyBorder="1" applyAlignment="1">
      <alignment horizontal="center" vertical="center" wrapText="1"/>
    </xf>
    <xf numFmtId="0" fontId="54" fillId="46" borderId="28" xfId="0" applyFont="1" applyFill="1" applyBorder="1" applyAlignment="1">
      <alignment horizontal="center" vertical="center" wrapText="1"/>
    </xf>
    <xf numFmtId="49" fontId="58" fillId="46" borderId="12" xfId="0" applyNumberFormat="1" applyFont="1" applyFill="1" applyBorder="1" applyAlignment="1">
      <alignment horizontal="center" vertical="center" wrapText="1"/>
    </xf>
    <xf numFmtId="0" fontId="54" fillId="46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5" fillId="46" borderId="12" xfId="0" applyNumberFormat="1" applyFont="1" applyFill="1" applyBorder="1" applyAlignment="1">
      <alignment horizontal="center" vertical="center" wrapText="1"/>
    </xf>
  </cellXfs>
  <cellStyles count="117">
    <cellStyle name="20% - akcent 1 2" xfId="1"/>
    <cellStyle name="20% - akcent 1 3" xfId="2"/>
    <cellStyle name="20% - akcent 2 2" xfId="3"/>
    <cellStyle name="20% - akcent 2 3" xfId="4"/>
    <cellStyle name="20% - akcent 3 2" xfId="5"/>
    <cellStyle name="20% - akcent 3 3" xfId="6"/>
    <cellStyle name="20% - akcent 4 2" xfId="7"/>
    <cellStyle name="20% - akcent 4 3" xfId="8"/>
    <cellStyle name="20% - akcent 5 2" xfId="9"/>
    <cellStyle name="20% - akcent 5 3" xfId="10"/>
    <cellStyle name="20% - akcent 6 2" xfId="11"/>
    <cellStyle name="20% - akcent 6 3" xfId="12"/>
    <cellStyle name="40% - akcent 1 2" xfId="13"/>
    <cellStyle name="40% - akcent 1 3" xfId="14"/>
    <cellStyle name="40% - akcent 2 2" xfId="15"/>
    <cellStyle name="40% - akcent 2 3" xfId="16"/>
    <cellStyle name="40% - akcent 3 2" xfId="17"/>
    <cellStyle name="40% - akcent 3 3" xfId="18"/>
    <cellStyle name="40% - akcent 4 2" xfId="19"/>
    <cellStyle name="40% - akcent 4 3" xfId="20"/>
    <cellStyle name="40% - akcent 5 2" xfId="21"/>
    <cellStyle name="40% - akcent 5 3" xfId="22"/>
    <cellStyle name="40% - akcent 6 2" xfId="23"/>
    <cellStyle name="40% - akcent 6 3" xfId="24"/>
    <cellStyle name="60% - akcent 1 2" xfId="25"/>
    <cellStyle name="60% - akcent 1 3" xfId="26"/>
    <cellStyle name="60% - akcent 2 2" xfId="27"/>
    <cellStyle name="60% - akcent 2 3" xfId="28"/>
    <cellStyle name="60% - akcent 3 2" xfId="29"/>
    <cellStyle name="60% - akcent 3 3" xfId="30"/>
    <cellStyle name="60% - akcent 4 2" xfId="31"/>
    <cellStyle name="60% - akcent 4 3" xfId="32"/>
    <cellStyle name="60% - akcent 5 2" xfId="33"/>
    <cellStyle name="60% - akcent 5 3" xfId="34"/>
    <cellStyle name="60% - akcent 6 2" xfId="35"/>
    <cellStyle name="60% - akcent 6 3" xfId="36"/>
    <cellStyle name="Akcent 1 2" xfId="37"/>
    <cellStyle name="Akcent 1 3" xfId="38"/>
    <cellStyle name="Akcent 2 2" xfId="39"/>
    <cellStyle name="Akcent 2 3" xfId="40"/>
    <cellStyle name="Akcent 3 2" xfId="41"/>
    <cellStyle name="Akcent 3 3" xfId="42"/>
    <cellStyle name="Akcent 4 2" xfId="43"/>
    <cellStyle name="Akcent 4 3" xfId="44"/>
    <cellStyle name="Akcent 5 2" xfId="45"/>
    <cellStyle name="Akcent 5 3" xfId="46"/>
    <cellStyle name="Akcent 6 2" xfId="47"/>
    <cellStyle name="Akcent 6 3" xfId="48"/>
    <cellStyle name="Dane wejściowe 2" xfId="49"/>
    <cellStyle name="Dane wejściowe 3" xfId="50"/>
    <cellStyle name="Dane wyjściowe 2" xfId="51"/>
    <cellStyle name="Dane wyjściowe 3" xfId="52"/>
    <cellStyle name="Dobre 2" xfId="53"/>
    <cellStyle name="Dobre 3" xfId="54"/>
    <cellStyle name="Dziesiętny 2" xfId="55"/>
    <cellStyle name="Dziesiętny 2 2" xfId="56"/>
    <cellStyle name="Dziesiętny 2 2 2" xfId="57"/>
    <cellStyle name="Dziesiętny 2 3" xfId="58"/>
    <cellStyle name="Dziesiętny 3" xfId="59"/>
    <cellStyle name="Dziesiętny 3 2" xfId="60"/>
    <cellStyle name="Excel Built-in Normal" xfId="61"/>
    <cellStyle name="Excel Built-in Normal 2" xfId="62"/>
    <cellStyle name="Excel Built-in Normal 3" xfId="63"/>
    <cellStyle name="Hiperłącze" xfId="64" builtinId="8"/>
    <cellStyle name="Komórka połączona 2" xfId="65"/>
    <cellStyle name="Komórka połączona 3" xfId="66"/>
    <cellStyle name="Komórka zaznaczona 2" xfId="67"/>
    <cellStyle name="Komórka zaznaczona 3" xfId="68"/>
    <cellStyle name="Nagłówek 1 2" xfId="69"/>
    <cellStyle name="Nagłówek 1 3" xfId="70"/>
    <cellStyle name="Nagłówek 2 2" xfId="71"/>
    <cellStyle name="Nagłówek 2 3" xfId="72"/>
    <cellStyle name="Nagłówek 3 2" xfId="73"/>
    <cellStyle name="Nagłówek 3 3" xfId="74"/>
    <cellStyle name="Nagłówek 4 2" xfId="75"/>
    <cellStyle name="Nagłówek 4 3" xfId="76"/>
    <cellStyle name="Neutralne 2" xfId="77"/>
    <cellStyle name="Neutralne 3" xfId="78"/>
    <cellStyle name="Normal 2" xfId="79"/>
    <cellStyle name="Normalny" xfId="0" builtinId="0"/>
    <cellStyle name="Normalny 2" xfId="80"/>
    <cellStyle name="Normalny 2 2" xfId="81"/>
    <cellStyle name="Normalny 2 2 2" xfId="82"/>
    <cellStyle name="Normalny 2 3" xfId="83"/>
    <cellStyle name="Normalny 3" xfId="84"/>
    <cellStyle name="Normalny 3 2" xfId="85"/>
    <cellStyle name="Normalny 3 3" xfId="86"/>
    <cellStyle name="Normalny 4" xfId="87"/>
    <cellStyle name="Normalny 4 2" xfId="88"/>
    <cellStyle name="Normalny 5" xfId="89"/>
    <cellStyle name="Normalny 6" xfId="90"/>
    <cellStyle name="Normalny 7" xfId="91"/>
    <cellStyle name="Normalny_Arkusz1" xfId="92"/>
    <cellStyle name="Normalny_Izba przyjęć zbiorówka" xfId="93"/>
    <cellStyle name="Normalny_LOTNICZE-ZRM-3" xfId="94"/>
    <cellStyle name="Obliczenia 2" xfId="95"/>
    <cellStyle name="Obliczenia 3" xfId="96"/>
    <cellStyle name="Suma 2" xfId="97"/>
    <cellStyle name="Suma 3" xfId="98"/>
    <cellStyle name="Tekst objaśnienia 2" xfId="99"/>
    <cellStyle name="Tekst objaśnienia 3" xfId="100"/>
    <cellStyle name="Tekst ostrzeżenia 2" xfId="101"/>
    <cellStyle name="Tekst ostrzeżenia 3" xfId="102"/>
    <cellStyle name="Tytuł 2" xfId="103"/>
    <cellStyle name="Uwaga 2" xfId="104"/>
    <cellStyle name="Uwaga 3" xfId="105"/>
    <cellStyle name="Walutowy 2" xfId="106"/>
    <cellStyle name="Walutowy 2 2" xfId="107"/>
    <cellStyle name="Walutowy 2 2 2" xfId="108"/>
    <cellStyle name="Walutowy 2 3" xfId="109"/>
    <cellStyle name="Walutowy 3" xfId="110"/>
    <cellStyle name="Walutowy 3 2" xfId="111"/>
    <cellStyle name="Walutowy 4" xfId="112"/>
    <cellStyle name="Walutowy 4 2" xfId="113"/>
    <cellStyle name="Walutowy 5" xfId="114"/>
    <cellStyle name="Złe 2" xfId="115"/>
    <cellStyle name="Złe 3" xfId="116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tabSelected="1" zoomScale="70" zoomScaleNormal="70" workbookViewId="0">
      <selection activeCell="G19" sqref="G19"/>
    </sheetView>
  </sheetViews>
  <sheetFormatPr defaultRowHeight="12"/>
  <cols>
    <col min="1" max="1" width="9" style="274" customWidth="1"/>
    <col min="2" max="2" width="30.5703125" style="275" customWidth="1"/>
    <col min="3" max="3" width="24.140625" style="275" customWidth="1"/>
    <col min="4" max="4" width="10.140625" style="218" customWidth="1"/>
    <col min="5" max="5" width="11.7109375" style="218" customWidth="1"/>
    <col min="6" max="6" width="28.42578125" style="276" customWidth="1"/>
    <col min="7" max="7" width="11.42578125" style="218" bestFit="1" customWidth="1"/>
    <col min="8" max="8" width="11.42578125" style="218" customWidth="1"/>
    <col min="9" max="9" width="12.28515625" style="218" customWidth="1"/>
    <col min="10" max="10" width="29.7109375" style="218" customWidth="1"/>
    <col min="11" max="11" width="8.5703125" style="218" customWidth="1"/>
    <col min="12" max="12" width="13.5703125" style="218" customWidth="1"/>
    <col min="13" max="13" width="8.7109375" style="218" customWidth="1"/>
    <col min="14" max="14" width="14.7109375" style="345" customWidth="1"/>
    <col min="15" max="15" width="15.42578125" style="345" customWidth="1"/>
    <col min="16" max="16" width="22.7109375" style="218" customWidth="1"/>
    <col min="17" max="21" width="9.140625" style="218"/>
    <col min="22" max="22" width="59.140625" style="218" customWidth="1"/>
    <col min="23" max="16384" width="9.140625" style="218"/>
  </cols>
  <sheetData>
    <row r="1" spans="1:15" ht="63.75" customHeight="1">
      <c r="A1" s="373" t="s">
        <v>3649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5"/>
    </row>
    <row r="2" spans="1:15" ht="14.25" customHeight="1">
      <c r="A2" s="298">
        <v>1</v>
      </c>
      <c r="B2" s="323">
        <v>2</v>
      </c>
      <c r="C2" s="324">
        <v>3</v>
      </c>
      <c r="D2" s="376">
        <v>4</v>
      </c>
      <c r="E2" s="377"/>
      <c r="F2" s="325">
        <v>5</v>
      </c>
      <c r="G2" s="326">
        <v>6</v>
      </c>
      <c r="H2" s="326">
        <v>7</v>
      </c>
      <c r="I2" s="326">
        <v>8</v>
      </c>
      <c r="J2" s="326">
        <v>9</v>
      </c>
      <c r="K2" s="326">
        <v>10</v>
      </c>
      <c r="L2" s="297">
        <v>11</v>
      </c>
      <c r="M2" s="326">
        <v>12</v>
      </c>
      <c r="N2" s="378" t="s">
        <v>1142</v>
      </c>
      <c r="O2" s="378"/>
    </row>
    <row r="3" spans="1:15" ht="54.75" customHeight="1">
      <c r="A3" s="379" t="s">
        <v>2105</v>
      </c>
      <c r="B3" s="368" t="s">
        <v>2106</v>
      </c>
      <c r="C3" s="368" t="s">
        <v>3237</v>
      </c>
      <c r="D3" s="373" t="s">
        <v>1262</v>
      </c>
      <c r="E3" s="375"/>
      <c r="F3" s="380" t="s">
        <v>2107</v>
      </c>
      <c r="G3" s="367" t="s">
        <v>2108</v>
      </c>
      <c r="H3" s="368" t="s">
        <v>2883</v>
      </c>
      <c r="I3" s="367" t="s">
        <v>2884</v>
      </c>
      <c r="J3" s="367" t="s">
        <v>2109</v>
      </c>
      <c r="K3" s="367" t="s">
        <v>2678</v>
      </c>
      <c r="L3" s="368" t="s">
        <v>1263</v>
      </c>
      <c r="M3" s="368" t="s">
        <v>2679</v>
      </c>
      <c r="N3" s="371" t="s">
        <v>1264</v>
      </c>
      <c r="O3" s="372"/>
    </row>
    <row r="4" spans="1:15" ht="15" customHeight="1">
      <c r="A4" s="379"/>
      <c r="B4" s="369"/>
      <c r="C4" s="369"/>
      <c r="D4" s="299" t="s">
        <v>2699</v>
      </c>
      <c r="E4" s="299" t="s">
        <v>2700</v>
      </c>
      <c r="F4" s="381"/>
      <c r="G4" s="367"/>
      <c r="H4" s="369"/>
      <c r="I4" s="367"/>
      <c r="J4" s="367"/>
      <c r="K4" s="367"/>
      <c r="L4" s="369"/>
      <c r="M4" s="369"/>
      <c r="N4" s="346" t="s">
        <v>3241</v>
      </c>
      <c r="O4" s="346" t="s">
        <v>3242</v>
      </c>
    </row>
    <row r="5" spans="1:15" ht="75.75" customHeight="1">
      <c r="A5" s="379"/>
      <c r="B5" s="370"/>
      <c r="C5" s="370"/>
      <c r="D5" s="299" t="s">
        <v>1267</v>
      </c>
      <c r="E5" s="299" t="s">
        <v>1268</v>
      </c>
      <c r="F5" s="382"/>
      <c r="G5" s="367"/>
      <c r="H5" s="370"/>
      <c r="I5" s="367"/>
      <c r="J5" s="367"/>
      <c r="K5" s="367"/>
      <c r="L5" s="370"/>
      <c r="M5" s="370"/>
      <c r="N5" s="346" t="s">
        <v>2680</v>
      </c>
      <c r="O5" s="346" t="s">
        <v>2681</v>
      </c>
    </row>
    <row r="6" spans="1:15" ht="14.25" customHeight="1">
      <c r="A6" s="362" t="s">
        <v>2985</v>
      </c>
      <c r="B6" s="354" t="s">
        <v>3665</v>
      </c>
      <c r="C6" s="356" t="s">
        <v>2947</v>
      </c>
      <c r="D6" s="216">
        <v>1</v>
      </c>
      <c r="E6" s="216" t="s">
        <v>1192</v>
      </c>
      <c r="F6" s="354" t="s">
        <v>2854</v>
      </c>
      <c r="G6" s="49">
        <v>1465108401</v>
      </c>
      <c r="H6" s="49" t="s">
        <v>355</v>
      </c>
      <c r="I6" s="356">
        <v>1465108</v>
      </c>
      <c r="J6" s="356" t="s">
        <v>137</v>
      </c>
      <c r="K6" s="218">
        <v>365</v>
      </c>
      <c r="L6" s="49">
        <v>24</v>
      </c>
      <c r="M6" s="49">
        <v>7</v>
      </c>
      <c r="N6" s="342" t="s">
        <v>2948</v>
      </c>
      <c r="O6" s="342" t="s">
        <v>3694</v>
      </c>
    </row>
    <row r="7" spans="1:15">
      <c r="A7" s="363"/>
      <c r="B7" s="355"/>
      <c r="C7" s="357"/>
      <c r="D7" s="216" t="s">
        <v>1192</v>
      </c>
      <c r="E7" s="216">
        <v>1</v>
      </c>
      <c r="F7" s="355"/>
      <c r="G7" s="49">
        <v>1465108204</v>
      </c>
      <c r="H7" s="49" t="s">
        <v>1185</v>
      </c>
      <c r="I7" s="357"/>
      <c r="J7" s="357"/>
      <c r="K7" s="49">
        <v>365</v>
      </c>
      <c r="L7" s="49">
        <v>24</v>
      </c>
      <c r="M7" s="49">
        <v>7</v>
      </c>
      <c r="N7" s="342" t="s">
        <v>2948</v>
      </c>
      <c r="O7" s="342" t="s">
        <v>3694</v>
      </c>
    </row>
    <row r="8" spans="1:15">
      <c r="A8" s="363"/>
      <c r="B8" s="355"/>
      <c r="C8" s="357"/>
      <c r="D8" s="216" t="s">
        <v>1192</v>
      </c>
      <c r="E8" s="216">
        <v>1</v>
      </c>
      <c r="F8" s="355"/>
      <c r="G8" s="49">
        <v>1465108205</v>
      </c>
      <c r="H8" s="49" t="s">
        <v>1186</v>
      </c>
      <c r="I8" s="357"/>
      <c r="J8" s="357"/>
      <c r="K8" s="49">
        <v>365</v>
      </c>
      <c r="L8" s="49">
        <v>24</v>
      </c>
      <c r="M8" s="49">
        <v>7</v>
      </c>
      <c r="N8" s="342" t="s">
        <v>2948</v>
      </c>
      <c r="O8" s="342" t="s">
        <v>3694</v>
      </c>
    </row>
    <row r="9" spans="1:15">
      <c r="A9" s="363"/>
      <c r="B9" s="355"/>
      <c r="C9" s="357"/>
      <c r="D9" s="216" t="s">
        <v>1192</v>
      </c>
      <c r="E9" s="216">
        <v>1</v>
      </c>
      <c r="F9" s="355"/>
      <c r="G9" s="49">
        <v>1465108201</v>
      </c>
      <c r="H9" s="49" t="s">
        <v>1187</v>
      </c>
      <c r="I9" s="357"/>
      <c r="J9" s="357"/>
      <c r="K9" s="49">
        <v>365</v>
      </c>
      <c r="L9" s="49">
        <v>24</v>
      </c>
      <c r="M9" s="49">
        <v>7</v>
      </c>
      <c r="N9" s="342" t="s">
        <v>2948</v>
      </c>
      <c r="O9" s="342" t="s">
        <v>3694</v>
      </c>
    </row>
    <row r="10" spans="1:15">
      <c r="A10" s="363"/>
      <c r="B10" s="355"/>
      <c r="C10" s="357"/>
      <c r="D10" s="216" t="s">
        <v>1192</v>
      </c>
      <c r="E10" s="216">
        <v>1</v>
      </c>
      <c r="F10" s="355"/>
      <c r="G10" s="49">
        <v>1465108202</v>
      </c>
      <c r="H10" s="49" t="s">
        <v>2683</v>
      </c>
      <c r="I10" s="357"/>
      <c r="J10" s="357"/>
      <c r="K10" s="49">
        <v>365</v>
      </c>
      <c r="L10" s="49">
        <v>24</v>
      </c>
      <c r="M10" s="49">
        <v>7</v>
      </c>
      <c r="N10" s="342" t="s">
        <v>2948</v>
      </c>
      <c r="O10" s="342" t="s">
        <v>3694</v>
      </c>
    </row>
    <row r="11" spans="1:15">
      <c r="A11" s="363"/>
      <c r="B11" s="355"/>
      <c r="C11" s="357"/>
      <c r="D11" s="216" t="s">
        <v>1192</v>
      </c>
      <c r="E11" s="216">
        <v>1</v>
      </c>
      <c r="F11" s="355"/>
      <c r="G11" s="49">
        <v>1465108203</v>
      </c>
      <c r="H11" s="49" t="s">
        <v>2684</v>
      </c>
      <c r="I11" s="357"/>
      <c r="J11" s="357"/>
      <c r="K11" s="49">
        <v>365</v>
      </c>
      <c r="L11" s="49">
        <v>24</v>
      </c>
      <c r="M11" s="49">
        <v>7</v>
      </c>
      <c r="N11" s="342" t="s">
        <v>2948</v>
      </c>
      <c r="O11" s="342" t="s">
        <v>3694</v>
      </c>
    </row>
    <row r="12" spans="1:15">
      <c r="A12" s="363"/>
      <c r="B12" s="355"/>
      <c r="C12" s="357"/>
      <c r="D12" s="216" t="s">
        <v>1192</v>
      </c>
      <c r="E12" s="216">
        <v>1</v>
      </c>
      <c r="F12" s="360"/>
      <c r="G12" s="49">
        <v>1465108206</v>
      </c>
      <c r="H12" s="49" t="s">
        <v>1600</v>
      </c>
      <c r="I12" s="358"/>
      <c r="J12" s="217" t="s">
        <v>138</v>
      </c>
      <c r="K12" s="49">
        <v>365</v>
      </c>
      <c r="L12" s="49">
        <v>24</v>
      </c>
      <c r="M12" s="49">
        <v>7</v>
      </c>
      <c r="N12" s="342" t="s">
        <v>2948</v>
      </c>
      <c r="O12" s="342" t="s">
        <v>3694</v>
      </c>
    </row>
    <row r="13" spans="1:15" ht="12" customHeight="1">
      <c r="A13" s="363"/>
      <c r="B13" s="355"/>
      <c r="C13" s="357"/>
      <c r="D13" s="216" t="s">
        <v>1192</v>
      </c>
      <c r="E13" s="216">
        <v>1</v>
      </c>
      <c r="F13" s="354" t="s">
        <v>139</v>
      </c>
      <c r="G13" s="49">
        <v>1465078201</v>
      </c>
      <c r="H13" s="49" t="s">
        <v>1722</v>
      </c>
      <c r="I13" s="356">
        <v>1465078</v>
      </c>
      <c r="J13" s="356" t="s">
        <v>1165</v>
      </c>
      <c r="K13" s="49">
        <v>365</v>
      </c>
      <c r="L13" s="49">
        <v>24</v>
      </c>
      <c r="M13" s="49">
        <v>7</v>
      </c>
      <c r="N13" s="342" t="s">
        <v>2948</v>
      </c>
      <c r="O13" s="342" t="s">
        <v>3694</v>
      </c>
    </row>
    <row r="14" spans="1:15">
      <c r="A14" s="363"/>
      <c r="B14" s="355"/>
      <c r="C14" s="357"/>
      <c r="D14" s="216" t="s">
        <v>1192</v>
      </c>
      <c r="E14" s="216">
        <v>1</v>
      </c>
      <c r="F14" s="355"/>
      <c r="G14" s="49">
        <v>1465078202</v>
      </c>
      <c r="H14" s="49" t="s">
        <v>1723</v>
      </c>
      <c r="I14" s="357"/>
      <c r="J14" s="357"/>
      <c r="K14" s="49">
        <v>365</v>
      </c>
      <c r="L14" s="49">
        <v>24</v>
      </c>
      <c r="M14" s="49">
        <v>7</v>
      </c>
      <c r="N14" s="342" t="s">
        <v>2948</v>
      </c>
      <c r="O14" s="342" t="s">
        <v>3694</v>
      </c>
    </row>
    <row r="15" spans="1:15" ht="12" customHeight="1">
      <c r="A15" s="363"/>
      <c r="B15" s="355"/>
      <c r="C15" s="357"/>
      <c r="D15" s="216" t="s">
        <v>1192</v>
      </c>
      <c r="E15" s="216">
        <v>1</v>
      </c>
      <c r="F15" s="355"/>
      <c r="G15" s="49">
        <v>1465078203</v>
      </c>
      <c r="H15" s="49" t="s">
        <v>1724</v>
      </c>
      <c r="I15" s="357"/>
      <c r="J15" s="357"/>
      <c r="K15" s="49">
        <v>365</v>
      </c>
      <c r="L15" s="49">
        <v>24</v>
      </c>
      <c r="M15" s="49">
        <v>7</v>
      </c>
      <c r="N15" s="342" t="s">
        <v>2948</v>
      </c>
      <c r="O15" s="342" t="s">
        <v>3694</v>
      </c>
    </row>
    <row r="16" spans="1:15">
      <c r="A16" s="363"/>
      <c r="B16" s="355"/>
      <c r="C16" s="357"/>
      <c r="D16" s="216"/>
      <c r="E16" s="216">
        <v>1</v>
      </c>
      <c r="F16" s="355"/>
      <c r="G16" s="49">
        <v>1465078204</v>
      </c>
      <c r="H16" s="49" t="s">
        <v>1725</v>
      </c>
      <c r="I16" s="357"/>
      <c r="J16" s="357"/>
      <c r="K16" s="49">
        <v>365</v>
      </c>
      <c r="L16" s="49">
        <v>24</v>
      </c>
      <c r="M16" s="49">
        <v>7</v>
      </c>
      <c r="N16" s="342" t="s">
        <v>2948</v>
      </c>
      <c r="O16" s="342" t="s">
        <v>3694</v>
      </c>
    </row>
    <row r="17" spans="1:15">
      <c r="A17" s="363"/>
      <c r="B17" s="355"/>
      <c r="C17" s="357"/>
      <c r="D17" s="216"/>
      <c r="E17" s="216">
        <v>1</v>
      </c>
      <c r="F17" s="355"/>
      <c r="G17" s="349">
        <v>1465078205</v>
      </c>
      <c r="H17" s="350" t="s">
        <v>3650</v>
      </c>
      <c r="I17" s="357"/>
      <c r="J17" s="357"/>
      <c r="K17" s="349">
        <v>365</v>
      </c>
      <c r="L17" s="349">
        <v>24</v>
      </c>
      <c r="M17" s="349">
        <v>7</v>
      </c>
      <c r="N17" s="342" t="s">
        <v>2948</v>
      </c>
      <c r="O17" s="342" t="s">
        <v>3694</v>
      </c>
    </row>
    <row r="18" spans="1:15" ht="12.75" customHeight="1">
      <c r="A18" s="363"/>
      <c r="B18" s="355"/>
      <c r="C18" s="357"/>
      <c r="D18" s="216">
        <v>1</v>
      </c>
      <c r="E18" s="216" t="s">
        <v>1192</v>
      </c>
      <c r="F18" s="361" t="s">
        <v>140</v>
      </c>
      <c r="G18" s="49">
        <v>1465188401</v>
      </c>
      <c r="H18" s="49" t="s">
        <v>1726</v>
      </c>
      <c r="I18" s="365">
        <v>1465188</v>
      </c>
      <c r="J18" s="359" t="s">
        <v>141</v>
      </c>
      <c r="K18" s="49">
        <v>365</v>
      </c>
      <c r="L18" s="49">
        <v>24</v>
      </c>
      <c r="M18" s="49">
        <v>7</v>
      </c>
      <c r="N18" s="342" t="s">
        <v>2948</v>
      </c>
      <c r="O18" s="342" t="s">
        <v>3694</v>
      </c>
    </row>
    <row r="19" spans="1:15" ht="12.75" customHeight="1">
      <c r="A19" s="363"/>
      <c r="B19" s="355"/>
      <c r="C19" s="357"/>
      <c r="D19" s="216" t="s">
        <v>1192</v>
      </c>
      <c r="E19" s="216">
        <v>1</v>
      </c>
      <c r="F19" s="361"/>
      <c r="G19" s="49">
        <v>1465188201</v>
      </c>
      <c r="H19" s="49" t="s">
        <v>1727</v>
      </c>
      <c r="I19" s="365"/>
      <c r="J19" s="359"/>
      <c r="K19" s="49">
        <v>365</v>
      </c>
      <c r="L19" s="49">
        <v>24</v>
      </c>
      <c r="M19" s="49">
        <v>7</v>
      </c>
      <c r="N19" s="342" t="s">
        <v>2948</v>
      </c>
      <c r="O19" s="342" t="s">
        <v>3694</v>
      </c>
    </row>
    <row r="20" spans="1:15" ht="12.75" customHeight="1">
      <c r="A20" s="363"/>
      <c r="B20" s="355"/>
      <c r="C20" s="357"/>
      <c r="D20" s="216" t="s">
        <v>1192</v>
      </c>
      <c r="E20" s="216">
        <v>1</v>
      </c>
      <c r="F20" s="361"/>
      <c r="G20" s="49">
        <v>1465188202</v>
      </c>
      <c r="H20" s="49" t="s">
        <v>1728</v>
      </c>
      <c r="I20" s="365"/>
      <c r="J20" s="359"/>
      <c r="K20" s="49">
        <v>365</v>
      </c>
      <c r="L20" s="49">
        <v>24</v>
      </c>
      <c r="M20" s="49">
        <v>7</v>
      </c>
      <c r="N20" s="342" t="s">
        <v>2948</v>
      </c>
      <c r="O20" s="342" t="s">
        <v>3694</v>
      </c>
    </row>
    <row r="21" spans="1:15" ht="12" customHeight="1">
      <c r="A21" s="363"/>
      <c r="B21" s="355"/>
      <c r="C21" s="357"/>
      <c r="D21" s="216" t="s">
        <v>1192</v>
      </c>
      <c r="E21" s="216">
        <v>1</v>
      </c>
      <c r="F21" s="361"/>
      <c r="G21" s="49">
        <v>1465188203</v>
      </c>
      <c r="H21" s="49" t="s">
        <v>1729</v>
      </c>
      <c r="I21" s="365"/>
      <c r="J21" s="359"/>
      <c r="K21" s="49">
        <v>365</v>
      </c>
      <c r="L21" s="49">
        <v>24</v>
      </c>
      <c r="M21" s="49">
        <v>7</v>
      </c>
      <c r="N21" s="342" t="s">
        <v>2948</v>
      </c>
      <c r="O21" s="342" t="s">
        <v>3694</v>
      </c>
    </row>
    <row r="22" spans="1:15">
      <c r="A22" s="363"/>
      <c r="B22" s="355"/>
      <c r="C22" s="357"/>
      <c r="D22" s="216" t="s">
        <v>1192</v>
      </c>
      <c r="E22" s="216">
        <v>1</v>
      </c>
      <c r="F22" s="355" t="s">
        <v>1360</v>
      </c>
      <c r="G22" s="219">
        <v>1465058201</v>
      </c>
      <c r="H22" s="49" t="s">
        <v>3264</v>
      </c>
      <c r="I22" s="356">
        <v>1465058</v>
      </c>
      <c r="J22" s="357" t="s">
        <v>2296</v>
      </c>
      <c r="K22" s="49">
        <v>365</v>
      </c>
      <c r="L22" s="49">
        <v>24</v>
      </c>
      <c r="M22" s="49">
        <v>7</v>
      </c>
      <c r="N22" s="342" t="s">
        <v>2948</v>
      </c>
      <c r="O22" s="342" t="s">
        <v>3694</v>
      </c>
    </row>
    <row r="23" spans="1:15">
      <c r="A23" s="363"/>
      <c r="B23" s="355"/>
      <c r="C23" s="357"/>
      <c r="D23" s="216" t="s">
        <v>1192</v>
      </c>
      <c r="E23" s="216">
        <v>1</v>
      </c>
      <c r="F23" s="355"/>
      <c r="G23" s="49">
        <v>1465058202</v>
      </c>
      <c r="H23" s="49" t="s">
        <v>1730</v>
      </c>
      <c r="I23" s="357"/>
      <c r="J23" s="357"/>
      <c r="K23" s="49">
        <v>365</v>
      </c>
      <c r="L23" s="49">
        <v>24</v>
      </c>
      <c r="M23" s="49">
        <v>7</v>
      </c>
      <c r="N23" s="342" t="s">
        <v>2948</v>
      </c>
      <c r="O23" s="342" t="s">
        <v>3694</v>
      </c>
    </row>
    <row r="24" spans="1:15" ht="12" customHeight="1">
      <c r="A24" s="363"/>
      <c r="B24" s="355"/>
      <c r="C24" s="357"/>
      <c r="D24" s="216" t="s">
        <v>1192</v>
      </c>
      <c r="E24" s="216">
        <v>1</v>
      </c>
      <c r="F24" s="355"/>
      <c r="G24" s="49">
        <v>1465058203</v>
      </c>
      <c r="H24" s="49" t="s">
        <v>1731</v>
      </c>
      <c r="I24" s="357"/>
      <c r="J24" s="358"/>
      <c r="K24" s="49">
        <v>365</v>
      </c>
      <c r="L24" s="49">
        <v>24</v>
      </c>
      <c r="M24" s="49">
        <v>7</v>
      </c>
      <c r="N24" s="342" t="s">
        <v>2948</v>
      </c>
      <c r="O24" s="342" t="s">
        <v>3694</v>
      </c>
    </row>
    <row r="25" spans="1:15" ht="12" customHeight="1">
      <c r="A25" s="363"/>
      <c r="B25" s="355"/>
      <c r="C25" s="357"/>
      <c r="D25" s="216" t="s">
        <v>1192</v>
      </c>
      <c r="E25" s="216">
        <v>1</v>
      </c>
      <c r="F25" s="355"/>
      <c r="G25" s="49">
        <v>1465058204</v>
      </c>
      <c r="H25" s="49" t="s">
        <v>2685</v>
      </c>
      <c r="I25" s="357"/>
      <c r="J25" s="217" t="s">
        <v>2380</v>
      </c>
      <c r="K25" s="49">
        <v>365</v>
      </c>
      <c r="L25" s="49">
        <v>24</v>
      </c>
      <c r="M25" s="49">
        <v>7</v>
      </c>
      <c r="N25" s="342" t="s">
        <v>2948</v>
      </c>
      <c r="O25" s="342" t="s">
        <v>3694</v>
      </c>
    </row>
    <row r="26" spans="1:15">
      <c r="A26" s="363"/>
      <c r="B26" s="355"/>
      <c r="C26" s="357"/>
      <c r="D26" s="216" t="s">
        <v>1192</v>
      </c>
      <c r="E26" s="216">
        <v>1</v>
      </c>
      <c r="F26" s="296" t="s">
        <v>3651</v>
      </c>
      <c r="G26" s="49">
        <v>1465058205</v>
      </c>
      <c r="H26" s="49" t="s">
        <v>2909</v>
      </c>
      <c r="I26" s="358"/>
      <c r="J26" s="49" t="s">
        <v>1166</v>
      </c>
      <c r="K26" s="49">
        <v>365</v>
      </c>
      <c r="L26" s="49">
        <v>24</v>
      </c>
      <c r="M26" s="49">
        <v>7</v>
      </c>
      <c r="N26" s="342" t="s">
        <v>2948</v>
      </c>
      <c r="O26" s="342" t="s">
        <v>3694</v>
      </c>
    </row>
    <row r="27" spans="1:15" ht="12" customHeight="1">
      <c r="A27" s="363"/>
      <c r="B27" s="355"/>
      <c r="C27" s="357"/>
      <c r="D27" s="216">
        <v>1</v>
      </c>
      <c r="E27" s="216" t="s">
        <v>1192</v>
      </c>
      <c r="F27" s="354" t="s">
        <v>628</v>
      </c>
      <c r="G27" s="49">
        <v>1465048401</v>
      </c>
      <c r="H27" s="49" t="s">
        <v>1732</v>
      </c>
      <c r="I27" s="356">
        <v>1465048</v>
      </c>
      <c r="J27" s="356" t="s">
        <v>2381</v>
      </c>
      <c r="K27" s="49">
        <v>365</v>
      </c>
      <c r="L27" s="49">
        <v>24</v>
      </c>
      <c r="M27" s="49">
        <v>7</v>
      </c>
      <c r="N27" s="342" t="s">
        <v>2948</v>
      </c>
      <c r="O27" s="342" t="s">
        <v>3694</v>
      </c>
    </row>
    <row r="28" spans="1:15">
      <c r="A28" s="363"/>
      <c r="B28" s="355"/>
      <c r="C28" s="357"/>
      <c r="D28" s="216" t="s">
        <v>1192</v>
      </c>
      <c r="E28" s="216">
        <v>1</v>
      </c>
      <c r="F28" s="355"/>
      <c r="G28" s="49">
        <v>1465048201</v>
      </c>
      <c r="H28" s="49" t="s">
        <v>1733</v>
      </c>
      <c r="I28" s="357"/>
      <c r="J28" s="357"/>
      <c r="K28" s="49">
        <v>365</v>
      </c>
      <c r="L28" s="49">
        <v>24</v>
      </c>
      <c r="M28" s="49">
        <v>7</v>
      </c>
      <c r="N28" s="342" t="s">
        <v>2948</v>
      </c>
      <c r="O28" s="342" t="s">
        <v>3694</v>
      </c>
    </row>
    <row r="29" spans="1:15">
      <c r="A29" s="363"/>
      <c r="B29" s="355"/>
      <c r="C29" s="357"/>
      <c r="D29" s="216" t="s">
        <v>1192</v>
      </c>
      <c r="E29" s="216">
        <v>1</v>
      </c>
      <c r="F29" s="355"/>
      <c r="G29" s="49">
        <v>1465048202</v>
      </c>
      <c r="H29" s="49" t="s">
        <v>1734</v>
      </c>
      <c r="I29" s="357"/>
      <c r="J29" s="357"/>
      <c r="K29" s="49">
        <v>365</v>
      </c>
      <c r="L29" s="49">
        <v>24</v>
      </c>
      <c r="M29" s="49">
        <v>7</v>
      </c>
      <c r="N29" s="342" t="s">
        <v>2948</v>
      </c>
      <c r="O29" s="342" t="s">
        <v>3694</v>
      </c>
    </row>
    <row r="30" spans="1:15">
      <c r="A30" s="363"/>
      <c r="B30" s="355"/>
      <c r="C30" s="357"/>
      <c r="D30" s="216" t="s">
        <v>1192</v>
      </c>
      <c r="E30" s="216">
        <v>1</v>
      </c>
      <c r="F30" s="355"/>
      <c r="G30" s="49">
        <v>1465048203</v>
      </c>
      <c r="H30" s="49" t="s">
        <v>1735</v>
      </c>
      <c r="I30" s="357"/>
      <c r="J30" s="357"/>
      <c r="K30" s="49">
        <v>365</v>
      </c>
      <c r="L30" s="49">
        <v>24</v>
      </c>
      <c r="M30" s="49">
        <v>7</v>
      </c>
      <c r="N30" s="342" t="s">
        <v>2948</v>
      </c>
      <c r="O30" s="342" t="s">
        <v>3694</v>
      </c>
    </row>
    <row r="31" spans="1:15" ht="14.25" customHeight="1">
      <c r="A31" s="363"/>
      <c r="B31" s="355"/>
      <c r="C31" s="357"/>
      <c r="D31" s="216" t="s">
        <v>1192</v>
      </c>
      <c r="E31" s="216">
        <v>1</v>
      </c>
      <c r="F31" s="294" t="s">
        <v>629</v>
      </c>
      <c r="G31" s="49">
        <v>1465198201</v>
      </c>
      <c r="H31" s="217" t="s">
        <v>2686</v>
      </c>
      <c r="I31" s="217">
        <v>1465198</v>
      </c>
      <c r="J31" s="217" t="s">
        <v>223</v>
      </c>
      <c r="K31" s="49">
        <v>365</v>
      </c>
      <c r="L31" s="49">
        <v>24</v>
      </c>
      <c r="M31" s="49">
        <v>7</v>
      </c>
      <c r="N31" s="342" t="s">
        <v>2948</v>
      </c>
      <c r="O31" s="342" t="s">
        <v>3694</v>
      </c>
    </row>
    <row r="32" spans="1:15">
      <c r="A32" s="363"/>
      <c r="B32" s="355"/>
      <c r="C32" s="357"/>
      <c r="D32" s="216">
        <v>1</v>
      </c>
      <c r="E32" s="216" t="s">
        <v>1192</v>
      </c>
      <c r="F32" s="354" t="s">
        <v>630</v>
      </c>
      <c r="G32" s="49">
        <v>1465088401</v>
      </c>
      <c r="H32" s="49" t="s">
        <v>1736</v>
      </c>
      <c r="I32" s="356">
        <v>1465088</v>
      </c>
      <c r="J32" s="356" t="s">
        <v>631</v>
      </c>
      <c r="K32" s="49">
        <v>365</v>
      </c>
      <c r="L32" s="49">
        <v>24</v>
      </c>
      <c r="M32" s="49">
        <v>7</v>
      </c>
      <c r="N32" s="342" t="s">
        <v>2948</v>
      </c>
      <c r="O32" s="342" t="s">
        <v>3694</v>
      </c>
    </row>
    <row r="33" spans="1:15" ht="12" customHeight="1">
      <c r="A33" s="363"/>
      <c r="B33" s="355"/>
      <c r="C33" s="357"/>
      <c r="D33" s="216" t="s">
        <v>1192</v>
      </c>
      <c r="E33" s="216">
        <v>1</v>
      </c>
      <c r="F33" s="355"/>
      <c r="G33" s="49">
        <v>1465088201</v>
      </c>
      <c r="H33" s="49" t="s">
        <v>1737</v>
      </c>
      <c r="I33" s="357"/>
      <c r="J33" s="357"/>
      <c r="K33" s="49">
        <v>365</v>
      </c>
      <c r="L33" s="49">
        <v>24</v>
      </c>
      <c r="M33" s="49">
        <v>7</v>
      </c>
      <c r="N33" s="342" t="s">
        <v>2948</v>
      </c>
      <c r="O33" s="342" t="s">
        <v>3694</v>
      </c>
    </row>
    <row r="34" spans="1:15">
      <c r="A34" s="363"/>
      <c r="B34" s="355"/>
      <c r="C34" s="357"/>
      <c r="D34" s="216" t="s">
        <v>1192</v>
      </c>
      <c r="E34" s="216">
        <v>1</v>
      </c>
      <c r="F34" s="355"/>
      <c r="G34" s="49">
        <v>1465088202</v>
      </c>
      <c r="H34" s="49" t="s">
        <v>1738</v>
      </c>
      <c r="I34" s="357"/>
      <c r="J34" s="357"/>
      <c r="K34" s="49">
        <v>365</v>
      </c>
      <c r="L34" s="49">
        <v>24</v>
      </c>
      <c r="M34" s="49">
        <v>7</v>
      </c>
      <c r="N34" s="342" t="s">
        <v>2948</v>
      </c>
      <c r="O34" s="342" t="s">
        <v>3694</v>
      </c>
    </row>
    <row r="35" spans="1:15">
      <c r="A35" s="363"/>
      <c r="B35" s="355"/>
      <c r="C35" s="357"/>
      <c r="D35" s="216" t="s">
        <v>1192</v>
      </c>
      <c r="E35" s="216">
        <v>1</v>
      </c>
      <c r="F35" s="355"/>
      <c r="G35" s="49">
        <v>1465088203</v>
      </c>
      <c r="H35" s="49" t="s">
        <v>1739</v>
      </c>
      <c r="I35" s="357"/>
      <c r="J35" s="357"/>
      <c r="K35" s="49">
        <v>365</v>
      </c>
      <c r="L35" s="49">
        <v>24</v>
      </c>
      <c r="M35" s="49">
        <v>7</v>
      </c>
      <c r="N35" s="342" t="s">
        <v>2948</v>
      </c>
      <c r="O35" s="342" t="s">
        <v>3694</v>
      </c>
    </row>
    <row r="36" spans="1:15">
      <c r="A36" s="363"/>
      <c r="B36" s="355"/>
      <c r="C36" s="357"/>
      <c r="D36" s="216" t="s">
        <v>1192</v>
      </c>
      <c r="E36" s="216">
        <v>1</v>
      </c>
      <c r="F36" s="354" t="s">
        <v>632</v>
      </c>
      <c r="G36" s="49">
        <v>1465068201</v>
      </c>
      <c r="H36" s="49" t="s">
        <v>1740</v>
      </c>
      <c r="I36" s="356">
        <v>1465068</v>
      </c>
      <c r="J36" s="356" t="s">
        <v>633</v>
      </c>
      <c r="K36" s="49">
        <v>365</v>
      </c>
      <c r="L36" s="49">
        <v>24</v>
      </c>
      <c r="M36" s="49">
        <v>7</v>
      </c>
      <c r="N36" s="342" t="s">
        <v>2948</v>
      </c>
      <c r="O36" s="342" t="s">
        <v>3694</v>
      </c>
    </row>
    <row r="37" spans="1:15">
      <c r="A37" s="363"/>
      <c r="B37" s="355"/>
      <c r="C37" s="357"/>
      <c r="D37" s="216" t="s">
        <v>1192</v>
      </c>
      <c r="E37" s="216">
        <v>1</v>
      </c>
      <c r="F37" s="355"/>
      <c r="G37" s="49">
        <v>1465068202</v>
      </c>
      <c r="H37" s="49" t="s">
        <v>1741</v>
      </c>
      <c r="I37" s="357"/>
      <c r="J37" s="357"/>
      <c r="K37" s="49">
        <v>365</v>
      </c>
      <c r="L37" s="49">
        <v>24</v>
      </c>
      <c r="M37" s="49">
        <v>7</v>
      </c>
      <c r="N37" s="342" t="s">
        <v>2948</v>
      </c>
      <c r="O37" s="342" t="s">
        <v>3694</v>
      </c>
    </row>
    <row r="38" spans="1:15">
      <c r="A38" s="363"/>
      <c r="B38" s="355"/>
      <c r="C38" s="357"/>
      <c r="D38" s="216" t="s">
        <v>1192</v>
      </c>
      <c r="E38" s="216">
        <v>1</v>
      </c>
      <c r="F38" s="360"/>
      <c r="G38" s="49">
        <v>1465068203</v>
      </c>
      <c r="H38" s="49" t="s">
        <v>2687</v>
      </c>
      <c r="I38" s="358"/>
      <c r="J38" s="358"/>
      <c r="K38" s="49">
        <v>365</v>
      </c>
      <c r="L38" s="49">
        <v>24</v>
      </c>
      <c r="M38" s="49">
        <v>7</v>
      </c>
      <c r="N38" s="342" t="s">
        <v>2948</v>
      </c>
      <c r="O38" s="342" t="s">
        <v>3694</v>
      </c>
    </row>
    <row r="39" spans="1:15">
      <c r="A39" s="363"/>
      <c r="B39" s="355"/>
      <c r="C39" s="357"/>
      <c r="D39" s="216">
        <v>1</v>
      </c>
      <c r="E39" s="216" t="s">
        <v>1192</v>
      </c>
      <c r="F39" s="361" t="s">
        <v>3652</v>
      </c>
      <c r="G39" s="49">
        <v>1465138401</v>
      </c>
      <c r="H39" s="49" t="s">
        <v>1795</v>
      </c>
      <c r="I39" s="356">
        <v>1465138</v>
      </c>
      <c r="J39" s="356" t="s">
        <v>635</v>
      </c>
      <c r="K39" s="49">
        <v>365</v>
      </c>
      <c r="L39" s="49">
        <v>24</v>
      </c>
      <c r="M39" s="49">
        <v>7</v>
      </c>
      <c r="N39" s="342" t="s">
        <v>2948</v>
      </c>
      <c r="O39" s="342" t="s">
        <v>3694</v>
      </c>
    </row>
    <row r="40" spans="1:15">
      <c r="A40" s="363"/>
      <c r="B40" s="355"/>
      <c r="C40" s="357"/>
      <c r="D40" s="216" t="s">
        <v>1192</v>
      </c>
      <c r="E40" s="216">
        <v>1</v>
      </c>
      <c r="F40" s="361"/>
      <c r="G40" s="49">
        <v>1465138201</v>
      </c>
      <c r="H40" s="49" t="s">
        <v>1796</v>
      </c>
      <c r="I40" s="357"/>
      <c r="J40" s="357"/>
      <c r="K40" s="49">
        <v>365</v>
      </c>
      <c r="L40" s="49">
        <v>24</v>
      </c>
      <c r="M40" s="49">
        <v>7</v>
      </c>
      <c r="N40" s="342" t="s">
        <v>2948</v>
      </c>
      <c r="O40" s="342" t="s">
        <v>3694</v>
      </c>
    </row>
    <row r="41" spans="1:15">
      <c r="A41" s="363"/>
      <c r="B41" s="355"/>
      <c r="C41" s="357"/>
      <c r="D41" s="216" t="s">
        <v>1192</v>
      </c>
      <c r="E41" s="216">
        <v>1</v>
      </c>
      <c r="F41" s="361"/>
      <c r="G41" s="49">
        <v>1465138202</v>
      </c>
      <c r="H41" s="49" t="s">
        <v>1797</v>
      </c>
      <c r="I41" s="357"/>
      <c r="J41" s="357"/>
      <c r="K41" s="49">
        <v>365</v>
      </c>
      <c r="L41" s="49">
        <v>24</v>
      </c>
      <c r="M41" s="49">
        <v>7</v>
      </c>
      <c r="N41" s="342" t="s">
        <v>2948</v>
      </c>
      <c r="O41" s="342" t="s">
        <v>3694</v>
      </c>
    </row>
    <row r="42" spans="1:15">
      <c r="A42" s="363"/>
      <c r="B42" s="355"/>
      <c r="C42" s="357"/>
      <c r="D42" s="216" t="s">
        <v>1192</v>
      </c>
      <c r="E42" s="216">
        <v>1</v>
      </c>
      <c r="F42" s="361"/>
      <c r="G42" s="49">
        <v>1465138203</v>
      </c>
      <c r="H42" s="49" t="s">
        <v>1798</v>
      </c>
      <c r="I42" s="357"/>
      <c r="J42" s="357"/>
      <c r="K42" s="49">
        <v>365</v>
      </c>
      <c r="L42" s="49">
        <v>24</v>
      </c>
      <c r="M42" s="49">
        <v>7</v>
      </c>
      <c r="N42" s="342" t="s">
        <v>2948</v>
      </c>
      <c r="O42" s="342" t="s">
        <v>3694</v>
      </c>
    </row>
    <row r="43" spans="1:15" ht="16.5" customHeight="1">
      <c r="A43" s="363"/>
      <c r="B43" s="355"/>
      <c r="C43" s="357"/>
      <c r="D43" s="216">
        <v>1</v>
      </c>
      <c r="E43" s="216" t="s">
        <v>1192</v>
      </c>
      <c r="F43" s="354" t="s">
        <v>1340</v>
      </c>
      <c r="G43" s="49">
        <v>1465128401</v>
      </c>
      <c r="H43" s="49" t="s">
        <v>1341</v>
      </c>
      <c r="I43" s="356">
        <v>1465128</v>
      </c>
      <c r="J43" s="356" t="s">
        <v>46</v>
      </c>
      <c r="K43" s="49">
        <v>365</v>
      </c>
      <c r="L43" s="49">
        <v>24</v>
      </c>
      <c r="M43" s="49">
        <v>7</v>
      </c>
      <c r="N43" s="342" t="s">
        <v>2948</v>
      </c>
      <c r="O43" s="342" t="s">
        <v>3694</v>
      </c>
    </row>
    <row r="44" spans="1:15" ht="16.5" customHeight="1">
      <c r="A44" s="363"/>
      <c r="B44" s="355"/>
      <c r="C44" s="357"/>
      <c r="D44" s="216"/>
      <c r="E44" s="216">
        <v>1</v>
      </c>
      <c r="F44" s="355"/>
      <c r="G44" s="49">
        <v>1465128201</v>
      </c>
      <c r="H44" s="49" t="s">
        <v>1342</v>
      </c>
      <c r="I44" s="357"/>
      <c r="J44" s="357"/>
      <c r="K44" s="49">
        <v>365</v>
      </c>
      <c r="L44" s="49">
        <v>24</v>
      </c>
      <c r="M44" s="49">
        <v>7</v>
      </c>
      <c r="N44" s="342" t="s">
        <v>2948</v>
      </c>
      <c r="O44" s="342" t="s">
        <v>3694</v>
      </c>
    </row>
    <row r="45" spans="1:15">
      <c r="A45" s="363"/>
      <c r="B45" s="355"/>
      <c r="C45" s="357"/>
      <c r="D45" s="216" t="s">
        <v>1192</v>
      </c>
      <c r="E45" s="216">
        <v>1</v>
      </c>
      <c r="F45" s="360"/>
      <c r="G45" s="49">
        <v>1465128202</v>
      </c>
      <c r="H45" s="49" t="s">
        <v>1601</v>
      </c>
      <c r="I45" s="358"/>
      <c r="J45" s="358"/>
      <c r="K45" s="49">
        <v>365</v>
      </c>
      <c r="L45" s="49">
        <v>12</v>
      </c>
      <c r="M45" s="49">
        <v>7</v>
      </c>
      <c r="N45" s="342" t="s">
        <v>2948</v>
      </c>
      <c r="O45" s="342" t="s">
        <v>3694</v>
      </c>
    </row>
    <row r="46" spans="1:15" ht="18" customHeight="1">
      <c r="A46" s="363"/>
      <c r="B46" s="355"/>
      <c r="C46" s="357"/>
      <c r="D46" s="216">
        <v>1</v>
      </c>
      <c r="E46" s="216" t="s">
        <v>1192</v>
      </c>
      <c r="F46" s="354" t="s">
        <v>636</v>
      </c>
      <c r="G46" s="49">
        <v>1465028401</v>
      </c>
      <c r="H46" s="49" t="s">
        <v>1343</v>
      </c>
      <c r="I46" s="356">
        <v>1465028</v>
      </c>
      <c r="J46" s="356" t="s">
        <v>637</v>
      </c>
      <c r="K46" s="49">
        <v>365</v>
      </c>
      <c r="L46" s="49">
        <v>24</v>
      </c>
      <c r="M46" s="49">
        <v>7</v>
      </c>
      <c r="N46" s="342" t="s">
        <v>2948</v>
      </c>
      <c r="O46" s="342" t="s">
        <v>3694</v>
      </c>
    </row>
    <row r="47" spans="1:15" ht="18" customHeight="1">
      <c r="A47" s="363"/>
      <c r="B47" s="355"/>
      <c r="C47" s="357"/>
      <c r="D47" s="216"/>
      <c r="E47" s="216">
        <v>1</v>
      </c>
      <c r="F47" s="355"/>
      <c r="G47" s="49">
        <v>1465028201</v>
      </c>
      <c r="H47" s="49" t="s">
        <v>1344</v>
      </c>
      <c r="I47" s="357"/>
      <c r="J47" s="357"/>
      <c r="K47" s="49">
        <v>365</v>
      </c>
      <c r="L47" s="49">
        <v>24</v>
      </c>
      <c r="M47" s="49">
        <v>7</v>
      </c>
      <c r="N47" s="342" t="s">
        <v>2948</v>
      </c>
      <c r="O47" s="342" t="s">
        <v>3694</v>
      </c>
    </row>
    <row r="48" spans="1:15">
      <c r="A48" s="363"/>
      <c r="B48" s="355"/>
      <c r="C48" s="357"/>
      <c r="D48" s="216" t="s">
        <v>1192</v>
      </c>
      <c r="E48" s="216">
        <v>1</v>
      </c>
      <c r="F48" s="360"/>
      <c r="G48" s="49">
        <v>1465028202</v>
      </c>
      <c r="H48" s="49" t="s">
        <v>1606</v>
      </c>
      <c r="I48" s="358"/>
      <c r="J48" s="358"/>
      <c r="K48" s="49">
        <v>365</v>
      </c>
      <c r="L48" s="49">
        <v>12</v>
      </c>
      <c r="M48" s="49">
        <v>7</v>
      </c>
      <c r="N48" s="342" t="s">
        <v>2948</v>
      </c>
      <c r="O48" s="342" t="s">
        <v>3694</v>
      </c>
    </row>
    <row r="49" spans="1:15" ht="18" customHeight="1">
      <c r="A49" s="363"/>
      <c r="B49" s="355"/>
      <c r="C49" s="357"/>
      <c r="D49" s="216" t="s">
        <v>1192</v>
      </c>
      <c r="E49" s="216">
        <v>1</v>
      </c>
      <c r="F49" s="354" t="s">
        <v>105</v>
      </c>
      <c r="G49" s="49">
        <v>1465038201</v>
      </c>
      <c r="H49" s="49" t="s">
        <v>1952</v>
      </c>
      <c r="I49" s="356">
        <v>1465038</v>
      </c>
      <c r="J49" s="356" t="s">
        <v>1160</v>
      </c>
      <c r="K49" s="49">
        <v>365</v>
      </c>
      <c r="L49" s="49">
        <v>24</v>
      </c>
      <c r="M49" s="49">
        <v>7</v>
      </c>
      <c r="N49" s="342" t="s">
        <v>2948</v>
      </c>
      <c r="O49" s="342" t="s">
        <v>3694</v>
      </c>
    </row>
    <row r="50" spans="1:15" ht="18" customHeight="1">
      <c r="A50" s="363"/>
      <c r="B50" s="355"/>
      <c r="C50" s="357"/>
      <c r="D50" s="216" t="s">
        <v>1192</v>
      </c>
      <c r="E50" s="216">
        <v>1</v>
      </c>
      <c r="F50" s="355"/>
      <c r="G50" s="49">
        <v>1465038202</v>
      </c>
      <c r="H50" s="49" t="s">
        <v>2688</v>
      </c>
      <c r="I50" s="357"/>
      <c r="J50" s="358"/>
      <c r="K50" s="49">
        <v>365</v>
      </c>
      <c r="L50" s="49">
        <v>24</v>
      </c>
      <c r="M50" s="49">
        <v>7</v>
      </c>
      <c r="N50" s="342" t="s">
        <v>2948</v>
      </c>
      <c r="O50" s="342" t="s">
        <v>3694</v>
      </c>
    </row>
    <row r="51" spans="1:15">
      <c r="A51" s="363"/>
      <c r="B51" s="355"/>
      <c r="C51" s="357"/>
      <c r="D51" s="216" t="s">
        <v>1192</v>
      </c>
      <c r="E51" s="216">
        <v>1</v>
      </c>
      <c r="F51" s="360"/>
      <c r="G51" s="49">
        <v>1465038203</v>
      </c>
      <c r="H51" s="49" t="s">
        <v>1603</v>
      </c>
      <c r="I51" s="358"/>
      <c r="J51" s="217" t="s">
        <v>1161</v>
      </c>
      <c r="K51" s="49">
        <v>365</v>
      </c>
      <c r="L51" s="49">
        <v>24</v>
      </c>
      <c r="M51" s="49">
        <v>7</v>
      </c>
      <c r="N51" s="342" t="s">
        <v>2948</v>
      </c>
      <c r="O51" s="342" t="s">
        <v>3694</v>
      </c>
    </row>
    <row r="52" spans="1:15" ht="21" customHeight="1">
      <c r="A52" s="363"/>
      <c r="B52" s="355"/>
      <c r="C52" s="357"/>
      <c r="D52" s="216">
        <v>1</v>
      </c>
      <c r="E52" s="216" t="s">
        <v>1192</v>
      </c>
      <c r="F52" s="354" t="s">
        <v>106</v>
      </c>
      <c r="G52" s="49">
        <v>1465118401</v>
      </c>
      <c r="H52" s="49" t="s">
        <v>1954</v>
      </c>
      <c r="I52" s="356">
        <v>1465118</v>
      </c>
      <c r="J52" s="356" t="s">
        <v>1162</v>
      </c>
      <c r="K52" s="49">
        <v>365</v>
      </c>
      <c r="L52" s="49">
        <v>24</v>
      </c>
      <c r="M52" s="49">
        <v>7</v>
      </c>
      <c r="N52" s="342" t="s">
        <v>2948</v>
      </c>
      <c r="O52" s="342" t="s">
        <v>3694</v>
      </c>
    </row>
    <row r="53" spans="1:15" ht="21" customHeight="1">
      <c r="A53" s="363"/>
      <c r="B53" s="355"/>
      <c r="C53" s="357"/>
      <c r="D53" s="216" t="s">
        <v>1192</v>
      </c>
      <c r="E53" s="216">
        <v>1</v>
      </c>
      <c r="F53" s="360"/>
      <c r="G53" s="49">
        <v>1465118201</v>
      </c>
      <c r="H53" s="49" t="s">
        <v>1955</v>
      </c>
      <c r="I53" s="358"/>
      <c r="J53" s="358"/>
      <c r="K53" s="49">
        <v>365</v>
      </c>
      <c r="L53" s="49">
        <v>24</v>
      </c>
      <c r="M53" s="49">
        <v>7</v>
      </c>
      <c r="N53" s="342" t="s">
        <v>2948</v>
      </c>
      <c r="O53" s="342" t="s">
        <v>3694</v>
      </c>
    </row>
    <row r="54" spans="1:15" ht="20.25" customHeight="1">
      <c r="A54" s="363"/>
      <c r="B54" s="355"/>
      <c r="C54" s="357"/>
      <c r="D54" s="216">
        <v>1</v>
      </c>
      <c r="E54" s="216" t="s">
        <v>1192</v>
      </c>
      <c r="F54" s="354" t="s">
        <v>2297</v>
      </c>
      <c r="G54" s="49">
        <v>1465148401</v>
      </c>
      <c r="H54" s="49" t="s">
        <v>1956</v>
      </c>
      <c r="I54" s="356">
        <v>1465148</v>
      </c>
      <c r="J54" s="356" t="s">
        <v>107</v>
      </c>
      <c r="K54" s="49">
        <v>365</v>
      </c>
      <c r="L54" s="49">
        <v>24</v>
      </c>
      <c r="M54" s="49">
        <v>7</v>
      </c>
      <c r="N54" s="342" t="s">
        <v>2948</v>
      </c>
      <c r="O54" s="342" t="s">
        <v>3694</v>
      </c>
    </row>
    <row r="55" spans="1:15" ht="20.25" customHeight="1">
      <c r="A55" s="363"/>
      <c r="B55" s="355"/>
      <c r="C55" s="357"/>
      <c r="D55" s="216" t="s">
        <v>1192</v>
      </c>
      <c r="E55" s="216">
        <v>1</v>
      </c>
      <c r="F55" s="360"/>
      <c r="G55" s="49">
        <v>1465148201</v>
      </c>
      <c r="H55" s="49" t="s">
        <v>1957</v>
      </c>
      <c r="I55" s="358"/>
      <c r="J55" s="358"/>
      <c r="K55" s="49">
        <v>365</v>
      </c>
      <c r="L55" s="49">
        <v>24</v>
      </c>
      <c r="M55" s="49">
        <v>7</v>
      </c>
      <c r="N55" s="342" t="s">
        <v>2948</v>
      </c>
      <c r="O55" s="342" t="s">
        <v>3694</v>
      </c>
    </row>
    <row r="56" spans="1:15" ht="57.75" customHeight="1">
      <c r="A56" s="363"/>
      <c r="B56" s="355"/>
      <c r="C56" s="357"/>
      <c r="D56" s="216" t="s">
        <v>1192</v>
      </c>
      <c r="E56" s="216">
        <v>1</v>
      </c>
      <c r="F56" s="296" t="s">
        <v>45</v>
      </c>
      <c r="G56" s="49">
        <v>1421062201</v>
      </c>
      <c r="H56" s="49" t="s">
        <v>1602</v>
      </c>
      <c r="I56" s="49">
        <v>1421062</v>
      </c>
      <c r="J56" s="49" t="s">
        <v>634</v>
      </c>
      <c r="K56" s="49">
        <v>365</v>
      </c>
      <c r="L56" s="49">
        <v>24</v>
      </c>
      <c r="M56" s="49">
        <v>7</v>
      </c>
      <c r="N56" s="342" t="s">
        <v>2948</v>
      </c>
      <c r="O56" s="342" t="s">
        <v>3694</v>
      </c>
    </row>
    <row r="57" spans="1:15" ht="20.25" customHeight="1">
      <c r="A57" s="363"/>
      <c r="B57" s="355"/>
      <c r="C57" s="357"/>
      <c r="D57" s="216" t="s">
        <v>1192</v>
      </c>
      <c r="E57" s="216">
        <v>1</v>
      </c>
      <c r="F57" s="296" t="s">
        <v>1190</v>
      </c>
      <c r="G57" s="49">
        <v>1434021201</v>
      </c>
      <c r="H57" s="49" t="s">
        <v>1604</v>
      </c>
      <c r="I57" s="49">
        <v>1434021</v>
      </c>
      <c r="J57" s="49" t="s">
        <v>108</v>
      </c>
      <c r="K57" s="49">
        <v>365</v>
      </c>
      <c r="L57" s="49">
        <v>24</v>
      </c>
      <c r="M57" s="49">
        <v>7</v>
      </c>
      <c r="N57" s="342" t="s">
        <v>2948</v>
      </c>
      <c r="O57" s="342" t="s">
        <v>3694</v>
      </c>
    </row>
    <row r="58" spans="1:15">
      <c r="A58" s="363"/>
      <c r="B58" s="355"/>
      <c r="C58" s="357"/>
      <c r="D58" s="216" t="s">
        <v>1192</v>
      </c>
      <c r="E58" s="216">
        <v>1</v>
      </c>
      <c r="F58" s="295" t="s">
        <v>1188</v>
      </c>
      <c r="G58" s="49">
        <v>1434031201</v>
      </c>
      <c r="H58" s="219" t="s">
        <v>611</v>
      </c>
      <c r="I58" s="219">
        <v>1434031</v>
      </c>
      <c r="J58" s="219" t="s">
        <v>1189</v>
      </c>
      <c r="K58" s="49">
        <v>365</v>
      </c>
      <c r="L58" s="49">
        <v>24</v>
      </c>
      <c r="M58" s="49">
        <v>7</v>
      </c>
      <c r="N58" s="342" t="s">
        <v>2948</v>
      </c>
      <c r="O58" s="342" t="s">
        <v>3694</v>
      </c>
    </row>
    <row r="59" spans="1:15" ht="29.25" customHeight="1">
      <c r="A59" s="363"/>
      <c r="B59" s="355"/>
      <c r="C59" s="357"/>
      <c r="D59" s="216">
        <v>1</v>
      </c>
      <c r="E59" s="216" t="s">
        <v>1192</v>
      </c>
      <c r="F59" s="354" t="s">
        <v>1154</v>
      </c>
      <c r="G59" s="219">
        <v>1417021401</v>
      </c>
      <c r="H59" s="49" t="s">
        <v>1958</v>
      </c>
      <c r="I59" s="356">
        <v>1417021</v>
      </c>
      <c r="J59" s="356" t="s">
        <v>109</v>
      </c>
      <c r="K59" s="49">
        <v>365</v>
      </c>
      <c r="L59" s="49">
        <v>24</v>
      </c>
      <c r="M59" s="49">
        <v>7</v>
      </c>
      <c r="N59" s="342" t="s">
        <v>2948</v>
      </c>
      <c r="O59" s="342" t="s">
        <v>3694</v>
      </c>
    </row>
    <row r="60" spans="1:15" ht="27.75" customHeight="1">
      <c r="A60" s="363"/>
      <c r="B60" s="355"/>
      <c r="C60" s="357"/>
      <c r="D60" s="216" t="s">
        <v>1192</v>
      </c>
      <c r="E60" s="216">
        <v>1</v>
      </c>
      <c r="F60" s="360"/>
      <c r="G60" s="49">
        <v>1417021201</v>
      </c>
      <c r="H60" s="49" t="s">
        <v>1959</v>
      </c>
      <c r="I60" s="358"/>
      <c r="J60" s="358"/>
      <c r="K60" s="49">
        <v>365</v>
      </c>
      <c r="L60" s="49">
        <v>24</v>
      </c>
      <c r="M60" s="49">
        <v>7</v>
      </c>
      <c r="N60" s="342" t="s">
        <v>2948</v>
      </c>
      <c r="O60" s="342" t="s">
        <v>3694</v>
      </c>
    </row>
    <row r="61" spans="1:15" ht="58.5" customHeight="1">
      <c r="A61" s="363"/>
      <c r="B61" s="355"/>
      <c r="C61" s="357"/>
      <c r="D61" s="216" t="s">
        <v>1192</v>
      </c>
      <c r="E61" s="216">
        <v>1</v>
      </c>
      <c r="F61" s="296" t="s">
        <v>2110</v>
      </c>
      <c r="G61" s="49">
        <v>1417052201</v>
      </c>
      <c r="H61" s="49" t="s">
        <v>1847</v>
      </c>
      <c r="I61" s="49">
        <v>1417052</v>
      </c>
      <c r="J61" s="49" t="s">
        <v>2111</v>
      </c>
      <c r="K61" s="49">
        <v>365</v>
      </c>
      <c r="L61" s="49">
        <v>24</v>
      </c>
      <c r="M61" s="49">
        <v>7</v>
      </c>
      <c r="N61" s="342" t="s">
        <v>2948</v>
      </c>
      <c r="O61" s="342" t="s">
        <v>3694</v>
      </c>
    </row>
    <row r="62" spans="1:15" ht="39" customHeight="1">
      <c r="A62" s="363"/>
      <c r="B62" s="355"/>
      <c r="C62" s="357"/>
      <c r="D62" s="216">
        <v>1</v>
      </c>
      <c r="E62" s="216" t="s">
        <v>1192</v>
      </c>
      <c r="F62" s="354" t="s">
        <v>2739</v>
      </c>
      <c r="G62" s="49">
        <v>1412151401</v>
      </c>
      <c r="H62" s="49" t="s">
        <v>1848</v>
      </c>
      <c r="I62" s="356">
        <v>1412151</v>
      </c>
      <c r="J62" s="356" t="s">
        <v>110</v>
      </c>
      <c r="K62" s="49">
        <v>365</v>
      </c>
      <c r="L62" s="49">
        <v>24</v>
      </c>
      <c r="M62" s="49">
        <v>7</v>
      </c>
      <c r="N62" s="342" t="s">
        <v>2948</v>
      </c>
      <c r="O62" s="342" t="s">
        <v>3694</v>
      </c>
    </row>
    <row r="63" spans="1:15" ht="39" customHeight="1">
      <c r="A63" s="363"/>
      <c r="B63" s="355"/>
      <c r="C63" s="357"/>
      <c r="D63" s="216" t="s">
        <v>1192</v>
      </c>
      <c r="E63" s="216">
        <v>1</v>
      </c>
      <c r="F63" s="360"/>
      <c r="G63" s="49">
        <v>1412151201</v>
      </c>
      <c r="H63" s="49" t="s">
        <v>1849</v>
      </c>
      <c r="I63" s="358"/>
      <c r="J63" s="358"/>
      <c r="K63" s="49">
        <v>365</v>
      </c>
      <c r="L63" s="49">
        <v>24</v>
      </c>
      <c r="M63" s="49">
        <v>7</v>
      </c>
      <c r="N63" s="342" t="s">
        <v>2948</v>
      </c>
      <c r="O63" s="342" t="s">
        <v>3694</v>
      </c>
    </row>
    <row r="64" spans="1:15" ht="20.25" customHeight="1">
      <c r="A64" s="363"/>
      <c r="B64" s="355"/>
      <c r="C64" s="357"/>
      <c r="D64" s="216">
        <v>1</v>
      </c>
      <c r="E64" s="216" t="s">
        <v>1192</v>
      </c>
      <c r="F64" s="354" t="s">
        <v>306</v>
      </c>
      <c r="G64" s="49">
        <v>1408011401</v>
      </c>
      <c r="H64" s="49" t="s">
        <v>1156</v>
      </c>
      <c r="I64" s="356">
        <v>1408011</v>
      </c>
      <c r="J64" s="356" t="s">
        <v>307</v>
      </c>
      <c r="K64" s="49">
        <v>365</v>
      </c>
      <c r="L64" s="49">
        <v>24</v>
      </c>
      <c r="M64" s="49">
        <v>7</v>
      </c>
      <c r="N64" s="342" t="s">
        <v>2948</v>
      </c>
      <c r="O64" s="342" t="s">
        <v>3694</v>
      </c>
    </row>
    <row r="65" spans="1:16" ht="20.25" customHeight="1">
      <c r="A65" s="363"/>
      <c r="B65" s="355"/>
      <c r="C65" s="357"/>
      <c r="D65" s="216"/>
      <c r="E65" s="216">
        <v>1</v>
      </c>
      <c r="F65" s="360"/>
      <c r="G65" s="49">
        <v>1408011201</v>
      </c>
      <c r="H65" s="49" t="s">
        <v>1157</v>
      </c>
      <c r="I65" s="358"/>
      <c r="J65" s="358"/>
      <c r="K65" s="49">
        <v>365</v>
      </c>
      <c r="L65" s="49">
        <v>12</v>
      </c>
      <c r="M65" s="49">
        <v>7</v>
      </c>
      <c r="N65" s="342" t="s">
        <v>2948</v>
      </c>
      <c r="O65" s="342" t="s">
        <v>3694</v>
      </c>
    </row>
    <row r="66" spans="1:16" ht="39" customHeight="1">
      <c r="A66" s="363"/>
      <c r="B66" s="355"/>
      <c r="C66" s="357"/>
      <c r="D66" s="216" t="s">
        <v>1192</v>
      </c>
      <c r="E66" s="216">
        <v>1</v>
      </c>
      <c r="F66" s="296" t="s">
        <v>2992</v>
      </c>
      <c r="G66" s="49">
        <v>1408032201</v>
      </c>
      <c r="H66" s="217" t="s">
        <v>1158</v>
      </c>
      <c r="I66" s="356">
        <v>1408032</v>
      </c>
      <c r="J66" s="356" t="s">
        <v>309</v>
      </c>
      <c r="K66" s="49">
        <v>365</v>
      </c>
      <c r="L66" s="49">
        <v>24</v>
      </c>
      <c r="M66" s="49">
        <v>7</v>
      </c>
      <c r="N66" s="342" t="s">
        <v>2948</v>
      </c>
      <c r="O66" s="342" t="s">
        <v>3694</v>
      </c>
    </row>
    <row r="67" spans="1:16">
      <c r="A67" s="363"/>
      <c r="B67" s="355"/>
      <c r="C67" s="357"/>
      <c r="D67" s="216" t="s">
        <v>1192</v>
      </c>
      <c r="E67" s="216">
        <v>1</v>
      </c>
      <c r="F67" s="296" t="s">
        <v>308</v>
      </c>
      <c r="G67" s="49">
        <v>1408032301</v>
      </c>
      <c r="H67" s="49" t="s">
        <v>1159</v>
      </c>
      <c r="I67" s="358"/>
      <c r="J67" s="358"/>
      <c r="K67" s="49" t="s">
        <v>3249</v>
      </c>
      <c r="L67" s="49">
        <v>12</v>
      </c>
      <c r="M67" s="49">
        <v>7</v>
      </c>
      <c r="N67" s="342" t="s">
        <v>3695</v>
      </c>
      <c r="O67" s="342" t="s">
        <v>3696</v>
      </c>
    </row>
    <row r="68" spans="1:16">
      <c r="A68" s="363"/>
      <c r="B68" s="355"/>
      <c r="C68" s="357"/>
      <c r="D68" s="216" t="s">
        <v>1192</v>
      </c>
      <c r="E68" s="216">
        <v>1</v>
      </c>
      <c r="F68" s="296" t="s">
        <v>311</v>
      </c>
      <c r="G68" s="49">
        <v>1408022201</v>
      </c>
      <c r="H68" s="49" t="s">
        <v>1605</v>
      </c>
      <c r="I68" s="49">
        <v>1408022</v>
      </c>
      <c r="J68" s="49" t="s">
        <v>312</v>
      </c>
      <c r="K68" s="49">
        <v>365</v>
      </c>
      <c r="L68" s="49">
        <v>24</v>
      </c>
      <c r="M68" s="49">
        <v>7</v>
      </c>
      <c r="N68" s="342" t="s">
        <v>2948</v>
      </c>
      <c r="O68" s="342" t="s">
        <v>3694</v>
      </c>
    </row>
    <row r="69" spans="1:16" ht="24">
      <c r="A69" s="363"/>
      <c r="B69" s="355"/>
      <c r="C69" s="357"/>
      <c r="D69" s="216" t="s">
        <v>1192</v>
      </c>
      <c r="E69" s="216">
        <v>1</v>
      </c>
      <c r="F69" s="296" t="s">
        <v>2743</v>
      </c>
      <c r="G69" s="49">
        <v>1408044201</v>
      </c>
      <c r="H69" s="49" t="s">
        <v>2993</v>
      </c>
      <c r="I69" s="49">
        <v>1408044</v>
      </c>
      <c r="J69" s="49" t="s">
        <v>310</v>
      </c>
      <c r="K69" s="49">
        <v>365</v>
      </c>
      <c r="L69" s="49">
        <v>24</v>
      </c>
      <c r="M69" s="49">
        <v>7</v>
      </c>
      <c r="N69" s="342" t="s">
        <v>2948</v>
      </c>
      <c r="O69" s="342" t="s">
        <v>3694</v>
      </c>
    </row>
    <row r="70" spans="1:16" ht="35.25" customHeight="1">
      <c r="A70" s="363"/>
      <c r="B70" s="355"/>
      <c r="C70" s="357"/>
      <c r="D70" s="216">
        <v>1</v>
      </c>
      <c r="E70" s="216" t="s">
        <v>1192</v>
      </c>
      <c r="F70" s="354" t="s">
        <v>2740</v>
      </c>
      <c r="G70" s="49">
        <v>1434124401</v>
      </c>
      <c r="H70" s="49" t="s">
        <v>142</v>
      </c>
      <c r="I70" s="356">
        <v>1434124</v>
      </c>
      <c r="J70" s="356" t="s">
        <v>111</v>
      </c>
      <c r="K70" s="49">
        <v>365</v>
      </c>
      <c r="L70" s="49">
        <v>24</v>
      </c>
      <c r="M70" s="49">
        <v>7</v>
      </c>
      <c r="N70" s="342" t="s">
        <v>2948</v>
      </c>
      <c r="O70" s="342" t="s">
        <v>3694</v>
      </c>
    </row>
    <row r="71" spans="1:16" ht="35.25" customHeight="1">
      <c r="A71" s="363"/>
      <c r="B71" s="355"/>
      <c r="C71" s="357"/>
      <c r="D71" s="216" t="s">
        <v>1192</v>
      </c>
      <c r="E71" s="216">
        <v>1</v>
      </c>
      <c r="F71" s="360"/>
      <c r="G71" s="49">
        <v>1434124201</v>
      </c>
      <c r="H71" s="49" t="s">
        <v>837</v>
      </c>
      <c r="I71" s="358"/>
      <c r="J71" s="358"/>
      <c r="K71" s="49">
        <v>365</v>
      </c>
      <c r="L71" s="49">
        <v>24</v>
      </c>
      <c r="M71" s="49">
        <v>7</v>
      </c>
      <c r="N71" s="342" t="s">
        <v>2948</v>
      </c>
      <c r="O71" s="342" t="s">
        <v>3694</v>
      </c>
    </row>
    <row r="72" spans="1:16" ht="54" customHeight="1">
      <c r="A72" s="363"/>
      <c r="B72" s="355"/>
      <c r="C72" s="357"/>
      <c r="D72" s="216" t="s">
        <v>1192</v>
      </c>
      <c r="E72" s="216">
        <v>1</v>
      </c>
      <c r="F72" s="296" t="s">
        <v>2741</v>
      </c>
      <c r="G72" s="49">
        <v>1434094201</v>
      </c>
      <c r="H72" s="49" t="s">
        <v>838</v>
      </c>
      <c r="I72" s="49">
        <v>1434094</v>
      </c>
      <c r="J72" s="49" t="s">
        <v>112</v>
      </c>
      <c r="K72" s="49">
        <v>365</v>
      </c>
      <c r="L72" s="49">
        <v>24</v>
      </c>
      <c r="M72" s="49">
        <v>7</v>
      </c>
      <c r="N72" s="342" t="s">
        <v>2948</v>
      </c>
      <c r="O72" s="342" t="s">
        <v>3694</v>
      </c>
    </row>
    <row r="73" spans="1:16" ht="53.25" customHeight="1">
      <c r="A73" s="363"/>
      <c r="B73" s="355"/>
      <c r="C73" s="357"/>
      <c r="D73" s="216" t="s">
        <v>1192</v>
      </c>
      <c r="E73" s="216">
        <v>1</v>
      </c>
      <c r="F73" s="296" t="s">
        <v>3002</v>
      </c>
      <c r="G73" s="49">
        <v>1434114201</v>
      </c>
      <c r="H73" s="49" t="s">
        <v>839</v>
      </c>
      <c r="I73" s="49">
        <v>1434114</v>
      </c>
      <c r="J73" s="49" t="s">
        <v>113</v>
      </c>
      <c r="K73" s="49">
        <v>365</v>
      </c>
      <c r="L73" s="49">
        <v>24</v>
      </c>
      <c r="M73" s="49">
        <v>7</v>
      </c>
      <c r="N73" s="342" t="s">
        <v>2948</v>
      </c>
      <c r="O73" s="342" t="s">
        <v>3694</v>
      </c>
    </row>
    <row r="74" spans="1:16" ht="25.5" customHeight="1">
      <c r="A74" s="363"/>
      <c r="B74" s="355"/>
      <c r="C74" s="357"/>
      <c r="D74" s="216">
        <v>1</v>
      </c>
      <c r="E74" s="216" t="s">
        <v>1192</v>
      </c>
      <c r="F74" s="354" t="s">
        <v>856</v>
      </c>
      <c r="G74" s="49">
        <v>1421021401</v>
      </c>
      <c r="H74" s="154" t="s">
        <v>1850</v>
      </c>
      <c r="I74" s="356">
        <v>1421021</v>
      </c>
      <c r="J74" s="356" t="s">
        <v>1754</v>
      </c>
      <c r="K74" s="49">
        <v>365</v>
      </c>
      <c r="L74" s="49">
        <v>24</v>
      </c>
      <c r="M74" s="49">
        <v>7</v>
      </c>
      <c r="N74" s="342" t="s">
        <v>2948</v>
      </c>
      <c r="O74" s="342" t="s">
        <v>3694</v>
      </c>
    </row>
    <row r="75" spans="1:16" ht="25.5" customHeight="1">
      <c r="A75" s="363"/>
      <c r="B75" s="355"/>
      <c r="C75" s="357"/>
      <c r="D75" s="216" t="s">
        <v>1192</v>
      </c>
      <c r="E75" s="216">
        <v>1</v>
      </c>
      <c r="F75" s="355"/>
      <c r="G75" s="49">
        <v>1421021201</v>
      </c>
      <c r="H75" s="154" t="s">
        <v>1851</v>
      </c>
      <c r="I75" s="357"/>
      <c r="J75" s="357"/>
      <c r="K75" s="49">
        <v>365</v>
      </c>
      <c r="L75" s="49">
        <v>24</v>
      </c>
      <c r="M75" s="49">
        <v>7</v>
      </c>
      <c r="N75" s="342" t="s">
        <v>2948</v>
      </c>
      <c r="O75" s="342" t="s">
        <v>3694</v>
      </c>
    </row>
    <row r="76" spans="1:16" ht="25.5" customHeight="1">
      <c r="A76" s="363"/>
      <c r="B76" s="355"/>
      <c r="C76" s="357"/>
      <c r="D76" s="216" t="s">
        <v>1192</v>
      </c>
      <c r="E76" s="216">
        <v>1</v>
      </c>
      <c r="F76" s="355"/>
      <c r="G76" s="49">
        <v>1421021202</v>
      </c>
      <c r="H76" s="154" t="s">
        <v>1853</v>
      </c>
      <c r="I76" s="357"/>
      <c r="J76" s="357"/>
      <c r="K76" s="49">
        <v>365</v>
      </c>
      <c r="L76" s="49">
        <v>12</v>
      </c>
      <c r="M76" s="49">
        <v>7</v>
      </c>
      <c r="N76" s="342" t="s">
        <v>2948</v>
      </c>
      <c r="O76" s="342" t="s">
        <v>3694</v>
      </c>
    </row>
    <row r="77" spans="1:16" ht="43.5" customHeight="1">
      <c r="A77" s="363"/>
      <c r="B77" s="355"/>
      <c r="C77" s="357"/>
      <c r="D77" s="216" t="s">
        <v>1192</v>
      </c>
      <c r="E77" s="216">
        <v>1</v>
      </c>
      <c r="F77" s="296" t="s">
        <v>857</v>
      </c>
      <c r="G77" s="49">
        <v>1421035201</v>
      </c>
      <c r="H77" s="154" t="s">
        <v>612</v>
      </c>
      <c r="I77" s="49">
        <v>1421035</v>
      </c>
      <c r="J77" s="49" t="s">
        <v>1755</v>
      </c>
      <c r="K77" s="49">
        <v>365</v>
      </c>
      <c r="L77" s="49">
        <v>24</v>
      </c>
      <c r="M77" s="49">
        <v>7</v>
      </c>
      <c r="N77" s="342" t="s">
        <v>2948</v>
      </c>
      <c r="O77" s="342" t="s">
        <v>3694</v>
      </c>
      <c r="P77" s="218" t="s">
        <v>104</v>
      </c>
    </row>
    <row r="78" spans="1:16" ht="48" customHeight="1">
      <c r="A78" s="363"/>
      <c r="B78" s="355"/>
      <c r="C78" s="357"/>
      <c r="D78" s="216" t="s">
        <v>1192</v>
      </c>
      <c r="E78" s="216">
        <v>1</v>
      </c>
      <c r="F78" s="354" t="s">
        <v>858</v>
      </c>
      <c r="G78" s="49">
        <v>1418044201</v>
      </c>
      <c r="H78" s="154" t="s">
        <v>3654</v>
      </c>
      <c r="I78" s="356">
        <v>1418044</v>
      </c>
      <c r="J78" s="356" t="s">
        <v>1756</v>
      </c>
      <c r="K78" s="49">
        <v>365</v>
      </c>
      <c r="L78" s="49">
        <v>24</v>
      </c>
      <c r="M78" s="49">
        <v>7</v>
      </c>
      <c r="N78" s="342" t="s">
        <v>2948</v>
      </c>
      <c r="O78" s="342" t="s">
        <v>3694</v>
      </c>
    </row>
    <row r="79" spans="1:16" ht="48" customHeight="1">
      <c r="A79" s="363"/>
      <c r="B79" s="355"/>
      <c r="C79" s="357"/>
      <c r="D79" s="216">
        <v>1</v>
      </c>
      <c r="E79" s="272" t="s">
        <v>1192</v>
      </c>
      <c r="F79" s="355"/>
      <c r="G79" s="217">
        <v>1418044401</v>
      </c>
      <c r="H79" s="154" t="s">
        <v>3658</v>
      </c>
      <c r="I79" s="357"/>
      <c r="J79" s="357"/>
      <c r="K79" s="217">
        <v>365</v>
      </c>
      <c r="L79" s="217">
        <v>24</v>
      </c>
      <c r="M79" s="217">
        <v>7</v>
      </c>
      <c r="N79" s="342" t="s">
        <v>2948</v>
      </c>
      <c r="O79" s="342" t="s">
        <v>3694</v>
      </c>
    </row>
    <row r="80" spans="1:16" ht="48" customHeight="1">
      <c r="A80" s="363"/>
      <c r="B80" s="355"/>
      <c r="C80" s="357"/>
      <c r="D80" s="216" t="s">
        <v>1192</v>
      </c>
      <c r="E80" s="216">
        <v>1</v>
      </c>
      <c r="F80" s="296" t="s">
        <v>859</v>
      </c>
      <c r="G80" s="49">
        <v>1418014201</v>
      </c>
      <c r="H80" s="154" t="s">
        <v>3657</v>
      </c>
      <c r="I80" s="49">
        <v>1418014</v>
      </c>
      <c r="J80" s="49" t="s">
        <v>327</v>
      </c>
      <c r="K80" s="49">
        <v>365</v>
      </c>
      <c r="L80" s="49">
        <v>24</v>
      </c>
      <c r="M80" s="49">
        <v>7</v>
      </c>
      <c r="N80" s="342" t="s">
        <v>2948</v>
      </c>
      <c r="O80" s="342" t="s">
        <v>3694</v>
      </c>
    </row>
    <row r="81" spans="1:15">
      <c r="A81" s="363"/>
      <c r="B81" s="355"/>
      <c r="C81" s="357"/>
      <c r="D81" s="216" t="s">
        <v>1192</v>
      </c>
      <c r="E81" s="216">
        <v>1</v>
      </c>
      <c r="F81" s="296" t="s">
        <v>1984</v>
      </c>
      <c r="G81" s="49">
        <v>1418032201</v>
      </c>
      <c r="H81" s="154" t="s">
        <v>3656</v>
      </c>
      <c r="I81" s="49">
        <v>1418032</v>
      </c>
      <c r="J81" s="49" t="s">
        <v>328</v>
      </c>
      <c r="K81" s="49">
        <v>365</v>
      </c>
      <c r="L81" s="49">
        <v>24</v>
      </c>
      <c r="M81" s="49">
        <v>7</v>
      </c>
      <c r="N81" s="342" t="s">
        <v>2948</v>
      </c>
      <c r="O81" s="342" t="s">
        <v>3694</v>
      </c>
    </row>
    <row r="82" spans="1:15" ht="38.25" customHeight="1">
      <c r="A82" s="363"/>
      <c r="B82" s="355"/>
      <c r="C82" s="357"/>
      <c r="D82" s="216" t="s">
        <v>1192</v>
      </c>
      <c r="E82" s="216">
        <v>1</v>
      </c>
      <c r="F82" s="296" t="s">
        <v>2221</v>
      </c>
      <c r="G82" s="49">
        <v>1418064201</v>
      </c>
      <c r="H82" s="154" t="s">
        <v>3655</v>
      </c>
      <c r="I82" s="49">
        <v>1418064</v>
      </c>
      <c r="J82" s="49" t="s">
        <v>329</v>
      </c>
      <c r="K82" s="49">
        <v>365</v>
      </c>
      <c r="L82" s="49">
        <v>24</v>
      </c>
      <c r="M82" s="49">
        <v>7</v>
      </c>
      <c r="N82" s="342" t="s">
        <v>2948</v>
      </c>
      <c r="O82" s="342" t="s">
        <v>3694</v>
      </c>
    </row>
    <row r="83" spans="1:15" ht="37.5" customHeight="1">
      <c r="A83" s="362" t="s">
        <v>2986</v>
      </c>
      <c r="B83" s="351" t="s">
        <v>3666</v>
      </c>
      <c r="C83" s="356" t="s">
        <v>2949</v>
      </c>
      <c r="D83" s="216">
        <v>1</v>
      </c>
      <c r="E83" s="216" t="s">
        <v>1192</v>
      </c>
      <c r="F83" s="354" t="s">
        <v>313</v>
      </c>
      <c r="G83" s="49">
        <v>1462011401</v>
      </c>
      <c r="H83" s="49" t="s">
        <v>840</v>
      </c>
      <c r="I83" s="356">
        <v>1462011</v>
      </c>
      <c r="J83" s="356" t="s">
        <v>314</v>
      </c>
      <c r="K83" s="49">
        <v>365</v>
      </c>
      <c r="L83" s="49">
        <v>24</v>
      </c>
      <c r="M83" s="49">
        <v>7</v>
      </c>
      <c r="N83" s="342" t="s">
        <v>2948</v>
      </c>
      <c r="O83" s="342" t="s">
        <v>3694</v>
      </c>
    </row>
    <row r="84" spans="1:15" ht="36.75" customHeight="1">
      <c r="A84" s="363"/>
      <c r="B84" s="352"/>
      <c r="C84" s="357"/>
      <c r="D84" s="216" t="s">
        <v>1192</v>
      </c>
      <c r="E84" s="216">
        <v>1</v>
      </c>
      <c r="F84" s="355"/>
      <c r="G84" s="49">
        <v>1462011201</v>
      </c>
      <c r="H84" s="49" t="s">
        <v>841</v>
      </c>
      <c r="I84" s="357"/>
      <c r="J84" s="358"/>
      <c r="K84" s="49">
        <v>365</v>
      </c>
      <c r="L84" s="49">
        <v>12</v>
      </c>
      <c r="M84" s="49">
        <v>7</v>
      </c>
      <c r="N84" s="342" t="s">
        <v>2948</v>
      </c>
      <c r="O84" s="342" t="s">
        <v>3694</v>
      </c>
    </row>
    <row r="85" spans="1:15" ht="40.5" customHeight="1">
      <c r="A85" s="363"/>
      <c r="B85" s="352"/>
      <c r="C85" s="357"/>
      <c r="D85" s="216" t="s">
        <v>1192</v>
      </c>
      <c r="E85" s="216">
        <v>1</v>
      </c>
      <c r="F85" s="354" t="s">
        <v>47</v>
      </c>
      <c r="G85" s="49">
        <v>1462011202</v>
      </c>
      <c r="H85" s="49" t="s">
        <v>613</v>
      </c>
      <c r="I85" s="357"/>
      <c r="J85" s="356" t="s">
        <v>1163</v>
      </c>
      <c r="K85" s="49">
        <v>365</v>
      </c>
      <c r="L85" s="49">
        <v>24</v>
      </c>
      <c r="M85" s="49">
        <v>7</v>
      </c>
      <c r="N85" s="342" t="s">
        <v>2948</v>
      </c>
      <c r="O85" s="342" t="s">
        <v>3694</v>
      </c>
    </row>
    <row r="86" spans="1:15" ht="41.25" customHeight="1">
      <c r="A86" s="363"/>
      <c r="B86" s="352"/>
      <c r="C86" s="357"/>
      <c r="D86" s="216" t="s">
        <v>1192</v>
      </c>
      <c r="E86" s="216">
        <v>1</v>
      </c>
      <c r="F86" s="360"/>
      <c r="G86" s="49">
        <v>1462011203</v>
      </c>
      <c r="H86" s="49" t="s">
        <v>842</v>
      </c>
      <c r="I86" s="357"/>
      <c r="J86" s="358"/>
      <c r="K86" s="49">
        <v>365</v>
      </c>
      <c r="L86" s="49">
        <v>24</v>
      </c>
      <c r="M86" s="49">
        <v>7</v>
      </c>
      <c r="N86" s="342" t="s">
        <v>2948</v>
      </c>
      <c r="O86" s="342" t="s">
        <v>3694</v>
      </c>
    </row>
    <row r="87" spans="1:15" ht="39" customHeight="1">
      <c r="A87" s="363"/>
      <c r="B87" s="352"/>
      <c r="C87" s="357"/>
      <c r="D87" s="216" t="s">
        <v>1192</v>
      </c>
      <c r="E87" s="216">
        <v>1</v>
      </c>
      <c r="F87" s="322" t="s">
        <v>1363</v>
      </c>
      <c r="G87" s="49">
        <v>1462011204</v>
      </c>
      <c r="H87" s="49" t="s">
        <v>2689</v>
      </c>
      <c r="I87" s="358"/>
      <c r="J87" s="217" t="s">
        <v>1362</v>
      </c>
      <c r="K87" s="49">
        <v>365</v>
      </c>
      <c r="L87" s="49">
        <v>24</v>
      </c>
      <c r="M87" s="49">
        <v>7</v>
      </c>
      <c r="N87" s="342" t="s">
        <v>2948</v>
      </c>
      <c r="O87" s="342" t="s">
        <v>3694</v>
      </c>
    </row>
    <row r="88" spans="1:15" ht="47.25" customHeight="1">
      <c r="A88" s="363"/>
      <c r="B88" s="352"/>
      <c r="C88" s="357"/>
      <c r="D88" s="216" t="s">
        <v>1192</v>
      </c>
      <c r="E88" s="216">
        <v>1</v>
      </c>
      <c r="F88" s="296" t="s">
        <v>843</v>
      </c>
      <c r="G88" s="49">
        <v>1419142201</v>
      </c>
      <c r="H88" s="49" t="s">
        <v>844</v>
      </c>
      <c r="I88" s="49">
        <v>1419142</v>
      </c>
      <c r="J88" s="49" t="s">
        <v>315</v>
      </c>
      <c r="K88" s="49">
        <v>365</v>
      </c>
      <c r="L88" s="49">
        <v>24</v>
      </c>
      <c r="M88" s="49">
        <v>7</v>
      </c>
      <c r="N88" s="342" t="s">
        <v>2948</v>
      </c>
      <c r="O88" s="342" t="s">
        <v>3694</v>
      </c>
    </row>
    <row r="89" spans="1:15" ht="47.25" customHeight="1">
      <c r="A89" s="363"/>
      <c r="B89" s="352"/>
      <c r="C89" s="357"/>
      <c r="D89" s="216" t="s">
        <v>1192</v>
      </c>
      <c r="E89" s="216">
        <v>1</v>
      </c>
      <c r="F89" s="296" t="s">
        <v>597</v>
      </c>
      <c r="G89" s="49">
        <v>1419064201</v>
      </c>
      <c r="H89" s="49" t="s">
        <v>2690</v>
      </c>
      <c r="I89" s="49">
        <v>1419064</v>
      </c>
      <c r="J89" s="49" t="s">
        <v>316</v>
      </c>
      <c r="K89" s="49">
        <v>365</v>
      </c>
      <c r="L89" s="49">
        <v>24</v>
      </c>
      <c r="M89" s="49">
        <v>7</v>
      </c>
      <c r="N89" s="342" t="s">
        <v>2948</v>
      </c>
      <c r="O89" s="342" t="s">
        <v>3694</v>
      </c>
    </row>
    <row r="90" spans="1:15" ht="69.75" customHeight="1">
      <c r="A90" s="363"/>
      <c r="B90" s="352"/>
      <c r="C90" s="357"/>
      <c r="D90" s="216">
        <v>1</v>
      </c>
      <c r="E90" s="216" t="s">
        <v>1192</v>
      </c>
      <c r="F90" s="296" t="s">
        <v>2782</v>
      </c>
      <c r="G90" s="49">
        <v>1419154401</v>
      </c>
      <c r="H90" s="49" t="s">
        <v>1872</v>
      </c>
      <c r="I90" s="49">
        <v>1419154</v>
      </c>
      <c r="J90" s="49" t="s">
        <v>317</v>
      </c>
      <c r="K90" s="49">
        <v>365</v>
      </c>
      <c r="L90" s="49">
        <v>24</v>
      </c>
      <c r="M90" s="49">
        <v>7</v>
      </c>
      <c r="N90" s="342" t="s">
        <v>2948</v>
      </c>
      <c r="O90" s="342" t="s">
        <v>3694</v>
      </c>
    </row>
    <row r="91" spans="1:15" ht="72" customHeight="1">
      <c r="A91" s="363"/>
      <c r="B91" s="352"/>
      <c r="C91" s="357"/>
      <c r="D91" s="216">
        <v>1</v>
      </c>
      <c r="E91" s="216" t="s">
        <v>1192</v>
      </c>
      <c r="F91" s="354" t="s">
        <v>318</v>
      </c>
      <c r="G91" s="49">
        <v>1404011401</v>
      </c>
      <c r="H91" s="49" t="s">
        <v>442</v>
      </c>
      <c r="I91" s="49">
        <v>1404011</v>
      </c>
      <c r="J91" s="356" t="s">
        <v>1003</v>
      </c>
      <c r="K91" s="49">
        <v>365</v>
      </c>
      <c r="L91" s="49">
        <v>24</v>
      </c>
      <c r="M91" s="49">
        <v>7</v>
      </c>
      <c r="N91" s="342" t="s">
        <v>2948</v>
      </c>
      <c r="O91" s="342" t="s">
        <v>3694</v>
      </c>
    </row>
    <row r="92" spans="1:15" ht="48.75" customHeight="1">
      <c r="A92" s="363"/>
      <c r="B92" s="352"/>
      <c r="C92" s="357"/>
      <c r="D92" s="216" t="s">
        <v>1192</v>
      </c>
      <c r="E92" s="216">
        <v>1</v>
      </c>
      <c r="F92" s="360"/>
      <c r="G92" s="49">
        <v>1404011201</v>
      </c>
      <c r="H92" s="49" t="s">
        <v>443</v>
      </c>
      <c r="I92" s="49">
        <v>1404011</v>
      </c>
      <c r="J92" s="358"/>
      <c r="K92" s="49">
        <v>365</v>
      </c>
      <c r="L92" s="49">
        <v>24</v>
      </c>
      <c r="M92" s="49">
        <v>7</v>
      </c>
      <c r="N92" s="342" t="s">
        <v>2948</v>
      </c>
      <c r="O92" s="342" t="s">
        <v>3694</v>
      </c>
    </row>
    <row r="93" spans="1:15" ht="55.5" customHeight="1">
      <c r="A93" s="363"/>
      <c r="B93" s="352"/>
      <c r="C93" s="357"/>
      <c r="D93" s="216">
        <v>1</v>
      </c>
      <c r="E93" s="216" t="s">
        <v>1192</v>
      </c>
      <c r="F93" s="354" t="s">
        <v>598</v>
      </c>
      <c r="G93" s="49">
        <v>1427011401</v>
      </c>
      <c r="H93" s="49" t="s">
        <v>444</v>
      </c>
      <c r="I93" s="359">
        <v>1427011</v>
      </c>
      <c r="J93" s="359" t="s">
        <v>2244</v>
      </c>
      <c r="K93" s="49">
        <v>365</v>
      </c>
      <c r="L93" s="49">
        <v>24</v>
      </c>
      <c r="M93" s="49">
        <v>7</v>
      </c>
      <c r="N93" s="342" t="s">
        <v>2948</v>
      </c>
      <c r="O93" s="342" t="s">
        <v>3694</v>
      </c>
    </row>
    <row r="94" spans="1:15" ht="33.75" customHeight="1">
      <c r="A94" s="363"/>
      <c r="B94" s="352"/>
      <c r="C94" s="357"/>
      <c r="D94" s="216" t="s">
        <v>1192</v>
      </c>
      <c r="E94" s="216">
        <v>1</v>
      </c>
      <c r="F94" s="360"/>
      <c r="G94" s="49">
        <v>1427011201</v>
      </c>
      <c r="H94" s="49" t="s">
        <v>445</v>
      </c>
      <c r="I94" s="359"/>
      <c r="J94" s="359"/>
      <c r="K94" s="49">
        <v>365</v>
      </c>
      <c r="L94" s="49">
        <v>24</v>
      </c>
      <c r="M94" s="49">
        <v>7</v>
      </c>
      <c r="N94" s="342" t="s">
        <v>2948</v>
      </c>
      <c r="O94" s="342" t="s">
        <v>3694</v>
      </c>
    </row>
    <row r="95" spans="1:15" ht="76.5" customHeight="1">
      <c r="A95" s="363"/>
      <c r="B95" s="352"/>
      <c r="C95" s="357"/>
      <c r="D95" s="216">
        <v>1</v>
      </c>
      <c r="E95" s="216" t="s">
        <v>1192</v>
      </c>
      <c r="F95" s="296" t="s">
        <v>184</v>
      </c>
      <c r="G95" s="49">
        <v>1437064401</v>
      </c>
      <c r="H95" s="49" t="s">
        <v>446</v>
      </c>
      <c r="I95" s="49">
        <v>1437064</v>
      </c>
      <c r="J95" s="49" t="s">
        <v>2245</v>
      </c>
      <c r="K95" s="49">
        <v>365</v>
      </c>
      <c r="L95" s="49">
        <v>24</v>
      </c>
      <c r="M95" s="49">
        <v>7</v>
      </c>
      <c r="N95" s="342" t="s">
        <v>2948</v>
      </c>
      <c r="O95" s="342" t="s">
        <v>3694</v>
      </c>
    </row>
    <row r="96" spans="1:15" ht="84.75" customHeight="1">
      <c r="A96" s="363"/>
      <c r="B96" s="352"/>
      <c r="C96" s="357"/>
      <c r="D96" s="216" t="s">
        <v>1192</v>
      </c>
      <c r="E96" s="216">
        <v>1</v>
      </c>
      <c r="F96" s="296" t="s">
        <v>185</v>
      </c>
      <c r="G96" s="49">
        <v>1437014201</v>
      </c>
      <c r="H96" s="49" t="s">
        <v>447</v>
      </c>
      <c r="I96" s="49">
        <v>1437014</v>
      </c>
      <c r="J96" s="49" t="s">
        <v>2250</v>
      </c>
      <c r="K96" s="49">
        <v>365</v>
      </c>
      <c r="L96" s="49">
        <v>24</v>
      </c>
      <c r="M96" s="49">
        <v>7</v>
      </c>
      <c r="N96" s="342" t="s">
        <v>2948</v>
      </c>
      <c r="O96" s="342" t="s">
        <v>3694</v>
      </c>
    </row>
    <row r="97" spans="1:15" ht="74.25" customHeight="1">
      <c r="A97" s="363"/>
      <c r="B97" s="352"/>
      <c r="C97" s="357"/>
      <c r="D97" s="216">
        <v>1</v>
      </c>
      <c r="E97" s="216" t="s">
        <v>1192</v>
      </c>
      <c r="F97" s="354" t="s">
        <v>186</v>
      </c>
      <c r="G97" s="49">
        <v>1420011401</v>
      </c>
      <c r="H97" s="49" t="s">
        <v>39</v>
      </c>
      <c r="I97" s="356">
        <v>1420011</v>
      </c>
      <c r="J97" s="356" t="s">
        <v>2295</v>
      </c>
      <c r="K97" s="49">
        <v>365</v>
      </c>
      <c r="L97" s="49">
        <v>24</v>
      </c>
      <c r="M97" s="49">
        <v>7</v>
      </c>
      <c r="N97" s="342" t="s">
        <v>2948</v>
      </c>
      <c r="O97" s="342" t="s">
        <v>3694</v>
      </c>
    </row>
    <row r="98" spans="1:15" ht="41.25" customHeight="1">
      <c r="A98" s="363"/>
      <c r="B98" s="352"/>
      <c r="C98" s="357"/>
      <c r="D98" s="216" t="s">
        <v>1192</v>
      </c>
      <c r="E98" s="216">
        <v>1</v>
      </c>
      <c r="F98" s="360"/>
      <c r="G98" s="49">
        <v>1420011201</v>
      </c>
      <c r="H98" s="219" t="s">
        <v>1240</v>
      </c>
      <c r="I98" s="358"/>
      <c r="J98" s="358"/>
      <c r="K98" s="49">
        <v>365</v>
      </c>
      <c r="L98" s="49">
        <v>24</v>
      </c>
      <c r="M98" s="49">
        <v>7</v>
      </c>
      <c r="N98" s="342" t="s">
        <v>2948</v>
      </c>
      <c r="O98" s="342" t="s">
        <v>3694</v>
      </c>
    </row>
    <row r="99" spans="1:15" ht="41.25" customHeight="1">
      <c r="A99" s="363"/>
      <c r="B99" s="352"/>
      <c r="C99" s="357"/>
      <c r="D99" s="216" t="s">
        <v>1192</v>
      </c>
      <c r="E99" s="216">
        <v>1</v>
      </c>
      <c r="F99" s="296" t="s">
        <v>187</v>
      </c>
      <c r="G99" s="49">
        <v>1420082201</v>
      </c>
      <c r="H99" s="49" t="s">
        <v>1241</v>
      </c>
      <c r="I99" s="49">
        <v>1420082</v>
      </c>
      <c r="J99" s="49" t="s">
        <v>2251</v>
      </c>
      <c r="K99" s="49">
        <v>365</v>
      </c>
      <c r="L99" s="49">
        <v>12</v>
      </c>
      <c r="M99" s="49">
        <v>7</v>
      </c>
      <c r="N99" s="342" t="s">
        <v>2948</v>
      </c>
      <c r="O99" s="342" t="s">
        <v>3694</v>
      </c>
    </row>
    <row r="100" spans="1:15" ht="61.5" customHeight="1">
      <c r="A100" s="363"/>
      <c r="B100" s="352"/>
      <c r="C100" s="357"/>
      <c r="D100" s="216" t="s">
        <v>1192</v>
      </c>
      <c r="E100" s="216">
        <v>1</v>
      </c>
      <c r="F100" s="296" t="s">
        <v>188</v>
      </c>
      <c r="G100" s="49">
        <v>1402034201</v>
      </c>
      <c r="H100" s="49" t="s">
        <v>1242</v>
      </c>
      <c r="I100" s="49">
        <v>1402034</v>
      </c>
      <c r="J100" s="49" t="s">
        <v>2252</v>
      </c>
      <c r="K100" s="49">
        <v>365</v>
      </c>
      <c r="L100" s="49">
        <v>24</v>
      </c>
      <c r="M100" s="49">
        <v>7</v>
      </c>
      <c r="N100" s="342" t="s">
        <v>2948</v>
      </c>
      <c r="O100" s="342" t="s">
        <v>3694</v>
      </c>
    </row>
    <row r="101" spans="1:15" ht="47.25" customHeight="1">
      <c r="A101" s="363"/>
      <c r="B101" s="352"/>
      <c r="C101" s="357"/>
      <c r="D101" s="216" t="s">
        <v>1192</v>
      </c>
      <c r="E101" s="216">
        <v>1</v>
      </c>
      <c r="F101" s="322" t="s">
        <v>1365</v>
      </c>
      <c r="G101" s="49">
        <v>1420021201</v>
      </c>
      <c r="H101" s="49" t="s">
        <v>614</v>
      </c>
      <c r="I101" s="49">
        <v>1420021</v>
      </c>
      <c r="J101" s="217" t="s">
        <v>1364</v>
      </c>
      <c r="K101" s="49">
        <v>365</v>
      </c>
      <c r="L101" s="49">
        <v>24</v>
      </c>
      <c r="M101" s="49">
        <v>7</v>
      </c>
      <c r="N101" s="342" t="s">
        <v>2948</v>
      </c>
      <c r="O101" s="342" t="s">
        <v>3694</v>
      </c>
    </row>
    <row r="102" spans="1:15" ht="47.25" customHeight="1">
      <c r="A102" s="363"/>
      <c r="B102" s="352"/>
      <c r="C102" s="357"/>
      <c r="D102" s="216">
        <v>1</v>
      </c>
      <c r="E102" s="216" t="s">
        <v>1192</v>
      </c>
      <c r="F102" s="294" t="s">
        <v>2991</v>
      </c>
      <c r="G102" s="271">
        <v>1414011401</v>
      </c>
      <c r="H102" s="154" t="s">
        <v>2081</v>
      </c>
      <c r="I102" s="217">
        <v>1414011</v>
      </c>
      <c r="J102" s="217" t="s">
        <v>1007</v>
      </c>
      <c r="K102" s="49">
        <v>365</v>
      </c>
      <c r="L102" s="49">
        <v>24</v>
      </c>
      <c r="M102" s="49">
        <v>7</v>
      </c>
      <c r="N102" s="342" t="s">
        <v>2948</v>
      </c>
      <c r="O102" s="342" t="s">
        <v>3694</v>
      </c>
    </row>
    <row r="103" spans="1:15" ht="54" customHeight="1">
      <c r="A103" s="363"/>
      <c r="B103" s="352"/>
      <c r="C103" s="357"/>
      <c r="D103" s="216" t="s">
        <v>1192</v>
      </c>
      <c r="E103" s="216">
        <v>1</v>
      </c>
      <c r="F103" s="296" t="s">
        <v>1179</v>
      </c>
      <c r="G103" s="49">
        <v>1414022201</v>
      </c>
      <c r="H103" s="154" t="s">
        <v>2082</v>
      </c>
      <c r="I103" s="49">
        <v>1414022</v>
      </c>
      <c r="J103" s="49" t="s">
        <v>1588</v>
      </c>
      <c r="K103" s="49">
        <v>365</v>
      </c>
      <c r="L103" s="49">
        <v>24</v>
      </c>
      <c r="M103" s="49">
        <v>7</v>
      </c>
      <c r="N103" s="342" t="s">
        <v>2948</v>
      </c>
      <c r="O103" s="342" t="s">
        <v>3694</v>
      </c>
    </row>
    <row r="104" spans="1:15" ht="62.25" customHeight="1">
      <c r="A104" s="363"/>
      <c r="B104" s="352"/>
      <c r="C104" s="357"/>
      <c r="D104" s="216" t="s">
        <v>1192</v>
      </c>
      <c r="E104" s="216">
        <v>1</v>
      </c>
      <c r="F104" s="296" t="s">
        <v>668</v>
      </c>
      <c r="G104" s="49">
        <v>1414064201</v>
      </c>
      <c r="H104" s="154" t="s">
        <v>669</v>
      </c>
      <c r="I104" s="49">
        <v>1414064</v>
      </c>
      <c r="J104" s="49" t="s">
        <v>1587</v>
      </c>
      <c r="K104" s="49">
        <v>365</v>
      </c>
      <c r="L104" s="49">
        <v>24</v>
      </c>
      <c r="M104" s="49">
        <v>7</v>
      </c>
      <c r="N104" s="342" t="s">
        <v>2948</v>
      </c>
      <c r="O104" s="342" t="s">
        <v>3694</v>
      </c>
    </row>
    <row r="105" spans="1:15" ht="63.75" customHeight="1">
      <c r="A105" s="363"/>
      <c r="B105" s="352"/>
      <c r="C105" s="357"/>
      <c r="D105" s="216" t="s">
        <v>1192</v>
      </c>
      <c r="E105" s="216">
        <v>1</v>
      </c>
      <c r="F105" s="322" t="s">
        <v>1358</v>
      </c>
      <c r="G105" s="49">
        <v>1414044201</v>
      </c>
      <c r="H105" s="154" t="s">
        <v>615</v>
      </c>
      <c r="I105" s="219">
        <v>1414044</v>
      </c>
      <c r="J105" s="217" t="s">
        <v>1359</v>
      </c>
      <c r="K105" s="49">
        <v>365</v>
      </c>
      <c r="L105" s="49">
        <v>24</v>
      </c>
      <c r="M105" s="49">
        <v>7</v>
      </c>
      <c r="N105" s="342" t="s">
        <v>2948</v>
      </c>
      <c r="O105" s="342" t="s">
        <v>3694</v>
      </c>
    </row>
    <row r="106" spans="1:15" ht="46.5" customHeight="1">
      <c r="A106" s="363"/>
      <c r="B106" s="352"/>
      <c r="C106" s="357"/>
      <c r="D106" s="216">
        <v>1</v>
      </c>
      <c r="E106" s="216" t="s">
        <v>1192</v>
      </c>
      <c r="F106" s="354" t="s">
        <v>189</v>
      </c>
      <c r="G106" s="49">
        <v>1402011401</v>
      </c>
      <c r="H106" s="49" t="s">
        <v>670</v>
      </c>
      <c r="I106" s="356">
        <v>1402011</v>
      </c>
      <c r="J106" s="356" t="s">
        <v>999</v>
      </c>
      <c r="K106" s="49">
        <v>365</v>
      </c>
      <c r="L106" s="49">
        <v>24</v>
      </c>
      <c r="M106" s="49">
        <v>7</v>
      </c>
      <c r="N106" s="342" t="s">
        <v>2948</v>
      </c>
      <c r="O106" s="342" t="s">
        <v>3694</v>
      </c>
    </row>
    <row r="107" spans="1:15" ht="29.25" customHeight="1">
      <c r="A107" s="363"/>
      <c r="B107" s="352"/>
      <c r="C107" s="357"/>
      <c r="D107" s="216" t="s">
        <v>1192</v>
      </c>
      <c r="E107" s="216">
        <v>1</v>
      </c>
      <c r="F107" s="360"/>
      <c r="G107" s="49">
        <v>1402011201</v>
      </c>
      <c r="H107" s="49" t="s">
        <v>671</v>
      </c>
      <c r="I107" s="358"/>
      <c r="J107" s="358"/>
      <c r="K107" s="49">
        <v>365</v>
      </c>
      <c r="L107" s="49">
        <v>24</v>
      </c>
      <c r="M107" s="49">
        <v>7</v>
      </c>
      <c r="N107" s="342" t="s">
        <v>2948</v>
      </c>
      <c r="O107" s="342" t="s">
        <v>3694</v>
      </c>
    </row>
    <row r="108" spans="1:15" ht="56.25" customHeight="1">
      <c r="A108" s="363"/>
      <c r="B108" s="352"/>
      <c r="C108" s="357"/>
      <c r="D108" s="216" t="s">
        <v>1192</v>
      </c>
      <c r="E108" s="216">
        <v>1</v>
      </c>
      <c r="F108" s="296" t="s">
        <v>190</v>
      </c>
      <c r="G108" s="49">
        <v>1402042201</v>
      </c>
      <c r="H108" s="49" t="s">
        <v>672</v>
      </c>
      <c r="I108" s="49">
        <v>1402042</v>
      </c>
      <c r="J108" s="49" t="s">
        <v>1585</v>
      </c>
      <c r="K108" s="49">
        <v>365</v>
      </c>
      <c r="L108" s="49">
        <v>24</v>
      </c>
      <c r="M108" s="49">
        <v>7</v>
      </c>
      <c r="N108" s="342" t="s">
        <v>2948</v>
      </c>
      <c r="O108" s="342" t="s">
        <v>3694</v>
      </c>
    </row>
    <row r="109" spans="1:15" ht="62.25" customHeight="1">
      <c r="A109" s="363"/>
      <c r="B109" s="352"/>
      <c r="C109" s="357"/>
      <c r="D109" s="216">
        <v>1</v>
      </c>
      <c r="E109" s="216" t="s">
        <v>1192</v>
      </c>
      <c r="F109" s="354" t="s">
        <v>2630</v>
      </c>
      <c r="G109" s="49">
        <v>1413011401</v>
      </c>
      <c r="H109" s="49" t="s">
        <v>673</v>
      </c>
      <c r="I109" s="356">
        <v>1413011</v>
      </c>
      <c r="J109" s="356" t="s">
        <v>1006</v>
      </c>
      <c r="K109" s="49">
        <v>365</v>
      </c>
      <c r="L109" s="49">
        <v>24</v>
      </c>
      <c r="M109" s="49">
        <v>7</v>
      </c>
      <c r="N109" s="342" t="s">
        <v>2948</v>
      </c>
      <c r="O109" s="342" t="s">
        <v>3694</v>
      </c>
    </row>
    <row r="110" spans="1:15" ht="51" customHeight="1">
      <c r="A110" s="363"/>
      <c r="B110" s="352"/>
      <c r="C110" s="357"/>
      <c r="D110" s="216" t="s">
        <v>1192</v>
      </c>
      <c r="E110" s="216">
        <v>1</v>
      </c>
      <c r="F110" s="360"/>
      <c r="G110" s="49">
        <v>1413011201</v>
      </c>
      <c r="H110" s="49" t="s">
        <v>674</v>
      </c>
      <c r="I110" s="358"/>
      <c r="J110" s="358"/>
      <c r="K110" s="49">
        <v>365</v>
      </c>
      <c r="L110" s="49">
        <v>24</v>
      </c>
      <c r="M110" s="49">
        <v>7</v>
      </c>
      <c r="N110" s="342" t="s">
        <v>2948</v>
      </c>
      <c r="O110" s="342" t="s">
        <v>3694</v>
      </c>
    </row>
    <row r="111" spans="1:15" ht="26.25" customHeight="1">
      <c r="A111" s="363"/>
      <c r="B111" s="352"/>
      <c r="C111" s="357"/>
      <c r="D111" s="216" t="s">
        <v>1192</v>
      </c>
      <c r="E111" s="216">
        <v>1</v>
      </c>
      <c r="F111" s="296" t="s">
        <v>2631</v>
      </c>
      <c r="G111" s="49">
        <v>1413052201</v>
      </c>
      <c r="H111" s="49" t="s">
        <v>675</v>
      </c>
      <c r="I111" s="49">
        <v>1413052</v>
      </c>
      <c r="J111" s="49" t="s">
        <v>1586</v>
      </c>
      <c r="K111" s="49">
        <v>365</v>
      </c>
      <c r="L111" s="49">
        <v>24</v>
      </c>
      <c r="M111" s="49">
        <v>7</v>
      </c>
      <c r="N111" s="342" t="s">
        <v>2948</v>
      </c>
      <c r="O111" s="342" t="s">
        <v>3694</v>
      </c>
    </row>
    <row r="112" spans="1:15" ht="42" customHeight="1">
      <c r="A112" s="363"/>
      <c r="B112" s="352"/>
      <c r="C112" s="357"/>
      <c r="D112" s="216">
        <v>1</v>
      </c>
      <c r="E112" s="216" t="s">
        <v>1192</v>
      </c>
      <c r="F112" s="361" t="s">
        <v>3653</v>
      </c>
      <c r="G112" s="49">
        <v>1428011401</v>
      </c>
      <c r="H112" s="154" t="s">
        <v>2994</v>
      </c>
      <c r="I112" s="359">
        <v>1428011</v>
      </c>
      <c r="J112" s="359" t="s">
        <v>1336</v>
      </c>
      <c r="K112" s="49">
        <v>365</v>
      </c>
      <c r="L112" s="49">
        <v>24</v>
      </c>
      <c r="M112" s="49">
        <v>7</v>
      </c>
      <c r="N112" s="342" t="s">
        <v>2948</v>
      </c>
      <c r="O112" s="342" t="s">
        <v>3694</v>
      </c>
    </row>
    <row r="113" spans="1:15" ht="53.25" customHeight="1">
      <c r="A113" s="363"/>
      <c r="B113" s="352"/>
      <c r="C113" s="357"/>
      <c r="D113" s="216" t="s">
        <v>1192</v>
      </c>
      <c r="E113" s="216">
        <v>1</v>
      </c>
      <c r="F113" s="361"/>
      <c r="G113" s="49">
        <v>1428011201</v>
      </c>
      <c r="H113" s="154" t="s">
        <v>2995</v>
      </c>
      <c r="I113" s="359"/>
      <c r="J113" s="359"/>
      <c r="K113" s="49">
        <v>365</v>
      </c>
      <c r="L113" s="49">
        <v>24</v>
      </c>
      <c r="M113" s="49">
        <v>7</v>
      </c>
      <c r="N113" s="342" t="s">
        <v>2948</v>
      </c>
      <c r="O113" s="342" t="s">
        <v>3694</v>
      </c>
    </row>
    <row r="114" spans="1:15" ht="27.75" customHeight="1">
      <c r="A114" s="364"/>
      <c r="B114" s="353"/>
      <c r="C114" s="358"/>
      <c r="D114" s="216" t="s">
        <v>1192</v>
      </c>
      <c r="E114" s="216">
        <v>1</v>
      </c>
      <c r="F114" s="296" t="s">
        <v>1127</v>
      </c>
      <c r="G114" s="49">
        <v>1428032201</v>
      </c>
      <c r="H114" s="154" t="s">
        <v>2996</v>
      </c>
      <c r="I114" s="49">
        <v>1428032</v>
      </c>
      <c r="J114" s="49" t="s">
        <v>863</v>
      </c>
      <c r="K114" s="49">
        <v>365</v>
      </c>
      <c r="L114" s="49">
        <v>24</v>
      </c>
      <c r="M114" s="49">
        <v>7</v>
      </c>
      <c r="N114" s="342" t="s">
        <v>2948</v>
      </c>
      <c r="O114" s="342" t="s">
        <v>3694</v>
      </c>
    </row>
    <row r="115" spans="1:15" ht="24" customHeight="1">
      <c r="A115" s="362" t="s">
        <v>2987</v>
      </c>
      <c r="B115" s="351" t="s">
        <v>3667</v>
      </c>
      <c r="C115" s="356" t="s">
        <v>2950</v>
      </c>
      <c r="D115" s="216">
        <v>1</v>
      </c>
      <c r="E115" s="216" t="s">
        <v>1192</v>
      </c>
      <c r="F115" s="361" t="s">
        <v>676</v>
      </c>
      <c r="G115" s="49">
        <v>1463011401</v>
      </c>
      <c r="H115" s="49" t="s">
        <v>677</v>
      </c>
      <c r="I115" s="359">
        <v>1463011</v>
      </c>
      <c r="J115" s="359" t="s">
        <v>1167</v>
      </c>
      <c r="K115" s="49">
        <v>365</v>
      </c>
      <c r="L115" s="49">
        <v>24</v>
      </c>
      <c r="M115" s="49">
        <v>7</v>
      </c>
      <c r="N115" s="342" t="s">
        <v>2948</v>
      </c>
      <c r="O115" s="342" t="s">
        <v>3694</v>
      </c>
    </row>
    <row r="116" spans="1:15" ht="24.75" customHeight="1">
      <c r="A116" s="363"/>
      <c r="B116" s="352"/>
      <c r="C116" s="357"/>
      <c r="D116" s="216">
        <v>1</v>
      </c>
      <c r="E116" s="216" t="s">
        <v>1192</v>
      </c>
      <c r="F116" s="361"/>
      <c r="G116" s="49">
        <v>1463011402</v>
      </c>
      <c r="H116" s="49" t="s">
        <v>678</v>
      </c>
      <c r="I116" s="359"/>
      <c r="J116" s="359"/>
      <c r="K116" s="49">
        <v>365</v>
      </c>
      <c r="L116" s="49">
        <v>24</v>
      </c>
      <c r="M116" s="49">
        <v>7</v>
      </c>
      <c r="N116" s="342" t="s">
        <v>2948</v>
      </c>
      <c r="O116" s="342" t="s">
        <v>3694</v>
      </c>
    </row>
    <row r="117" spans="1:15" ht="44.25" customHeight="1">
      <c r="A117" s="363"/>
      <c r="B117" s="352"/>
      <c r="C117" s="357"/>
      <c r="D117" s="216" t="s">
        <v>1192</v>
      </c>
      <c r="E117" s="216">
        <v>1</v>
      </c>
      <c r="F117" s="361"/>
      <c r="G117" s="49">
        <v>1463011201</v>
      </c>
      <c r="H117" s="49" t="s">
        <v>679</v>
      </c>
      <c r="I117" s="359"/>
      <c r="J117" s="359"/>
      <c r="K117" s="49">
        <v>365</v>
      </c>
      <c r="L117" s="49">
        <v>24</v>
      </c>
      <c r="M117" s="49">
        <v>7</v>
      </c>
      <c r="N117" s="342" t="s">
        <v>2948</v>
      </c>
      <c r="O117" s="342" t="s">
        <v>3694</v>
      </c>
    </row>
    <row r="118" spans="1:15" ht="30.75" customHeight="1">
      <c r="A118" s="363"/>
      <c r="B118" s="352"/>
      <c r="C118" s="357"/>
      <c r="D118" s="216" t="s">
        <v>1192</v>
      </c>
      <c r="E118" s="216">
        <v>1</v>
      </c>
      <c r="F118" s="361"/>
      <c r="G118" s="49">
        <v>1463011202</v>
      </c>
      <c r="H118" s="49" t="s">
        <v>680</v>
      </c>
      <c r="I118" s="359"/>
      <c r="J118" s="359"/>
      <c r="K118" s="49">
        <v>365</v>
      </c>
      <c r="L118" s="49">
        <v>24</v>
      </c>
      <c r="M118" s="49">
        <v>7</v>
      </c>
      <c r="N118" s="342" t="s">
        <v>2948</v>
      </c>
      <c r="O118" s="342" t="s">
        <v>3694</v>
      </c>
    </row>
    <row r="119" spans="1:15" ht="33" customHeight="1">
      <c r="A119" s="363"/>
      <c r="B119" s="352"/>
      <c r="C119" s="357"/>
      <c r="D119" s="216" t="s">
        <v>1192</v>
      </c>
      <c r="E119" s="216">
        <v>1</v>
      </c>
      <c r="F119" s="361"/>
      <c r="G119" s="49">
        <v>1463011203</v>
      </c>
      <c r="H119" s="49" t="s">
        <v>682</v>
      </c>
      <c r="I119" s="359"/>
      <c r="J119" s="359"/>
      <c r="K119" s="49">
        <v>365</v>
      </c>
      <c r="L119" s="49">
        <v>24</v>
      </c>
      <c r="M119" s="49">
        <v>7</v>
      </c>
      <c r="N119" s="342" t="s">
        <v>2948</v>
      </c>
      <c r="O119" s="342" t="s">
        <v>3694</v>
      </c>
    </row>
    <row r="120" spans="1:15" ht="45.75" customHeight="1">
      <c r="A120" s="363"/>
      <c r="B120" s="352"/>
      <c r="C120" s="357"/>
      <c r="D120" s="216" t="s">
        <v>1192</v>
      </c>
      <c r="E120" s="216">
        <v>1</v>
      </c>
      <c r="F120" s="354" t="s">
        <v>681</v>
      </c>
      <c r="G120" s="49">
        <v>1463011204</v>
      </c>
      <c r="H120" s="49" t="s">
        <v>683</v>
      </c>
      <c r="I120" s="359"/>
      <c r="J120" s="356" t="s">
        <v>1589</v>
      </c>
      <c r="K120" s="49">
        <v>365</v>
      </c>
      <c r="L120" s="49">
        <v>24</v>
      </c>
      <c r="M120" s="49">
        <v>7</v>
      </c>
      <c r="N120" s="342" t="s">
        <v>2948</v>
      </c>
      <c r="O120" s="342" t="s">
        <v>3694</v>
      </c>
    </row>
    <row r="121" spans="1:15" ht="45.75" customHeight="1">
      <c r="A121" s="363"/>
      <c r="B121" s="352"/>
      <c r="C121" s="357"/>
      <c r="D121" s="216" t="s">
        <v>1192</v>
      </c>
      <c r="E121" s="216">
        <v>1</v>
      </c>
      <c r="F121" s="360"/>
      <c r="G121" s="49">
        <v>1463011205</v>
      </c>
      <c r="H121" s="49" t="s">
        <v>2692</v>
      </c>
      <c r="I121" s="359"/>
      <c r="J121" s="358"/>
      <c r="K121" s="49">
        <v>365</v>
      </c>
      <c r="L121" s="49">
        <v>12</v>
      </c>
      <c r="M121" s="49">
        <v>7</v>
      </c>
      <c r="N121" s="342" t="s">
        <v>2948</v>
      </c>
      <c r="O121" s="342" t="s">
        <v>3694</v>
      </c>
    </row>
    <row r="122" spans="1:15" ht="63.75" customHeight="1">
      <c r="A122" s="363"/>
      <c r="B122" s="352"/>
      <c r="C122" s="357"/>
      <c r="D122" s="216" t="s">
        <v>1192</v>
      </c>
      <c r="E122" s="216">
        <v>1</v>
      </c>
      <c r="F122" s="361" t="s">
        <v>860</v>
      </c>
      <c r="G122" s="49">
        <v>1463011206</v>
      </c>
      <c r="H122" s="49" t="s">
        <v>2691</v>
      </c>
      <c r="I122" s="359"/>
      <c r="J122" s="359" t="s">
        <v>2682</v>
      </c>
      <c r="K122" s="49">
        <v>365</v>
      </c>
      <c r="L122" s="49">
        <v>24</v>
      </c>
      <c r="M122" s="49">
        <v>7</v>
      </c>
      <c r="N122" s="342" t="s">
        <v>2948</v>
      </c>
      <c r="O122" s="342" t="s">
        <v>3694</v>
      </c>
    </row>
    <row r="123" spans="1:15" ht="33.75" customHeight="1">
      <c r="A123" s="363"/>
      <c r="B123" s="352"/>
      <c r="C123" s="357"/>
      <c r="D123" s="216" t="s">
        <v>1192</v>
      </c>
      <c r="E123" s="216">
        <v>1</v>
      </c>
      <c r="F123" s="361"/>
      <c r="G123" s="49">
        <v>1463011207</v>
      </c>
      <c r="H123" s="49" t="s">
        <v>1607</v>
      </c>
      <c r="I123" s="359"/>
      <c r="J123" s="359"/>
      <c r="K123" s="49">
        <v>365</v>
      </c>
      <c r="L123" s="49">
        <v>24</v>
      </c>
      <c r="M123" s="49">
        <v>7</v>
      </c>
      <c r="N123" s="342" t="s">
        <v>2948</v>
      </c>
      <c r="O123" s="342" t="s">
        <v>3694</v>
      </c>
    </row>
    <row r="124" spans="1:15" ht="36.75" customHeight="1">
      <c r="A124" s="363"/>
      <c r="B124" s="352"/>
      <c r="C124" s="357"/>
      <c r="D124" s="216">
        <v>1</v>
      </c>
      <c r="E124" s="216" t="s">
        <v>1192</v>
      </c>
      <c r="F124" s="294" t="s">
        <v>1590</v>
      </c>
      <c r="G124" s="49">
        <v>1425052401</v>
      </c>
      <c r="H124" s="217" t="s">
        <v>684</v>
      </c>
      <c r="I124" s="217">
        <v>1425052</v>
      </c>
      <c r="J124" s="217" t="s">
        <v>1591</v>
      </c>
      <c r="K124" s="49">
        <v>365</v>
      </c>
      <c r="L124" s="49">
        <v>24</v>
      </c>
      <c r="M124" s="49">
        <v>7</v>
      </c>
      <c r="N124" s="342" t="s">
        <v>2948</v>
      </c>
      <c r="O124" s="342" t="s">
        <v>3694</v>
      </c>
    </row>
    <row r="125" spans="1:15" ht="67.5" customHeight="1">
      <c r="A125" s="363"/>
      <c r="B125" s="352"/>
      <c r="C125" s="357"/>
      <c r="D125" s="216"/>
      <c r="E125" s="216">
        <v>1</v>
      </c>
      <c r="F125" s="296" t="s">
        <v>1592</v>
      </c>
      <c r="G125" s="49">
        <v>1425092201</v>
      </c>
      <c r="H125" s="49" t="s">
        <v>2693</v>
      </c>
      <c r="I125" s="49">
        <v>1425092</v>
      </c>
      <c r="J125" s="217" t="s">
        <v>2378</v>
      </c>
      <c r="K125" s="49">
        <v>365</v>
      </c>
      <c r="L125" s="49">
        <v>24</v>
      </c>
      <c r="M125" s="49">
        <v>7</v>
      </c>
      <c r="N125" s="342" t="s">
        <v>2948</v>
      </c>
      <c r="O125" s="342" t="s">
        <v>3694</v>
      </c>
    </row>
    <row r="126" spans="1:15" ht="41.25" customHeight="1">
      <c r="A126" s="363"/>
      <c r="B126" s="352"/>
      <c r="C126" s="357"/>
      <c r="D126" s="216">
        <v>1</v>
      </c>
      <c r="E126" s="216" t="s">
        <v>1192</v>
      </c>
      <c r="F126" s="296" t="s">
        <v>2332</v>
      </c>
      <c r="G126" s="49">
        <v>1425011401</v>
      </c>
      <c r="H126" s="217" t="s">
        <v>685</v>
      </c>
      <c r="I126" s="217">
        <v>1425011</v>
      </c>
      <c r="J126" s="217" t="s">
        <v>583</v>
      </c>
      <c r="K126" s="49">
        <v>365</v>
      </c>
      <c r="L126" s="49">
        <v>24</v>
      </c>
      <c r="M126" s="49">
        <v>7</v>
      </c>
      <c r="N126" s="342" t="s">
        <v>2948</v>
      </c>
      <c r="O126" s="342" t="s">
        <v>3694</v>
      </c>
    </row>
    <row r="127" spans="1:15" ht="41.25" customHeight="1">
      <c r="A127" s="363"/>
      <c r="B127" s="352"/>
      <c r="C127" s="357"/>
      <c r="D127" s="216" t="s">
        <v>1192</v>
      </c>
      <c r="E127" s="216">
        <v>1</v>
      </c>
      <c r="F127" s="295" t="s">
        <v>584</v>
      </c>
      <c r="G127" s="49">
        <v>1425022201</v>
      </c>
      <c r="H127" s="49" t="s">
        <v>686</v>
      </c>
      <c r="I127" s="49">
        <v>1425022</v>
      </c>
      <c r="J127" s="49" t="s">
        <v>2379</v>
      </c>
      <c r="K127" s="49">
        <v>365</v>
      </c>
      <c r="L127" s="49">
        <v>24</v>
      </c>
      <c r="M127" s="49">
        <v>7</v>
      </c>
      <c r="N127" s="342" t="s">
        <v>2948</v>
      </c>
      <c r="O127" s="342" t="s">
        <v>3694</v>
      </c>
    </row>
    <row r="128" spans="1:15" ht="40.5" customHeight="1">
      <c r="A128" s="363"/>
      <c r="B128" s="352"/>
      <c r="C128" s="357"/>
      <c r="D128" s="216">
        <v>1</v>
      </c>
      <c r="E128" s="216" t="s">
        <v>1192</v>
      </c>
      <c r="F128" s="296" t="s">
        <v>303</v>
      </c>
      <c r="G128" s="49">
        <v>1425034401</v>
      </c>
      <c r="H128" s="49" t="s">
        <v>687</v>
      </c>
      <c r="I128" s="49">
        <v>1425034</v>
      </c>
      <c r="J128" s="49" t="s">
        <v>585</v>
      </c>
      <c r="K128" s="49">
        <v>365</v>
      </c>
      <c r="L128" s="49">
        <v>24</v>
      </c>
      <c r="M128" s="49">
        <v>7</v>
      </c>
      <c r="N128" s="342" t="s">
        <v>2948</v>
      </c>
      <c r="O128" s="342" t="s">
        <v>3694</v>
      </c>
    </row>
    <row r="129" spans="1:15" ht="58.5" customHeight="1">
      <c r="A129" s="363"/>
      <c r="B129" s="352"/>
      <c r="C129" s="357"/>
      <c r="D129" s="216" t="s">
        <v>1192</v>
      </c>
      <c r="E129" s="216">
        <v>1</v>
      </c>
      <c r="F129" s="296" t="s">
        <v>1720</v>
      </c>
      <c r="G129" s="49">
        <v>1425104201</v>
      </c>
      <c r="H129" s="49" t="s">
        <v>2087</v>
      </c>
      <c r="I129" s="49">
        <v>1425104</v>
      </c>
      <c r="J129" s="49" t="s">
        <v>586</v>
      </c>
      <c r="K129" s="49">
        <v>365</v>
      </c>
      <c r="L129" s="49">
        <v>24</v>
      </c>
      <c r="M129" s="49">
        <v>7</v>
      </c>
      <c r="N129" s="342" t="s">
        <v>2948</v>
      </c>
      <c r="O129" s="342" t="s">
        <v>3694</v>
      </c>
    </row>
    <row r="130" spans="1:15" ht="74.25" customHeight="1">
      <c r="A130" s="363"/>
      <c r="B130" s="352"/>
      <c r="C130" s="357"/>
      <c r="D130" s="216">
        <v>1</v>
      </c>
      <c r="E130" s="216" t="s">
        <v>1192</v>
      </c>
      <c r="F130" s="296" t="s">
        <v>2088</v>
      </c>
      <c r="G130" s="49">
        <v>1430054401</v>
      </c>
      <c r="H130" s="49" t="s">
        <v>2089</v>
      </c>
      <c r="I130" s="49">
        <v>1430054</v>
      </c>
      <c r="J130" s="49" t="s">
        <v>587</v>
      </c>
      <c r="K130" s="49">
        <v>365</v>
      </c>
      <c r="L130" s="49">
        <v>24</v>
      </c>
      <c r="M130" s="49">
        <v>7</v>
      </c>
      <c r="N130" s="342" t="s">
        <v>2948</v>
      </c>
      <c r="O130" s="342" t="s">
        <v>3694</v>
      </c>
    </row>
    <row r="131" spans="1:15" ht="32.25" customHeight="1">
      <c r="A131" s="363"/>
      <c r="B131" s="352"/>
      <c r="C131" s="357"/>
      <c r="D131" s="216" t="s">
        <v>1192</v>
      </c>
      <c r="E131" s="216">
        <v>1</v>
      </c>
      <c r="F131" s="296" t="s">
        <v>1721</v>
      </c>
      <c r="G131" s="49">
        <v>1425112201</v>
      </c>
      <c r="H131" s="49" t="s">
        <v>2090</v>
      </c>
      <c r="I131" s="49">
        <v>1425112</v>
      </c>
      <c r="J131" s="49" t="s">
        <v>688</v>
      </c>
      <c r="K131" s="49">
        <v>365</v>
      </c>
      <c r="L131" s="49">
        <v>24</v>
      </c>
      <c r="M131" s="49">
        <v>7</v>
      </c>
      <c r="N131" s="342" t="s">
        <v>2948</v>
      </c>
      <c r="O131" s="342" t="s">
        <v>3694</v>
      </c>
    </row>
    <row r="132" spans="1:15" ht="45" customHeight="1">
      <c r="A132" s="363"/>
      <c r="B132" s="352"/>
      <c r="C132" s="357"/>
      <c r="D132" s="216" t="s">
        <v>1192</v>
      </c>
      <c r="E132" s="216">
        <v>1</v>
      </c>
      <c r="F132" s="296" t="s">
        <v>689</v>
      </c>
      <c r="G132" s="49">
        <v>1430012201</v>
      </c>
      <c r="H132" s="49" t="s">
        <v>2091</v>
      </c>
      <c r="I132" s="49">
        <v>1430012</v>
      </c>
      <c r="J132" s="49" t="s">
        <v>76</v>
      </c>
      <c r="K132" s="49">
        <v>365</v>
      </c>
      <c r="L132" s="49">
        <v>24</v>
      </c>
      <c r="M132" s="49">
        <v>7</v>
      </c>
      <c r="N132" s="342" t="s">
        <v>2948</v>
      </c>
      <c r="O132" s="342" t="s">
        <v>3694</v>
      </c>
    </row>
    <row r="133" spans="1:15" ht="60" customHeight="1">
      <c r="A133" s="363"/>
      <c r="B133" s="352"/>
      <c r="C133" s="357"/>
      <c r="D133" s="216">
        <v>1</v>
      </c>
      <c r="E133" s="216" t="s">
        <v>1192</v>
      </c>
      <c r="F133" s="296" t="s">
        <v>2298</v>
      </c>
      <c r="G133" s="49">
        <v>1407054401</v>
      </c>
      <c r="H133" s="49" t="s">
        <v>2092</v>
      </c>
      <c r="I133" s="49">
        <v>1407054</v>
      </c>
      <c r="J133" s="49" t="s">
        <v>77</v>
      </c>
      <c r="K133" s="49">
        <v>365</v>
      </c>
      <c r="L133" s="49">
        <v>24</v>
      </c>
      <c r="M133" s="49">
        <v>7</v>
      </c>
      <c r="N133" s="342" t="s">
        <v>2948</v>
      </c>
      <c r="O133" s="342" t="s">
        <v>3694</v>
      </c>
    </row>
    <row r="134" spans="1:15" ht="54.75" customHeight="1">
      <c r="A134" s="363"/>
      <c r="B134" s="352"/>
      <c r="C134" s="357"/>
      <c r="D134" s="216" t="s">
        <v>1192</v>
      </c>
      <c r="E134" s="216">
        <v>1</v>
      </c>
      <c r="F134" s="294" t="s">
        <v>2299</v>
      </c>
      <c r="G134" s="49">
        <v>1407055201</v>
      </c>
      <c r="H134" s="49" t="s">
        <v>2093</v>
      </c>
      <c r="I134" s="49">
        <v>1407055</v>
      </c>
      <c r="J134" s="49" t="s">
        <v>2300</v>
      </c>
      <c r="K134" s="49">
        <v>365</v>
      </c>
      <c r="L134" s="49">
        <v>24</v>
      </c>
      <c r="M134" s="49">
        <v>7</v>
      </c>
      <c r="N134" s="342" t="s">
        <v>2948</v>
      </c>
      <c r="O134" s="342" t="s">
        <v>3694</v>
      </c>
    </row>
    <row r="135" spans="1:15" ht="90" customHeight="1">
      <c r="A135" s="363"/>
      <c r="B135" s="352"/>
      <c r="C135" s="357"/>
      <c r="D135" s="216" t="s">
        <v>1192</v>
      </c>
      <c r="E135" s="216">
        <v>1</v>
      </c>
      <c r="F135" s="296" t="s">
        <v>93</v>
      </c>
      <c r="G135" s="49">
        <v>1407022201</v>
      </c>
      <c r="H135" s="49" t="s">
        <v>2094</v>
      </c>
      <c r="I135" s="49">
        <v>1407022</v>
      </c>
      <c r="J135" s="49" t="s">
        <v>1345</v>
      </c>
      <c r="K135" s="49">
        <v>365</v>
      </c>
      <c r="L135" s="49">
        <v>24</v>
      </c>
      <c r="M135" s="49">
        <v>7</v>
      </c>
      <c r="N135" s="342" t="s">
        <v>2948</v>
      </c>
      <c r="O135" s="342" t="s">
        <v>3694</v>
      </c>
    </row>
    <row r="136" spans="1:15" ht="63.75" customHeight="1">
      <c r="A136" s="363"/>
      <c r="B136" s="352"/>
      <c r="C136" s="357"/>
      <c r="D136" s="216" t="s">
        <v>1192</v>
      </c>
      <c r="E136" s="216">
        <v>1</v>
      </c>
      <c r="F136" s="354" t="s">
        <v>2095</v>
      </c>
      <c r="G136" s="49">
        <v>1409034201</v>
      </c>
      <c r="H136" s="49" t="s">
        <v>2096</v>
      </c>
      <c r="I136" s="356">
        <v>1409034</v>
      </c>
      <c r="J136" s="356" t="s">
        <v>78</v>
      </c>
      <c r="K136" s="49">
        <v>365</v>
      </c>
      <c r="L136" s="49">
        <v>24</v>
      </c>
      <c r="M136" s="49">
        <v>7</v>
      </c>
      <c r="N136" s="342" t="s">
        <v>2948</v>
      </c>
      <c r="O136" s="342" t="s">
        <v>3694</v>
      </c>
    </row>
    <row r="137" spans="1:15" ht="69" customHeight="1">
      <c r="A137" s="363"/>
      <c r="B137" s="352"/>
      <c r="C137" s="357"/>
      <c r="D137" s="216" t="s">
        <v>1192</v>
      </c>
      <c r="E137" s="216">
        <v>1</v>
      </c>
      <c r="F137" s="360"/>
      <c r="G137" s="49">
        <v>1409034202</v>
      </c>
      <c r="H137" s="49" t="s">
        <v>3427</v>
      </c>
      <c r="I137" s="358"/>
      <c r="J137" s="358"/>
      <c r="K137" s="49">
        <v>365</v>
      </c>
      <c r="L137" s="49">
        <v>12</v>
      </c>
      <c r="M137" s="49">
        <v>7</v>
      </c>
      <c r="N137" s="342" t="s">
        <v>2948</v>
      </c>
      <c r="O137" s="342" t="s">
        <v>3694</v>
      </c>
    </row>
    <row r="138" spans="1:15" ht="69" customHeight="1">
      <c r="A138" s="363"/>
      <c r="B138" s="352"/>
      <c r="C138" s="357"/>
      <c r="D138" s="328" t="s">
        <v>1192</v>
      </c>
      <c r="E138" s="216">
        <v>1</v>
      </c>
      <c r="F138" s="296" t="s">
        <v>2097</v>
      </c>
      <c r="G138" s="49">
        <v>1436054401</v>
      </c>
      <c r="H138" s="49" t="s">
        <v>2098</v>
      </c>
      <c r="I138" s="49">
        <v>1436054</v>
      </c>
      <c r="J138" s="49" t="s">
        <v>79</v>
      </c>
      <c r="K138" s="49">
        <v>365</v>
      </c>
      <c r="L138" s="49">
        <v>24</v>
      </c>
      <c r="M138" s="49">
        <v>7</v>
      </c>
      <c r="N138" s="342" t="s">
        <v>2948</v>
      </c>
      <c r="O138" s="342" t="s">
        <v>3694</v>
      </c>
    </row>
    <row r="139" spans="1:15" ht="38.25" customHeight="1">
      <c r="A139" s="363"/>
      <c r="B139" s="352"/>
      <c r="C139" s="357"/>
      <c r="D139" s="216" t="s">
        <v>1192</v>
      </c>
      <c r="E139" s="216">
        <v>1</v>
      </c>
      <c r="F139" s="296" t="s">
        <v>2099</v>
      </c>
      <c r="G139" s="49">
        <v>1436022201</v>
      </c>
      <c r="H139" s="49" t="s">
        <v>2100</v>
      </c>
      <c r="I139" s="49">
        <v>1436022</v>
      </c>
      <c r="J139" s="49" t="s">
        <v>1583</v>
      </c>
      <c r="K139" s="49">
        <v>365</v>
      </c>
      <c r="L139" s="49">
        <v>24</v>
      </c>
      <c r="M139" s="49">
        <v>7</v>
      </c>
      <c r="N139" s="342" t="s">
        <v>2948</v>
      </c>
      <c r="O139" s="342" t="s">
        <v>3694</v>
      </c>
    </row>
    <row r="140" spans="1:15" ht="55.5" customHeight="1">
      <c r="A140" s="363"/>
      <c r="B140" s="352"/>
      <c r="C140" s="357"/>
      <c r="D140" s="216">
        <v>1</v>
      </c>
      <c r="E140" s="216" t="s">
        <v>1192</v>
      </c>
      <c r="F140" s="361" t="s">
        <v>1960</v>
      </c>
      <c r="G140" s="49">
        <v>1406054401</v>
      </c>
      <c r="H140" s="49" t="s">
        <v>2625</v>
      </c>
      <c r="I140" s="356">
        <v>1406054</v>
      </c>
      <c r="J140" s="356" t="s">
        <v>1584</v>
      </c>
      <c r="K140" s="49">
        <v>365</v>
      </c>
      <c r="L140" s="49">
        <v>24</v>
      </c>
      <c r="M140" s="49">
        <v>7</v>
      </c>
      <c r="N140" s="342" t="s">
        <v>2948</v>
      </c>
      <c r="O140" s="342" t="s">
        <v>3694</v>
      </c>
    </row>
    <row r="141" spans="1:15" ht="55.5" customHeight="1">
      <c r="A141" s="363"/>
      <c r="B141" s="352"/>
      <c r="C141" s="357"/>
      <c r="D141" s="216" t="s">
        <v>1192</v>
      </c>
      <c r="E141" s="216">
        <v>1</v>
      </c>
      <c r="F141" s="361"/>
      <c r="G141" s="49">
        <v>1406054201</v>
      </c>
      <c r="H141" s="49" t="s">
        <v>2626</v>
      </c>
      <c r="I141" s="358"/>
      <c r="J141" s="358"/>
      <c r="K141" s="49">
        <v>365</v>
      </c>
      <c r="L141" s="49">
        <v>24</v>
      </c>
      <c r="M141" s="49">
        <v>7</v>
      </c>
      <c r="N141" s="342" t="s">
        <v>2948</v>
      </c>
      <c r="O141" s="342" t="s">
        <v>3694</v>
      </c>
    </row>
    <row r="142" spans="1:15" ht="55.5" customHeight="1">
      <c r="A142" s="363"/>
      <c r="B142" s="352"/>
      <c r="C142" s="357"/>
      <c r="D142" s="328" t="s">
        <v>1192</v>
      </c>
      <c r="E142" s="216">
        <v>1</v>
      </c>
      <c r="F142" s="294" t="s">
        <v>1961</v>
      </c>
      <c r="G142" s="49">
        <v>1406114401</v>
      </c>
      <c r="H142" s="217" t="s">
        <v>2627</v>
      </c>
      <c r="I142" s="217">
        <v>1406114</v>
      </c>
      <c r="J142" s="217" t="s">
        <v>2291</v>
      </c>
      <c r="K142" s="49">
        <v>365</v>
      </c>
      <c r="L142" s="49">
        <v>24</v>
      </c>
      <c r="M142" s="49">
        <v>7</v>
      </c>
      <c r="N142" s="342" t="s">
        <v>2948</v>
      </c>
      <c r="O142" s="342" t="s">
        <v>3694</v>
      </c>
    </row>
    <row r="143" spans="1:15" ht="102" customHeight="1">
      <c r="A143" s="363"/>
      <c r="B143" s="352"/>
      <c r="C143" s="357"/>
      <c r="D143" s="216">
        <v>1</v>
      </c>
      <c r="E143" s="216" t="s">
        <v>1192</v>
      </c>
      <c r="F143" s="296" t="s">
        <v>1962</v>
      </c>
      <c r="G143" s="49">
        <v>1406084401</v>
      </c>
      <c r="H143" s="49" t="s">
        <v>2628</v>
      </c>
      <c r="I143" s="49">
        <v>1406084</v>
      </c>
      <c r="J143" s="49" t="s">
        <v>2292</v>
      </c>
      <c r="K143" s="49">
        <v>365</v>
      </c>
      <c r="L143" s="49">
        <v>24</v>
      </c>
      <c r="M143" s="49">
        <v>7</v>
      </c>
      <c r="N143" s="342" t="s">
        <v>2948</v>
      </c>
      <c r="O143" s="342" t="s">
        <v>3694</v>
      </c>
    </row>
    <row r="144" spans="1:15" ht="55.5" customHeight="1">
      <c r="A144" s="363"/>
      <c r="B144" s="352"/>
      <c r="C144" s="357"/>
      <c r="D144" s="216" t="s">
        <v>1192</v>
      </c>
      <c r="E144" s="216">
        <v>1</v>
      </c>
      <c r="F144" s="296" t="s">
        <v>595</v>
      </c>
      <c r="G144" s="49">
        <v>1406074201</v>
      </c>
      <c r="H144" s="49" t="s">
        <v>2629</v>
      </c>
      <c r="I144" s="49">
        <v>1406074</v>
      </c>
      <c r="J144" s="49" t="s">
        <v>2293</v>
      </c>
      <c r="K144" s="49">
        <v>365</v>
      </c>
      <c r="L144" s="49">
        <v>24</v>
      </c>
      <c r="M144" s="49">
        <v>7</v>
      </c>
      <c r="N144" s="342" t="s">
        <v>2948</v>
      </c>
      <c r="O144" s="342" t="s">
        <v>3694</v>
      </c>
    </row>
    <row r="145" spans="1:15" ht="55.5" customHeight="1">
      <c r="A145" s="363"/>
      <c r="B145" s="352"/>
      <c r="C145" s="357"/>
      <c r="D145" s="216">
        <v>1</v>
      </c>
      <c r="E145" s="216" t="s">
        <v>1192</v>
      </c>
      <c r="F145" s="354" t="s">
        <v>596</v>
      </c>
      <c r="G145" s="49">
        <v>1401014401</v>
      </c>
      <c r="H145" s="49" t="s">
        <v>236</v>
      </c>
      <c r="I145" s="356">
        <v>1401014</v>
      </c>
      <c r="J145" s="356" t="s">
        <v>2294</v>
      </c>
      <c r="K145" s="49">
        <v>365</v>
      </c>
      <c r="L145" s="49">
        <v>24</v>
      </c>
      <c r="M145" s="49">
        <v>7</v>
      </c>
      <c r="N145" s="342" t="s">
        <v>2948</v>
      </c>
      <c r="O145" s="342" t="s">
        <v>3694</v>
      </c>
    </row>
    <row r="146" spans="1:15" ht="55.5" customHeight="1">
      <c r="A146" s="363"/>
      <c r="B146" s="352"/>
      <c r="C146" s="357"/>
      <c r="D146" s="216" t="s">
        <v>1192</v>
      </c>
      <c r="E146" s="216">
        <v>1</v>
      </c>
      <c r="F146" s="355"/>
      <c r="G146" s="49">
        <v>1401014201</v>
      </c>
      <c r="H146" s="49" t="s">
        <v>237</v>
      </c>
      <c r="I146" s="357"/>
      <c r="J146" s="357"/>
      <c r="K146" s="49">
        <v>365</v>
      </c>
      <c r="L146" s="49">
        <v>12</v>
      </c>
      <c r="M146" s="49">
        <v>7</v>
      </c>
      <c r="N146" s="342" t="s">
        <v>2948</v>
      </c>
      <c r="O146" s="342" t="s">
        <v>3694</v>
      </c>
    </row>
    <row r="147" spans="1:15" ht="55.5" customHeight="1">
      <c r="A147" s="363"/>
      <c r="B147" s="352"/>
      <c r="C147" s="357"/>
      <c r="D147" s="216">
        <v>1</v>
      </c>
      <c r="E147" s="216" t="s">
        <v>1192</v>
      </c>
      <c r="F147" s="354" t="s">
        <v>238</v>
      </c>
      <c r="G147" s="49">
        <v>1423064401</v>
      </c>
      <c r="H147" s="49" t="s">
        <v>239</v>
      </c>
      <c r="I147" s="356">
        <v>1423064</v>
      </c>
      <c r="J147" s="356" t="s">
        <v>654</v>
      </c>
      <c r="K147" s="49">
        <v>365</v>
      </c>
      <c r="L147" s="49">
        <v>24</v>
      </c>
      <c r="M147" s="49">
        <v>7</v>
      </c>
      <c r="N147" s="342" t="s">
        <v>2948</v>
      </c>
      <c r="O147" s="342" t="s">
        <v>3694</v>
      </c>
    </row>
    <row r="148" spans="1:15" ht="55.5" customHeight="1">
      <c r="A148" s="363"/>
      <c r="B148" s="352"/>
      <c r="C148" s="357"/>
      <c r="D148" s="216" t="s">
        <v>1192</v>
      </c>
      <c r="E148" s="216">
        <v>1</v>
      </c>
      <c r="F148" s="360"/>
      <c r="G148" s="49">
        <v>1423064201</v>
      </c>
      <c r="H148" s="49" t="s">
        <v>115</v>
      </c>
      <c r="I148" s="358"/>
      <c r="J148" s="358"/>
      <c r="K148" s="49">
        <v>365</v>
      </c>
      <c r="L148" s="49">
        <v>12</v>
      </c>
      <c r="M148" s="49">
        <v>7</v>
      </c>
      <c r="N148" s="342" t="s">
        <v>2948</v>
      </c>
      <c r="O148" s="342" t="s">
        <v>3694</v>
      </c>
    </row>
    <row r="149" spans="1:15" ht="55.5" customHeight="1">
      <c r="A149" s="363"/>
      <c r="B149" s="352"/>
      <c r="C149" s="357"/>
      <c r="D149" s="216">
        <v>1</v>
      </c>
      <c r="E149" s="216" t="s">
        <v>1192</v>
      </c>
      <c r="F149" s="361" t="s">
        <v>854</v>
      </c>
      <c r="G149" s="49">
        <v>1438011401</v>
      </c>
      <c r="H149" s="154" t="s">
        <v>2997</v>
      </c>
      <c r="I149" s="359">
        <v>1438011</v>
      </c>
      <c r="J149" s="359" t="s">
        <v>421</v>
      </c>
      <c r="K149" s="49">
        <v>365</v>
      </c>
      <c r="L149" s="49">
        <v>24</v>
      </c>
      <c r="M149" s="49">
        <v>7</v>
      </c>
      <c r="N149" s="342" t="s">
        <v>2948</v>
      </c>
      <c r="O149" s="342" t="s">
        <v>3694</v>
      </c>
    </row>
    <row r="150" spans="1:15" ht="55.5" customHeight="1">
      <c r="A150" s="363"/>
      <c r="B150" s="352"/>
      <c r="C150" s="357"/>
      <c r="D150" s="216" t="s">
        <v>1192</v>
      </c>
      <c r="E150" s="216">
        <v>1</v>
      </c>
      <c r="F150" s="361"/>
      <c r="G150" s="49">
        <v>1438011201</v>
      </c>
      <c r="H150" s="154" t="s">
        <v>2998</v>
      </c>
      <c r="I150" s="359"/>
      <c r="J150" s="359"/>
      <c r="K150" s="49">
        <v>365</v>
      </c>
      <c r="L150" s="49">
        <v>24</v>
      </c>
      <c r="M150" s="49">
        <v>7</v>
      </c>
      <c r="N150" s="342" t="s">
        <v>2948</v>
      </c>
      <c r="O150" s="342" t="s">
        <v>3694</v>
      </c>
    </row>
    <row r="151" spans="1:15" ht="55.5" customHeight="1">
      <c r="A151" s="363"/>
      <c r="B151" s="352"/>
      <c r="C151" s="357"/>
      <c r="D151" s="216" t="s">
        <v>1192</v>
      </c>
      <c r="E151" s="216">
        <v>1</v>
      </c>
      <c r="F151" s="296" t="s">
        <v>855</v>
      </c>
      <c r="G151" s="49">
        <v>1438024201</v>
      </c>
      <c r="H151" s="154" t="s">
        <v>2999</v>
      </c>
      <c r="I151" s="49">
        <v>1438024</v>
      </c>
      <c r="J151" s="49" t="s">
        <v>1753</v>
      </c>
      <c r="K151" s="49">
        <v>365</v>
      </c>
      <c r="L151" s="49">
        <v>24</v>
      </c>
      <c r="M151" s="49">
        <v>7</v>
      </c>
      <c r="N151" s="342" t="s">
        <v>2948</v>
      </c>
      <c r="O151" s="342" t="s">
        <v>3694</v>
      </c>
    </row>
    <row r="152" spans="1:15" ht="75.75" customHeight="1">
      <c r="A152" s="363"/>
      <c r="B152" s="352"/>
      <c r="C152" s="357"/>
      <c r="D152" s="216" t="s">
        <v>1192</v>
      </c>
      <c r="E152" s="216">
        <v>1</v>
      </c>
      <c r="F152" s="296" t="s">
        <v>852</v>
      </c>
      <c r="G152" s="49">
        <v>1405044201</v>
      </c>
      <c r="H152" s="154" t="s">
        <v>3000</v>
      </c>
      <c r="I152" s="49">
        <v>1405044</v>
      </c>
      <c r="J152" s="49" t="s">
        <v>864</v>
      </c>
      <c r="K152" s="49">
        <v>365</v>
      </c>
      <c r="L152" s="49">
        <v>24</v>
      </c>
      <c r="M152" s="49">
        <v>7</v>
      </c>
      <c r="N152" s="342" t="s">
        <v>2948</v>
      </c>
      <c r="O152" s="342" t="s">
        <v>3694</v>
      </c>
    </row>
    <row r="153" spans="1:15" ht="55.5" customHeight="1">
      <c r="A153" s="363"/>
      <c r="B153" s="352"/>
      <c r="C153" s="357"/>
      <c r="D153" s="216" t="s">
        <v>1192</v>
      </c>
      <c r="E153" s="216">
        <v>1</v>
      </c>
      <c r="F153" s="296" t="s">
        <v>853</v>
      </c>
      <c r="G153" s="49">
        <v>1405011202</v>
      </c>
      <c r="H153" s="154" t="s">
        <v>3001</v>
      </c>
      <c r="I153" s="49">
        <v>1405011</v>
      </c>
      <c r="J153" s="49" t="s">
        <v>865</v>
      </c>
      <c r="K153" s="49">
        <v>365</v>
      </c>
      <c r="L153" s="49">
        <v>24</v>
      </c>
      <c r="M153" s="49">
        <v>7</v>
      </c>
      <c r="N153" s="342" t="s">
        <v>2948</v>
      </c>
      <c r="O153" s="342" t="s">
        <v>3694</v>
      </c>
    </row>
    <row r="154" spans="1:15" ht="55.5" customHeight="1">
      <c r="A154" s="363"/>
      <c r="B154" s="352"/>
      <c r="C154" s="357"/>
      <c r="D154" s="216">
        <v>1</v>
      </c>
      <c r="E154" s="216" t="s">
        <v>1192</v>
      </c>
      <c r="F154" s="354" t="s">
        <v>3401</v>
      </c>
      <c r="G154" s="49">
        <v>1432014401</v>
      </c>
      <c r="H154" s="49" t="s">
        <v>3660</v>
      </c>
      <c r="I154" s="356">
        <v>1432014</v>
      </c>
      <c r="J154" s="356" t="s">
        <v>114</v>
      </c>
      <c r="K154" s="49">
        <v>365</v>
      </c>
      <c r="L154" s="49">
        <v>24</v>
      </c>
      <c r="M154" s="49">
        <v>7</v>
      </c>
      <c r="N154" s="342" t="s">
        <v>2948</v>
      </c>
      <c r="O154" s="342" t="s">
        <v>3694</v>
      </c>
    </row>
    <row r="155" spans="1:15" ht="55.5" customHeight="1">
      <c r="A155" s="363"/>
      <c r="B155" s="352"/>
      <c r="C155" s="357"/>
      <c r="D155" s="216"/>
      <c r="E155" s="216">
        <v>1</v>
      </c>
      <c r="F155" s="360"/>
      <c r="G155" s="49">
        <v>1432014201</v>
      </c>
      <c r="H155" s="49" t="s">
        <v>3659</v>
      </c>
      <c r="I155" s="358"/>
      <c r="J155" s="358"/>
      <c r="K155" s="49">
        <v>365</v>
      </c>
      <c r="L155" s="49">
        <v>12</v>
      </c>
      <c r="M155" s="49">
        <v>7</v>
      </c>
      <c r="N155" s="342" t="s">
        <v>2948</v>
      </c>
      <c r="O155" s="342" t="s">
        <v>3694</v>
      </c>
    </row>
    <row r="156" spans="1:15" ht="55.5" customHeight="1">
      <c r="A156" s="363"/>
      <c r="B156" s="352"/>
      <c r="C156" s="357"/>
      <c r="D156" s="216" t="s">
        <v>1192</v>
      </c>
      <c r="E156" s="216">
        <v>1</v>
      </c>
      <c r="F156" s="296" t="s">
        <v>2742</v>
      </c>
      <c r="G156" s="49">
        <v>1432064201</v>
      </c>
      <c r="H156" s="49" t="s">
        <v>3663</v>
      </c>
      <c r="I156" s="49">
        <v>1432064</v>
      </c>
      <c r="J156" s="49" t="s">
        <v>304</v>
      </c>
      <c r="K156" s="49">
        <v>365</v>
      </c>
      <c r="L156" s="49">
        <v>24</v>
      </c>
      <c r="M156" s="49">
        <v>7</v>
      </c>
      <c r="N156" s="342" t="s">
        <v>2948</v>
      </c>
      <c r="O156" s="342" t="s">
        <v>3694</v>
      </c>
    </row>
    <row r="157" spans="1:15" ht="55.5" customHeight="1">
      <c r="A157" s="363"/>
      <c r="B157" s="352"/>
      <c r="C157" s="357"/>
      <c r="D157" s="216" t="s">
        <v>1192</v>
      </c>
      <c r="E157" s="216">
        <v>1</v>
      </c>
      <c r="F157" s="296" t="s">
        <v>1852</v>
      </c>
      <c r="G157" s="49">
        <v>1432072201</v>
      </c>
      <c r="H157" s="49" t="s">
        <v>3662</v>
      </c>
      <c r="I157" s="49">
        <v>1432072</v>
      </c>
      <c r="J157" s="49" t="s">
        <v>305</v>
      </c>
      <c r="K157" s="49">
        <v>365</v>
      </c>
      <c r="L157" s="49">
        <v>24</v>
      </c>
      <c r="M157" s="49">
        <v>7</v>
      </c>
      <c r="N157" s="342" t="s">
        <v>2948</v>
      </c>
      <c r="O157" s="342" t="s">
        <v>3694</v>
      </c>
    </row>
    <row r="158" spans="1:15" ht="55.5" customHeight="1">
      <c r="A158" s="364"/>
      <c r="B158" s="353"/>
      <c r="C158" s="358"/>
      <c r="D158" s="216" t="s">
        <v>1192</v>
      </c>
      <c r="E158" s="216">
        <v>1</v>
      </c>
      <c r="F158" s="322" t="s">
        <v>2990</v>
      </c>
      <c r="G158" s="49">
        <v>1432054201</v>
      </c>
      <c r="H158" s="219" t="s">
        <v>3661</v>
      </c>
      <c r="I158" s="219"/>
      <c r="J158" s="217" t="s">
        <v>1361</v>
      </c>
      <c r="K158" s="49">
        <v>365</v>
      </c>
      <c r="L158" s="49">
        <v>24</v>
      </c>
      <c r="M158" s="49">
        <v>7</v>
      </c>
      <c r="N158" s="342" t="s">
        <v>2948</v>
      </c>
      <c r="O158" s="342" t="s">
        <v>3694</v>
      </c>
    </row>
    <row r="159" spans="1:15" ht="63" customHeight="1">
      <c r="A159" s="362" t="s">
        <v>2988</v>
      </c>
      <c r="B159" s="354" t="s">
        <v>658</v>
      </c>
      <c r="C159" s="356" t="s">
        <v>2951</v>
      </c>
      <c r="D159" s="216">
        <v>1</v>
      </c>
      <c r="E159" s="216" t="s">
        <v>1192</v>
      </c>
      <c r="F159" s="354" t="s">
        <v>659</v>
      </c>
      <c r="G159" s="49">
        <v>1464011401</v>
      </c>
      <c r="H159" s="154" t="s">
        <v>7</v>
      </c>
      <c r="I159" s="356">
        <v>1464011</v>
      </c>
      <c r="J159" s="356" t="s">
        <v>1168</v>
      </c>
      <c r="K159" s="49">
        <v>365</v>
      </c>
      <c r="L159" s="49">
        <v>24</v>
      </c>
      <c r="M159" s="49">
        <v>7</v>
      </c>
      <c r="N159" s="342" t="s">
        <v>2948</v>
      </c>
      <c r="O159" s="342" t="s">
        <v>3694</v>
      </c>
    </row>
    <row r="160" spans="1:15" ht="63" customHeight="1">
      <c r="A160" s="363"/>
      <c r="B160" s="355"/>
      <c r="C160" s="357"/>
      <c r="D160" s="216" t="s">
        <v>1192</v>
      </c>
      <c r="E160" s="216">
        <v>1</v>
      </c>
      <c r="F160" s="355"/>
      <c r="G160" s="49">
        <v>1464011201</v>
      </c>
      <c r="H160" s="154" t="s">
        <v>8</v>
      </c>
      <c r="I160" s="357"/>
      <c r="J160" s="357"/>
      <c r="K160" s="49">
        <v>365</v>
      </c>
      <c r="L160" s="49">
        <v>24</v>
      </c>
      <c r="M160" s="49">
        <v>7</v>
      </c>
      <c r="N160" s="342" t="s">
        <v>2948</v>
      </c>
      <c r="O160" s="342" t="s">
        <v>3694</v>
      </c>
    </row>
    <row r="161" spans="1:15" ht="48" customHeight="1">
      <c r="A161" s="363"/>
      <c r="B161" s="355"/>
      <c r="C161" s="357"/>
      <c r="D161" s="216" t="s">
        <v>1192</v>
      </c>
      <c r="E161" s="216">
        <v>1</v>
      </c>
      <c r="F161" s="296" t="s">
        <v>660</v>
      </c>
      <c r="G161" s="49">
        <v>1464011202</v>
      </c>
      <c r="H161" s="154" t="s">
        <v>2694</v>
      </c>
      <c r="I161" s="358"/>
      <c r="J161" s="217" t="s">
        <v>1164</v>
      </c>
      <c r="K161" s="49">
        <v>365</v>
      </c>
      <c r="L161" s="49">
        <v>24</v>
      </c>
      <c r="M161" s="49">
        <v>7</v>
      </c>
      <c r="N161" s="342" t="s">
        <v>2948</v>
      </c>
      <c r="O161" s="342" t="s">
        <v>3694</v>
      </c>
    </row>
    <row r="162" spans="1:15" ht="42" customHeight="1">
      <c r="A162" s="363"/>
      <c r="B162" s="355"/>
      <c r="C162" s="357"/>
      <c r="D162" s="216" t="s">
        <v>1192</v>
      </c>
      <c r="E162" s="216">
        <v>1</v>
      </c>
      <c r="F162" s="296" t="s">
        <v>40</v>
      </c>
      <c r="G162" s="49">
        <v>1426062201</v>
      </c>
      <c r="H162" s="154" t="s">
        <v>9</v>
      </c>
      <c r="I162" s="49">
        <v>1426062</v>
      </c>
      <c r="J162" s="49" t="s">
        <v>655</v>
      </c>
      <c r="K162" s="49">
        <v>365</v>
      </c>
      <c r="L162" s="49">
        <v>24</v>
      </c>
      <c r="M162" s="49">
        <v>7</v>
      </c>
      <c r="N162" s="342" t="s">
        <v>2948</v>
      </c>
      <c r="O162" s="342" t="s">
        <v>3694</v>
      </c>
    </row>
    <row r="163" spans="1:15" ht="46.5" customHeight="1">
      <c r="A163" s="363"/>
      <c r="B163" s="355"/>
      <c r="C163" s="357"/>
      <c r="D163" s="216" t="s">
        <v>1192</v>
      </c>
      <c r="E163" s="216">
        <v>1</v>
      </c>
      <c r="F163" s="296" t="s">
        <v>41</v>
      </c>
      <c r="G163" s="49">
        <v>1426092201</v>
      </c>
      <c r="H163" s="154" t="s">
        <v>10</v>
      </c>
      <c r="I163" s="49">
        <v>1426092</v>
      </c>
      <c r="J163" s="49" t="s">
        <v>656</v>
      </c>
      <c r="K163" s="49">
        <v>365</v>
      </c>
      <c r="L163" s="49">
        <v>24</v>
      </c>
      <c r="M163" s="49">
        <v>7</v>
      </c>
      <c r="N163" s="342" t="s">
        <v>2948</v>
      </c>
      <c r="O163" s="342" t="s">
        <v>3694</v>
      </c>
    </row>
    <row r="164" spans="1:15" ht="39.75" customHeight="1">
      <c r="A164" s="363"/>
      <c r="B164" s="355"/>
      <c r="C164" s="357"/>
      <c r="D164" s="216" t="s">
        <v>1192</v>
      </c>
      <c r="E164" s="216">
        <v>1</v>
      </c>
      <c r="F164" s="296" t="s">
        <v>2329</v>
      </c>
      <c r="G164" s="49">
        <v>1426132201</v>
      </c>
      <c r="H164" s="154" t="s">
        <v>11</v>
      </c>
      <c r="I164" s="49">
        <v>1426132</v>
      </c>
      <c r="J164" s="49" t="s">
        <v>2330</v>
      </c>
      <c r="K164" s="49">
        <v>365</v>
      </c>
      <c r="L164" s="49">
        <v>24</v>
      </c>
      <c r="M164" s="49">
        <v>7</v>
      </c>
      <c r="N164" s="342" t="s">
        <v>2948</v>
      </c>
      <c r="O164" s="342" t="s">
        <v>3694</v>
      </c>
    </row>
    <row r="165" spans="1:15" ht="71.25" customHeight="1">
      <c r="A165" s="363"/>
      <c r="B165" s="355"/>
      <c r="C165" s="357"/>
      <c r="D165" s="216">
        <v>1</v>
      </c>
      <c r="E165" s="216" t="s">
        <v>1192</v>
      </c>
      <c r="F165" s="296" t="s">
        <v>42</v>
      </c>
      <c r="G165" s="49">
        <v>1410024401</v>
      </c>
      <c r="H165" s="154" t="s">
        <v>12</v>
      </c>
      <c r="I165" s="49">
        <v>1410024</v>
      </c>
      <c r="J165" s="49" t="s">
        <v>2331</v>
      </c>
      <c r="K165" s="49">
        <v>365</v>
      </c>
      <c r="L165" s="49">
        <v>24</v>
      </c>
      <c r="M165" s="49">
        <v>7</v>
      </c>
      <c r="N165" s="342" t="s">
        <v>2948</v>
      </c>
      <c r="O165" s="342" t="s">
        <v>3694</v>
      </c>
    </row>
    <row r="166" spans="1:15" ht="42" customHeight="1">
      <c r="A166" s="363"/>
      <c r="B166" s="355"/>
      <c r="C166" s="357"/>
      <c r="D166" s="216" t="s">
        <v>1192</v>
      </c>
      <c r="E166" s="216">
        <v>1</v>
      </c>
      <c r="F166" s="296" t="s">
        <v>43</v>
      </c>
      <c r="G166" s="49">
        <v>1410042201</v>
      </c>
      <c r="H166" s="154" t="s">
        <v>13</v>
      </c>
      <c r="I166" s="49">
        <v>1410042</v>
      </c>
      <c r="J166" s="49" t="s">
        <v>1328</v>
      </c>
      <c r="K166" s="49">
        <v>365</v>
      </c>
      <c r="L166" s="49">
        <v>24</v>
      </c>
      <c r="M166" s="49">
        <v>7</v>
      </c>
      <c r="N166" s="342" t="s">
        <v>2948</v>
      </c>
      <c r="O166" s="342" t="s">
        <v>3694</v>
      </c>
    </row>
    <row r="167" spans="1:15" ht="58.5" customHeight="1">
      <c r="A167" s="363"/>
      <c r="B167" s="355"/>
      <c r="C167" s="357"/>
      <c r="D167" s="216">
        <v>1</v>
      </c>
      <c r="E167" s="216" t="s">
        <v>1192</v>
      </c>
      <c r="F167" s="354" t="s">
        <v>44</v>
      </c>
      <c r="G167" s="49">
        <v>1429011401</v>
      </c>
      <c r="H167" s="154" t="s">
        <v>14</v>
      </c>
      <c r="I167" s="356">
        <v>1429011</v>
      </c>
      <c r="J167" s="356" t="s">
        <v>2101</v>
      </c>
      <c r="K167" s="49">
        <v>365</v>
      </c>
      <c r="L167" s="49">
        <v>24</v>
      </c>
      <c r="M167" s="49">
        <v>7</v>
      </c>
      <c r="N167" s="342" t="s">
        <v>2948</v>
      </c>
      <c r="O167" s="342" t="s">
        <v>3694</v>
      </c>
    </row>
    <row r="168" spans="1:15" ht="58.5" customHeight="1">
      <c r="A168" s="363"/>
      <c r="B168" s="355"/>
      <c r="C168" s="357"/>
      <c r="D168" s="216" t="s">
        <v>1192</v>
      </c>
      <c r="E168" s="216">
        <v>1</v>
      </c>
      <c r="F168" s="355"/>
      <c r="G168" s="49">
        <v>1429011201</v>
      </c>
      <c r="H168" s="154" t="s">
        <v>15</v>
      </c>
      <c r="I168" s="357"/>
      <c r="J168" s="357"/>
      <c r="K168" s="49">
        <v>365</v>
      </c>
      <c r="L168" s="49">
        <v>12</v>
      </c>
      <c r="M168" s="49">
        <v>7</v>
      </c>
      <c r="N168" s="342" t="s">
        <v>2948</v>
      </c>
      <c r="O168" s="342" t="s">
        <v>3694</v>
      </c>
    </row>
    <row r="169" spans="1:15" ht="66.75" customHeight="1">
      <c r="A169" s="363"/>
      <c r="B169" s="355"/>
      <c r="C169" s="357"/>
      <c r="D169" s="216" t="s">
        <v>1192</v>
      </c>
      <c r="E169" s="216">
        <v>1</v>
      </c>
      <c r="F169" s="296" t="s">
        <v>1840</v>
      </c>
      <c r="G169" s="49">
        <v>1429054201</v>
      </c>
      <c r="H169" s="154" t="s">
        <v>16</v>
      </c>
      <c r="I169" s="49">
        <v>1429054</v>
      </c>
      <c r="J169" s="49" t="s">
        <v>2102</v>
      </c>
      <c r="K169" s="49">
        <v>365</v>
      </c>
      <c r="L169" s="49">
        <v>24</v>
      </c>
      <c r="M169" s="49">
        <v>7</v>
      </c>
      <c r="N169" s="342" t="s">
        <v>2948</v>
      </c>
      <c r="O169" s="342" t="s">
        <v>3694</v>
      </c>
    </row>
    <row r="170" spans="1:15" ht="37.5" customHeight="1">
      <c r="A170" s="363"/>
      <c r="B170" s="355"/>
      <c r="C170" s="357"/>
      <c r="D170" s="216">
        <v>1</v>
      </c>
      <c r="E170" s="216" t="s">
        <v>1192</v>
      </c>
      <c r="F170" s="354" t="s">
        <v>1841</v>
      </c>
      <c r="G170" s="49">
        <v>1433011401</v>
      </c>
      <c r="H170" s="154" t="s">
        <v>18</v>
      </c>
      <c r="I170" s="356">
        <v>1433011</v>
      </c>
      <c r="J170" s="356" t="s">
        <v>321</v>
      </c>
      <c r="K170" s="49">
        <v>365</v>
      </c>
      <c r="L170" s="49">
        <v>24</v>
      </c>
      <c r="M170" s="49">
        <v>7</v>
      </c>
      <c r="N170" s="342" t="s">
        <v>2948</v>
      </c>
      <c r="O170" s="342" t="s">
        <v>3694</v>
      </c>
    </row>
    <row r="171" spans="1:15" ht="37.5" customHeight="1">
      <c r="A171" s="363"/>
      <c r="B171" s="355"/>
      <c r="C171" s="357"/>
      <c r="D171" s="216" t="s">
        <v>1192</v>
      </c>
      <c r="E171" s="216">
        <v>1</v>
      </c>
      <c r="F171" s="355"/>
      <c r="G171" s="49">
        <v>1433011201</v>
      </c>
      <c r="H171" s="154" t="s">
        <v>20</v>
      </c>
      <c r="I171" s="357"/>
      <c r="J171" s="357"/>
      <c r="K171" s="49">
        <v>365</v>
      </c>
      <c r="L171" s="49">
        <v>12</v>
      </c>
      <c r="M171" s="49">
        <v>7</v>
      </c>
      <c r="N171" s="342" t="s">
        <v>2948</v>
      </c>
      <c r="O171" s="342" t="s">
        <v>3694</v>
      </c>
    </row>
    <row r="172" spans="1:15" ht="46.5" customHeight="1">
      <c r="A172" s="363"/>
      <c r="B172" s="355"/>
      <c r="C172" s="357"/>
      <c r="D172" s="216">
        <v>1</v>
      </c>
      <c r="E172" s="216" t="s">
        <v>1192</v>
      </c>
      <c r="F172" s="354" t="s">
        <v>1842</v>
      </c>
      <c r="G172" s="49">
        <v>1433054401</v>
      </c>
      <c r="H172" s="154" t="s">
        <v>243</v>
      </c>
      <c r="I172" s="356">
        <v>1433054</v>
      </c>
      <c r="J172" s="356" t="s">
        <v>2103</v>
      </c>
      <c r="K172" s="49">
        <v>365</v>
      </c>
      <c r="L172" s="49">
        <v>24</v>
      </c>
      <c r="M172" s="49">
        <v>7</v>
      </c>
      <c r="N172" s="342" t="s">
        <v>2948</v>
      </c>
      <c r="O172" s="342" t="s">
        <v>3694</v>
      </c>
    </row>
    <row r="173" spans="1:15" ht="43.5" customHeight="1">
      <c r="A173" s="363"/>
      <c r="B173" s="355"/>
      <c r="C173" s="357"/>
      <c r="D173" s="216"/>
      <c r="E173" s="216">
        <v>1</v>
      </c>
      <c r="F173" s="360"/>
      <c r="G173" s="49">
        <v>1433054201</v>
      </c>
      <c r="H173" s="154" t="s">
        <v>244</v>
      </c>
      <c r="I173" s="358"/>
      <c r="J173" s="358"/>
      <c r="K173" s="49">
        <v>365</v>
      </c>
      <c r="L173" s="49">
        <v>24</v>
      </c>
      <c r="M173" s="49">
        <v>7</v>
      </c>
      <c r="N173" s="342" t="s">
        <v>2948</v>
      </c>
      <c r="O173" s="342" t="s">
        <v>3694</v>
      </c>
    </row>
    <row r="174" spans="1:15" ht="57" customHeight="1">
      <c r="A174" s="363"/>
      <c r="B174" s="355"/>
      <c r="C174" s="357"/>
      <c r="D174" s="216">
        <v>1</v>
      </c>
      <c r="E174" s="216" t="s">
        <v>1192</v>
      </c>
      <c r="F174" s="354" t="s">
        <v>2384</v>
      </c>
      <c r="G174" s="49">
        <v>1403011401</v>
      </c>
      <c r="H174" s="154" t="s">
        <v>245</v>
      </c>
      <c r="I174" s="356">
        <v>1403011</v>
      </c>
      <c r="J174" s="356" t="s">
        <v>322</v>
      </c>
      <c r="K174" s="49">
        <v>365</v>
      </c>
      <c r="L174" s="49">
        <v>24</v>
      </c>
      <c r="M174" s="49">
        <v>7</v>
      </c>
      <c r="N174" s="342" t="s">
        <v>2948</v>
      </c>
      <c r="O174" s="342" t="s">
        <v>3694</v>
      </c>
    </row>
    <row r="175" spans="1:15" ht="57" customHeight="1">
      <c r="A175" s="363"/>
      <c r="B175" s="355"/>
      <c r="C175" s="357"/>
      <c r="D175" s="216" t="s">
        <v>1192</v>
      </c>
      <c r="E175" s="216">
        <v>1</v>
      </c>
      <c r="F175" s="360"/>
      <c r="G175" s="49">
        <v>1403011201</v>
      </c>
      <c r="H175" s="154" t="s">
        <v>246</v>
      </c>
      <c r="I175" s="358"/>
      <c r="J175" s="358"/>
      <c r="K175" s="49">
        <v>365</v>
      </c>
      <c r="L175" s="49">
        <v>24</v>
      </c>
      <c r="M175" s="49">
        <v>7</v>
      </c>
      <c r="N175" s="342" t="s">
        <v>2948</v>
      </c>
      <c r="O175" s="342" t="s">
        <v>3694</v>
      </c>
    </row>
    <row r="176" spans="1:15" ht="103.5" customHeight="1">
      <c r="A176" s="363"/>
      <c r="B176" s="355"/>
      <c r="C176" s="357"/>
      <c r="D176" s="216" t="s">
        <v>1192</v>
      </c>
      <c r="E176" s="216">
        <v>1</v>
      </c>
      <c r="F176" s="295" t="s">
        <v>2376</v>
      </c>
      <c r="G176" s="49">
        <v>1412102201</v>
      </c>
      <c r="H176" s="154" t="s">
        <v>2695</v>
      </c>
      <c r="I176" s="219">
        <v>1412102</v>
      </c>
      <c r="J176" s="219" t="s">
        <v>1843</v>
      </c>
      <c r="K176" s="49">
        <v>365</v>
      </c>
      <c r="L176" s="49">
        <v>24</v>
      </c>
      <c r="M176" s="49">
        <v>7</v>
      </c>
      <c r="N176" s="342" t="s">
        <v>2948</v>
      </c>
      <c r="O176" s="342" t="s">
        <v>3694</v>
      </c>
    </row>
    <row r="177" spans="1:15" ht="117.75" customHeight="1">
      <c r="A177" s="363"/>
      <c r="B177" s="355"/>
      <c r="C177" s="357"/>
      <c r="D177" s="216" t="s">
        <v>1192</v>
      </c>
      <c r="E177" s="216">
        <v>1</v>
      </c>
      <c r="F177" s="296" t="s">
        <v>2383</v>
      </c>
      <c r="G177" s="49">
        <v>1403112201</v>
      </c>
      <c r="H177" s="154" t="s">
        <v>1149</v>
      </c>
      <c r="I177" s="49">
        <v>1403112</v>
      </c>
      <c r="J177" s="49" t="s">
        <v>2104</v>
      </c>
      <c r="K177" s="49">
        <v>365</v>
      </c>
      <c r="L177" s="49">
        <v>24</v>
      </c>
      <c r="M177" s="49">
        <v>7</v>
      </c>
      <c r="N177" s="342" t="s">
        <v>2948</v>
      </c>
      <c r="O177" s="342" t="s">
        <v>3694</v>
      </c>
    </row>
    <row r="178" spans="1:15" ht="72" customHeight="1">
      <c r="A178" s="363"/>
      <c r="B178" s="355"/>
      <c r="C178" s="357"/>
      <c r="D178" s="216" t="s">
        <v>1192</v>
      </c>
      <c r="E178" s="216">
        <v>1</v>
      </c>
      <c r="F178" s="294" t="s">
        <v>2382</v>
      </c>
      <c r="G178" s="49">
        <v>1403132201</v>
      </c>
      <c r="H178" s="154" t="s">
        <v>1608</v>
      </c>
      <c r="I178" s="217">
        <v>1403132</v>
      </c>
      <c r="J178" s="217" t="s">
        <v>75</v>
      </c>
      <c r="K178" s="49">
        <v>365</v>
      </c>
      <c r="L178" s="49">
        <v>12</v>
      </c>
      <c r="M178" s="49">
        <v>7</v>
      </c>
      <c r="N178" s="342" t="s">
        <v>2948</v>
      </c>
      <c r="O178" s="342" t="s">
        <v>3694</v>
      </c>
    </row>
    <row r="179" spans="1:15" ht="60" customHeight="1">
      <c r="A179" s="363"/>
      <c r="B179" s="355"/>
      <c r="C179" s="357"/>
      <c r="D179" s="216">
        <v>1</v>
      </c>
      <c r="E179" s="216" t="s">
        <v>1192</v>
      </c>
      <c r="F179" s="354" t="s">
        <v>2580</v>
      </c>
      <c r="G179" s="49">
        <v>1412011401</v>
      </c>
      <c r="H179" s="154" t="s">
        <v>1150</v>
      </c>
      <c r="I179" s="356">
        <v>1412011</v>
      </c>
      <c r="J179" s="356" t="s">
        <v>2211</v>
      </c>
      <c r="K179" s="49">
        <v>365</v>
      </c>
      <c r="L179" s="49">
        <v>24</v>
      </c>
      <c r="M179" s="49">
        <v>7</v>
      </c>
      <c r="N179" s="342" t="s">
        <v>2948</v>
      </c>
      <c r="O179" s="342" t="s">
        <v>3694</v>
      </c>
    </row>
    <row r="180" spans="1:15" ht="64.5" customHeight="1">
      <c r="A180" s="363"/>
      <c r="B180" s="355"/>
      <c r="C180" s="357"/>
      <c r="D180" s="216" t="s">
        <v>1192</v>
      </c>
      <c r="E180" s="216">
        <v>1</v>
      </c>
      <c r="F180" s="355"/>
      <c r="G180" s="49">
        <v>1412011201</v>
      </c>
      <c r="H180" s="154" t="s">
        <v>1151</v>
      </c>
      <c r="I180" s="357"/>
      <c r="J180" s="357"/>
      <c r="K180" s="49">
        <v>365</v>
      </c>
      <c r="L180" s="49">
        <v>24</v>
      </c>
      <c r="M180" s="49">
        <v>7</v>
      </c>
      <c r="N180" s="342" t="s">
        <v>2948</v>
      </c>
      <c r="O180" s="342" t="s">
        <v>3694</v>
      </c>
    </row>
    <row r="181" spans="1:15" ht="123" customHeight="1">
      <c r="A181" s="363"/>
      <c r="B181" s="355"/>
      <c r="C181" s="358"/>
      <c r="D181" s="216" t="s">
        <v>1192</v>
      </c>
      <c r="E181" s="216">
        <v>1</v>
      </c>
      <c r="F181" s="296" t="s">
        <v>2377</v>
      </c>
      <c r="G181" s="49">
        <v>1412094201</v>
      </c>
      <c r="H181" s="154" t="s">
        <v>1152</v>
      </c>
      <c r="I181" s="49">
        <v>1412094</v>
      </c>
      <c r="J181" s="49" t="s">
        <v>2212</v>
      </c>
      <c r="K181" s="49">
        <v>365</v>
      </c>
      <c r="L181" s="49">
        <v>24</v>
      </c>
      <c r="M181" s="49">
        <v>7</v>
      </c>
      <c r="N181" s="342" t="s">
        <v>2948</v>
      </c>
      <c r="O181" s="342" t="s">
        <v>3694</v>
      </c>
    </row>
    <row r="182" spans="1:15" ht="49.5" customHeight="1">
      <c r="A182" s="366" t="s">
        <v>2989</v>
      </c>
      <c r="B182" s="361" t="s">
        <v>2581</v>
      </c>
      <c r="C182" s="356" t="s">
        <v>2952</v>
      </c>
      <c r="D182" s="216" t="s">
        <v>1192</v>
      </c>
      <c r="E182" s="216">
        <v>1</v>
      </c>
      <c r="F182" s="354" t="s">
        <v>2582</v>
      </c>
      <c r="G182" s="49">
        <v>1461011201</v>
      </c>
      <c r="H182" s="154" t="s">
        <v>2879</v>
      </c>
      <c r="I182" s="356">
        <v>1461011</v>
      </c>
      <c r="J182" s="356" t="s">
        <v>2709</v>
      </c>
      <c r="K182" s="49">
        <v>365</v>
      </c>
      <c r="L182" s="49">
        <v>24</v>
      </c>
      <c r="M182" s="49">
        <v>7</v>
      </c>
      <c r="N182" s="342" t="s">
        <v>2948</v>
      </c>
      <c r="O182" s="342" t="s">
        <v>3694</v>
      </c>
    </row>
    <row r="183" spans="1:15" ht="49.5" customHeight="1">
      <c r="A183" s="366"/>
      <c r="B183" s="361"/>
      <c r="C183" s="357"/>
      <c r="D183" s="216">
        <v>1</v>
      </c>
      <c r="E183" s="216" t="s">
        <v>1192</v>
      </c>
      <c r="F183" s="360"/>
      <c r="G183" s="49">
        <v>1461011401</v>
      </c>
      <c r="H183" s="154" t="s">
        <v>369</v>
      </c>
      <c r="I183" s="358"/>
      <c r="J183" s="358"/>
      <c r="K183" s="49">
        <v>365</v>
      </c>
      <c r="L183" s="49">
        <v>24</v>
      </c>
      <c r="M183" s="49">
        <v>7</v>
      </c>
      <c r="N183" s="342" t="s">
        <v>2948</v>
      </c>
      <c r="O183" s="342" t="s">
        <v>3694</v>
      </c>
    </row>
    <row r="184" spans="1:15" ht="66" customHeight="1">
      <c r="A184" s="366"/>
      <c r="B184" s="361"/>
      <c r="C184" s="357"/>
      <c r="D184" s="216" t="s">
        <v>1192</v>
      </c>
      <c r="E184" s="216">
        <v>1</v>
      </c>
      <c r="F184" s="296" t="s">
        <v>2583</v>
      </c>
      <c r="G184" s="49">
        <v>1415084201</v>
      </c>
      <c r="H184" s="154" t="s">
        <v>3263</v>
      </c>
      <c r="I184" s="49">
        <v>1415084</v>
      </c>
      <c r="J184" s="49" t="s">
        <v>2710</v>
      </c>
      <c r="K184" s="49">
        <v>365</v>
      </c>
      <c r="L184" s="49">
        <v>24</v>
      </c>
      <c r="M184" s="49">
        <v>7</v>
      </c>
      <c r="N184" s="342" t="s">
        <v>2948</v>
      </c>
      <c r="O184" s="342" t="s">
        <v>3694</v>
      </c>
    </row>
    <row r="185" spans="1:15" ht="18.75" customHeight="1">
      <c r="A185" s="366"/>
      <c r="B185" s="361"/>
      <c r="C185" s="357"/>
      <c r="D185" s="216" t="s">
        <v>1192</v>
      </c>
      <c r="E185" s="216">
        <v>1</v>
      </c>
      <c r="F185" s="295" t="s">
        <v>323</v>
      </c>
      <c r="G185" s="49">
        <v>1415032201</v>
      </c>
      <c r="H185" s="154" t="s">
        <v>370</v>
      </c>
      <c r="I185" s="49">
        <v>1415032</v>
      </c>
      <c r="J185" s="49" t="s">
        <v>324</v>
      </c>
      <c r="K185" s="49">
        <v>365</v>
      </c>
      <c r="L185" s="49">
        <v>24</v>
      </c>
      <c r="M185" s="49">
        <v>7</v>
      </c>
      <c r="N185" s="342" t="s">
        <v>2948</v>
      </c>
      <c r="O185" s="342" t="s">
        <v>3694</v>
      </c>
    </row>
    <row r="186" spans="1:15" ht="33" customHeight="1">
      <c r="A186" s="366"/>
      <c r="B186" s="361"/>
      <c r="C186" s="357"/>
      <c r="D186" s="216" t="s">
        <v>1192</v>
      </c>
      <c r="E186" s="216">
        <v>1</v>
      </c>
      <c r="F186" s="296" t="s">
        <v>371</v>
      </c>
      <c r="G186" s="49">
        <v>1415052201</v>
      </c>
      <c r="H186" s="154" t="s">
        <v>372</v>
      </c>
      <c r="I186" s="49">
        <v>1415052</v>
      </c>
      <c r="J186" s="49" t="s">
        <v>325</v>
      </c>
      <c r="K186" s="49">
        <v>365</v>
      </c>
      <c r="L186" s="49">
        <v>24</v>
      </c>
      <c r="M186" s="49">
        <v>7</v>
      </c>
      <c r="N186" s="342" t="s">
        <v>2948</v>
      </c>
      <c r="O186" s="342" t="s">
        <v>3694</v>
      </c>
    </row>
    <row r="187" spans="1:15" ht="56.25" customHeight="1">
      <c r="A187" s="366"/>
      <c r="B187" s="361"/>
      <c r="C187" s="357"/>
      <c r="D187" s="216">
        <v>1</v>
      </c>
      <c r="E187" s="216" t="s">
        <v>1192</v>
      </c>
      <c r="F187" s="296" t="s">
        <v>2584</v>
      </c>
      <c r="G187" s="49">
        <v>1411011401</v>
      </c>
      <c r="H187" s="154" t="s">
        <v>373</v>
      </c>
      <c r="I187" s="49">
        <v>1411011</v>
      </c>
      <c r="J187" s="49" t="s">
        <v>126</v>
      </c>
      <c r="K187" s="49">
        <v>365</v>
      </c>
      <c r="L187" s="49">
        <v>24</v>
      </c>
      <c r="M187" s="49">
        <v>7</v>
      </c>
      <c r="N187" s="342" t="s">
        <v>2948</v>
      </c>
      <c r="O187" s="342" t="s">
        <v>3694</v>
      </c>
    </row>
    <row r="188" spans="1:15" ht="45.75" customHeight="1">
      <c r="A188" s="366"/>
      <c r="B188" s="361"/>
      <c r="C188" s="357"/>
      <c r="D188" s="216" t="s">
        <v>1192</v>
      </c>
      <c r="E188" s="216">
        <v>1</v>
      </c>
      <c r="F188" s="296" t="s">
        <v>2585</v>
      </c>
      <c r="G188" s="49">
        <v>1411042201</v>
      </c>
      <c r="H188" s="154" t="s">
        <v>374</v>
      </c>
      <c r="I188" s="49">
        <v>1411042</v>
      </c>
      <c r="J188" s="49" t="s">
        <v>128</v>
      </c>
      <c r="K188" s="49">
        <v>365</v>
      </c>
      <c r="L188" s="49">
        <v>24</v>
      </c>
      <c r="M188" s="49">
        <v>7</v>
      </c>
      <c r="N188" s="342" t="s">
        <v>2948</v>
      </c>
      <c r="O188" s="342" t="s">
        <v>3694</v>
      </c>
    </row>
    <row r="189" spans="1:15" ht="69.75" customHeight="1">
      <c r="A189" s="366"/>
      <c r="B189" s="361"/>
      <c r="C189" s="357"/>
      <c r="D189" s="216" t="s">
        <v>1192</v>
      </c>
      <c r="E189" s="216">
        <v>1</v>
      </c>
      <c r="F189" s="296" t="s">
        <v>2287</v>
      </c>
      <c r="G189" s="49">
        <v>1411074201</v>
      </c>
      <c r="H189" s="154" t="s">
        <v>375</v>
      </c>
      <c r="I189" s="49">
        <v>1411074</v>
      </c>
      <c r="J189" s="49" t="s">
        <v>129</v>
      </c>
      <c r="K189" s="49">
        <v>365</v>
      </c>
      <c r="L189" s="49">
        <v>24</v>
      </c>
      <c r="M189" s="49">
        <v>7</v>
      </c>
      <c r="N189" s="342" t="s">
        <v>2948</v>
      </c>
      <c r="O189" s="342" t="s">
        <v>3694</v>
      </c>
    </row>
    <row r="190" spans="1:15" ht="65.25" customHeight="1">
      <c r="A190" s="366"/>
      <c r="B190" s="361"/>
      <c r="C190" s="357"/>
      <c r="D190" s="216">
        <v>1</v>
      </c>
      <c r="E190" s="216" t="s">
        <v>1192</v>
      </c>
      <c r="F190" s="296" t="s">
        <v>2774</v>
      </c>
      <c r="G190" s="49">
        <v>1422011401</v>
      </c>
      <c r="H190" s="154" t="s">
        <v>2875</v>
      </c>
      <c r="I190" s="49">
        <v>1422011</v>
      </c>
      <c r="J190" s="49" t="s">
        <v>653</v>
      </c>
      <c r="K190" s="49">
        <v>365</v>
      </c>
      <c r="L190" s="49">
        <v>24</v>
      </c>
      <c r="M190" s="49">
        <v>7</v>
      </c>
      <c r="N190" s="342" t="s">
        <v>2948</v>
      </c>
      <c r="O190" s="342" t="s">
        <v>3694</v>
      </c>
    </row>
    <row r="191" spans="1:15" ht="48">
      <c r="A191" s="366"/>
      <c r="B191" s="361"/>
      <c r="C191" s="357"/>
      <c r="D191" s="216" t="s">
        <v>1192</v>
      </c>
      <c r="E191" s="216">
        <v>1</v>
      </c>
      <c r="F191" s="296" t="s">
        <v>2775</v>
      </c>
      <c r="G191" s="49">
        <v>1422024201</v>
      </c>
      <c r="H191" s="154" t="s">
        <v>2876</v>
      </c>
      <c r="I191" s="49">
        <v>1422024</v>
      </c>
      <c r="J191" s="49" t="s">
        <v>1258</v>
      </c>
      <c r="K191" s="49">
        <v>365</v>
      </c>
      <c r="L191" s="49">
        <v>24</v>
      </c>
      <c r="M191" s="49">
        <v>7</v>
      </c>
      <c r="N191" s="342" t="s">
        <v>2948</v>
      </c>
      <c r="O191" s="342" t="s">
        <v>3694</v>
      </c>
    </row>
    <row r="192" spans="1:15" ht="28.5" customHeight="1">
      <c r="A192" s="366"/>
      <c r="B192" s="361"/>
      <c r="C192" s="357"/>
      <c r="D192" s="216" t="s">
        <v>1192</v>
      </c>
      <c r="E192" s="216">
        <v>1</v>
      </c>
      <c r="F192" s="296" t="s">
        <v>1259</v>
      </c>
      <c r="G192" s="49">
        <v>1422042201</v>
      </c>
      <c r="H192" s="154" t="s">
        <v>2877</v>
      </c>
      <c r="I192" s="49">
        <v>1422042</v>
      </c>
      <c r="J192" s="49" t="s">
        <v>1260</v>
      </c>
      <c r="K192" s="49">
        <v>365</v>
      </c>
      <c r="L192" s="49">
        <v>24</v>
      </c>
      <c r="M192" s="49">
        <v>7</v>
      </c>
      <c r="N192" s="342" t="s">
        <v>2948</v>
      </c>
      <c r="O192" s="342" t="s">
        <v>3694</v>
      </c>
    </row>
    <row r="193" spans="1:15" ht="42.75" customHeight="1">
      <c r="A193" s="366"/>
      <c r="B193" s="361"/>
      <c r="C193" s="357"/>
      <c r="D193" s="216">
        <v>1</v>
      </c>
      <c r="E193" s="216" t="s">
        <v>1192</v>
      </c>
      <c r="F193" s="354" t="s">
        <v>707</v>
      </c>
      <c r="G193" s="49">
        <v>1435054401</v>
      </c>
      <c r="H193" s="154" t="s">
        <v>2878</v>
      </c>
      <c r="I193" s="356">
        <v>1435054</v>
      </c>
      <c r="J193" s="356" t="s">
        <v>1261</v>
      </c>
      <c r="K193" s="49">
        <v>365</v>
      </c>
      <c r="L193" s="49">
        <v>24</v>
      </c>
      <c r="M193" s="49">
        <v>7</v>
      </c>
      <c r="N193" s="342" t="s">
        <v>2948</v>
      </c>
      <c r="O193" s="342" t="s">
        <v>3694</v>
      </c>
    </row>
    <row r="194" spans="1:15" ht="42.75" customHeight="1">
      <c r="A194" s="366"/>
      <c r="B194" s="361"/>
      <c r="C194" s="357"/>
      <c r="D194" s="216" t="s">
        <v>1192</v>
      </c>
      <c r="E194" s="216">
        <v>1</v>
      </c>
      <c r="F194" s="360"/>
      <c r="G194" s="49">
        <v>1435054201</v>
      </c>
      <c r="H194" s="154" t="s">
        <v>1994</v>
      </c>
      <c r="I194" s="358"/>
      <c r="J194" s="358"/>
      <c r="K194" s="49">
        <v>365</v>
      </c>
      <c r="L194" s="49">
        <v>24</v>
      </c>
      <c r="M194" s="49">
        <v>7</v>
      </c>
      <c r="N194" s="342" t="s">
        <v>2948</v>
      </c>
      <c r="O194" s="342" t="s">
        <v>3694</v>
      </c>
    </row>
    <row r="195" spans="1:15" ht="30.75" customHeight="1">
      <c r="A195" s="366"/>
      <c r="B195" s="361"/>
      <c r="C195" s="357"/>
      <c r="D195" s="216" t="s">
        <v>1192</v>
      </c>
      <c r="E195" s="216">
        <v>1</v>
      </c>
      <c r="F195" s="295" t="s">
        <v>916</v>
      </c>
      <c r="G195" s="49">
        <v>1435022201</v>
      </c>
      <c r="H195" s="154" t="s">
        <v>1995</v>
      </c>
      <c r="I195" s="49">
        <v>1435022</v>
      </c>
      <c r="J195" s="49" t="s">
        <v>917</v>
      </c>
      <c r="K195" s="49">
        <v>365</v>
      </c>
      <c r="L195" s="49">
        <v>24</v>
      </c>
      <c r="M195" s="49">
        <v>7</v>
      </c>
      <c r="N195" s="342" t="s">
        <v>2948</v>
      </c>
      <c r="O195" s="342" t="s">
        <v>3694</v>
      </c>
    </row>
    <row r="196" spans="1:15" ht="45" customHeight="1">
      <c r="A196" s="366"/>
      <c r="B196" s="361"/>
      <c r="C196" s="357"/>
      <c r="D196" s="216">
        <v>1</v>
      </c>
      <c r="E196" s="216" t="s">
        <v>1192</v>
      </c>
      <c r="F196" s="354" t="s">
        <v>708</v>
      </c>
      <c r="G196" s="49">
        <v>1416011401</v>
      </c>
      <c r="H196" s="154" t="s">
        <v>1996</v>
      </c>
      <c r="I196" s="356">
        <v>1416011</v>
      </c>
      <c r="J196" s="356" t="s">
        <v>918</v>
      </c>
      <c r="K196" s="49">
        <v>365</v>
      </c>
      <c r="L196" s="49">
        <v>24</v>
      </c>
      <c r="M196" s="49">
        <v>7</v>
      </c>
      <c r="N196" s="342" t="s">
        <v>2948</v>
      </c>
      <c r="O196" s="342" t="s">
        <v>3694</v>
      </c>
    </row>
    <row r="197" spans="1:15" ht="45" customHeight="1">
      <c r="A197" s="366"/>
      <c r="B197" s="361"/>
      <c r="C197" s="357"/>
      <c r="D197" s="216" t="s">
        <v>1192</v>
      </c>
      <c r="E197" s="216">
        <v>1</v>
      </c>
      <c r="F197" s="360"/>
      <c r="G197" s="49">
        <v>1416011201</v>
      </c>
      <c r="H197" s="154" t="s">
        <v>1997</v>
      </c>
      <c r="I197" s="358"/>
      <c r="J197" s="358"/>
      <c r="K197" s="49">
        <v>365</v>
      </c>
      <c r="L197" s="49">
        <v>24</v>
      </c>
      <c r="M197" s="49">
        <v>7</v>
      </c>
      <c r="N197" s="342" t="s">
        <v>2948</v>
      </c>
      <c r="O197" s="342" t="s">
        <v>3694</v>
      </c>
    </row>
    <row r="198" spans="1:15" ht="69" customHeight="1">
      <c r="A198" s="366"/>
      <c r="B198" s="361"/>
      <c r="C198" s="357"/>
      <c r="D198" s="216" t="s">
        <v>1192</v>
      </c>
      <c r="E198" s="216">
        <v>1</v>
      </c>
      <c r="F198" s="296" t="s">
        <v>709</v>
      </c>
      <c r="G198" s="49">
        <v>1416092201</v>
      </c>
      <c r="H198" s="154" t="s">
        <v>2696</v>
      </c>
      <c r="I198" s="49">
        <v>1416092</v>
      </c>
      <c r="J198" s="49" t="s">
        <v>1580</v>
      </c>
      <c r="K198" s="49">
        <v>365</v>
      </c>
      <c r="L198" s="49">
        <v>24</v>
      </c>
      <c r="M198" s="49">
        <v>7</v>
      </c>
      <c r="N198" s="342" t="s">
        <v>2948</v>
      </c>
      <c r="O198" s="342" t="s">
        <v>3694</v>
      </c>
    </row>
    <row r="199" spans="1:15" ht="44.25" customHeight="1">
      <c r="A199" s="366"/>
      <c r="B199" s="361"/>
      <c r="C199" s="357"/>
      <c r="D199" s="216" t="s">
        <v>1192</v>
      </c>
      <c r="E199" s="216">
        <v>1</v>
      </c>
      <c r="F199" s="296" t="s">
        <v>710</v>
      </c>
      <c r="G199" s="49">
        <v>1416052201</v>
      </c>
      <c r="H199" s="154" t="s">
        <v>1998</v>
      </c>
      <c r="I199" s="49">
        <v>1416052</v>
      </c>
      <c r="J199" s="49" t="s">
        <v>1581</v>
      </c>
      <c r="K199" s="49">
        <v>365</v>
      </c>
      <c r="L199" s="49">
        <v>12</v>
      </c>
      <c r="M199" s="49">
        <v>7</v>
      </c>
      <c r="N199" s="342" t="s">
        <v>2948</v>
      </c>
      <c r="O199" s="342" t="s">
        <v>3694</v>
      </c>
    </row>
    <row r="200" spans="1:15" ht="42" customHeight="1">
      <c r="A200" s="366"/>
      <c r="B200" s="361"/>
      <c r="C200" s="357"/>
      <c r="D200" s="216">
        <v>1</v>
      </c>
      <c r="E200" s="216" t="s">
        <v>1192</v>
      </c>
      <c r="F200" s="354" t="s">
        <v>347</v>
      </c>
      <c r="G200" s="49">
        <v>1424044401</v>
      </c>
      <c r="H200" s="154" t="s">
        <v>1999</v>
      </c>
      <c r="I200" s="356">
        <v>1424044</v>
      </c>
      <c r="J200" s="356" t="s">
        <v>1582</v>
      </c>
      <c r="K200" s="49">
        <v>365</v>
      </c>
      <c r="L200" s="49">
        <v>24</v>
      </c>
      <c r="M200" s="49">
        <v>7</v>
      </c>
      <c r="N200" s="342" t="s">
        <v>2948</v>
      </c>
      <c r="O200" s="342" t="s">
        <v>3694</v>
      </c>
    </row>
    <row r="201" spans="1:15" ht="51.75" customHeight="1">
      <c r="A201" s="366"/>
      <c r="B201" s="361"/>
      <c r="C201" s="358"/>
      <c r="D201" s="216" t="s">
        <v>1192</v>
      </c>
      <c r="E201" s="216">
        <v>1</v>
      </c>
      <c r="F201" s="360"/>
      <c r="G201" s="49">
        <v>1424044201</v>
      </c>
      <c r="H201" s="154" t="s">
        <v>2000</v>
      </c>
      <c r="I201" s="358"/>
      <c r="J201" s="358"/>
      <c r="K201" s="49">
        <v>365</v>
      </c>
      <c r="L201" s="49">
        <v>24</v>
      </c>
      <c r="M201" s="49">
        <v>7</v>
      </c>
      <c r="N201" s="342" t="s">
        <v>2948</v>
      </c>
      <c r="O201" s="342" t="s">
        <v>3694</v>
      </c>
    </row>
    <row r="204" spans="1:15" s="273" customFormat="1" ht="17.25" customHeight="1">
      <c r="A204" s="327"/>
      <c r="B204" s="383" t="s">
        <v>846</v>
      </c>
      <c r="C204" s="383"/>
      <c r="D204" s="383"/>
      <c r="E204" s="383"/>
      <c r="F204" s="383"/>
      <c r="G204" s="383"/>
      <c r="H204" s="383"/>
      <c r="I204" s="383"/>
      <c r="J204" s="383"/>
      <c r="K204" s="383"/>
      <c r="L204" s="383"/>
      <c r="M204" s="383"/>
      <c r="N204" s="383"/>
      <c r="O204" s="383"/>
    </row>
  </sheetData>
  <mergeCells count="168">
    <mergeCell ref="F106:F107"/>
    <mergeCell ref="I106:I107"/>
    <mergeCell ref="J106:J107"/>
    <mergeCell ref="I83:I87"/>
    <mergeCell ref="I78:I79"/>
    <mergeCell ref="I66:I67"/>
    <mergeCell ref="A83:A114"/>
    <mergeCell ref="B204:O204"/>
    <mergeCell ref="C6:C82"/>
    <mergeCell ref="C159:C181"/>
    <mergeCell ref="B83:B114"/>
    <mergeCell ref="C83:C114"/>
    <mergeCell ref="I193:I194"/>
    <mergeCell ref="I174:I175"/>
    <mergeCell ref="F120:F121"/>
    <mergeCell ref="I154:I155"/>
    <mergeCell ref="F172:F173"/>
    <mergeCell ref="I167:I168"/>
    <mergeCell ref="F115:F119"/>
    <mergeCell ref="J115:J119"/>
    <mergeCell ref="J109:J110"/>
    <mergeCell ref="I115:I123"/>
    <mergeCell ref="I109:I110"/>
    <mergeCell ref="I149:I150"/>
    <mergeCell ref="F85:F86"/>
    <mergeCell ref="J22:J24"/>
    <mergeCell ref="F27:F30"/>
    <mergeCell ref="F43:F45"/>
    <mergeCell ref="I43:I45"/>
    <mergeCell ref="I22:I26"/>
    <mergeCell ref="F32:F35"/>
    <mergeCell ref="I32:I35"/>
    <mergeCell ref="J32:J35"/>
    <mergeCell ref="J70:J71"/>
    <mergeCell ref="F64:F65"/>
    <mergeCell ref="I49:I51"/>
    <mergeCell ref="J49:J50"/>
    <mergeCell ref="F52:F53"/>
    <mergeCell ref="I52:I53"/>
    <mergeCell ref="I27:I30"/>
    <mergeCell ref="J27:J30"/>
    <mergeCell ref="J43:J45"/>
    <mergeCell ref="I54:I55"/>
    <mergeCell ref="J54:J55"/>
    <mergeCell ref="F36:F38"/>
    <mergeCell ref="I36:I38"/>
    <mergeCell ref="J36:J38"/>
    <mergeCell ref="J59:J60"/>
    <mergeCell ref="F62:F63"/>
    <mergeCell ref="J39:J42"/>
    <mergeCell ref="F46:F48"/>
    <mergeCell ref="I46:I48"/>
    <mergeCell ref="J46:J48"/>
    <mergeCell ref="F70:F71"/>
    <mergeCell ref="I70:I71"/>
    <mergeCell ref="J66:J67"/>
    <mergeCell ref="F39:F42"/>
    <mergeCell ref="I39:I42"/>
    <mergeCell ref="I59:I60"/>
    <mergeCell ref="I62:I63"/>
    <mergeCell ref="J62:J63"/>
    <mergeCell ref="I64:I65"/>
    <mergeCell ref="J64:J65"/>
    <mergeCell ref="J52:J53"/>
    <mergeCell ref="F54:F55"/>
    <mergeCell ref="K3:K5"/>
    <mergeCell ref="L3:L5"/>
    <mergeCell ref="M3:M5"/>
    <mergeCell ref="N3:O3"/>
    <mergeCell ref="A1:O1"/>
    <mergeCell ref="D2:E2"/>
    <mergeCell ref="N2:O2"/>
    <mergeCell ref="A3:A5"/>
    <mergeCell ref="B3:B5"/>
    <mergeCell ref="C3:C5"/>
    <mergeCell ref="D3:E3"/>
    <mergeCell ref="F3:F5"/>
    <mergeCell ref="G3:G5"/>
    <mergeCell ref="H3:H5"/>
    <mergeCell ref="I3:I5"/>
    <mergeCell ref="J3:J5"/>
    <mergeCell ref="F167:F168"/>
    <mergeCell ref="I172:I173"/>
    <mergeCell ref="F170:F171"/>
    <mergeCell ref="I170:I171"/>
    <mergeCell ref="J170:J171"/>
    <mergeCell ref="F174:F175"/>
    <mergeCell ref="J193:J194"/>
    <mergeCell ref="A159:A181"/>
    <mergeCell ref="B159:B181"/>
    <mergeCell ref="F159:F160"/>
    <mergeCell ref="I159:I161"/>
    <mergeCell ref="J159:J160"/>
    <mergeCell ref="J174:J175"/>
    <mergeCell ref="F179:F180"/>
    <mergeCell ref="J172:J173"/>
    <mergeCell ref="I179:I180"/>
    <mergeCell ref="J179:J180"/>
    <mergeCell ref="J167:J168"/>
    <mergeCell ref="A182:A201"/>
    <mergeCell ref="B182:B201"/>
    <mergeCell ref="F182:F183"/>
    <mergeCell ref="I182:I183"/>
    <mergeCell ref="J182:J183"/>
    <mergeCell ref="F196:F197"/>
    <mergeCell ref="F200:F201"/>
    <mergeCell ref="I200:I201"/>
    <mergeCell ref="J200:J201"/>
    <mergeCell ref="C182:C201"/>
    <mergeCell ref="J196:J197"/>
    <mergeCell ref="I196:I197"/>
    <mergeCell ref="F193:F194"/>
    <mergeCell ref="A6:A82"/>
    <mergeCell ref="A115:A158"/>
    <mergeCell ref="F112:F113"/>
    <mergeCell ref="F22:F25"/>
    <mergeCell ref="F49:F51"/>
    <mergeCell ref="F59:F60"/>
    <mergeCell ref="I136:I137"/>
    <mergeCell ref="I6:I12"/>
    <mergeCell ref="J6:J11"/>
    <mergeCell ref="F13:F17"/>
    <mergeCell ref="I13:I17"/>
    <mergeCell ref="F18:F21"/>
    <mergeCell ref="I18:I21"/>
    <mergeCell ref="J18:J21"/>
    <mergeCell ref="J13:J17"/>
    <mergeCell ref="B6:B82"/>
    <mergeCell ref="F6:F12"/>
    <mergeCell ref="J85:J86"/>
    <mergeCell ref="F74:F76"/>
    <mergeCell ref="I74:I76"/>
    <mergeCell ref="J74:J76"/>
    <mergeCell ref="J83:J84"/>
    <mergeCell ref="J78:J79"/>
    <mergeCell ref="F78:F79"/>
    <mergeCell ref="F83:F84"/>
    <mergeCell ref="C115:C158"/>
    <mergeCell ref="J136:J137"/>
    <mergeCell ref="F91:F92"/>
    <mergeCell ref="F97:F98"/>
    <mergeCell ref="I97:I98"/>
    <mergeCell ref="J97:J98"/>
    <mergeCell ref="F122:F123"/>
    <mergeCell ref="J122:J123"/>
    <mergeCell ref="F109:F110"/>
    <mergeCell ref="I112:I113"/>
    <mergeCell ref="J112:J113"/>
    <mergeCell ref="J93:J94"/>
    <mergeCell ref="J91:J92"/>
    <mergeCell ref="F93:F94"/>
    <mergeCell ref="I93:I94"/>
    <mergeCell ref="J154:J155"/>
    <mergeCell ref="B115:B158"/>
    <mergeCell ref="F145:F146"/>
    <mergeCell ref="J145:J146"/>
    <mergeCell ref="I147:I148"/>
    <mergeCell ref="J149:J150"/>
    <mergeCell ref="F154:F155"/>
    <mergeCell ref="F147:F148"/>
    <mergeCell ref="I145:I146"/>
    <mergeCell ref="F149:F150"/>
    <mergeCell ref="F140:F141"/>
    <mergeCell ref="I140:I141"/>
    <mergeCell ref="J140:J141"/>
    <mergeCell ref="J147:J148"/>
    <mergeCell ref="F136:F137"/>
    <mergeCell ref="J120:J121"/>
  </mergeCells>
  <pageMargins left="0.7" right="0.7" top="0.75" bottom="0.75" header="0.3" footer="0.3"/>
  <pageSetup paperSize="9" scale="53" orientation="landscape" r:id="rId1"/>
  <rowBreaks count="9" manualBreakCount="9">
    <brk id="42" max="14" man="1"/>
    <brk id="67" max="14" man="1"/>
    <brk id="77" max="14" man="1"/>
    <brk id="93" max="14" man="1"/>
    <brk id="106" max="14" man="1"/>
    <brk id="129" max="14" man="1"/>
    <brk id="158" max="14" man="1"/>
    <brk id="173" max="14" man="1"/>
    <brk id="181" max="14" man="1"/>
  </rowBreaks>
  <colBreaks count="1" manualBreakCount="1">
    <brk id="15" max="20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C29" sqref="C29"/>
    </sheetView>
  </sheetViews>
  <sheetFormatPr defaultRowHeight="12.75"/>
  <cols>
    <col min="3" max="3" width="33.85546875" customWidth="1"/>
  </cols>
  <sheetData>
    <row r="1" spans="1:13" s="15" customFormat="1" ht="20.100000000000001" customHeight="1">
      <c r="A1" s="508" t="s">
        <v>2932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</row>
    <row r="2" spans="1:13" s="15" customFormat="1" ht="15" customHeight="1">
      <c r="A2" s="498">
        <v>1</v>
      </c>
      <c r="B2" s="498">
        <v>2</v>
      </c>
      <c r="C2" s="498">
        <v>3</v>
      </c>
      <c r="D2" s="498" t="s">
        <v>376</v>
      </c>
      <c r="E2" s="498"/>
      <c r="F2" s="498"/>
      <c r="G2" s="498"/>
      <c r="H2" s="498"/>
      <c r="I2" s="498"/>
      <c r="J2" s="498"/>
      <c r="K2" s="498"/>
      <c r="L2" s="498"/>
      <c r="M2" s="498"/>
    </row>
    <row r="3" spans="1:13" s="15" customFormat="1" ht="15" customHeight="1">
      <c r="A3" s="498"/>
      <c r="B3" s="498"/>
      <c r="C3" s="498"/>
      <c r="D3" s="500" t="s">
        <v>923</v>
      </c>
      <c r="E3" s="507"/>
      <c r="F3" s="507"/>
      <c r="G3" s="501"/>
      <c r="H3" s="500" t="s">
        <v>924</v>
      </c>
      <c r="I3" s="501"/>
      <c r="J3" s="500" t="s">
        <v>925</v>
      </c>
      <c r="K3" s="501"/>
      <c r="L3" s="500" t="s">
        <v>926</v>
      </c>
      <c r="M3" s="501"/>
    </row>
    <row r="4" spans="1:13" s="15" customFormat="1" ht="24.75" customHeight="1">
      <c r="A4" s="498" t="s">
        <v>378</v>
      </c>
      <c r="B4" s="498" t="s">
        <v>379</v>
      </c>
      <c r="C4" s="498" t="s">
        <v>435</v>
      </c>
      <c r="D4" s="500" t="s">
        <v>2925</v>
      </c>
      <c r="E4" s="507"/>
      <c r="F4" s="507"/>
      <c r="G4" s="501"/>
      <c r="H4" s="502" t="s">
        <v>1275</v>
      </c>
      <c r="I4" s="503"/>
      <c r="J4" s="502" t="s">
        <v>2933</v>
      </c>
      <c r="K4" s="503"/>
      <c r="L4" s="502" t="s">
        <v>2930</v>
      </c>
      <c r="M4" s="503"/>
    </row>
    <row r="5" spans="1:13" s="15" customFormat="1" ht="21.75" customHeight="1">
      <c r="A5" s="498"/>
      <c r="B5" s="498"/>
      <c r="C5" s="498"/>
      <c r="D5" s="500" t="s">
        <v>2926</v>
      </c>
      <c r="E5" s="501"/>
      <c r="F5" s="500" t="s">
        <v>2927</v>
      </c>
      <c r="G5" s="501"/>
      <c r="H5" s="504"/>
      <c r="I5" s="505"/>
      <c r="J5" s="504"/>
      <c r="K5" s="505"/>
      <c r="L5" s="504"/>
      <c r="M5" s="505"/>
    </row>
    <row r="6" spans="1:13" s="15" customFormat="1" ht="24" customHeight="1">
      <c r="A6" s="498"/>
      <c r="B6" s="498"/>
      <c r="C6" s="498"/>
      <c r="D6" s="337" t="s">
        <v>2699</v>
      </c>
      <c r="E6" s="337" t="s">
        <v>2700</v>
      </c>
      <c r="F6" s="337" t="s">
        <v>2726</v>
      </c>
      <c r="G6" s="337" t="s">
        <v>2701</v>
      </c>
      <c r="H6" s="337" t="s">
        <v>2702</v>
      </c>
      <c r="I6" s="337" t="s">
        <v>2703</v>
      </c>
      <c r="J6" s="337" t="s">
        <v>2704</v>
      </c>
      <c r="K6" s="337" t="s">
        <v>2705</v>
      </c>
      <c r="L6" s="338" t="s">
        <v>1269</v>
      </c>
      <c r="M6" s="337" t="s">
        <v>1270</v>
      </c>
    </row>
    <row r="7" spans="1:13" s="15" customFormat="1" ht="11.25">
      <c r="A7" s="499"/>
      <c r="B7" s="499"/>
      <c r="C7" s="499"/>
      <c r="D7" s="339" t="s">
        <v>2706</v>
      </c>
      <c r="E7" s="339" t="s">
        <v>1276</v>
      </c>
      <c r="F7" s="339" t="s">
        <v>2706</v>
      </c>
      <c r="G7" s="339" t="s">
        <v>1276</v>
      </c>
      <c r="H7" s="339" t="s">
        <v>2706</v>
      </c>
      <c r="I7" s="339" t="s">
        <v>1276</v>
      </c>
      <c r="J7" s="339" t="s">
        <v>2706</v>
      </c>
      <c r="K7" s="339" t="s">
        <v>1276</v>
      </c>
      <c r="L7" s="339" t="s">
        <v>2706</v>
      </c>
      <c r="M7" s="339" t="s">
        <v>1276</v>
      </c>
    </row>
    <row r="8" spans="1:13" s="61" customFormat="1" ht="22.5">
      <c r="A8" s="10" t="s">
        <v>920</v>
      </c>
      <c r="B8" s="65" t="s">
        <v>472</v>
      </c>
      <c r="C8" s="65" t="s">
        <v>2004</v>
      </c>
      <c r="D8" s="160">
        <v>704</v>
      </c>
      <c r="E8" s="160">
        <v>8922</v>
      </c>
      <c r="F8" s="160">
        <v>0</v>
      </c>
      <c r="G8" s="160">
        <v>1097</v>
      </c>
      <c r="H8" s="160">
        <v>92</v>
      </c>
      <c r="I8" s="160">
        <v>1431</v>
      </c>
      <c r="J8" s="160">
        <v>0</v>
      </c>
      <c r="K8" s="160">
        <v>2</v>
      </c>
      <c r="L8" s="164">
        <v>0</v>
      </c>
      <c r="M8" s="164">
        <v>275</v>
      </c>
    </row>
    <row r="9" spans="1:13" s="61" customFormat="1" ht="45">
      <c r="A9" s="10" t="s">
        <v>921</v>
      </c>
      <c r="B9" s="65" t="s">
        <v>176</v>
      </c>
      <c r="C9" s="65" t="s">
        <v>2005</v>
      </c>
      <c r="D9" s="160"/>
      <c r="E9" s="160"/>
      <c r="F9" s="160"/>
      <c r="G9" s="160"/>
      <c r="H9" s="160"/>
      <c r="I9" s="160"/>
      <c r="J9" s="10"/>
      <c r="K9" s="10"/>
      <c r="L9" s="164">
        <v>20</v>
      </c>
      <c r="M9" s="164">
        <v>284</v>
      </c>
    </row>
    <row r="10" spans="1:13" s="61" customFormat="1" ht="33.75">
      <c r="A10" s="10" t="s">
        <v>922</v>
      </c>
      <c r="B10" s="65" t="s">
        <v>176</v>
      </c>
      <c r="C10" s="65" t="s">
        <v>2006</v>
      </c>
      <c r="D10" s="160">
        <v>372</v>
      </c>
      <c r="E10" s="160">
        <v>5517</v>
      </c>
      <c r="F10" s="160">
        <v>78</v>
      </c>
      <c r="G10" s="160">
        <v>665</v>
      </c>
      <c r="H10" s="160">
        <v>0</v>
      </c>
      <c r="I10" s="160">
        <v>0</v>
      </c>
      <c r="J10" s="10">
        <v>2</v>
      </c>
      <c r="K10" s="10">
        <v>189</v>
      </c>
      <c r="L10" s="164">
        <v>28</v>
      </c>
      <c r="M10" s="164">
        <v>1671</v>
      </c>
    </row>
    <row r="11" spans="1:13" s="61" customFormat="1" ht="33.75">
      <c r="A11" s="10" t="s">
        <v>923</v>
      </c>
      <c r="B11" s="65" t="s">
        <v>1046</v>
      </c>
      <c r="C11" s="65" t="s">
        <v>1449</v>
      </c>
      <c r="D11" s="160">
        <v>867</v>
      </c>
      <c r="E11" s="160">
        <v>3317</v>
      </c>
      <c r="F11" s="160">
        <v>39</v>
      </c>
      <c r="G11" s="160">
        <v>283</v>
      </c>
      <c r="H11" s="160">
        <v>236</v>
      </c>
      <c r="I11" s="160">
        <v>1985</v>
      </c>
      <c r="J11" s="10">
        <v>0</v>
      </c>
      <c r="K11" s="10">
        <v>1</v>
      </c>
      <c r="L11" s="164">
        <v>22</v>
      </c>
      <c r="M11" s="164">
        <v>318</v>
      </c>
    </row>
    <row r="12" spans="1:13" s="61" customFormat="1" ht="33.75">
      <c r="A12" s="10" t="s">
        <v>924</v>
      </c>
      <c r="B12" s="65" t="s">
        <v>1100</v>
      </c>
      <c r="C12" s="65" t="s">
        <v>1450</v>
      </c>
      <c r="D12" s="160">
        <v>1488</v>
      </c>
      <c r="E12" s="160">
        <v>4783</v>
      </c>
      <c r="F12" s="160">
        <v>350</v>
      </c>
      <c r="G12" s="160">
        <v>1507</v>
      </c>
      <c r="H12" s="160">
        <v>10</v>
      </c>
      <c r="I12" s="160">
        <v>888</v>
      </c>
      <c r="J12" s="10">
        <v>0</v>
      </c>
      <c r="K12" s="10">
        <v>3</v>
      </c>
      <c r="L12" s="164">
        <v>18</v>
      </c>
      <c r="M12" s="164">
        <v>312</v>
      </c>
    </row>
    <row r="13" spans="1:13" s="61" customFormat="1" ht="33.75">
      <c r="A13" s="10" t="s">
        <v>925</v>
      </c>
      <c r="B13" s="65" t="s">
        <v>1119</v>
      </c>
      <c r="C13" s="65" t="s">
        <v>1451</v>
      </c>
      <c r="D13" s="160">
        <v>13</v>
      </c>
      <c r="E13" s="160">
        <v>330</v>
      </c>
      <c r="F13" s="160">
        <v>0</v>
      </c>
      <c r="G13" s="160">
        <v>0</v>
      </c>
      <c r="H13" s="160">
        <v>0</v>
      </c>
      <c r="I13" s="160">
        <v>20</v>
      </c>
      <c r="J13" s="10">
        <v>0</v>
      </c>
      <c r="K13" s="10">
        <v>0</v>
      </c>
      <c r="L13" s="333">
        <v>0</v>
      </c>
      <c r="M13" s="333">
        <v>5</v>
      </c>
    </row>
    <row r="14" spans="1:13" s="61" customFormat="1" ht="33.75">
      <c r="A14" s="10" t="s">
        <v>926</v>
      </c>
      <c r="B14" s="65" t="s">
        <v>1934</v>
      </c>
      <c r="C14" s="65" t="s">
        <v>1452</v>
      </c>
      <c r="D14" s="160">
        <v>98</v>
      </c>
      <c r="E14" s="160">
        <v>438</v>
      </c>
      <c r="F14" s="160" t="s">
        <v>1192</v>
      </c>
      <c r="G14" s="160" t="s">
        <v>1192</v>
      </c>
      <c r="H14" s="160">
        <v>518</v>
      </c>
      <c r="I14" s="160">
        <v>6285</v>
      </c>
      <c r="J14" s="10" t="s">
        <v>1192</v>
      </c>
      <c r="K14" s="10">
        <v>1</v>
      </c>
      <c r="L14" s="164">
        <v>0</v>
      </c>
      <c r="M14" s="164">
        <v>18</v>
      </c>
    </row>
    <row r="15" spans="1:13" s="61" customFormat="1" ht="45">
      <c r="A15" s="10" t="s">
        <v>181</v>
      </c>
      <c r="B15" s="65" t="s">
        <v>1934</v>
      </c>
      <c r="C15" s="65" t="s">
        <v>1453</v>
      </c>
      <c r="D15" s="160">
        <v>5133</v>
      </c>
      <c r="E15" s="160">
        <v>12394</v>
      </c>
      <c r="F15" s="160">
        <v>4672</v>
      </c>
      <c r="G15" s="160">
        <v>8894</v>
      </c>
      <c r="H15" s="160">
        <v>0</v>
      </c>
      <c r="I15" s="160">
        <v>0</v>
      </c>
      <c r="J15" s="10">
        <v>0</v>
      </c>
      <c r="K15" s="10">
        <v>0</v>
      </c>
      <c r="L15" s="164">
        <v>84</v>
      </c>
      <c r="M15" s="164">
        <v>451</v>
      </c>
    </row>
    <row r="16" spans="1:13" s="61" customFormat="1" ht="22.5">
      <c r="A16" s="10" t="s">
        <v>1116</v>
      </c>
      <c r="B16" s="65" t="s">
        <v>1934</v>
      </c>
      <c r="C16" s="65" t="s">
        <v>1454</v>
      </c>
      <c r="D16" s="160">
        <v>0</v>
      </c>
      <c r="E16" s="160">
        <v>8306</v>
      </c>
      <c r="F16" s="160">
        <v>0</v>
      </c>
      <c r="G16" s="160">
        <v>1456</v>
      </c>
      <c r="H16" s="160">
        <v>0</v>
      </c>
      <c r="I16" s="160">
        <v>0</v>
      </c>
      <c r="J16" s="10">
        <v>0</v>
      </c>
      <c r="K16" s="10">
        <v>19</v>
      </c>
      <c r="L16" s="164">
        <v>65</v>
      </c>
      <c r="M16" s="164">
        <v>1831</v>
      </c>
    </row>
    <row r="17" spans="1:13" s="61" customFormat="1" ht="33.75">
      <c r="A17" s="10" t="s">
        <v>1041</v>
      </c>
      <c r="B17" s="65" t="s">
        <v>1024</v>
      </c>
      <c r="C17" s="65" t="s">
        <v>1455</v>
      </c>
      <c r="D17" s="160">
        <v>915</v>
      </c>
      <c r="E17" s="160">
        <v>9403</v>
      </c>
      <c r="F17" s="160">
        <v>141</v>
      </c>
      <c r="G17" s="160">
        <v>2112</v>
      </c>
      <c r="H17" s="160">
        <v>3</v>
      </c>
      <c r="I17" s="160">
        <v>53</v>
      </c>
      <c r="J17" s="10">
        <v>0</v>
      </c>
      <c r="K17" s="10">
        <v>14</v>
      </c>
      <c r="L17" s="164">
        <v>13</v>
      </c>
      <c r="M17" s="164">
        <v>1531</v>
      </c>
    </row>
    <row r="18" spans="1:13" s="61" customFormat="1" ht="33.75">
      <c r="A18" s="10" t="s">
        <v>1123</v>
      </c>
      <c r="B18" s="65" t="s">
        <v>1024</v>
      </c>
      <c r="C18" s="65" t="s">
        <v>2001</v>
      </c>
      <c r="D18" s="160" t="s">
        <v>2217</v>
      </c>
      <c r="E18" s="160" t="s">
        <v>2217</v>
      </c>
      <c r="F18" s="160" t="s">
        <v>1391</v>
      </c>
      <c r="G18" s="160">
        <v>11127</v>
      </c>
      <c r="H18" s="160" t="s">
        <v>2574</v>
      </c>
      <c r="I18" s="160" t="s">
        <v>2575</v>
      </c>
      <c r="J18" s="10" t="s">
        <v>2217</v>
      </c>
      <c r="K18" s="10" t="s">
        <v>2217</v>
      </c>
      <c r="L18" s="164">
        <v>12</v>
      </c>
      <c r="M18" s="164">
        <v>2521</v>
      </c>
    </row>
    <row r="19" spans="1:13" s="61" customFormat="1" ht="22.5">
      <c r="A19" s="10" t="s">
        <v>1136</v>
      </c>
      <c r="B19" s="65" t="s">
        <v>2579</v>
      </c>
      <c r="C19" s="65" t="s">
        <v>1368</v>
      </c>
      <c r="D19" s="160">
        <v>625</v>
      </c>
      <c r="E19" s="160">
        <v>612</v>
      </c>
      <c r="F19" s="160" t="s">
        <v>1369</v>
      </c>
      <c r="G19" s="160" t="s">
        <v>1369</v>
      </c>
      <c r="H19" s="160">
        <v>169</v>
      </c>
      <c r="I19" s="160">
        <v>1019</v>
      </c>
      <c r="J19" s="10" t="s">
        <v>1369</v>
      </c>
      <c r="K19" s="10" t="s">
        <v>1369</v>
      </c>
      <c r="L19" s="164">
        <v>40</v>
      </c>
      <c r="M19" s="164">
        <v>275</v>
      </c>
    </row>
    <row r="20" spans="1:13" s="61" customFormat="1" ht="33.75">
      <c r="A20" s="10" t="s">
        <v>1142</v>
      </c>
      <c r="B20" s="65" t="s">
        <v>1247</v>
      </c>
      <c r="C20" s="65" t="s">
        <v>1456</v>
      </c>
      <c r="D20" s="160">
        <v>2190</v>
      </c>
      <c r="E20" s="160">
        <v>21188</v>
      </c>
      <c r="F20" s="160">
        <v>62</v>
      </c>
      <c r="G20" s="160">
        <v>19021</v>
      </c>
      <c r="H20" s="160">
        <v>974</v>
      </c>
      <c r="I20" s="160">
        <v>8793</v>
      </c>
      <c r="J20" s="10">
        <v>0</v>
      </c>
      <c r="K20" s="10">
        <v>1</v>
      </c>
      <c r="L20" s="164">
        <v>4</v>
      </c>
      <c r="M20" s="164">
        <v>608</v>
      </c>
    </row>
    <row r="21" spans="1:13" s="61" customFormat="1" ht="33.75">
      <c r="A21" s="10" t="s">
        <v>1044</v>
      </c>
      <c r="B21" s="65" t="s">
        <v>1247</v>
      </c>
      <c r="C21" s="65" t="s">
        <v>1457</v>
      </c>
      <c r="D21" s="160"/>
      <c r="E21" s="160"/>
      <c r="F21" s="160"/>
      <c r="G21" s="160"/>
      <c r="H21" s="160"/>
      <c r="I21" s="160"/>
      <c r="J21" s="10"/>
      <c r="K21" s="10"/>
      <c r="L21" s="164">
        <v>2</v>
      </c>
      <c r="M21" s="164">
        <v>621</v>
      </c>
    </row>
    <row r="22" spans="1:13" s="61" customFormat="1" ht="33.75">
      <c r="A22" s="10" t="s">
        <v>1068</v>
      </c>
      <c r="B22" s="65" t="s">
        <v>1056</v>
      </c>
      <c r="C22" s="65" t="s">
        <v>1458</v>
      </c>
      <c r="D22" s="160"/>
      <c r="E22" s="160"/>
      <c r="F22" s="160"/>
      <c r="G22" s="160"/>
      <c r="H22" s="160"/>
      <c r="I22" s="160"/>
      <c r="J22" s="10"/>
      <c r="K22" s="10"/>
      <c r="L22" s="164">
        <v>6</v>
      </c>
      <c r="M22" s="164">
        <v>285</v>
      </c>
    </row>
    <row r="23" spans="1:13" s="61" customFormat="1" ht="33.75">
      <c r="A23" s="10" t="s">
        <v>1036</v>
      </c>
      <c r="B23" s="65" t="s">
        <v>1205</v>
      </c>
      <c r="C23" s="65" t="s">
        <v>1459</v>
      </c>
      <c r="D23" s="160"/>
      <c r="E23" s="160"/>
      <c r="F23" s="160"/>
      <c r="G23" s="160"/>
      <c r="H23" s="160"/>
      <c r="I23" s="160"/>
      <c r="J23" s="10"/>
      <c r="K23" s="10"/>
      <c r="L23" s="164">
        <v>39</v>
      </c>
      <c r="M23" s="164">
        <v>464</v>
      </c>
    </row>
    <row r="24" spans="1:13" s="61" customFormat="1" ht="33.75">
      <c r="A24" s="10" t="s">
        <v>1049</v>
      </c>
      <c r="B24" s="65" t="s">
        <v>2246</v>
      </c>
      <c r="C24" s="65" t="s">
        <v>1460</v>
      </c>
      <c r="D24" s="160">
        <v>40</v>
      </c>
      <c r="E24" s="160">
        <v>1203</v>
      </c>
      <c r="F24" s="160">
        <v>307</v>
      </c>
      <c r="G24" s="160">
        <v>1190</v>
      </c>
      <c r="H24" s="160">
        <v>0</v>
      </c>
      <c r="I24" s="160">
        <v>0</v>
      </c>
      <c r="J24" s="10">
        <v>0</v>
      </c>
      <c r="K24" s="10">
        <v>0</v>
      </c>
      <c r="L24" s="164">
        <v>6</v>
      </c>
      <c r="M24" s="164">
        <v>75</v>
      </c>
    </row>
    <row r="25" spans="1:13" s="61" customFormat="1" ht="33.75">
      <c r="A25" s="10" t="s">
        <v>1063</v>
      </c>
      <c r="B25" s="65" t="s">
        <v>2246</v>
      </c>
      <c r="C25" s="65" t="s">
        <v>1461</v>
      </c>
      <c r="D25" s="160">
        <v>1179</v>
      </c>
      <c r="E25" s="160">
        <v>1193</v>
      </c>
      <c r="F25" s="160">
        <v>236</v>
      </c>
      <c r="G25" s="160">
        <v>1262</v>
      </c>
      <c r="H25" s="160">
        <v>0</v>
      </c>
      <c r="I25" s="160">
        <v>0</v>
      </c>
      <c r="J25" s="10">
        <v>0</v>
      </c>
      <c r="K25" s="10">
        <v>2</v>
      </c>
      <c r="L25" s="164">
        <v>2</v>
      </c>
      <c r="M25" s="164">
        <v>97</v>
      </c>
    </row>
    <row r="26" spans="1:13" s="61" customFormat="1" ht="33.75">
      <c r="A26" s="10" t="s">
        <v>1053</v>
      </c>
      <c r="B26" s="65" t="s">
        <v>103</v>
      </c>
      <c r="C26" s="65" t="s">
        <v>294</v>
      </c>
      <c r="D26" s="160">
        <v>331</v>
      </c>
      <c r="E26" s="160">
        <v>9735</v>
      </c>
      <c r="F26" s="160">
        <v>1</v>
      </c>
      <c r="G26" s="160">
        <v>124</v>
      </c>
      <c r="H26" s="160">
        <v>37</v>
      </c>
      <c r="I26" s="160">
        <v>3344</v>
      </c>
      <c r="J26" s="10">
        <v>0</v>
      </c>
      <c r="K26" s="10">
        <v>0</v>
      </c>
      <c r="L26" s="164">
        <v>4</v>
      </c>
      <c r="M26" s="164">
        <v>364</v>
      </c>
    </row>
    <row r="27" spans="1:13" s="61" customFormat="1" ht="45">
      <c r="A27" s="10" t="s">
        <v>1073</v>
      </c>
      <c r="B27" s="65" t="s">
        <v>713</v>
      </c>
      <c r="C27" s="65" t="s">
        <v>295</v>
      </c>
      <c r="D27" s="160">
        <v>209</v>
      </c>
      <c r="E27" s="160">
        <v>3969</v>
      </c>
      <c r="F27" s="160">
        <v>93</v>
      </c>
      <c r="G27" s="160">
        <v>552</v>
      </c>
      <c r="H27" s="160">
        <v>615</v>
      </c>
      <c r="I27" s="160">
        <v>3868</v>
      </c>
      <c r="J27" s="10">
        <v>0</v>
      </c>
      <c r="K27" s="10">
        <v>4</v>
      </c>
      <c r="L27" s="164">
        <v>3</v>
      </c>
      <c r="M27" s="164">
        <v>353</v>
      </c>
    </row>
    <row r="28" spans="1:13" s="61" customFormat="1" ht="56.25">
      <c r="A28" s="10" t="s">
        <v>2248</v>
      </c>
      <c r="B28" s="65" t="s">
        <v>1110</v>
      </c>
      <c r="C28" s="65" t="s">
        <v>2275</v>
      </c>
      <c r="D28" s="160">
        <v>1512</v>
      </c>
      <c r="E28" s="160">
        <v>7709</v>
      </c>
      <c r="F28" s="160">
        <v>997</v>
      </c>
      <c r="G28" s="160">
        <v>3591</v>
      </c>
      <c r="H28" s="160">
        <v>391</v>
      </c>
      <c r="I28" s="160">
        <v>1218</v>
      </c>
      <c r="J28" s="10">
        <v>0</v>
      </c>
      <c r="K28" s="10">
        <v>9</v>
      </c>
      <c r="L28" s="164">
        <v>37</v>
      </c>
      <c r="M28" s="164">
        <v>1015</v>
      </c>
    </row>
    <row r="29" spans="1:13" s="61" customFormat="1" ht="22.5">
      <c r="A29" s="10" t="s">
        <v>1039</v>
      </c>
      <c r="B29" s="65" t="s">
        <v>3685</v>
      </c>
      <c r="C29" s="65" t="s">
        <v>3682</v>
      </c>
      <c r="D29" s="173">
        <v>146</v>
      </c>
      <c r="E29" s="173">
        <v>5600</v>
      </c>
      <c r="F29" s="173" t="s">
        <v>1192</v>
      </c>
      <c r="G29" s="173" t="s">
        <v>1192</v>
      </c>
      <c r="H29" s="173" t="s">
        <v>1192</v>
      </c>
      <c r="I29" s="173">
        <v>3717</v>
      </c>
      <c r="J29" s="10" t="s">
        <v>1192</v>
      </c>
      <c r="K29" s="10" t="s">
        <v>1192</v>
      </c>
      <c r="L29" s="164">
        <v>1</v>
      </c>
      <c r="M29" s="164">
        <v>16</v>
      </c>
    </row>
    <row r="30" spans="1:13" s="61" customFormat="1" ht="33.75">
      <c r="A30" s="10" t="s">
        <v>1091</v>
      </c>
      <c r="B30" s="65" t="s">
        <v>3685</v>
      </c>
      <c r="C30" s="65" t="s">
        <v>1377</v>
      </c>
      <c r="D30" s="160">
        <v>0</v>
      </c>
      <c r="E30" s="160">
        <v>0</v>
      </c>
      <c r="F30" s="160">
        <v>0</v>
      </c>
      <c r="G30" s="160">
        <v>0</v>
      </c>
      <c r="H30" s="160">
        <v>2028</v>
      </c>
      <c r="I30" s="160">
        <v>9119</v>
      </c>
      <c r="J30" s="10">
        <v>0</v>
      </c>
      <c r="K30" s="10">
        <v>0</v>
      </c>
      <c r="L30" s="333">
        <v>0</v>
      </c>
      <c r="M30" s="333">
        <v>0</v>
      </c>
    </row>
    <row r="31" spans="1:13" s="61" customFormat="1" ht="56.25">
      <c r="A31" s="10" t="s">
        <v>1030</v>
      </c>
      <c r="B31" s="65" t="s">
        <v>3685</v>
      </c>
      <c r="C31" s="65" t="s">
        <v>3668</v>
      </c>
      <c r="D31" s="160">
        <v>60</v>
      </c>
      <c r="E31" s="160">
        <v>27734</v>
      </c>
      <c r="F31" s="160">
        <v>0</v>
      </c>
      <c r="G31" s="160">
        <v>24798</v>
      </c>
      <c r="H31" s="160">
        <v>0</v>
      </c>
      <c r="I31" s="160">
        <v>2910</v>
      </c>
      <c r="J31" s="10">
        <v>0</v>
      </c>
      <c r="K31" s="10">
        <v>8</v>
      </c>
      <c r="L31" s="333">
        <v>14</v>
      </c>
      <c r="M31" s="333">
        <v>2916</v>
      </c>
    </row>
    <row r="32" spans="1:13" s="61" customFormat="1" ht="33.75">
      <c r="A32" s="10" t="s">
        <v>178</v>
      </c>
      <c r="B32" s="65" t="s">
        <v>3685</v>
      </c>
      <c r="C32" s="65" t="s">
        <v>702</v>
      </c>
      <c r="D32" s="160">
        <v>88</v>
      </c>
      <c r="E32" s="160">
        <v>60234</v>
      </c>
      <c r="F32" s="160">
        <v>0</v>
      </c>
      <c r="G32" s="160">
        <v>0</v>
      </c>
      <c r="H32" s="160">
        <v>7</v>
      </c>
      <c r="I32" s="160">
        <v>2001</v>
      </c>
      <c r="J32" s="10">
        <v>0</v>
      </c>
      <c r="K32" s="10">
        <v>0</v>
      </c>
      <c r="L32" s="333">
        <v>2</v>
      </c>
      <c r="M32" s="333">
        <v>127</v>
      </c>
    </row>
    <row r="33" spans="1:13" s="61" customFormat="1" ht="33.75">
      <c r="A33" s="10" t="s">
        <v>1061</v>
      </c>
      <c r="B33" s="65" t="s">
        <v>3685</v>
      </c>
      <c r="C33" s="65" t="s">
        <v>1367</v>
      </c>
      <c r="D33" s="12">
        <v>73</v>
      </c>
      <c r="E33" s="12">
        <v>14188</v>
      </c>
      <c r="F33" s="174" t="s">
        <v>1192</v>
      </c>
      <c r="G33" s="174" t="s">
        <v>1192</v>
      </c>
      <c r="H33" s="174" t="s">
        <v>1192</v>
      </c>
      <c r="I33" s="174" t="s">
        <v>1192</v>
      </c>
      <c r="J33" s="10" t="s">
        <v>1192</v>
      </c>
      <c r="K33" s="10" t="s">
        <v>1192</v>
      </c>
      <c r="L33" s="333">
        <v>1</v>
      </c>
      <c r="M33" s="333">
        <v>50</v>
      </c>
    </row>
    <row r="34" spans="1:13" s="61" customFormat="1" ht="33.75">
      <c r="A34" s="10" t="s">
        <v>1102</v>
      </c>
      <c r="B34" s="65" t="s">
        <v>3685</v>
      </c>
      <c r="C34" s="65" t="s">
        <v>2277</v>
      </c>
      <c r="D34" s="160">
        <v>11472</v>
      </c>
      <c r="E34" s="160">
        <v>3</v>
      </c>
      <c r="F34" s="160">
        <v>11011</v>
      </c>
      <c r="G34" s="160">
        <v>0</v>
      </c>
      <c r="H34" s="160">
        <v>6520</v>
      </c>
      <c r="I34" s="160">
        <v>0</v>
      </c>
      <c r="J34" s="10">
        <v>0</v>
      </c>
      <c r="K34" s="10">
        <v>0</v>
      </c>
      <c r="L34" s="164">
        <v>294</v>
      </c>
      <c r="M34" s="164">
        <v>2</v>
      </c>
    </row>
    <row r="35" spans="1:13" s="61" customFormat="1" ht="33.75">
      <c r="A35" s="10" t="s">
        <v>1080</v>
      </c>
      <c r="B35" s="65" t="s">
        <v>3685</v>
      </c>
      <c r="C35" s="65" t="s">
        <v>2278</v>
      </c>
      <c r="D35" s="160">
        <v>1515</v>
      </c>
      <c r="E35" s="160">
        <v>22907</v>
      </c>
      <c r="F35" s="160">
        <v>68</v>
      </c>
      <c r="G35" s="160">
        <v>4834</v>
      </c>
      <c r="H35" s="160">
        <v>0</v>
      </c>
      <c r="I35" s="160">
        <v>0</v>
      </c>
      <c r="J35" s="10">
        <v>0</v>
      </c>
      <c r="K35" s="10">
        <v>36</v>
      </c>
      <c r="L35" s="164">
        <v>16</v>
      </c>
      <c r="M35" s="164">
        <v>3786</v>
      </c>
    </row>
    <row r="36" spans="1:13" s="61" customFormat="1" ht="22.5">
      <c r="A36" s="10" t="s">
        <v>1108</v>
      </c>
      <c r="B36" s="65" t="s">
        <v>3685</v>
      </c>
      <c r="C36" s="65" t="s">
        <v>2279</v>
      </c>
      <c r="D36" s="160">
        <v>411</v>
      </c>
      <c r="E36" s="160">
        <v>6391</v>
      </c>
      <c r="F36" s="160">
        <v>0</v>
      </c>
      <c r="G36" s="160">
        <v>0</v>
      </c>
      <c r="H36" s="160">
        <v>171</v>
      </c>
      <c r="I36" s="160">
        <v>3423</v>
      </c>
      <c r="J36" s="10">
        <v>0</v>
      </c>
      <c r="K36" s="10">
        <v>0</v>
      </c>
      <c r="L36" s="164">
        <v>23</v>
      </c>
      <c r="M36" s="164">
        <v>763</v>
      </c>
    </row>
    <row r="37" spans="1:13" s="61" customFormat="1" ht="22.5">
      <c r="A37" s="10" t="s">
        <v>1760</v>
      </c>
      <c r="B37" s="65" t="s">
        <v>3685</v>
      </c>
      <c r="C37" s="65" t="s">
        <v>2280</v>
      </c>
      <c r="D37" s="160">
        <v>1374</v>
      </c>
      <c r="E37" s="160">
        <v>3166</v>
      </c>
      <c r="F37" s="160">
        <v>403</v>
      </c>
      <c r="G37" s="160">
        <v>64</v>
      </c>
      <c r="H37" s="160">
        <v>19</v>
      </c>
      <c r="I37" s="160">
        <v>2</v>
      </c>
      <c r="J37" s="10">
        <v>0</v>
      </c>
      <c r="K37" s="10">
        <v>0</v>
      </c>
      <c r="L37" s="164">
        <v>115</v>
      </c>
      <c r="M37" s="164">
        <v>69</v>
      </c>
    </row>
    <row r="38" spans="1:13" s="61" customFormat="1" ht="22.5">
      <c r="A38" s="10" t="s">
        <v>1134</v>
      </c>
      <c r="B38" s="65" t="s">
        <v>3685</v>
      </c>
      <c r="C38" s="65" t="s">
        <v>2281</v>
      </c>
      <c r="D38" s="160">
        <v>9</v>
      </c>
      <c r="E38" s="160">
        <v>1040</v>
      </c>
      <c r="F38" s="160">
        <v>0</v>
      </c>
      <c r="G38" s="160">
        <v>0</v>
      </c>
      <c r="H38" s="160">
        <v>0</v>
      </c>
      <c r="I38" s="160">
        <v>0</v>
      </c>
      <c r="J38" s="10">
        <v>0</v>
      </c>
      <c r="K38" s="10">
        <v>0</v>
      </c>
      <c r="L38" s="164">
        <v>0</v>
      </c>
      <c r="M38" s="164">
        <v>10</v>
      </c>
    </row>
    <row r="39" spans="1:13" s="61" customFormat="1" ht="22.5">
      <c r="A39" s="10" t="s">
        <v>1047</v>
      </c>
      <c r="B39" s="65" t="s">
        <v>3685</v>
      </c>
      <c r="C39" s="65" t="s">
        <v>2282</v>
      </c>
      <c r="D39" s="160"/>
      <c r="E39" s="160"/>
      <c r="F39" s="160"/>
      <c r="G39" s="160"/>
      <c r="H39" s="160"/>
      <c r="I39" s="160"/>
      <c r="J39" s="10"/>
      <c r="K39" s="10"/>
      <c r="L39" s="164">
        <v>13</v>
      </c>
      <c r="M39" s="164">
        <v>3126</v>
      </c>
    </row>
    <row r="40" spans="1:13" s="61" customFormat="1" ht="33.75">
      <c r="A40" s="10" t="s">
        <v>1027</v>
      </c>
      <c r="B40" s="65" t="s">
        <v>3685</v>
      </c>
      <c r="C40" s="65" t="s">
        <v>2283</v>
      </c>
      <c r="D40" s="160">
        <v>0</v>
      </c>
      <c r="E40" s="160">
        <v>11495</v>
      </c>
      <c r="F40" s="160">
        <v>0</v>
      </c>
      <c r="G40" s="160">
        <v>2246</v>
      </c>
      <c r="H40" s="160">
        <v>0</v>
      </c>
      <c r="I40" s="160">
        <v>235</v>
      </c>
      <c r="J40" s="10">
        <v>0</v>
      </c>
      <c r="K40" s="10">
        <v>3</v>
      </c>
      <c r="L40" s="164">
        <v>8</v>
      </c>
      <c r="M40" s="164">
        <v>2050</v>
      </c>
    </row>
    <row r="41" spans="1:13" s="61" customFormat="1" ht="22.5">
      <c r="A41" s="10" t="s">
        <v>991</v>
      </c>
      <c r="B41" s="65" t="s">
        <v>3685</v>
      </c>
      <c r="C41" s="65" t="s">
        <v>2284</v>
      </c>
      <c r="D41" s="160">
        <v>610</v>
      </c>
      <c r="E41" s="160">
        <v>8737</v>
      </c>
      <c r="F41" s="160">
        <v>0</v>
      </c>
      <c r="G41" s="160">
        <v>0</v>
      </c>
      <c r="H41" s="160">
        <v>0</v>
      </c>
      <c r="I41" s="160">
        <v>0</v>
      </c>
      <c r="J41" s="10">
        <v>0</v>
      </c>
      <c r="K41" s="10">
        <v>0</v>
      </c>
      <c r="L41" s="164">
        <v>2</v>
      </c>
      <c r="M41" s="164">
        <v>49</v>
      </c>
    </row>
    <row r="42" spans="1:13" s="61" customFormat="1" ht="22.5">
      <c r="A42" s="10" t="s">
        <v>935</v>
      </c>
      <c r="B42" s="65" t="s">
        <v>3685</v>
      </c>
      <c r="C42" s="65" t="s">
        <v>2285</v>
      </c>
      <c r="D42" s="160">
        <v>0</v>
      </c>
      <c r="E42" s="160">
        <v>2370</v>
      </c>
      <c r="F42" s="160">
        <v>0</v>
      </c>
      <c r="G42" s="160">
        <v>2</v>
      </c>
      <c r="H42" s="160">
        <v>0</v>
      </c>
      <c r="I42" s="160">
        <v>0</v>
      </c>
      <c r="J42" s="10">
        <v>0</v>
      </c>
      <c r="K42" s="10">
        <v>1</v>
      </c>
      <c r="L42" s="164">
        <v>0</v>
      </c>
      <c r="M42" s="164">
        <v>2</v>
      </c>
    </row>
    <row r="43" spans="1:13" s="61" customFormat="1" ht="22.5">
      <c r="A43" s="10" t="s">
        <v>2223</v>
      </c>
      <c r="B43" s="65" t="s">
        <v>3685</v>
      </c>
      <c r="C43" s="65" t="s">
        <v>2286</v>
      </c>
      <c r="D43" s="160">
        <v>10925</v>
      </c>
      <c r="E43" s="160" t="s">
        <v>1071</v>
      </c>
      <c r="F43" s="160">
        <v>1711</v>
      </c>
      <c r="G43" s="160" t="s">
        <v>2217</v>
      </c>
      <c r="H43" s="160">
        <v>30418</v>
      </c>
      <c r="I43" s="160" t="s">
        <v>540</v>
      </c>
      <c r="J43" s="10" t="s">
        <v>2217</v>
      </c>
      <c r="K43" s="10" t="s">
        <v>2217</v>
      </c>
      <c r="L43" s="164">
        <v>30</v>
      </c>
      <c r="M43" s="164">
        <v>0</v>
      </c>
    </row>
    <row r="44" spans="1:13" s="61" customFormat="1" ht="33.75">
      <c r="A44" s="10" t="s">
        <v>1907</v>
      </c>
      <c r="B44" s="65" t="s">
        <v>3685</v>
      </c>
      <c r="C44" s="65" t="s">
        <v>191</v>
      </c>
      <c r="D44" s="160">
        <v>15</v>
      </c>
      <c r="E44" s="160">
        <v>3821</v>
      </c>
      <c r="F44" s="160">
        <v>0</v>
      </c>
      <c r="G44" s="160">
        <v>0</v>
      </c>
      <c r="H44" s="160">
        <v>69</v>
      </c>
      <c r="I44" s="160">
        <v>9754</v>
      </c>
      <c r="J44" s="10">
        <v>0</v>
      </c>
      <c r="K44" s="10">
        <v>0</v>
      </c>
      <c r="L44" s="164">
        <v>0</v>
      </c>
      <c r="M44" s="164">
        <v>55</v>
      </c>
    </row>
    <row r="45" spans="1:13" s="61" customFormat="1" ht="33.75">
      <c r="A45" s="10" t="s">
        <v>1125</v>
      </c>
      <c r="B45" s="65" t="s">
        <v>3685</v>
      </c>
      <c r="C45" s="65" t="s">
        <v>2129</v>
      </c>
      <c r="D45" s="160">
        <v>0</v>
      </c>
      <c r="E45" s="160">
        <v>229</v>
      </c>
      <c r="F45" s="160">
        <v>0</v>
      </c>
      <c r="G45" s="160">
        <v>0</v>
      </c>
      <c r="H45" s="160">
        <v>0</v>
      </c>
      <c r="I45" s="160">
        <v>791</v>
      </c>
      <c r="J45" s="10">
        <v>0</v>
      </c>
      <c r="K45" s="10">
        <v>0</v>
      </c>
      <c r="L45" s="333">
        <v>0</v>
      </c>
      <c r="M45" s="333">
        <v>0</v>
      </c>
    </row>
    <row r="46" spans="1:13" s="61" customFormat="1" ht="22.5">
      <c r="A46" s="10" t="s">
        <v>1105</v>
      </c>
      <c r="B46" s="65" t="s">
        <v>3685</v>
      </c>
      <c r="C46" s="65" t="s">
        <v>195</v>
      </c>
      <c r="D46" s="160">
        <v>206</v>
      </c>
      <c r="E46" s="160">
        <v>5832</v>
      </c>
      <c r="F46" s="160">
        <v>0</v>
      </c>
      <c r="G46" s="160">
        <v>40</v>
      </c>
      <c r="H46" s="160">
        <v>0</v>
      </c>
      <c r="I46" s="160">
        <v>0</v>
      </c>
      <c r="J46" s="10">
        <v>0</v>
      </c>
      <c r="K46" s="10">
        <v>0</v>
      </c>
      <c r="L46" s="164">
        <v>14</v>
      </c>
      <c r="M46" s="164">
        <v>35</v>
      </c>
    </row>
    <row r="47" spans="1:13" s="61" customFormat="1" ht="33.75">
      <c r="A47" s="10" t="s">
        <v>816</v>
      </c>
      <c r="B47" s="65" t="s">
        <v>3685</v>
      </c>
      <c r="C47" s="65" t="s">
        <v>196</v>
      </c>
      <c r="D47" s="160">
        <v>186</v>
      </c>
      <c r="E47" s="160">
        <v>9822</v>
      </c>
      <c r="F47" s="160">
        <v>46</v>
      </c>
      <c r="G47" s="160">
        <v>2700</v>
      </c>
      <c r="H47" s="160">
        <v>140</v>
      </c>
      <c r="I47" s="160">
        <v>7081</v>
      </c>
      <c r="J47" s="10"/>
      <c r="K47" s="10"/>
      <c r="L47" s="164">
        <v>0</v>
      </c>
      <c r="M47" s="164">
        <v>40</v>
      </c>
    </row>
    <row r="48" spans="1:13" s="61" customFormat="1" ht="33.75">
      <c r="A48" s="10" t="s">
        <v>1097</v>
      </c>
      <c r="B48" s="65" t="s">
        <v>3685</v>
      </c>
      <c r="C48" s="65" t="s">
        <v>197</v>
      </c>
      <c r="D48" s="160">
        <v>4</v>
      </c>
      <c r="E48" s="160">
        <v>3201</v>
      </c>
      <c r="F48" s="160">
        <v>0</v>
      </c>
      <c r="G48" s="160">
        <v>0</v>
      </c>
      <c r="H48" s="160">
        <v>0</v>
      </c>
      <c r="I48" s="160">
        <v>240</v>
      </c>
      <c r="J48" s="10">
        <v>0</v>
      </c>
      <c r="K48" s="10">
        <v>0</v>
      </c>
      <c r="L48" s="164">
        <v>0</v>
      </c>
      <c r="M48" s="164">
        <v>834</v>
      </c>
    </row>
    <row r="49" spans="1:13" s="61" customFormat="1" ht="33.75">
      <c r="A49" s="10" t="s">
        <v>1191</v>
      </c>
      <c r="B49" s="65" t="s">
        <v>3685</v>
      </c>
      <c r="C49" s="65" t="s">
        <v>198</v>
      </c>
      <c r="D49" s="160">
        <v>3</v>
      </c>
      <c r="E49" s="160">
        <v>12711</v>
      </c>
      <c r="F49" s="160">
        <v>0</v>
      </c>
      <c r="G49" s="160">
        <v>1727</v>
      </c>
      <c r="H49" s="160">
        <v>1</v>
      </c>
      <c r="I49" s="160">
        <v>3687</v>
      </c>
      <c r="J49" s="10">
        <v>0</v>
      </c>
      <c r="K49" s="10">
        <v>17</v>
      </c>
      <c r="L49" s="164">
        <v>5</v>
      </c>
      <c r="M49" s="164">
        <v>2916</v>
      </c>
    </row>
    <row r="50" spans="1:13" s="61" customFormat="1" ht="22.5">
      <c r="A50" s="10" t="s">
        <v>1078</v>
      </c>
      <c r="B50" s="65" t="s">
        <v>3685</v>
      </c>
      <c r="C50" s="65" t="s">
        <v>199</v>
      </c>
      <c r="D50" s="160">
        <v>2</v>
      </c>
      <c r="E50" s="160">
        <v>4896</v>
      </c>
      <c r="F50" s="160">
        <v>2</v>
      </c>
      <c r="G50" s="160">
        <v>464</v>
      </c>
      <c r="H50" s="160">
        <v>0</v>
      </c>
      <c r="I50" s="160">
        <v>5226</v>
      </c>
      <c r="J50" s="10">
        <v>0</v>
      </c>
      <c r="K50" s="10">
        <v>0</v>
      </c>
      <c r="L50" s="164">
        <v>1</v>
      </c>
      <c r="M50" s="164">
        <v>23</v>
      </c>
    </row>
    <row r="51" spans="1:13" s="61" customFormat="1" ht="22.5">
      <c r="A51" s="10" t="s">
        <v>1071</v>
      </c>
      <c r="B51" s="65" t="s">
        <v>3685</v>
      </c>
      <c r="C51" s="65" t="s">
        <v>200</v>
      </c>
      <c r="D51" s="160">
        <v>1612</v>
      </c>
      <c r="E51" s="160">
        <v>1887</v>
      </c>
      <c r="F51" s="160">
        <v>0</v>
      </c>
      <c r="G51" s="160">
        <v>0</v>
      </c>
      <c r="H51" s="160">
        <v>1318</v>
      </c>
      <c r="I51" s="160">
        <v>3892</v>
      </c>
      <c r="J51" s="10">
        <v>0</v>
      </c>
      <c r="K51" s="10">
        <v>0</v>
      </c>
      <c r="L51" s="164">
        <v>0</v>
      </c>
      <c r="M51" s="164">
        <v>68</v>
      </c>
    </row>
    <row r="52" spans="1:13" s="61" customFormat="1" ht="22.5">
      <c r="A52" s="10" t="s">
        <v>1031</v>
      </c>
      <c r="B52" s="65" t="s">
        <v>3685</v>
      </c>
      <c r="C52" s="65" t="s">
        <v>2126</v>
      </c>
      <c r="D52" s="164">
        <v>1298</v>
      </c>
      <c r="E52" s="164"/>
      <c r="F52" s="164"/>
      <c r="G52" s="164"/>
      <c r="H52" s="164">
        <v>46911</v>
      </c>
      <c r="I52" s="164"/>
      <c r="J52" s="10"/>
      <c r="K52" s="10">
        <v>1</v>
      </c>
      <c r="L52" s="164">
        <v>0</v>
      </c>
      <c r="M52" s="164">
        <v>0</v>
      </c>
    </row>
    <row r="53" spans="1:13" s="61" customFormat="1" ht="45">
      <c r="A53" s="10" t="s">
        <v>809</v>
      </c>
      <c r="B53" s="65" t="s">
        <v>895</v>
      </c>
      <c r="C53" s="175" t="s">
        <v>1366</v>
      </c>
      <c r="D53" s="160">
        <v>7124</v>
      </c>
      <c r="E53" s="160">
        <v>61</v>
      </c>
      <c r="F53" s="160">
        <v>3104</v>
      </c>
      <c r="G53" s="160">
        <v>8</v>
      </c>
      <c r="H53" s="160">
        <v>0</v>
      </c>
      <c r="I53" s="160">
        <v>0</v>
      </c>
      <c r="J53" s="10">
        <v>0</v>
      </c>
      <c r="K53" s="10">
        <v>0</v>
      </c>
      <c r="L53" s="164">
        <v>8</v>
      </c>
      <c r="M53" s="164">
        <v>4</v>
      </c>
    </row>
    <row r="54" spans="1:13" s="61" customFormat="1" ht="33.75">
      <c r="A54" s="10" t="s">
        <v>1309</v>
      </c>
      <c r="B54" s="65" t="s">
        <v>1137</v>
      </c>
      <c r="C54" s="65" t="s">
        <v>201</v>
      </c>
      <c r="D54" s="160">
        <v>1679</v>
      </c>
      <c r="E54" s="160">
        <v>6535</v>
      </c>
      <c r="F54" s="160">
        <v>680</v>
      </c>
      <c r="G54" s="160">
        <v>1927</v>
      </c>
      <c r="H54" s="160">
        <v>384</v>
      </c>
      <c r="I54" s="160">
        <v>2479</v>
      </c>
      <c r="J54" s="10">
        <v>0</v>
      </c>
      <c r="K54" s="10">
        <v>9</v>
      </c>
      <c r="L54" s="164">
        <v>30</v>
      </c>
      <c r="M54" s="164">
        <v>873</v>
      </c>
    </row>
    <row r="55" spans="1:13" s="61" customFormat="1" ht="33.75">
      <c r="A55" s="10" t="s">
        <v>1112</v>
      </c>
      <c r="B55" s="65" t="s">
        <v>995</v>
      </c>
      <c r="C55" s="65" t="s">
        <v>202</v>
      </c>
      <c r="D55" s="160">
        <v>5</v>
      </c>
      <c r="E55" s="160">
        <v>958</v>
      </c>
      <c r="F55" s="160">
        <v>0</v>
      </c>
      <c r="G55" s="160">
        <v>0</v>
      </c>
      <c r="H55" s="160">
        <v>0</v>
      </c>
      <c r="I55" s="160">
        <v>545</v>
      </c>
      <c r="J55" s="10">
        <v>0</v>
      </c>
      <c r="K55" s="10">
        <v>2</v>
      </c>
      <c r="L55" s="164">
        <v>0</v>
      </c>
      <c r="M55" s="164">
        <v>51</v>
      </c>
    </row>
    <row r="56" spans="1:13" s="61" customFormat="1" ht="33.75">
      <c r="A56" s="10" t="s">
        <v>927</v>
      </c>
      <c r="B56" s="65" t="s">
        <v>1075</v>
      </c>
      <c r="C56" s="65" t="s">
        <v>71</v>
      </c>
      <c r="D56" s="160"/>
      <c r="E56" s="160"/>
      <c r="F56" s="160"/>
      <c r="G56" s="160"/>
      <c r="H56" s="160"/>
      <c r="I56" s="160"/>
      <c r="J56" s="10"/>
      <c r="K56" s="10"/>
      <c r="L56" s="164">
        <v>2</v>
      </c>
      <c r="M56" s="164">
        <v>203</v>
      </c>
    </row>
    <row r="57" spans="1:13" s="61" customFormat="1" ht="33.75">
      <c r="A57" s="10" t="s">
        <v>1089</v>
      </c>
      <c r="B57" s="65" t="s">
        <v>714</v>
      </c>
      <c r="C57" s="65" t="s">
        <v>72</v>
      </c>
      <c r="D57" s="160">
        <v>104</v>
      </c>
      <c r="E57" s="160">
        <v>1270</v>
      </c>
      <c r="F57" s="160">
        <v>33</v>
      </c>
      <c r="G57" s="160">
        <v>284</v>
      </c>
      <c r="H57" s="160">
        <v>71</v>
      </c>
      <c r="I57" s="160">
        <v>990</v>
      </c>
      <c r="J57" s="10">
        <v>0</v>
      </c>
      <c r="K57" s="10">
        <v>5</v>
      </c>
      <c r="L57" s="164">
        <v>5</v>
      </c>
      <c r="M57" s="164">
        <v>221</v>
      </c>
    </row>
    <row r="58" spans="1:13" s="61" customFormat="1" ht="33.75">
      <c r="A58" s="10" t="s">
        <v>1035</v>
      </c>
      <c r="B58" s="65" t="s">
        <v>716</v>
      </c>
      <c r="C58" s="65" t="s">
        <v>73</v>
      </c>
      <c r="D58" s="160">
        <v>2629</v>
      </c>
      <c r="E58" s="160">
        <v>10346</v>
      </c>
      <c r="F58" s="160">
        <v>1389</v>
      </c>
      <c r="G58" s="160">
        <v>3833</v>
      </c>
      <c r="H58" s="160">
        <v>948</v>
      </c>
      <c r="I58" s="160">
        <v>6874</v>
      </c>
      <c r="J58" s="10">
        <v>0</v>
      </c>
      <c r="K58" s="10">
        <v>18</v>
      </c>
      <c r="L58" s="164">
        <v>36</v>
      </c>
      <c r="M58" s="164">
        <v>1244</v>
      </c>
    </row>
    <row r="59" spans="1:13" s="61" customFormat="1" ht="45">
      <c r="A59" s="10" t="s">
        <v>1051</v>
      </c>
      <c r="B59" s="65" t="s">
        <v>472</v>
      </c>
      <c r="C59" s="65" t="s">
        <v>210</v>
      </c>
      <c r="D59" s="160">
        <v>0</v>
      </c>
      <c r="E59" s="160">
        <v>415</v>
      </c>
      <c r="F59" s="160">
        <v>0</v>
      </c>
      <c r="G59" s="160">
        <v>0</v>
      </c>
      <c r="H59" s="160">
        <v>0</v>
      </c>
      <c r="I59" s="160">
        <v>2569</v>
      </c>
      <c r="J59" s="10">
        <v>0</v>
      </c>
      <c r="K59" s="10">
        <v>0</v>
      </c>
      <c r="L59" s="164">
        <v>0</v>
      </c>
      <c r="M59" s="164">
        <v>43</v>
      </c>
    </row>
    <row r="60" spans="1:13" s="61" customFormat="1" ht="22.5">
      <c r="A60" s="10" t="s">
        <v>946</v>
      </c>
      <c r="B60" s="65" t="s">
        <v>1934</v>
      </c>
      <c r="C60" s="65" t="s">
        <v>211</v>
      </c>
      <c r="D60" s="160">
        <v>823</v>
      </c>
      <c r="E60" s="160">
        <v>10</v>
      </c>
      <c r="F60" s="160">
        <v>0</v>
      </c>
      <c r="G60" s="160">
        <v>0</v>
      </c>
      <c r="H60" s="160">
        <v>950</v>
      </c>
      <c r="I60" s="160">
        <v>0</v>
      </c>
      <c r="J60" s="10">
        <v>0</v>
      </c>
      <c r="K60" s="10">
        <v>0</v>
      </c>
      <c r="L60" s="164">
        <v>289</v>
      </c>
      <c r="M60" s="164">
        <v>0</v>
      </c>
    </row>
    <row r="61" spans="1:13" s="61" customFormat="1" ht="33.75">
      <c r="A61" s="10" t="s">
        <v>1038</v>
      </c>
      <c r="B61" s="65" t="s">
        <v>1247</v>
      </c>
      <c r="C61" s="65" t="s">
        <v>74</v>
      </c>
      <c r="D61" s="176" t="s">
        <v>2217</v>
      </c>
      <c r="E61" s="177">
        <v>6017</v>
      </c>
      <c r="F61" s="176" t="s">
        <v>2217</v>
      </c>
      <c r="G61" s="176" t="s">
        <v>2217</v>
      </c>
      <c r="H61" s="176" t="s">
        <v>2217</v>
      </c>
      <c r="I61" s="176" t="s">
        <v>2924</v>
      </c>
      <c r="J61" s="10" t="s">
        <v>2217</v>
      </c>
      <c r="K61" s="10" t="s">
        <v>2217</v>
      </c>
      <c r="L61" s="164">
        <v>4</v>
      </c>
      <c r="M61" s="164">
        <v>402</v>
      </c>
    </row>
    <row r="62" spans="1:13" s="61" customFormat="1" ht="45">
      <c r="A62" s="10" t="s">
        <v>1203</v>
      </c>
      <c r="B62" s="65" t="s">
        <v>102</v>
      </c>
      <c r="C62" s="65" t="s">
        <v>203</v>
      </c>
      <c r="D62" s="160">
        <v>9</v>
      </c>
      <c r="E62" s="160">
        <v>1353</v>
      </c>
      <c r="F62" s="160">
        <v>0</v>
      </c>
      <c r="G62" s="160">
        <v>0</v>
      </c>
      <c r="H62" s="160">
        <v>0</v>
      </c>
      <c r="I62" s="160">
        <v>0</v>
      </c>
      <c r="J62" s="10">
        <v>0</v>
      </c>
      <c r="K62" s="10">
        <v>0</v>
      </c>
      <c r="L62" s="164">
        <v>6</v>
      </c>
      <c r="M62" s="164">
        <v>666</v>
      </c>
    </row>
    <row r="63" spans="1:13" s="61" customFormat="1" ht="45">
      <c r="A63" s="10" t="s">
        <v>1032</v>
      </c>
      <c r="B63" s="65" t="s">
        <v>3685</v>
      </c>
      <c r="C63" s="65" t="s">
        <v>204</v>
      </c>
      <c r="D63" s="160"/>
      <c r="E63" s="160"/>
      <c r="F63" s="160"/>
      <c r="G63" s="160"/>
      <c r="H63" s="160"/>
      <c r="I63" s="160"/>
      <c r="J63" s="10"/>
      <c r="K63" s="10"/>
      <c r="L63" s="164">
        <v>10</v>
      </c>
      <c r="M63" s="164">
        <v>825</v>
      </c>
    </row>
    <row r="64" spans="1:13" s="61" customFormat="1" ht="22.5">
      <c r="A64" s="10" t="s">
        <v>1139</v>
      </c>
      <c r="B64" s="65" t="s">
        <v>995</v>
      </c>
      <c r="C64" s="65" t="s">
        <v>205</v>
      </c>
      <c r="D64" s="178">
        <v>0</v>
      </c>
      <c r="E64" s="178">
        <v>2931</v>
      </c>
      <c r="F64" s="178">
        <v>0</v>
      </c>
      <c r="G64" s="178">
        <v>0</v>
      </c>
      <c r="H64" s="178">
        <v>0</v>
      </c>
      <c r="I64" s="178">
        <v>1858</v>
      </c>
      <c r="J64" s="10">
        <v>0</v>
      </c>
      <c r="K64" s="10">
        <v>0</v>
      </c>
      <c r="L64" s="164">
        <v>5</v>
      </c>
      <c r="M64" s="164">
        <v>513</v>
      </c>
    </row>
    <row r="65" spans="1:13" s="21" customFormat="1" ht="45">
      <c r="A65" s="10" t="s">
        <v>173</v>
      </c>
      <c r="B65" s="65" t="s">
        <v>471</v>
      </c>
      <c r="C65" s="65" t="s">
        <v>3669</v>
      </c>
      <c r="D65" s="159"/>
      <c r="E65" s="160"/>
      <c r="F65" s="160"/>
      <c r="G65" s="160"/>
      <c r="H65" s="160"/>
      <c r="I65" s="160"/>
      <c r="J65" s="160"/>
      <c r="K65" s="160"/>
      <c r="L65" s="333">
        <v>1</v>
      </c>
      <c r="M65" s="333">
        <v>89</v>
      </c>
    </row>
    <row r="66" spans="1:13" s="21" customFormat="1" ht="45">
      <c r="A66" s="10" t="s">
        <v>1199</v>
      </c>
      <c r="B66" s="65" t="s">
        <v>100</v>
      </c>
      <c r="C66" s="65" t="s">
        <v>3670</v>
      </c>
      <c r="D66" s="159"/>
      <c r="E66" s="160"/>
      <c r="F66" s="160"/>
      <c r="G66" s="160"/>
      <c r="H66" s="160"/>
      <c r="I66" s="160"/>
      <c r="J66" s="160"/>
      <c r="K66" s="160"/>
      <c r="L66" s="333">
        <v>1</v>
      </c>
      <c r="M66" s="333">
        <v>72</v>
      </c>
    </row>
    <row r="67" spans="1:13" s="21" customFormat="1" ht="45">
      <c r="A67" s="10" t="s">
        <v>320</v>
      </c>
      <c r="B67" s="65" t="s">
        <v>821</v>
      </c>
      <c r="C67" s="65" t="s">
        <v>3671</v>
      </c>
      <c r="D67" s="159"/>
      <c r="E67" s="160"/>
      <c r="F67" s="160"/>
      <c r="G67" s="160"/>
      <c r="H67" s="160"/>
      <c r="I67" s="160"/>
      <c r="J67" s="160"/>
      <c r="K67" s="160"/>
      <c r="L67" s="164">
        <v>0</v>
      </c>
      <c r="M67" s="164">
        <v>44</v>
      </c>
    </row>
    <row r="68" spans="1:13" ht="45">
      <c r="A68" s="10" t="s">
        <v>1029</v>
      </c>
      <c r="B68" s="65" t="s">
        <v>715</v>
      </c>
      <c r="C68" s="65" t="s">
        <v>3672</v>
      </c>
      <c r="D68" s="159"/>
      <c r="E68" s="160"/>
      <c r="F68" s="160"/>
      <c r="G68" s="160"/>
      <c r="H68" s="160"/>
      <c r="I68" s="160"/>
      <c r="J68" s="160"/>
      <c r="K68" s="160"/>
      <c r="L68" s="164">
        <v>76</v>
      </c>
      <c r="M68" s="164">
        <v>1529</v>
      </c>
    </row>
    <row r="69" spans="1:13" ht="36.75" customHeight="1">
      <c r="A69" s="10" t="s">
        <v>490</v>
      </c>
      <c r="B69" s="334" t="s">
        <v>3685</v>
      </c>
      <c r="C69" s="334" t="s">
        <v>3673</v>
      </c>
      <c r="D69" s="335"/>
      <c r="E69" s="336"/>
      <c r="F69" s="336"/>
      <c r="G69" s="336"/>
      <c r="H69" s="336"/>
      <c r="I69" s="336"/>
      <c r="J69" s="336"/>
      <c r="K69" s="336"/>
      <c r="L69" s="333">
        <v>251</v>
      </c>
      <c r="M69" s="333">
        <v>0</v>
      </c>
    </row>
    <row r="70" spans="1:13" ht="45">
      <c r="A70" s="10" t="s">
        <v>1086</v>
      </c>
      <c r="B70" s="65" t="s">
        <v>3685</v>
      </c>
      <c r="C70" s="65" t="s">
        <v>3674</v>
      </c>
      <c r="D70" s="160"/>
      <c r="E70" s="160"/>
      <c r="F70" s="160"/>
      <c r="G70" s="160"/>
      <c r="H70" s="160"/>
      <c r="I70" s="160"/>
      <c r="J70" s="10"/>
      <c r="K70" s="10"/>
      <c r="L70" s="164">
        <v>0</v>
      </c>
      <c r="M70" s="164">
        <v>92</v>
      </c>
    </row>
    <row r="71" spans="1:13" ht="45">
      <c r="A71" s="10" t="s">
        <v>942</v>
      </c>
      <c r="B71" s="65" t="s">
        <v>3685</v>
      </c>
      <c r="C71" s="65" t="s">
        <v>3675</v>
      </c>
      <c r="D71" s="159"/>
      <c r="E71" s="160"/>
      <c r="F71" s="164"/>
      <c r="G71" s="164"/>
      <c r="H71" s="160"/>
      <c r="I71" s="160"/>
      <c r="J71" s="160"/>
      <c r="K71" s="160"/>
      <c r="L71" s="164">
        <v>0</v>
      </c>
      <c r="M71" s="164">
        <v>684</v>
      </c>
    </row>
    <row r="72" spans="1:13" ht="56.25">
      <c r="A72" s="10" t="s">
        <v>387</v>
      </c>
      <c r="B72" s="65" t="s">
        <v>3685</v>
      </c>
      <c r="C72" s="65" t="s">
        <v>3676</v>
      </c>
      <c r="D72" s="159"/>
      <c r="E72" s="160"/>
      <c r="F72" s="160"/>
      <c r="G72" s="160"/>
      <c r="H72" s="160"/>
      <c r="I72" s="160"/>
      <c r="J72" s="160"/>
      <c r="K72" s="160"/>
      <c r="L72" s="164">
        <v>3</v>
      </c>
      <c r="M72" s="164">
        <v>233</v>
      </c>
    </row>
    <row r="73" spans="1:13" ht="45">
      <c r="A73" s="10" t="s">
        <v>1083</v>
      </c>
      <c r="B73" s="65" t="s">
        <v>3685</v>
      </c>
      <c r="C73" s="65" t="s">
        <v>3677</v>
      </c>
      <c r="D73" s="159"/>
      <c r="E73" s="160"/>
      <c r="F73" s="164"/>
      <c r="G73" s="164"/>
      <c r="H73" s="160"/>
      <c r="I73" s="160"/>
      <c r="J73" s="160"/>
      <c r="K73" s="160"/>
      <c r="L73" s="164">
        <v>4</v>
      </c>
      <c r="M73" s="164">
        <v>87</v>
      </c>
    </row>
    <row r="74" spans="1:13" ht="56.25">
      <c r="A74" s="10" t="s">
        <v>1066</v>
      </c>
      <c r="B74" s="65" t="s">
        <v>3685</v>
      </c>
      <c r="C74" s="65" t="s">
        <v>3678</v>
      </c>
      <c r="D74" s="159"/>
      <c r="E74" s="160"/>
      <c r="F74" s="160"/>
      <c r="G74" s="160"/>
      <c r="H74" s="160"/>
      <c r="I74" s="160"/>
      <c r="J74" s="160"/>
      <c r="K74" s="160"/>
      <c r="L74" s="164">
        <v>2</v>
      </c>
      <c r="M74" s="164">
        <v>387</v>
      </c>
    </row>
  </sheetData>
  <mergeCells count="18">
    <mergeCell ref="L4:M5"/>
    <mergeCell ref="D5:E5"/>
    <mergeCell ref="F5:G5"/>
    <mergeCell ref="A4:A7"/>
    <mergeCell ref="B4:B7"/>
    <mergeCell ref="C4:C7"/>
    <mergeCell ref="D4:G4"/>
    <mergeCell ref="H4:I5"/>
    <mergeCell ref="J4:K5"/>
    <mergeCell ref="A1:M1"/>
    <mergeCell ref="D2:M2"/>
    <mergeCell ref="D3:G3"/>
    <mergeCell ref="H3:I3"/>
    <mergeCell ref="J3:K3"/>
    <mergeCell ref="L3:M3"/>
    <mergeCell ref="A2:A3"/>
    <mergeCell ref="B2:B3"/>
    <mergeCell ref="C2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C16" sqref="C15:C16"/>
    </sheetView>
  </sheetViews>
  <sheetFormatPr defaultRowHeight="12.75"/>
  <cols>
    <col min="1" max="1" width="9.140625" style="1"/>
    <col min="2" max="2" width="21.140625" style="1" customWidth="1"/>
    <col min="3" max="3" width="18" style="1" customWidth="1"/>
    <col min="4" max="4" width="15.42578125" style="1" customWidth="1"/>
    <col min="5" max="5" width="17.140625" style="1" customWidth="1"/>
    <col min="6" max="6" width="14.5703125" style="1" customWidth="1"/>
    <col min="7" max="7" width="12.85546875" style="1" customWidth="1"/>
    <col min="8" max="8" width="15.42578125" style="1" customWidth="1"/>
    <col min="9" max="16384" width="9.140625" style="1"/>
  </cols>
  <sheetData>
    <row r="1" spans="1:13">
      <c r="A1" s="466" t="s">
        <v>2934</v>
      </c>
      <c r="B1" s="466"/>
      <c r="C1" s="466"/>
      <c r="D1" s="466"/>
      <c r="E1" s="466"/>
      <c r="F1" s="466"/>
      <c r="G1" s="466"/>
      <c r="H1" s="466"/>
    </row>
    <row r="2" spans="1:13" ht="15" customHeight="1">
      <c r="A2" s="2">
        <v>1</v>
      </c>
      <c r="B2" s="472">
        <v>2</v>
      </c>
      <c r="C2" s="472"/>
      <c r="D2" s="472">
        <v>3</v>
      </c>
      <c r="E2" s="472"/>
      <c r="F2" s="2">
        <v>4</v>
      </c>
      <c r="G2" s="2">
        <v>5</v>
      </c>
      <c r="H2" s="2">
        <v>6</v>
      </c>
    </row>
    <row r="3" spans="1:13" ht="45" customHeight="1">
      <c r="A3" s="509" t="s">
        <v>378</v>
      </c>
      <c r="B3" s="472" t="s">
        <v>235</v>
      </c>
      <c r="C3" s="472"/>
      <c r="D3" s="391" t="s">
        <v>3231</v>
      </c>
      <c r="E3" s="472"/>
      <c r="F3" s="391" t="s">
        <v>3232</v>
      </c>
      <c r="G3" s="391" t="s">
        <v>3233</v>
      </c>
      <c r="H3" s="509" t="s">
        <v>1278</v>
      </c>
    </row>
    <row r="4" spans="1:13" ht="15" customHeight="1">
      <c r="A4" s="510"/>
      <c r="B4" s="2" t="s">
        <v>2720</v>
      </c>
      <c r="C4" s="2" t="s">
        <v>2721</v>
      </c>
      <c r="D4" s="2" t="s">
        <v>1265</v>
      </c>
      <c r="E4" s="2" t="s">
        <v>1266</v>
      </c>
      <c r="F4" s="472"/>
      <c r="G4" s="472"/>
      <c r="H4" s="510"/>
    </row>
    <row r="5" spans="1:13" ht="51">
      <c r="A5" s="511"/>
      <c r="B5" s="2" t="s">
        <v>2724</v>
      </c>
      <c r="C5" s="2" t="s">
        <v>2725</v>
      </c>
      <c r="D5" s="158" t="s">
        <v>2935</v>
      </c>
      <c r="E5" s="158" t="s">
        <v>2936</v>
      </c>
      <c r="F5" s="472"/>
      <c r="G5" s="472"/>
      <c r="H5" s="511"/>
    </row>
    <row r="6" spans="1:13" ht="67.5">
      <c r="A6" s="93" t="s">
        <v>1277</v>
      </c>
      <c r="B6" s="93" t="s">
        <v>3690</v>
      </c>
      <c r="C6" s="93" t="s">
        <v>1447</v>
      </c>
      <c r="D6" s="512" t="s">
        <v>1685</v>
      </c>
      <c r="E6" s="513"/>
      <c r="F6" s="94">
        <v>15.79</v>
      </c>
      <c r="G6" s="93" t="s">
        <v>1677</v>
      </c>
      <c r="H6" s="93" t="s">
        <v>816</v>
      </c>
    </row>
    <row r="9" spans="1:13" ht="12.75" customHeight="1">
      <c r="A9" s="506" t="s">
        <v>2931</v>
      </c>
      <c r="B9" s="506"/>
      <c r="C9" s="506"/>
      <c r="D9" s="506"/>
      <c r="E9" s="506"/>
      <c r="F9" s="506"/>
      <c r="G9" s="506"/>
      <c r="H9" s="506"/>
      <c r="I9" s="180"/>
      <c r="J9" s="180"/>
      <c r="K9" s="180"/>
      <c r="L9" s="180"/>
      <c r="M9" s="180"/>
    </row>
  </sheetData>
  <mergeCells count="11">
    <mergeCell ref="H3:H5"/>
    <mergeCell ref="A3:A5"/>
    <mergeCell ref="D6:E6"/>
    <mergeCell ref="A9:H9"/>
    <mergeCell ref="A1:H1"/>
    <mergeCell ref="B2:C2"/>
    <mergeCell ref="D2:E2"/>
    <mergeCell ref="B3:C3"/>
    <mergeCell ref="D3:E3"/>
    <mergeCell ref="F3:F5"/>
    <mergeCell ref="G3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G17" sqref="G17"/>
    </sheetView>
  </sheetViews>
  <sheetFormatPr defaultRowHeight="12.75"/>
  <cols>
    <col min="1" max="1" width="9.140625" style="1"/>
    <col min="2" max="2" width="21.140625" style="1" customWidth="1"/>
    <col min="3" max="3" width="18" style="1" customWidth="1"/>
    <col min="4" max="4" width="15.42578125" style="1" customWidth="1"/>
    <col min="5" max="5" width="17.140625" style="1" customWidth="1"/>
    <col min="6" max="6" width="14.5703125" style="1" customWidth="1"/>
    <col min="7" max="7" width="12.85546875" style="1" customWidth="1"/>
    <col min="8" max="8" width="15.42578125" style="1" customWidth="1"/>
    <col min="9" max="16384" width="9.140625" style="1"/>
  </cols>
  <sheetData>
    <row r="1" spans="1:13">
      <c r="A1" s="466" t="s">
        <v>3679</v>
      </c>
      <c r="B1" s="466"/>
      <c r="C1" s="466"/>
      <c r="D1" s="466"/>
      <c r="E1" s="466"/>
      <c r="F1" s="466"/>
      <c r="G1" s="466"/>
      <c r="H1" s="466"/>
    </row>
    <row r="2" spans="1:13" ht="15" customHeight="1">
      <c r="A2" s="2">
        <v>1</v>
      </c>
      <c r="B2" s="472">
        <v>2</v>
      </c>
      <c r="C2" s="472"/>
      <c r="D2" s="472">
        <v>3</v>
      </c>
      <c r="E2" s="472"/>
      <c r="F2" s="2">
        <v>4</v>
      </c>
      <c r="G2" s="2">
        <v>5</v>
      </c>
      <c r="H2" s="2">
        <v>6</v>
      </c>
    </row>
    <row r="3" spans="1:13" ht="45" customHeight="1">
      <c r="A3" s="509" t="s">
        <v>378</v>
      </c>
      <c r="B3" s="391" t="s">
        <v>3228</v>
      </c>
      <c r="C3" s="472"/>
      <c r="D3" s="391" t="s">
        <v>3229</v>
      </c>
      <c r="E3" s="472"/>
      <c r="F3" s="391" t="s">
        <v>3234</v>
      </c>
      <c r="G3" s="391" t="s">
        <v>3235</v>
      </c>
      <c r="H3" s="514" t="s">
        <v>3230</v>
      </c>
    </row>
    <row r="4" spans="1:13" ht="15" customHeight="1">
      <c r="A4" s="510"/>
      <c r="B4" s="2" t="s">
        <v>2720</v>
      </c>
      <c r="C4" s="2" t="s">
        <v>2721</v>
      </c>
      <c r="D4" s="2" t="s">
        <v>1265</v>
      </c>
      <c r="E4" s="2" t="s">
        <v>1266</v>
      </c>
      <c r="F4" s="472"/>
      <c r="G4" s="472"/>
      <c r="H4" s="510"/>
    </row>
    <row r="5" spans="1:13" ht="51">
      <c r="A5" s="511"/>
      <c r="B5" s="2" t="s">
        <v>2724</v>
      </c>
      <c r="C5" s="2" t="s">
        <v>2725</v>
      </c>
      <c r="D5" s="158" t="s">
        <v>2935</v>
      </c>
      <c r="E5" s="158" t="s">
        <v>2936</v>
      </c>
      <c r="F5" s="472"/>
      <c r="G5" s="472"/>
      <c r="H5" s="511"/>
    </row>
    <row r="6" spans="1:13">
      <c r="A6" s="179"/>
      <c r="B6" s="2"/>
      <c r="C6" s="2"/>
      <c r="D6" s="5"/>
      <c r="E6" s="2"/>
      <c r="F6" s="2"/>
      <c r="G6" s="2"/>
      <c r="H6" s="3"/>
    </row>
    <row r="7" spans="1:13">
      <c r="A7" s="93"/>
      <c r="B7" s="93"/>
      <c r="C7" s="215"/>
      <c r="D7" s="225"/>
      <c r="E7" s="224"/>
      <c r="F7" s="94"/>
      <c r="G7" s="93"/>
      <c r="H7" s="93"/>
    </row>
    <row r="10" spans="1:13" ht="12.75" customHeight="1">
      <c r="A10" s="506" t="s">
        <v>3227</v>
      </c>
      <c r="B10" s="506"/>
      <c r="C10" s="506"/>
      <c r="D10" s="506"/>
      <c r="E10" s="506"/>
      <c r="F10" s="506"/>
      <c r="G10" s="506"/>
      <c r="H10" s="506"/>
      <c r="I10" s="180"/>
      <c r="J10" s="180"/>
      <c r="K10" s="180"/>
      <c r="L10" s="180"/>
      <c r="M10" s="180"/>
    </row>
  </sheetData>
  <mergeCells count="10">
    <mergeCell ref="A10:H10"/>
    <mergeCell ref="H3:H5"/>
    <mergeCell ref="A1:H1"/>
    <mergeCell ref="B2:C2"/>
    <mergeCell ref="D2:E2"/>
    <mergeCell ref="A3:A5"/>
    <mergeCell ref="B3:C3"/>
    <mergeCell ref="D3:E3"/>
    <mergeCell ref="F3:F5"/>
    <mergeCell ref="G3:G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"/>
  <sheetViews>
    <sheetView workbookViewId="0">
      <selection activeCell="E24" sqref="E24"/>
    </sheetView>
  </sheetViews>
  <sheetFormatPr defaultRowHeight="12.75"/>
  <cols>
    <col min="1" max="1" width="18.140625" style="181" customWidth="1"/>
    <col min="2" max="3" width="10.28515625" style="181" customWidth="1"/>
    <col min="4" max="4" width="17.7109375" style="181" customWidth="1"/>
    <col min="5" max="6" width="43.42578125" style="181" customWidth="1"/>
    <col min="7" max="16384" width="9.140625" style="181"/>
  </cols>
  <sheetData>
    <row r="1" spans="1:6" s="13" customFormat="1" ht="27.75" customHeight="1">
      <c r="A1" s="515" t="s">
        <v>772</v>
      </c>
      <c r="B1" s="516"/>
      <c r="C1" s="516"/>
      <c r="D1" s="516"/>
      <c r="E1" s="516"/>
      <c r="F1" s="516"/>
    </row>
    <row r="2" spans="1:6" s="13" customFormat="1">
      <c r="A2" s="226">
        <v>1</v>
      </c>
      <c r="B2" s="517">
        <v>2</v>
      </c>
      <c r="C2" s="518"/>
      <c r="D2" s="226">
        <v>3</v>
      </c>
      <c r="E2" s="519">
        <v>4</v>
      </c>
      <c r="F2" s="519"/>
    </row>
    <row r="3" spans="1:6" s="13" customFormat="1" ht="114" customHeight="1">
      <c r="A3" s="519" t="s">
        <v>3224</v>
      </c>
      <c r="B3" s="517" t="s">
        <v>2942</v>
      </c>
      <c r="C3" s="518"/>
      <c r="D3" s="519" t="s">
        <v>2943</v>
      </c>
      <c r="E3" s="519" t="s">
        <v>341</v>
      </c>
      <c r="F3" s="519"/>
    </row>
    <row r="4" spans="1:6" s="13" customFormat="1">
      <c r="A4" s="519"/>
      <c r="B4" s="226" t="s">
        <v>2720</v>
      </c>
      <c r="C4" s="226" t="s">
        <v>2721</v>
      </c>
      <c r="D4" s="519"/>
      <c r="E4" s="226" t="s">
        <v>2699</v>
      </c>
      <c r="F4" s="226" t="s">
        <v>2700</v>
      </c>
    </row>
    <row r="5" spans="1:6" s="13" customFormat="1" ht="51">
      <c r="A5" s="519"/>
      <c r="B5" s="226" t="s">
        <v>3225</v>
      </c>
      <c r="C5" s="226" t="s">
        <v>3226</v>
      </c>
      <c r="D5" s="519"/>
      <c r="E5" s="226" t="s">
        <v>2944</v>
      </c>
      <c r="F5" s="226" t="s">
        <v>2945</v>
      </c>
    </row>
    <row r="6" spans="1:6" s="13" customFormat="1">
      <c r="A6" s="520" t="s">
        <v>2885</v>
      </c>
      <c r="B6" s="256" t="s">
        <v>3251</v>
      </c>
      <c r="C6" s="256" t="s">
        <v>3257</v>
      </c>
      <c r="D6" s="249" t="s">
        <v>1136</v>
      </c>
      <c r="E6" s="250">
        <v>61</v>
      </c>
      <c r="F6" s="250">
        <v>5</v>
      </c>
    </row>
    <row r="7" spans="1:6" s="13" customFormat="1">
      <c r="A7" s="521"/>
      <c r="B7" s="256" t="s">
        <v>3252</v>
      </c>
      <c r="C7" s="256" t="s">
        <v>3258</v>
      </c>
      <c r="D7" s="249" t="s">
        <v>1142</v>
      </c>
      <c r="E7" s="250">
        <v>84</v>
      </c>
      <c r="F7" s="250">
        <v>5</v>
      </c>
    </row>
    <row r="8" spans="1:6" s="13" customFormat="1">
      <c r="A8" s="521"/>
      <c r="B8" s="256" t="s">
        <v>3253</v>
      </c>
      <c r="C8" s="256" t="s">
        <v>3259</v>
      </c>
      <c r="D8" s="249" t="s">
        <v>1068</v>
      </c>
      <c r="E8" s="250">
        <v>84</v>
      </c>
      <c r="F8" s="250">
        <v>5</v>
      </c>
    </row>
    <row r="9" spans="1:6" s="13" customFormat="1">
      <c r="A9" s="522" t="s">
        <v>2886</v>
      </c>
      <c r="B9" s="257" t="s">
        <v>3251</v>
      </c>
      <c r="C9" s="257" t="s">
        <v>3260</v>
      </c>
      <c r="D9" s="252" t="s">
        <v>923</v>
      </c>
      <c r="E9" s="251">
        <v>28</v>
      </c>
      <c r="F9" s="251">
        <v>0</v>
      </c>
    </row>
    <row r="10" spans="1:6" s="13" customFormat="1">
      <c r="A10" s="523"/>
      <c r="B10" s="257" t="s">
        <v>3254</v>
      </c>
      <c r="C10" s="257" t="s">
        <v>3261</v>
      </c>
      <c r="D10" s="252" t="s">
        <v>924</v>
      </c>
      <c r="E10" s="251">
        <v>35</v>
      </c>
      <c r="F10" s="251">
        <v>0</v>
      </c>
    </row>
    <row r="11" spans="1:6" s="13" customFormat="1">
      <c r="A11" s="524"/>
      <c r="B11" s="258" t="s">
        <v>3255</v>
      </c>
      <c r="C11" s="257" t="s">
        <v>3259</v>
      </c>
      <c r="D11" s="252" t="s">
        <v>925</v>
      </c>
      <c r="E11" s="251">
        <v>35</v>
      </c>
      <c r="F11" s="251">
        <v>0</v>
      </c>
    </row>
    <row r="12" spans="1:6" s="13" customFormat="1">
      <c r="A12" s="520" t="s">
        <v>2887</v>
      </c>
      <c r="B12" s="256" t="s">
        <v>3251</v>
      </c>
      <c r="C12" s="256" t="s">
        <v>3262</v>
      </c>
      <c r="D12" s="249" t="s">
        <v>923</v>
      </c>
      <c r="E12" s="250">
        <v>13</v>
      </c>
      <c r="F12" s="250">
        <v>7</v>
      </c>
    </row>
    <row r="13" spans="1:6" s="13" customFormat="1">
      <c r="A13" s="525"/>
      <c r="B13" s="256" t="s">
        <v>3256</v>
      </c>
      <c r="C13" s="256" t="s">
        <v>3259</v>
      </c>
      <c r="D13" s="253" t="s">
        <v>924</v>
      </c>
      <c r="E13" s="250">
        <v>12</v>
      </c>
      <c r="F13" s="250">
        <v>0</v>
      </c>
    </row>
    <row r="14" spans="1:6" s="13" customFormat="1">
      <c r="A14" s="248" t="s">
        <v>2888</v>
      </c>
      <c r="B14" s="257" t="s">
        <v>3251</v>
      </c>
      <c r="C14" s="257" t="s">
        <v>3259</v>
      </c>
      <c r="D14" s="252" t="s">
        <v>923</v>
      </c>
      <c r="E14" s="251">
        <v>12</v>
      </c>
      <c r="F14" s="251">
        <v>4</v>
      </c>
    </row>
    <row r="15" spans="1:6" s="13" customFormat="1">
      <c r="A15" s="247" t="s">
        <v>2889</v>
      </c>
      <c r="B15" s="256" t="s">
        <v>3251</v>
      </c>
      <c r="C15" s="256" t="s">
        <v>3259</v>
      </c>
      <c r="D15" s="249" t="s">
        <v>922</v>
      </c>
      <c r="E15" s="250">
        <v>21</v>
      </c>
      <c r="F15" s="250">
        <v>0</v>
      </c>
    </row>
    <row r="16" spans="1:6" s="13" customFormat="1">
      <c r="A16" s="246" t="s">
        <v>3248</v>
      </c>
      <c r="B16" s="257" t="s">
        <v>3251</v>
      </c>
      <c r="C16" s="257" t="s">
        <v>3261</v>
      </c>
      <c r="D16" s="252" t="s">
        <v>922</v>
      </c>
      <c r="E16" s="251">
        <v>16</v>
      </c>
      <c r="F16" s="251">
        <v>3</v>
      </c>
    </row>
    <row r="17" spans="1:6" s="13" customFormat="1">
      <c r="A17" s="526"/>
      <c r="B17" s="526"/>
      <c r="C17" s="526"/>
      <c r="D17" s="526"/>
      <c r="E17" s="526"/>
      <c r="F17" s="526"/>
    </row>
    <row r="18" spans="1:6">
      <c r="A18" s="527" t="s">
        <v>2946</v>
      </c>
      <c r="B18" s="527"/>
      <c r="C18" s="527"/>
      <c r="D18" s="527"/>
      <c r="E18" s="527"/>
      <c r="F18" s="527"/>
    </row>
  </sheetData>
  <mergeCells count="12">
    <mergeCell ref="A6:A8"/>
    <mergeCell ref="A9:A11"/>
    <mergeCell ref="A12:A13"/>
    <mergeCell ref="A17:F17"/>
    <mergeCell ref="A18:F18"/>
    <mergeCell ref="A1:F1"/>
    <mergeCell ref="B2:C2"/>
    <mergeCell ref="E2:F2"/>
    <mergeCell ref="A3:A5"/>
    <mergeCell ref="B3:C3"/>
    <mergeCell ref="D3:D5"/>
    <mergeCell ref="E3:F3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zoomScale="70" zoomScaleNormal="70" workbookViewId="0">
      <selection activeCell="E20" sqref="E20:G20"/>
    </sheetView>
  </sheetViews>
  <sheetFormatPr defaultRowHeight="12.75"/>
  <cols>
    <col min="1" max="1" width="18.28515625" style="213" customWidth="1"/>
    <col min="2" max="15" width="15.7109375" style="213" customWidth="1"/>
    <col min="16" max="16" width="15.7109375" style="237" customWidth="1"/>
    <col min="17" max="16384" width="9.140625" style="213"/>
  </cols>
  <sheetData>
    <row r="1" spans="1:16" s="13" customFormat="1" ht="15.75" customHeight="1">
      <c r="A1" s="528" t="s">
        <v>2953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</row>
    <row r="2" spans="1:16" s="13" customFormat="1" ht="57" customHeight="1">
      <c r="A2" s="519" t="s">
        <v>2954</v>
      </c>
      <c r="B2" s="519" t="s">
        <v>2955</v>
      </c>
      <c r="C2" s="519"/>
      <c r="D2" s="519"/>
      <c r="E2" s="519" t="s">
        <v>2956</v>
      </c>
      <c r="F2" s="519"/>
      <c r="G2" s="519"/>
      <c r="H2" s="519" t="s">
        <v>2957</v>
      </c>
      <c r="I2" s="519"/>
      <c r="J2" s="519"/>
      <c r="K2" s="519" t="s">
        <v>2958</v>
      </c>
      <c r="L2" s="519"/>
      <c r="M2" s="519"/>
      <c r="N2" s="519" t="s">
        <v>2959</v>
      </c>
      <c r="O2" s="519"/>
      <c r="P2" s="519"/>
    </row>
    <row r="3" spans="1:16" s="13" customFormat="1" ht="21" customHeight="1">
      <c r="A3" s="519"/>
      <c r="B3" s="254" t="s">
        <v>2960</v>
      </c>
      <c r="C3" s="254" t="s">
        <v>2961</v>
      </c>
      <c r="D3" s="254" t="s">
        <v>2962</v>
      </c>
      <c r="E3" s="254" t="s">
        <v>2960</v>
      </c>
      <c r="F3" s="254" t="s">
        <v>2961</v>
      </c>
      <c r="G3" s="254" t="s">
        <v>2962</v>
      </c>
      <c r="H3" s="254" t="s">
        <v>2960</v>
      </c>
      <c r="I3" s="254" t="s">
        <v>2961</v>
      </c>
      <c r="J3" s="254" t="s">
        <v>2962</v>
      </c>
      <c r="K3" s="254" t="s">
        <v>2960</v>
      </c>
      <c r="L3" s="254" t="s">
        <v>2961</v>
      </c>
      <c r="M3" s="254" t="s">
        <v>2962</v>
      </c>
      <c r="N3" s="254" t="s">
        <v>2960</v>
      </c>
      <c r="O3" s="254" t="s">
        <v>2961</v>
      </c>
      <c r="P3" s="227" t="s">
        <v>2962</v>
      </c>
    </row>
    <row r="4" spans="1:16" s="13" customFormat="1" ht="15" customHeight="1">
      <c r="A4" s="182" t="s">
        <v>2963</v>
      </c>
      <c r="B4" s="183">
        <f>741+1157+3987+2658+1264+934+1955+110+162+538+386+179+134+234+2457</f>
        <v>16896</v>
      </c>
      <c r="C4" s="183">
        <v>24245</v>
      </c>
      <c r="D4" s="184">
        <f t="shared" ref="D4:D9" si="0">SUM(B4:C4)</f>
        <v>41141</v>
      </c>
      <c r="E4" s="184" t="s">
        <v>2964</v>
      </c>
      <c r="F4" s="184" t="s">
        <v>2964</v>
      </c>
      <c r="G4" s="184" t="s">
        <v>2964</v>
      </c>
      <c r="H4" s="184" t="s">
        <v>2964</v>
      </c>
      <c r="I4" s="184" t="s">
        <v>2964</v>
      </c>
      <c r="J4" s="184" t="s">
        <v>2964</v>
      </c>
      <c r="K4" s="184" t="s">
        <v>2964</v>
      </c>
      <c r="L4" s="184" t="s">
        <v>2964</v>
      </c>
      <c r="M4" s="184" t="s">
        <v>2964</v>
      </c>
      <c r="N4" s="184" t="s">
        <v>2964</v>
      </c>
      <c r="O4" s="184" t="s">
        <v>2964</v>
      </c>
      <c r="P4" s="185">
        <v>1.9328703703703704E-3</v>
      </c>
    </row>
    <row r="5" spans="1:16" s="13" customFormat="1" ht="15" customHeight="1">
      <c r="A5" s="182" t="s">
        <v>2965</v>
      </c>
      <c r="B5" s="186">
        <v>13783</v>
      </c>
      <c r="C5" s="186">
        <v>20125</v>
      </c>
      <c r="D5" s="184">
        <f t="shared" si="0"/>
        <v>33908</v>
      </c>
      <c r="E5" s="184" t="s">
        <v>2964</v>
      </c>
      <c r="F5" s="184" t="s">
        <v>2964</v>
      </c>
      <c r="G5" s="184" t="s">
        <v>2964</v>
      </c>
      <c r="H5" s="184" t="s">
        <v>2964</v>
      </c>
      <c r="I5" s="184" t="s">
        <v>2964</v>
      </c>
      <c r="J5" s="184" t="s">
        <v>2964</v>
      </c>
      <c r="K5" s="184" t="s">
        <v>2964</v>
      </c>
      <c r="L5" s="184" t="s">
        <v>2964</v>
      </c>
      <c r="M5" s="184" t="s">
        <v>2964</v>
      </c>
      <c r="N5" s="184" t="s">
        <v>2964</v>
      </c>
      <c r="O5" s="184" t="s">
        <v>2964</v>
      </c>
      <c r="P5" s="187">
        <v>1.8865740740740742E-3</v>
      </c>
    </row>
    <row r="6" spans="1:16" s="189" customFormat="1" ht="15" customHeight="1">
      <c r="A6" s="182" t="s">
        <v>2966</v>
      </c>
      <c r="B6" s="188">
        <f>65+14400+64</f>
        <v>14529</v>
      </c>
      <c r="C6" s="188">
        <v>21256</v>
      </c>
      <c r="D6" s="184">
        <f t="shared" si="0"/>
        <v>35785</v>
      </c>
      <c r="E6" s="184" t="s">
        <v>2964</v>
      </c>
      <c r="F6" s="184" t="s">
        <v>2964</v>
      </c>
      <c r="G6" s="184" t="s">
        <v>2964</v>
      </c>
      <c r="H6" s="184" t="s">
        <v>2964</v>
      </c>
      <c r="I6" s="184" t="s">
        <v>2964</v>
      </c>
      <c r="J6" s="184" t="s">
        <v>2964</v>
      </c>
      <c r="K6" s="184" t="s">
        <v>2964</v>
      </c>
      <c r="L6" s="184" t="s">
        <v>2964</v>
      </c>
      <c r="M6" s="184" t="s">
        <v>2964</v>
      </c>
      <c r="N6" s="184" t="s">
        <v>2964</v>
      </c>
      <c r="O6" s="184" t="s">
        <v>2964</v>
      </c>
      <c r="P6" s="187">
        <v>1.8750000000000001E-3</v>
      </c>
    </row>
    <row r="7" spans="1:16" s="189" customFormat="1" ht="15" customHeight="1">
      <c r="A7" s="182" t="s">
        <v>2967</v>
      </c>
      <c r="B7" s="183">
        <f>14447+36</f>
        <v>14483</v>
      </c>
      <c r="C7" s="183">
        <v>20104</v>
      </c>
      <c r="D7" s="184">
        <f t="shared" si="0"/>
        <v>34587</v>
      </c>
      <c r="E7" s="184" t="s">
        <v>2964</v>
      </c>
      <c r="F7" s="184" t="s">
        <v>2964</v>
      </c>
      <c r="G7" s="184" t="s">
        <v>2964</v>
      </c>
      <c r="H7" s="184" t="s">
        <v>2964</v>
      </c>
      <c r="I7" s="184" t="s">
        <v>2964</v>
      </c>
      <c r="J7" s="184" t="s">
        <v>2964</v>
      </c>
      <c r="K7" s="184" t="s">
        <v>2964</v>
      </c>
      <c r="L7" s="184" t="s">
        <v>2964</v>
      </c>
      <c r="M7" s="184" t="s">
        <v>2964</v>
      </c>
      <c r="N7" s="184" t="s">
        <v>2964</v>
      </c>
      <c r="O7" s="184" t="s">
        <v>2964</v>
      </c>
      <c r="P7" s="185">
        <v>2.0486111111111113E-3</v>
      </c>
    </row>
    <row r="8" spans="1:16" s="189" customFormat="1" ht="15" customHeight="1">
      <c r="A8" s="182" t="s">
        <v>2968</v>
      </c>
      <c r="B8" s="190">
        <v>14864</v>
      </c>
      <c r="C8" s="190">
        <v>20944</v>
      </c>
      <c r="D8" s="184">
        <f t="shared" si="0"/>
        <v>35808</v>
      </c>
      <c r="E8" s="184" t="s">
        <v>2964</v>
      </c>
      <c r="F8" s="184" t="s">
        <v>2964</v>
      </c>
      <c r="G8" s="184" t="s">
        <v>2964</v>
      </c>
      <c r="H8" s="184" t="s">
        <v>2964</v>
      </c>
      <c r="I8" s="184" t="s">
        <v>2964</v>
      </c>
      <c r="J8" s="184" t="s">
        <v>2964</v>
      </c>
      <c r="K8" s="184" t="s">
        <v>2964</v>
      </c>
      <c r="L8" s="184" t="s">
        <v>2964</v>
      </c>
      <c r="M8" s="184" t="s">
        <v>2964</v>
      </c>
      <c r="N8" s="184" t="s">
        <v>2964</v>
      </c>
      <c r="O8" s="184" t="s">
        <v>2964</v>
      </c>
      <c r="P8" s="191">
        <v>1.736111111111111E-3</v>
      </c>
    </row>
    <row r="9" spans="1:16" s="189" customFormat="1" ht="15" customHeight="1">
      <c r="A9" s="182" t="s">
        <v>2969</v>
      </c>
      <c r="B9" s="190">
        <v>11939</v>
      </c>
      <c r="C9" s="190">
        <v>21445</v>
      </c>
      <c r="D9" s="184">
        <f t="shared" si="0"/>
        <v>33384</v>
      </c>
      <c r="E9" s="184" t="s">
        <v>2964</v>
      </c>
      <c r="F9" s="184" t="s">
        <v>2964</v>
      </c>
      <c r="G9" s="184" t="s">
        <v>2964</v>
      </c>
      <c r="H9" s="184" t="s">
        <v>2964</v>
      </c>
      <c r="I9" s="184" t="s">
        <v>2964</v>
      </c>
      <c r="J9" s="184" t="s">
        <v>2964</v>
      </c>
      <c r="K9" s="184" t="s">
        <v>2964</v>
      </c>
      <c r="L9" s="184" t="s">
        <v>2964</v>
      </c>
      <c r="M9" s="184" t="s">
        <v>2964</v>
      </c>
      <c r="N9" s="184" t="s">
        <v>2964</v>
      </c>
      <c r="O9" s="184" t="s">
        <v>2964</v>
      </c>
      <c r="P9" s="192">
        <v>2.2800925925925927E-3</v>
      </c>
    </row>
    <row r="10" spans="1:16" s="189" customFormat="1" ht="15" customHeight="1">
      <c r="A10" s="182" t="s">
        <v>2970</v>
      </c>
      <c r="B10" s="260">
        <v>14416</v>
      </c>
      <c r="C10" s="260">
        <v>21353</v>
      </c>
      <c r="D10" s="150">
        <v>35768</v>
      </c>
      <c r="E10" s="184" t="s">
        <v>2964</v>
      </c>
      <c r="F10" s="184" t="s">
        <v>2964</v>
      </c>
      <c r="G10" s="184" t="s">
        <v>2964</v>
      </c>
      <c r="H10" s="184" t="s">
        <v>2964</v>
      </c>
      <c r="I10" s="184" t="s">
        <v>2964</v>
      </c>
      <c r="J10" s="184" t="s">
        <v>2964</v>
      </c>
      <c r="K10" s="184" t="s">
        <v>2964</v>
      </c>
      <c r="L10" s="184" t="s">
        <v>2964</v>
      </c>
      <c r="M10" s="184" t="s">
        <v>2964</v>
      </c>
      <c r="N10" s="184" t="s">
        <v>2964</v>
      </c>
      <c r="O10" s="184" t="s">
        <v>2964</v>
      </c>
      <c r="P10" s="193">
        <v>1.9560185185185184E-3</v>
      </c>
    </row>
    <row r="11" spans="1:16" s="189" customFormat="1" ht="15" customHeight="1">
      <c r="A11" s="182" t="s">
        <v>2971</v>
      </c>
      <c r="B11" s="260">
        <v>14416</v>
      </c>
      <c r="C11" s="260">
        <v>21353</v>
      </c>
      <c r="D11" s="150">
        <v>35768</v>
      </c>
      <c r="E11" s="184" t="s">
        <v>2964</v>
      </c>
      <c r="F11" s="184" t="s">
        <v>2964</v>
      </c>
      <c r="G11" s="184" t="s">
        <v>2964</v>
      </c>
      <c r="H11" s="184" t="s">
        <v>2964</v>
      </c>
      <c r="I11" s="184" t="s">
        <v>2964</v>
      </c>
      <c r="J11" s="184" t="s">
        <v>2964</v>
      </c>
      <c r="K11" s="184" t="s">
        <v>2964</v>
      </c>
      <c r="L11" s="184" t="s">
        <v>2964</v>
      </c>
      <c r="M11" s="184" t="s">
        <v>2964</v>
      </c>
      <c r="N11" s="184" t="s">
        <v>2964</v>
      </c>
      <c r="O11" s="184" t="s">
        <v>2964</v>
      </c>
      <c r="P11" s="193">
        <v>1.9560185185185184E-3</v>
      </c>
    </row>
    <row r="12" spans="1:16" ht="15" customHeight="1">
      <c r="A12" s="182" t="s">
        <v>2972</v>
      </c>
      <c r="B12" s="195">
        <v>16701</v>
      </c>
      <c r="C12" s="195">
        <v>37134</v>
      </c>
      <c r="D12" s="194">
        <f>SUM(B12:C12)</f>
        <v>53835</v>
      </c>
      <c r="E12" s="195">
        <v>1429</v>
      </c>
      <c r="F12" s="195">
        <v>9179</v>
      </c>
      <c r="G12" s="195">
        <f>SUM(E12:F12)</f>
        <v>10608</v>
      </c>
      <c r="H12" s="196">
        <v>1.1574074074074073E-4</v>
      </c>
      <c r="I12" s="196">
        <v>1.7361111111111112E-4</v>
      </c>
      <c r="J12" s="196">
        <f>SUM(H12:I12)</f>
        <v>2.8935185185185184E-4</v>
      </c>
      <c r="K12" s="196">
        <v>5.2636316872427963E-4</v>
      </c>
      <c r="L12" s="196">
        <v>2.1235853909465016E-3</v>
      </c>
      <c r="M12" s="196">
        <f>SUM(K12:L12)</f>
        <v>2.6499485596707811E-3</v>
      </c>
      <c r="N12" s="196">
        <v>6.4043209876543205E-4</v>
      </c>
      <c r="O12" s="196">
        <v>2.2959104938271606E-3</v>
      </c>
      <c r="P12" s="196">
        <v>2.9363425925925928E-3</v>
      </c>
    </row>
    <row r="13" spans="1:16" ht="15" customHeight="1">
      <c r="A13" s="182" t="s">
        <v>2973</v>
      </c>
      <c r="B13" s="195">
        <v>19868</v>
      </c>
      <c r="C13" s="195">
        <v>43484</v>
      </c>
      <c r="D13" s="194">
        <f>SUM(B13:C13)</f>
        <v>63352</v>
      </c>
      <c r="E13" s="195">
        <v>1322</v>
      </c>
      <c r="F13" s="195">
        <v>9597</v>
      </c>
      <c r="G13" s="195">
        <f>SUM(E13:F13)</f>
        <v>10919</v>
      </c>
      <c r="H13" s="196">
        <v>1.2806152927120659E-4</v>
      </c>
      <c r="I13" s="196">
        <v>1.7124651533253677E-4</v>
      </c>
      <c r="J13" s="196">
        <v>2.9930804460374363E-4</v>
      </c>
      <c r="K13" s="196">
        <v>5.6302270011947405E-4</v>
      </c>
      <c r="L13" s="196">
        <v>2.2856929510155313E-3</v>
      </c>
      <c r="M13" s="196">
        <v>2.8487156511350061E-3</v>
      </c>
      <c r="N13" s="196">
        <v>6.9108422939068116E-4</v>
      </c>
      <c r="O13" s="196">
        <v>2.4569394663480687E-3</v>
      </c>
      <c r="P13" s="196">
        <v>3.148023695738749E-3</v>
      </c>
    </row>
    <row r="14" spans="1:16" ht="15" customHeight="1">
      <c r="A14" s="182" t="s">
        <v>2974</v>
      </c>
      <c r="B14" s="195">
        <v>19112</v>
      </c>
      <c r="C14" s="195">
        <v>47441</v>
      </c>
      <c r="D14" s="194">
        <f>SUM(B14:C14)</f>
        <v>66553</v>
      </c>
      <c r="E14" s="195">
        <v>1501</v>
      </c>
      <c r="F14" s="195">
        <v>10572</v>
      </c>
      <c r="G14" s="195">
        <v>12073</v>
      </c>
      <c r="H14" s="196">
        <v>1.1484053497942386E-4</v>
      </c>
      <c r="I14" s="196">
        <v>1.5277777777777769E-4</v>
      </c>
      <c r="J14" s="196">
        <v>2.6761831275720166E-4</v>
      </c>
      <c r="K14" s="196">
        <v>5.9092078189300421E-4</v>
      </c>
      <c r="L14" s="196">
        <v>2.387988683127572E-3</v>
      </c>
      <c r="M14" s="196">
        <v>2.9789094650205764E-3</v>
      </c>
      <c r="N14" s="196">
        <v>7.0576131687242777E-4</v>
      </c>
      <c r="O14" s="196">
        <v>2.5407664609053506E-3</v>
      </c>
      <c r="P14" s="196">
        <v>3.246527777777777E-3</v>
      </c>
    </row>
    <row r="15" spans="1:16" ht="15" customHeight="1">
      <c r="A15" s="182" t="s">
        <v>2975</v>
      </c>
      <c r="B15" s="195">
        <v>21405</v>
      </c>
      <c r="C15" s="195">
        <v>51429</v>
      </c>
      <c r="D15" s="194">
        <f>SUM(B15:C15)</f>
        <v>72834</v>
      </c>
      <c r="E15" s="195">
        <v>2173</v>
      </c>
      <c r="F15" s="195">
        <v>13401</v>
      </c>
      <c r="G15" s="195">
        <v>15574</v>
      </c>
      <c r="H15" s="196">
        <v>1.1561628833134202E-4</v>
      </c>
      <c r="I15" s="196">
        <v>1.7585125448028673E-4</v>
      </c>
      <c r="J15" s="196">
        <v>2.9146754281162888E-4</v>
      </c>
      <c r="K15" s="196">
        <v>5.8119275189167654E-4</v>
      </c>
      <c r="L15" s="196">
        <v>2.3877439267224214E-3</v>
      </c>
      <c r="M15" s="196">
        <v>2.9689366786140991E-3</v>
      </c>
      <c r="N15" s="196">
        <v>6.9680904022301877E-4</v>
      </c>
      <c r="O15" s="196">
        <v>2.5635951812027092E-3</v>
      </c>
      <c r="P15" s="196">
        <v>3.2604042214257264E-3</v>
      </c>
    </row>
    <row r="16" spans="1:16" ht="20.100000000000001" customHeight="1">
      <c r="A16" s="150" t="s">
        <v>2976</v>
      </c>
      <c r="B16" s="223">
        <f t="shared" ref="B16:G16" si="1">SUM(B4:B15)</f>
        <v>192412</v>
      </c>
      <c r="C16" s="223">
        <f t="shared" si="1"/>
        <v>350313</v>
      </c>
      <c r="D16" s="223">
        <f t="shared" si="1"/>
        <v>542723</v>
      </c>
      <c r="E16" s="223">
        <f t="shared" si="1"/>
        <v>6425</v>
      </c>
      <c r="F16" s="223">
        <f t="shared" si="1"/>
        <v>42749</v>
      </c>
      <c r="G16" s="223">
        <f t="shared" si="1"/>
        <v>49174</v>
      </c>
      <c r="H16" s="530"/>
      <c r="I16" s="531"/>
      <c r="J16" s="531"/>
      <c r="K16" s="531"/>
      <c r="L16" s="531"/>
      <c r="M16" s="531"/>
      <c r="N16" s="531"/>
      <c r="O16" s="531"/>
      <c r="P16" s="532"/>
    </row>
    <row r="17" spans="1:16" ht="20.100000000000001" customHeight="1">
      <c r="A17" s="150" t="s">
        <v>2977</v>
      </c>
      <c r="B17" s="533"/>
      <c r="C17" s="534"/>
      <c r="D17" s="534"/>
      <c r="E17" s="534"/>
      <c r="F17" s="534"/>
      <c r="G17" s="535"/>
      <c r="H17" s="228">
        <f>AVERAGE(H12:H15)</f>
        <v>1.1856477333067829E-4</v>
      </c>
      <c r="I17" s="228">
        <f t="shared" ref="I17:P17" si="2">AVERAGE(I12:I15)</f>
        <v>1.6837166467542809E-4</v>
      </c>
      <c r="J17" s="228">
        <f t="shared" si="2"/>
        <v>2.8693643800610649E-4</v>
      </c>
      <c r="K17" s="228">
        <f t="shared" si="2"/>
        <v>5.6537485065710855E-4</v>
      </c>
      <c r="L17" s="228">
        <f t="shared" si="2"/>
        <v>2.2962527379530064E-3</v>
      </c>
      <c r="M17" s="228">
        <f t="shared" si="2"/>
        <v>2.8616275886101158E-3</v>
      </c>
      <c r="N17" s="228">
        <f t="shared" si="2"/>
        <v>6.8352167131288991E-4</v>
      </c>
      <c r="O17" s="228">
        <f t="shared" si="2"/>
        <v>2.4643029005708222E-3</v>
      </c>
      <c r="P17" s="228">
        <f t="shared" si="2"/>
        <v>3.1478245718837114E-3</v>
      </c>
    </row>
    <row r="19" spans="1:16">
      <c r="A19" s="536" t="s">
        <v>2978</v>
      </c>
      <c r="B19" s="536"/>
      <c r="C19" s="536"/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6"/>
      <c r="P19" s="536"/>
    </row>
    <row r="20" spans="1:16" ht="59.25" customHeight="1">
      <c r="A20" s="519" t="s">
        <v>2954</v>
      </c>
      <c r="B20" s="519" t="s">
        <v>2955</v>
      </c>
      <c r="C20" s="519"/>
      <c r="D20" s="519"/>
      <c r="E20" s="519" t="s">
        <v>2956</v>
      </c>
      <c r="F20" s="519"/>
      <c r="G20" s="519"/>
      <c r="H20" s="519" t="s">
        <v>2957</v>
      </c>
      <c r="I20" s="519"/>
      <c r="J20" s="519"/>
      <c r="K20" s="519" t="s">
        <v>2958</v>
      </c>
      <c r="L20" s="519"/>
      <c r="M20" s="519"/>
      <c r="N20" s="519" t="s">
        <v>2959</v>
      </c>
      <c r="O20" s="519"/>
      <c r="P20" s="519"/>
    </row>
    <row r="21" spans="1:16">
      <c r="A21" s="519"/>
      <c r="B21" s="254" t="s">
        <v>2960</v>
      </c>
      <c r="C21" s="254" t="s">
        <v>2961</v>
      </c>
      <c r="D21" s="254" t="s">
        <v>2962</v>
      </c>
      <c r="E21" s="254" t="s">
        <v>2960</v>
      </c>
      <c r="F21" s="254" t="s">
        <v>2961</v>
      </c>
      <c r="G21" s="254" t="s">
        <v>2962</v>
      </c>
      <c r="H21" s="254" t="s">
        <v>2960</v>
      </c>
      <c r="I21" s="254" t="s">
        <v>2961</v>
      </c>
      <c r="J21" s="254" t="s">
        <v>2962</v>
      </c>
      <c r="K21" s="254" t="s">
        <v>2960</v>
      </c>
      <c r="L21" s="254" t="s">
        <v>2961</v>
      </c>
      <c r="M21" s="254" t="s">
        <v>2962</v>
      </c>
      <c r="N21" s="254" t="s">
        <v>2960</v>
      </c>
      <c r="O21" s="254" t="s">
        <v>2961</v>
      </c>
      <c r="P21" s="227" t="s">
        <v>2962</v>
      </c>
    </row>
    <row r="22" spans="1:16">
      <c r="A22" s="182" t="s">
        <v>2963</v>
      </c>
      <c r="B22" s="188">
        <v>3042</v>
      </c>
      <c r="C22" s="188">
        <v>9035</v>
      </c>
      <c r="D22" s="184">
        <f t="shared" ref="D22:D33" si="3">SUM(B22:C22)</f>
        <v>12077</v>
      </c>
      <c r="E22" s="184" t="s">
        <v>2964</v>
      </c>
      <c r="F22" s="184" t="s">
        <v>2964</v>
      </c>
      <c r="G22" s="184" t="s">
        <v>2964</v>
      </c>
      <c r="H22" s="197" t="s">
        <v>2964</v>
      </c>
      <c r="I22" s="197" t="s">
        <v>2964</v>
      </c>
      <c r="J22" s="197" t="s">
        <v>2964</v>
      </c>
      <c r="K22" s="197" t="s">
        <v>2964</v>
      </c>
      <c r="L22" s="197" t="s">
        <v>2964</v>
      </c>
      <c r="M22" s="197" t="s">
        <v>2964</v>
      </c>
      <c r="N22" s="197" t="s">
        <v>2964</v>
      </c>
      <c r="O22" s="197" t="s">
        <v>2964</v>
      </c>
      <c r="P22" s="229">
        <v>1.5856481481481479E-3</v>
      </c>
    </row>
    <row r="23" spans="1:16">
      <c r="A23" s="182" t="s">
        <v>2965</v>
      </c>
      <c r="B23" s="188">
        <v>2418</v>
      </c>
      <c r="C23" s="188">
        <v>7470</v>
      </c>
      <c r="D23" s="184">
        <f t="shared" si="3"/>
        <v>9888</v>
      </c>
      <c r="E23" s="184" t="s">
        <v>2964</v>
      </c>
      <c r="F23" s="184" t="s">
        <v>2964</v>
      </c>
      <c r="G23" s="184" t="s">
        <v>2964</v>
      </c>
      <c r="H23" s="197" t="s">
        <v>2964</v>
      </c>
      <c r="I23" s="197" t="s">
        <v>2964</v>
      </c>
      <c r="J23" s="197" t="s">
        <v>2964</v>
      </c>
      <c r="K23" s="197" t="s">
        <v>2964</v>
      </c>
      <c r="L23" s="197" t="s">
        <v>2964</v>
      </c>
      <c r="M23" s="197" t="s">
        <v>2964</v>
      </c>
      <c r="N23" s="197" t="s">
        <v>2964</v>
      </c>
      <c r="O23" s="197" t="s">
        <v>2964</v>
      </c>
      <c r="P23" s="230">
        <v>1.5624999999999999E-3</v>
      </c>
    </row>
    <row r="24" spans="1:16">
      <c r="A24" s="182" t="s">
        <v>2966</v>
      </c>
      <c r="B24" s="188">
        <v>2537</v>
      </c>
      <c r="C24" s="188">
        <v>7747</v>
      </c>
      <c r="D24" s="184">
        <f t="shared" si="3"/>
        <v>10284</v>
      </c>
      <c r="E24" s="184" t="s">
        <v>2964</v>
      </c>
      <c r="F24" s="184" t="s">
        <v>2964</v>
      </c>
      <c r="G24" s="184" t="s">
        <v>2964</v>
      </c>
      <c r="H24" s="197" t="s">
        <v>2964</v>
      </c>
      <c r="I24" s="197" t="s">
        <v>2964</v>
      </c>
      <c r="J24" s="197" t="s">
        <v>2964</v>
      </c>
      <c r="K24" s="197" t="s">
        <v>2964</v>
      </c>
      <c r="L24" s="197" t="s">
        <v>2964</v>
      </c>
      <c r="M24" s="197" t="s">
        <v>2964</v>
      </c>
      <c r="N24" s="197" t="s">
        <v>2964</v>
      </c>
      <c r="O24" s="197" t="s">
        <v>2964</v>
      </c>
      <c r="P24" s="230">
        <v>1.1805555555555556E-3</v>
      </c>
    </row>
    <row r="25" spans="1:16">
      <c r="A25" s="182" t="s">
        <v>2967</v>
      </c>
      <c r="B25" s="188">
        <v>2669</v>
      </c>
      <c r="C25" s="188">
        <v>7730</v>
      </c>
      <c r="D25" s="184">
        <f t="shared" si="3"/>
        <v>10399</v>
      </c>
      <c r="E25" s="184" t="s">
        <v>2964</v>
      </c>
      <c r="F25" s="184" t="s">
        <v>2964</v>
      </c>
      <c r="G25" s="184" t="s">
        <v>2964</v>
      </c>
      <c r="H25" s="197" t="s">
        <v>2964</v>
      </c>
      <c r="I25" s="197" t="s">
        <v>2964</v>
      </c>
      <c r="J25" s="197" t="s">
        <v>2964</v>
      </c>
      <c r="K25" s="197" t="s">
        <v>2964</v>
      </c>
      <c r="L25" s="197" t="s">
        <v>2964</v>
      </c>
      <c r="M25" s="197" t="s">
        <v>2964</v>
      </c>
      <c r="N25" s="197" t="s">
        <v>2964</v>
      </c>
      <c r="O25" s="197" t="s">
        <v>2964</v>
      </c>
      <c r="P25" s="230">
        <v>8.9120370370370362E-4</v>
      </c>
    </row>
    <row r="26" spans="1:16">
      <c r="A26" s="182" t="s">
        <v>2968</v>
      </c>
      <c r="B26" s="188">
        <v>2531</v>
      </c>
      <c r="C26" s="188">
        <v>7971</v>
      </c>
      <c r="D26" s="184">
        <f t="shared" si="3"/>
        <v>10502</v>
      </c>
      <c r="E26" s="184" t="s">
        <v>2964</v>
      </c>
      <c r="F26" s="184" t="s">
        <v>2964</v>
      </c>
      <c r="G26" s="184" t="s">
        <v>2964</v>
      </c>
      <c r="H26" s="197" t="s">
        <v>2964</v>
      </c>
      <c r="I26" s="197" t="s">
        <v>2964</v>
      </c>
      <c r="J26" s="197" t="s">
        <v>2964</v>
      </c>
      <c r="K26" s="197" t="s">
        <v>2964</v>
      </c>
      <c r="L26" s="197" t="s">
        <v>2964</v>
      </c>
      <c r="M26" s="197" t="s">
        <v>2964</v>
      </c>
      <c r="N26" s="197" t="s">
        <v>2964</v>
      </c>
      <c r="O26" s="197" t="s">
        <v>2964</v>
      </c>
      <c r="P26" s="230">
        <v>1.3888888888888889E-3</v>
      </c>
    </row>
    <row r="27" spans="1:16">
      <c r="A27" s="182" t="s">
        <v>2969</v>
      </c>
      <c r="B27" s="188">
        <v>2727</v>
      </c>
      <c r="C27" s="188">
        <v>7617</v>
      </c>
      <c r="D27" s="184">
        <f t="shared" si="3"/>
        <v>10344</v>
      </c>
      <c r="E27" s="184" t="s">
        <v>2964</v>
      </c>
      <c r="F27" s="184" t="s">
        <v>2964</v>
      </c>
      <c r="G27" s="184" t="s">
        <v>2964</v>
      </c>
      <c r="H27" s="197" t="s">
        <v>2964</v>
      </c>
      <c r="I27" s="197" t="s">
        <v>2964</v>
      </c>
      <c r="J27" s="197" t="s">
        <v>2964</v>
      </c>
      <c r="K27" s="197" t="s">
        <v>2964</v>
      </c>
      <c r="L27" s="197" t="s">
        <v>2964</v>
      </c>
      <c r="M27" s="197" t="s">
        <v>2964</v>
      </c>
      <c r="N27" s="197" t="s">
        <v>2964</v>
      </c>
      <c r="O27" s="197" t="s">
        <v>2964</v>
      </c>
      <c r="P27" s="230">
        <v>1.2731481481481483E-3</v>
      </c>
    </row>
    <row r="28" spans="1:16">
      <c r="A28" s="182" t="s">
        <v>2970</v>
      </c>
      <c r="B28" s="195">
        <v>4722</v>
      </c>
      <c r="C28" s="195">
        <v>11528</v>
      </c>
      <c r="D28" s="194">
        <f t="shared" si="3"/>
        <v>16250</v>
      </c>
      <c r="E28" s="198">
        <v>318</v>
      </c>
      <c r="F28" s="198">
        <v>2964</v>
      </c>
      <c r="G28" s="194">
        <v>3282</v>
      </c>
      <c r="H28" s="199">
        <v>1.3378634010354439E-4</v>
      </c>
      <c r="I28" s="199">
        <v>1.9240342493030661E-4</v>
      </c>
      <c r="J28" s="199">
        <v>3.2618976503385111E-4</v>
      </c>
      <c r="K28" s="199">
        <v>7.3962066905615257E-4</v>
      </c>
      <c r="L28" s="199">
        <v>2.0564516129032255E-3</v>
      </c>
      <c r="M28" s="199">
        <v>2.7960722819593783E-3</v>
      </c>
      <c r="N28" s="199">
        <v>8.7340700915969696E-4</v>
      </c>
      <c r="O28" s="199">
        <v>2.2488550378335333E-3</v>
      </c>
      <c r="P28" s="199">
        <v>3.1222620469932294E-3</v>
      </c>
    </row>
    <row r="29" spans="1:16">
      <c r="A29" s="182" t="s">
        <v>2971</v>
      </c>
      <c r="B29" s="198">
        <v>5297</v>
      </c>
      <c r="C29" s="198">
        <v>12434</v>
      </c>
      <c r="D29" s="194">
        <f t="shared" si="3"/>
        <v>17731</v>
      </c>
      <c r="E29" s="200">
        <v>374</v>
      </c>
      <c r="F29" s="200">
        <v>3305</v>
      </c>
      <c r="G29" s="200">
        <v>3679</v>
      </c>
      <c r="H29" s="199">
        <v>1.3453305455993623E-4</v>
      </c>
      <c r="I29" s="199">
        <v>2.0634209478295496E-4</v>
      </c>
      <c r="J29" s="199">
        <v>3.4087514934289138E-4</v>
      </c>
      <c r="K29" s="199">
        <v>7.7260055754679424E-4</v>
      </c>
      <c r="L29" s="199">
        <v>2.1553912783751489E-3</v>
      </c>
      <c r="M29" s="199">
        <v>2.9279918359219441E-3</v>
      </c>
      <c r="N29" s="199">
        <v>9.0713361210673039E-4</v>
      </c>
      <c r="O29" s="199">
        <v>2.3617333731581051E-3</v>
      </c>
      <c r="P29" s="201">
        <v>3.2688669852648333E-3</v>
      </c>
    </row>
    <row r="30" spans="1:16">
      <c r="A30" s="182" t="s">
        <v>2972</v>
      </c>
      <c r="B30" s="207">
        <v>4482</v>
      </c>
      <c r="C30" s="207">
        <v>11618</v>
      </c>
      <c r="D30" s="194">
        <f t="shared" si="3"/>
        <v>16100</v>
      </c>
      <c r="E30" s="207">
        <v>330</v>
      </c>
      <c r="F30" s="207">
        <v>2978</v>
      </c>
      <c r="G30" s="207">
        <v>3308</v>
      </c>
      <c r="H30" s="202">
        <v>1.090534979423868E-4</v>
      </c>
      <c r="I30" s="202">
        <v>1.8917181069958843E-4</v>
      </c>
      <c r="J30" s="202">
        <v>2.9822530864197537E-4</v>
      </c>
      <c r="K30" s="202">
        <v>7.1849279835390939E-4</v>
      </c>
      <c r="L30" s="202">
        <v>2.0819187242798352E-3</v>
      </c>
      <c r="M30" s="202">
        <v>2.8004115226337445E-3</v>
      </c>
      <c r="N30" s="202">
        <v>8.2754629629629628E-4</v>
      </c>
      <c r="O30" s="202">
        <v>2.271090534979424E-3</v>
      </c>
      <c r="P30" s="202">
        <v>3.0986368312757215E-3</v>
      </c>
    </row>
    <row r="31" spans="1:16">
      <c r="A31" s="182" t="s">
        <v>2973</v>
      </c>
      <c r="B31" s="207">
        <v>4807</v>
      </c>
      <c r="C31" s="207">
        <v>11961</v>
      </c>
      <c r="D31" s="194">
        <f t="shared" si="3"/>
        <v>16768</v>
      </c>
      <c r="E31" s="207">
        <v>440</v>
      </c>
      <c r="F31" s="207">
        <v>3432</v>
      </c>
      <c r="G31" s="207">
        <v>3872</v>
      </c>
      <c r="H31" s="202">
        <v>1.2283452807646352E-4</v>
      </c>
      <c r="I31" s="202">
        <v>2.0472421346077254E-4</v>
      </c>
      <c r="J31" s="202">
        <v>3.2755874153723606E-4</v>
      </c>
      <c r="K31" s="202">
        <v>7.2356630824372788E-4</v>
      </c>
      <c r="L31" s="202">
        <v>2.2934090003982471E-3</v>
      </c>
      <c r="M31" s="202">
        <v>3.0169753086419756E-3</v>
      </c>
      <c r="N31" s="202">
        <v>8.4640083632019113E-4</v>
      </c>
      <c r="O31" s="202">
        <v>2.4981332138590199E-3</v>
      </c>
      <c r="P31" s="202">
        <v>3.3445340501792116E-3</v>
      </c>
    </row>
    <row r="32" spans="1:16">
      <c r="A32" s="182" t="s">
        <v>2974</v>
      </c>
      <c r="B32" s="207">
        <v>5818</v>
      </c>
      <c r="C32" s="207">
        <v>14906</v>
      </c>
      <c r="D32" s="194">
        <f t="shared" si="3"/>
        <v>20724</v>
      </c>
      <c r="E32" s="207">
        <v>416</v>
      </c>
      <c r="F32" s="207">
        <v>4213</v>
      </c>
      <c r="G32" s="207">
        <v>4629</v>
      </c>
      <c r="H32" s="202">
        <v>1.2808641975308645E-4</v>
      </c>
      <c r="I32" s="202">
        <v>2.2093621399176937E-4</v>
      </c>
      <c r="J32" s="202">
        <v>3.4902263374485596E-4</v>
      </c>
      <c r="K32" s="202">
        <v>7.8536522633744857E-4</v>
      </c>
      <c r="L32" s="202">
        <v>2.4239969135802469E-3</v>
      </c>
      <c r="M32" s="202">
        <v>3.2093621399176949E-3</v>
      </c>
      <c r="N32" s="202">
        <v>9.1345164609053483E-4</v>
      </c>
      <c r="O32" s="202">
        <v>2.6449331275720162E-3</v>
      </c>
      <c r="P32" s="202">
        <v>3.5583847736625524E-3</v>
      </c>
    </row>
    <row r="33" spans="1:16">
      <c r="A33" s="150" t="s">
        <v>2975</v>
      </c>
      <c r="B33" s="238">
        <v>6865</v>
      </c>
      <c r="C33" s="238">
        <v>15329</v>
      </c>
      <c r="D33" s="194">
        <f t="shared" si="3"/>
        <v>22194</v>
      </c>
      <c r="E33" s="238">
        <v>581</v>
      </c>
      <c r="F33" s="238">
        <v>4576</v>
      </c>
      <c r="G33" s="238">
        <v>5157</v>
      </c>
      <c r="H33" s="239">
        <v>1.2196336121067305E-4</v>
      </c>
      <c r="I33" s="239">
        <v>2.1692054958183995E-4</v>
      </c>
      <c r="J33" s="239">
        <v>3.3888391079251281E-4</v>
      </c>
      <c r="K33" s="239">
        <v>7.4609219434488248E-4</v>
      </c>
      <c r="L33" s="239">
        <v>2.4619175627240146E-3</v>
      </c>
      <c r="M33" s="239">
        <v>3.2080097570688967E-3</v>
      </c>
      <c r="N33" s="239">
        <v>8.6805555555555529E-4</v>
      </c>
      <c r="O33" s="239">
        <v>2.6788381123058554E-3</v>
      </c>
      <c r="P33" s="239">
        <v>3.5468936678614096E-3</v>
      </c>
    </row>
    <row r="34" spans="1:16">
      <c r="A34" s="150" t="s">
        <v>2976</v>
      </c>
      <c r="B34" s="223">
        <f t="shared" ref="B34:G34" si="4">SUM(B22:B33)</f>
        <v>47915</v>
      </c>
      <c r="C34" s="223">
        <f t="shared" si="4"/>
        <v>125346</v>
      </c>
      <c r="D34" s="238">
        <f t="shared" si="4"/>
        <v>173261</v>
      </c>
      <c r="E34" s="223">
        <f t="shared" si="4"/>
        <v>2459</v>
      </c>
      <c r="F34" s="223">
        <f t="shared" si="4"/>
        <v>21468</v>
      </c>
      <c r="G34" s="223">
        <f t="shared" si="4"/>
        <v>23927</v>
      </c>
      <c r="H34" s="530"/>
      <c r="I34" s="531"/>
      <c r="J34" s="531"/>
      <c r="K34" s="531"/>
      <c r="L34" s="531"/>
      <c r="M34" s="531"/>
      <c r="N34" s="531"/>
      <c r="O34" s="531"/>
      <c r="P34" s="532"/>
    </row>
    <row r="35" spans="1:16">
      <c r="A35" s="150" t="s">
        <v>2977</v>
      </c>
      <c r="B35" s="533"/>
      <c r="C35" s="534"/>
      <c r="D35" s="534"/>
      <c r="E35" s="534"/>
      <c r="F35" s="534"/>
      <c r="G35" s="535"/>
      <c r="H35" s="228">
        <f t="shared" ref="H35:O35" si="5">AVERAGE(H22:H33)</f>
        <v>1.2504286694101506E-4</v>
      </c>
      <c r="I35" s="228">
        <f t="shared" si="5"/>
        <v>2.0508305124120529E-4</v>
      </c>
      <c r="J35" s="228">
        <f t="shared" si="5"/>
        <v>3.3012591818222043E-4</v>
      </c>
      <c r="K35" s="228">
        <f t="shared" si="5"/>
        <v>7.4762295898048571E-4</v>
      </c>
      <c r="L35" s="228">
        <f t="shared" si="5"/>
        <v>2.2455141820434533E-3</v>
      </c>
      <c r="M35" s="228">
        <f t="shared" si="5"/>
        <v>2.9931371410239389E-3</v>
      </c>
      <c r="N35" s="228">
        <f t="shared" si="5"/>
        <v>8.7266582592150079E-4</v>
      </c>
      <c r="O35" s="228">
        <f t="shared" si="5"/>
        <v>2.4505972332846591E-3</v>
      </c>
      <c r="P35" s="228">
        <f>AVERAGE(P22:P33)</f>
        <v>2.3184602333067837E-3</v>
      </c>
    </row>
    <row r="37" spans="1:16">
      <c r="A37" s="536" t="s">
        <v>2979</v>
      </c>
      <c r="B37" s="536"/>
      <c r="C37" s="536"/>
      <c r="D37" s="536"/>
      <c r="E37" s="536"/>
      <c r="F37" s="536"/>
      <c r="G37" s="536"/>
      <c r="H37" s="536"/>
      <c r="I37" s="536"/>
      <c r="J37" s="536"/>
      <c r="K37" s="536"/>
      <c r="L37" s="536"/>
      <c r="M37" s="536"/>
      <c r="N37" s="536"/>
      <c r="O37" s="536"/>
      <c r="P37" s="536"/>
    </row>
    <row r="38" spans="1:16" ht="65.25" customHeight="1">
      <c r="A38" s="519" t="s">
        <v>2954</v>
      </c>
      <c r="B38" s="519" t="s">
        <v>2955</v>
      </c>
      <c r="C38" s="519"/>
      <c r="D38" s="519"/>
      <c r="E38" s="519" t="s">
        <v>2956</v>
      </c>
      <c r="F38" s="519"/>
      <c r="G38" s="519"/>
      <c r="H38" s="519" t="s">
        <v>2957</v>
      </c>
      <c r="I38" s="519"/>
      <c r="J38" s="519"/>
      <c r="K38" s="519" t="s">
        <v>2958</v>
      </c>
      <c r="L38" s="519"/>
      <c r="M38" s="519"/>
      <c r="N38" s="519" t="s">
        <v>2959</v>
      </c>
      <c r="O38" s="519"/>
      <c r="P38" s="519"/>
    </row>
    <row r="39" spans="1:16">
      <c r="A39" s="519"/>
      <c r="B39" s="254" t="s">
        <v>2960</v>
      </c>
      <c r="C39" s="254" t="s">
        <v>2961</v>
      </c>
      <c r="D39" s="254" t="s">
        <v>2962</v>
      </c>
      <c r="E39" s="254" t="s">
        <v>2960</v>
      </c>
      <c r="F39" s="254" t="s">
        <v>2961</v>
      </c>
      <c r="G39" s="254" t="s">
        <v>2962</v>
      </c>
      <c r="H39" s="254" t="s">
        <v>2960</v>
      </c>
      <c r="I39" s="254" t="s">
        <v>2961</v>
      </c>
      <c r="J39" s="254" t="s">
        <v>2962</v>
      </c>
      <c r="K39" s="254" t="s">
        <v>2960</v>
      </c>
      <c r="L39" s="254" t="s">
        <v>2961</v>
      </c>
      <c r="M39" s="254" t="s">
        <v>2962</v>
      </c>
      <c r="N39" s="254" t="s">
        <v>2960</v>
      </c>
      <c r="O39" s="254" t="s">
        <v>2961</v>
      </c>
      <c r="P39" s="227" t="s">
        <v>2962</v>
      </c>
    </row>
    <row r="40" spans="1:16">
      <c r="A40" s="182" t="s">
        <v>2963</v>
      </c>
      <c r="B40" s="203">
        <v>2247</v>
      </c>
      <c r="C40" s="190">
        <v>22501</v>
      </c>
      <c r="D40" s="184">
        <f>SUM(B40:C40)</f>
        <v>24748</v>
      </c>
      <c r="E40" s="184" t="s">
        <v>2964</v>
      </c>
      <c r="F40" s="184" t="s">
        <v>2964</v>
      </c>
      <c r="G40" s="184" t="s">
        <v>2964</v>
      </c>
      <c r="H40" s="197" t="s">
        <v>2964</v>
      </c>
      <c r="I40" s="197" t="s">
        <v>2964</v>
      </c>
      <c r="J40" s="197" t="s">
        <v>2964</v>
      </c>
      <c r="K40" s="197" t="s">
        <v>2964</v>
      </c>
      <c r="L40" s="197" t="s">
        <v>2964</v>
      </c>
      <c r="M40" s="197" t="s">
        <v>2964</v>
      </c>
      <c r="N40" s="197" t="s">
        <v>2964</v>
      </c>
      <c r="O40" s="197" t="s">
        <v>2964</v>
      </c>
      <c r="P40" s="204">
        <v>1.3310185185185185E-3</v>
      </c>
    </row>
    <row r="41" spans="1:16">
      <c r="A41" s="182" t="s">
        <v>2965</v>
      </c>
      <c r="B41" s="188">
        <v>1926</v>
      </c>
      <c r="C41" s="188">
        <v>22744</v>
      </c>
      <c r="D41" s="184">
        <f>SUM(B41:C41)</f>
        <v>24670</v>
      </c>
      <c r="E41" s="184" t="s">
        <v>2964</v>
      </c>
      <c r="F41" s="184" t="s">
        <v>2964</v>
      </c>
      <c r="G41" s="184" t="s">
        <v>2964</v>
      </c>
      <c r="H41" s="197" t="s">
        <v>2964</v>
      </c>
      <c r="I41" s="197" t="s">
        <v>2964</v>
      </c>
      <c r="J41" s="197" t="s">
        <v>2964</v>
      </c>
      <c r="K41" s="197" t="s">
        <v>2964</v>
      </c>
      <c r="L41" s="197" t="s">
        <v>2964</v>
      </c>
      <c r="M41" s="197" t="s">
        <v>2964</v>
      </c>
      <c r="N41" s="197" t="s">
        <v>2964</v>
      </c>
      <c r="O41" s="197" t="s">
        <v>2964</v>
      </c>
      <c r="P41" s="205">
        <v>1.0300925925925926E-3</v>
      </c>
    </row>
    <row r="42" spans="1:16">
      <c r="A42" s="182" t="s">
        <v>2966</v>
      </c>
      <c r="B42" s="188">
        <v>2061</v>
      </c>
      <c r="C42" s="188">
        <v>19832</v>
      </c>
      <c r="D42" s="184">
        <f>SUM(B42:C42)</f>
        <v>21893</v>
      </c>
      <c r="E42" s="184" t="s">
        <v>2964</v>
      </c>
      <c r="F42" s="184" t="s">
        <v>2964</v>
      </c>
      <c r="G42" s="184" t="s">
        <v>2964</v>
      </c>
      <c r="H42" s="197" t="s">
        <v>2964</v>
      </c>
      <c r="I42" s="197" t="s">
        <v>2964</v>
      </c>
      <c r="J42" s="197" t="s">
        <v>2964</v>
      </c>
      <c r="K42" s="197" t="s">
        <v>2964</v>
      </c>
      <c r="L42" s="197" t="s">
        <v>2964</v>
      </c>
      <c r="M42" s="197" t="s">
        <v>2964</v>
      </c>
      <c r="N42" s="197" t="s">
        <v>2964</v>
      </c>
      <c r="O42" s="197" t="s">
        <v>2964</v>
      </c>
      <c r="P42" s="205">
        <v>9.7222222222222209E-4</v>
      </c>
    </row>
    <row r="43" spans="1:16">
      <c r="A43" s="182" t="s">
        <v>2967</v>
      </c>
      <c r="B43" s="206">
        <v>3165</v>
      </c>
      <c r="C43" s="206">
        <v>15318</v>
      </c>
      <c r="D43" s="200">
        <f>SUM(B43:C43)</f>
        <v>18483</v>
      </c>
      <c r="E43" s="200">
        <v>92</v>
      </c>
      <c r="F43" s="200">
        <v>2192</v>
      </c>
      <c r="G43" s="200">
        <v>2284</v>
      </c>
      <c r="H43" s="199">
        <v>9.6965020576131664E-5</v>
      </c>
      <c r="I43" s="199">
        <v>1.684670781893003E-4</v>
      </c>
      <c r="J43" s="199">
        <v>2.6543209876543205E-4</v>
      </c>
      <c r="K43" s="199">
        <v>9.3595679012345629E-4</v>
      </c>
      <c r="L43" s="199">
        <v>1.8589248971193409E-3</v>
      </c>
      <c r="M43" s="199">
        <v>2.7948816872427982E-3</v>
      </c>
      <c r="N43" s="199">
        <v>1.0329218106995889E-3</v>
      </c>
      <c r="O43" s="199">
        <v>2.0273919753086419E-3</v>
      </c>
      <c r="P43" s="231">
        <v>3.0603137860082306E-3</v>
      </c>
    </row>
    <row r="44" spans="1:16">
      <c r="A44" s="182" t="s">
        <v>2968</v>
      </c>
      <c r="B44" s="206">
        <v>4386</v>
      </c>
      <c r="C44" s="206">
        <v>15740</v>
      </c>
      <c r="D44" s="200">
        <f t="shared" ref="D44:D51" si="6">SUM(B44:C44)</f>
        <v>20126</v>
      </c>
      <c r="E44" s="200">
        <v>134</v>
      </c>
      <c r="F44" s="200">
        <v>2294</v>
      </c>
      <c r="G44" s="200">
        <v>2428</v>
      </c>
      <c r="H44" s="199">
        <v>1.2880824372759849E-4</v>
      </c>
      <c r="I44" s="199">
        <v>1.6850856232576659E-4</v>
      </c>
      <c r="J44" s="199">
        <v>2.97316806053365E-4</v>
      </c>
      <c r="K44" s="199">
        <v>8.8074970131421721E-4</v>
      </c>
      <c r="L44" s="199">
        <v>1.8828405017921163E-3</v>
      </c>
      <c r="M44" s="199">
        <v>2.7635902031063315E-3</v>
      </c>
      <c r="N44" s="199">
        <v>1.0095579450418162E-3</v>
      </c>
      <c r="O44" s="199">
        <v>2.0513490641178812E-3</v>
      </c>
      <c r="P44" s="231">
        <v>3.0609070091596972E-3</v>
      </c>
    </row>
    <row r="45" spans="1:16">
      <c r="A45" s="182" t="s">
        <v>2969</v>
      </c>
      <c r="B45" s="206">
        <v>5304</v>
      </c>
      <c r="C45" s="206">
        <v>16376</v>
      </c>
      <c r="D45" s="200">
        <f t="shared" si="6"/>
        <v>21680</v>
      </c>
      <c r="E45" s="200">
        <v>132</v>
      </c>
      <c r="F45" s="200">
        <v>2211</v>
      </c>
      <c r="G45" s="200">
        <v>2343</v>
      </c>
      <c r="H45" s="199">
        <v>8.9763374485596654E-5</v>
      </c>
      <c r="I45" s="199">
        <v>1.5226337448559664E-4</v>
      </c>
      <c r="J45" s="199">
        <v>2.4202674897119334E-4</v>
      </c>
      <c r="K45" s="199">
        <v>8.4374999999999988E-4</v>
      </c>
      <c r="L45" s="199">
        <v>1.9120370370370374E-3</v>
      </c>
      <c r="M45" s="199">
        <v>2.7557870370370388E-3</v>
      </c>
      <c r="N45" s="199">
        <v>9.3351337448559636E-4</v>
      </c>
      <c r="O45" s="199">
        <v>2.0643004115226331E-3</v>
      </c>
      <c r="P45" s="231">
        <v>2.9978137860082288E-3</v>
      </c>
    </row>
    <row r="46" spans="1:16">
      <c r="A46" s="182" t="s">
        <v>2970</v>
      </c>
      <c r="B46" s="198">
        <v>5435</v>
      </c>
      <c r="C46" s="198">
        <v>16318</v>
      </c>
      <c r="D46" s="200">
        <f t="shared" si="6"/>
        <v>21753</v>
      </c>
      <c r="E46" s="200">
        <v>145</v>
      </c>
      <c r="F46" s="200">
        <v>2202</v>
      </c>
      <c r="G46" s="200">
        <v>2347</v>
      </c>
      <c r="H46" s="199">
        <v>8.6992234169653486E-5</v>
      </c>
      <c r="I46" s="199">
        <v>1.3851553166069293E-4</v>
      </c>
      <c r="J46" s="199">
        <v>2.2550776583034636E-4</v>
      </c>
      <c r="K46" s="199">
        <v>7.937574671445641E-4</v>
      </c>
      <c r="L46" s="199">
        <v>1.9455645161290322E-3</v>
      </c>
      <c r="M46" s="199">
        <v>2.7393219832735969E-3</v>
      </c>
      <c r="N46" s="199">
        <v>8.8074970131421797E-4</v>
      </c>
      <c r="O46" s="199">
        <v>2.0840800477897252E-3</v>
      </c>
      <c r="P46" s="201">
        <v>2.9648297491039403E-3</v>
      </c>
    </row>
    <row r="47" spans="1:16">
      <c r="A47" s="182" t="s">
        <v>2971</v>
      </c>
      <c r="B47" s="198">
        <v>5531</v>
      </c>
      <c r="C47" s="198">
        <v>15866</v>
      </c>
      <c r="D47" s="200">
        <f t="shared" si="6"/>
        <v>21397</v>
      </c>
      <c r="E47" s="200">
        <v>102</v>
      </c>
      <c r="F47" s="200">
        <v>1836</v>
      </c>
      <c r="G47" s="200">
        <v>1938</v>
      </c>
      <c r="H47" s="199">
        <v>8.0271804062126618E-5</v>
      </c>
      <c r="I47" s="199">
        <v>1.2656810035842285E-4</v>
      </c>
      <c r="J47" s="199">
        <v>2.0683990442054952E-4</v>
      </c>
      <c r="K47" s="199">
        <v>8.0309139784946271E-4</v>
      </c>
      <c r="L47" s="199">
        <v>1.899641577060931E-3</v>
      </c>
      <c r="M47" s="199">
        <v>2.7027329749103948E-3</v>
      </c>
      <c r="N47" s="199">
        <v>8.8336320191158919E-4</v>
      </c>
      <c r="O47" s="199">
        <v>2.0262096774193547E-3</v>
      </c>
      <c r="P47" s="201">
        <v>2.909572879330944E-3</v>
      </c>
    </row>
    <row r="48" spans="1:16">
      <c r="A48" s="182" t="s">
        <v>2972</v>
      </c>
      <c r="B48" s="207">
        <v>3685</v>
      </c>
      <c r="C48" s="207">
        <v>11426</v>
      </c>
      <c r="D48" s="200">
        <f t="shared" si="6"/>
        <v>15111</v>
      </c>
      <c r="E48" s="207">
        <v>129</v>
      </c>
      <c r="F48" s="207">
        <v>1862</v>
      </c>
      <c r="G48" s="207">
        <v>1991</v>
      </c>
      <c r="H48" s="202">
        <v>8.9763374485596681E-5</v>
      </c>
      <c r="I48" s="202">
        <v>1.3425925925925929E-4</v>
      </c>
      <c r="J48" s="202">
        <v>2.240226337448559E-4</v>
      </c>
      <c r="K48" s="202">
        <v>7.8793724279835407E-4</v>
      </c>
      <c r="L48" s="202">
        <v>1.9597479423868313E-3</v>
      </c>
      <c r="M48" s="202">
        <v>2.7476851851851859E-3</v>
      </c>
      <c r="N48" s="202">
        <v>8.7770061728395076E-4</v>
      </c>
      <c r="O48" s="202">
        <v>2.0940072016460906E-3</v>
      </c>
      <c r="P48" s="202">
        <v>2.9717078189300415E-3</v>
      </c>
    </row>
    <row r="49" spans="1:16">
      <c r="A49" s="182" t="s">
        <v>2973</v>
      </c>
      <c r="B49" s="207">
        <v>5104</v>
      </c>
      <c r="C49" s="207">
        <v>16064</v>
      </c>
      <c r="D49" s="200">
        <f t="shared" si="6"/>
        <v>21168</v>
      </c>
      <c r="E49" s="207">
        <v>133</v>
      </c>
      <c r="F49" s="207">
        <v>2005</v>
      </c>
      <c r="G49" s="207">
        <v>2138</v>
      </c>
      <c r="H49" s="202">
        <v>7.8778375149342889E-5</v>
      </c>
      <c r="I49" s="202">
        <v>1.3789326961369968E-4</v>
      </c>
      <c r="J49" s="202">
        <v>2.1667164476304256E-4</v>
      </c>
      <c r="K49" s="202">
        <v>8.0421146953405041E-4</v>
      </c>
      <c r="L49" s="202">
        <v>1.9500448028673843E-3</v>
      </c>
      <c r="M49" s="202">
        <v>2.7542562724014344E-3</v>
      </c>
      <c r="N49" s="202">
        <v>8.8298984468339272E-4</v>
      </c>
      <c r="O49" s="202">
        <v>2.0879380724810838E-3</v>
      </c>
      <c r="P49" s="202">
        <v>2.9709279171644754E-3</v>
      </c>
    </row>
    <row r="50" spans="1:16">
      <c r="A50" s="182" t="s">
        <v>2974</v>
      </c>
      <c r="B50" s="207">
        <v>4945</v>
      </c>
      <c r="C50" s="207">
        <v>14684</v>
      </c>
      <c r="D50" s="200">
        <f t="shared" si="6"/>
        <v>19629</v>
      </c>
      <c r="E50" s="207">
        <v>73</v>
      </c>
      <c r="F50" s="207">
        <v>1520</v>
      </c>
      <c r="G50" s="207">
        <v>1593</v>
      </c>
      <c r="H50" s="202">
        <v>8.5519547325102875E-5</v>
      </c>
      <c r="I50" s="202">
        <v>1.4017489711934145E-4</v>
      </c>
      <c r="J50" s="202">
        <v>2.2569444444444457E-4</v>
      </c>
      <c r="K50" s="202">
        <v>8.1031378600823073E-4</v>
      </c>
      <c r="L50" s="202">
        <v>2.0055298353909472E-3</v>
      </c>
      <c r="M50" s="202">
        <v>2.8158436213991779E-3</v>
      </c>
      <c r="N50" s="202">
        <v>8.9583333333333301E-4</v>
      </c>
      <c r="O50" s="202">
        <v>2.1457047325102886E-3</v>
      </c>
      <c r="P50" s="202">
        <v>3.0415380658436212E-3</v>
      </c>
    </row>
    <row r="51" spans="1:16">
      <c r="A51" s="182" t="s">
        <v>2975</v>
      </c>
      <c r="B51" s="207">
        <v>5686</v>
      </c>
      <c r="C51" s="207">
        <v>16222</v>
      </c>
      <c r="D51" s="200">
        <f t="shared" si="6"/>
        <v>21908</v>
      </c>
      <c r="E51" s="207">
        <v>116</v>
      </c>
      <c r="F51" s="207">
        <v>1828</v>
      </c>
      <c r="G51" s="207">
        <v>1944</v>
      </c>
      <c r="H51" s="202">
        <v>8.7116686579052167E-5</v>
      </c>
      <c r="I51" s="202">
        <v>1.3677319792911193E-4</v>
      </c>
      <c r="J51" s="202">
        <v>2.2388988450816404E-4</v>
      </c>
      <c r="K51" s="202">
        <v>7.5866188769414572E-4</v>
      </c>
      <c r="L51" s="202">
        <v>1.9872560732775786E-3</v>
      </c>
      <c r="M51" s="202">
        <v>2.745917960971725E-3</v>
      </c>
      <c r="N51" s="202">
        <v>8.4577857427319751E-4</v>
      </c>
      <c r="O51" s="202">
        <v>2.124029271206692E-3</v>
      </c>
      <c r="P51" s="202">
        <v>2.9698078454798893E-3</v>
      </c>
    </row>
    <row r="52" spans="1:16">
      <c r="A52" s="150" t="s">
        <v>2976</v>
      </c>
      <c r="B52" s="238">
        <f t="shared" ref="B52:G52" si="7">SUM(B40:B51)</f>
        <v>49475</v>
      </c>
      <c r="C52" s="238">
        <f t="shared" si="7"/>
        <v>203091</v>
      </c>
      <c r="D52" s="238">
        <f t="shared" si="7"/>
        <v>252566</v>
      </c>
      <c r="E52" s="238">
        <f t="shared" si="7"/>
        <v>1056</v>
      </c>
      <c r="F52" s="238">
        <f t="shared" si="7"/>
        <v>17950</v>
      </c>
      <c r="G52" s="238">
        <f t="shared" si="7"/>
        <v>19006</v>
      </c>
      <c r="H52" s="530"/>
      <c r="I52" s="531"/>
      <c r="J52" s="531"/>
      <c r="K52" s="531"/>
      <c r="L52" s="531"/>
      <c r="M52" s="531"/>
      <c r="N52" s="531"/>
      <c r="O52" s="531"/>
      <c r="P52" s="532"/>
    </row>
    <row r="53" spans="1:16">
      <c r="A53" s="150" t="s">
        <v>2977</v>
      </c>
      <c r="B53" s="533"/>
      <c r="C53" s="534"/>
      <c r="D53" s="534"/>
      <c r="E53" s="534"/>
      <c r="F53" s="534"/>
      <c r="G53" s="535"/>
      <c r="H53" s="228">
        <f>AVERAGE(H43:H51)</f>
        <v>9.1553184506689057E-5</v>
      </c>
      <c r="I53" s="228">
        <f t="shared" ref="I53:O53" si="8">AVERAGE(I43:I51)</f>
        <v>1.4482480788235465E-4</v>
      </c>
      <c r="J53" s="228">
        <f t="shared" si="8"/>
        <v>2.3637799238904373E-4</v>
      </c>
      <c r="K53" s="228">
        <f t="shared" si="8"/>
        <v>8.2426997138516445E-4</v>
      </c>
      <c r="L53" s="228">
        <f t="shared" si="8"/>
        <v>1.9335096870067997E-3</v>
      </c>
      <c r="M53" s="228">
        <f t="shared" si="8"/>
        <v>2.7577796583919652E-3</v>
      </c>
      <c r="N53" s="228">
        <f t="shared" si="8"/>
        <v>9.1582315589185343E-4</v>
      </c>
      <c r="O53" s="228">
        <f t="shared" si="8"/>
        <v>2.0783344948891542E-3</v>
      </c>
      <c r="P53" s="228">
        <f>AVERAGE(P40:P51)</f>
        <v>2.5233960158635338E-3</v>
      </c>
    </row>
    <row r="55" spans="1:16">
      <c r="A55" s="536" t="s">
        <v>2980</v>
      </c>
      <c r="B55" s="536"/>
      <c r="C55" s="536"/>
      <c r="D55" s="536"/>
      <c r="E55" s="536"/>
      <c r="F55" s="536"/>
      <c r="G55" s="536"/>
      <c r="H55" s="536"/>
      <c r="I55" s="536"/>
      <c r="J55" s="536"/>
      <c r="K55" s="536"/>
      <c r="L55" s="536"/>
      <c r="M55" s="536"/>
      <c r="N55" s="536"/>
      <c r="O55" s="536"/>
      <c r="P55" s="536"/>
    </row>
    <row r="56" spans="1:16" ht="63" customHeight="1">
      <c r="A56" s="519" t="s">
        <v>2954</v>
      </c>
      <c r="B56" s="519" t="s">
        <v>2955</v>
      </c>
      <c r="C56" s="519"/>
      <c r="D56" s="519"/>
      <c r="E56" s="519" t="s">
        <v>2956</v>
      </c>
      <c r="F56" s="519"/>
      <c r="G56" s="519"/>
      <c r="H56" s="519" t="s">
        <v>2957</v>
      </c>
      <c r="I56" s="519"/>
      <c r="J56" s="519"/>
      <c r="K56" s="519" t="s">
        <v>2958</v>
      </c>
      <c r="L56" s="519"/>
      <c r="M56" s="519"/>
      <c r="N56" s="519" t="s">
        <v>2959</v>
      </c>
      <c r="O56" s="519"/>
      <c r="P56" s="519"/>
    </row>
    <row r="57" spans="1:16">
      <c r="A57" s="519"/>
      <c r="B57" s="254" t="s">
        <v>2960</v>
      </c>
      <c r="C57" s="254" t="s">
        <v>2961</v>
      </c>
      <c r="D57" s="254" t="s">
        <v>2962</v>
      </c>
      <c r="E57" s="254" t="s">
        <v>2960</v>
      </c>
      <c r="F57" s="254" t="s">
        <v>2961</v>
      </c>
      <c r="G57" s="254" t="s">
        <v>2962</v>
      </c>
      <c r="H57" s="254" t="s">
        <v>2960</v>
      </c>
      <c r="I57" s="254" t="s">
        <v>2961</v>
      </c>
      <c r="J57" s="254" t="s">
        <v>2962</v>
      </c>
      <c r="K57" s="254" t="s">
        <v>2960</v>
      </c>
      <c r="L57" s="254" t="s">
        <v>2961</v>
      </c>
      <c r="M57" s="254" t="s">
        <v>2962</v>
      </c>
      <c r="N57" s="254" t="s">
        <v>2960</v>
      </c>
      <c r="O57" s="254" t="s">
        <v>2961</v>
      </c>
      <c r="P57" s="227" t="s">
        <v>2962</v>
      </c>
    </row>
    <row r="58" spans="1:16">
      <c r="A58" s="182" t="s">
        <v>2963</v>
      </c>
      <c r="B58" s="232">
        <v>2037</v>
      </c>
      <c r="C58" s="232">
        <v>5366</v>
      </c>
      <c r="D58" s="184">
        <f>SUM(B58:C58)</f>
        <v>7403</v>
      </c>
      <c r="E58" s="184" t="s">
        <v>2964</v>
      </c>
      <c r="F58" s="184" t="s">
        <v>2964</v>
      </c>
      <c r="G58" s="184" t="s">
        <v>2964</v>
      </c>
      <c r="H58" s="197" t="s">
        <v>2964</v>
      </c>
      <c r="I58" s="197" t="s">
        <v>2964</v>
      </c>
      <c r="J58" s="197" t="s">
        <v>2964</v>
      </c>
      <c r="K58" s="197" t="s">
        <v>2964</v>
      </c>
      <c r="L58" s="197" t="s">
        <v>2964</v>
      </c>
      <c r="M58" s="197" t="s">
        <v>2964</v>
      </c>
      <c r="N58" s="197" t="s">
        <v>2964</v>
      </c>
      <c r="O58" s="197" t="s">
        <v>2964</v>
      </c>
      <c r="P58" s="229">
        <v>1.3888888888888889E-3</v>
      </c>
    </row>
    <row r="59" spans="1:16">
      <c r="A59" s="182" t="s">
        <v>2965</v>
      </c>
      <c r="B59" s="232">
        <v>2037</v>
      </c>
      <c r="C59" s="232">
        <v>5366</v>
      </c>
      <c r="D59" s="184">
        <f t="shared" ref="D59:D68" si="9">SUM(B59:C59)</f>
        <v>7403</v>
      </c>
      <c r="E59" s="184" t="s">
        <v>2964</v>
      </c>
      <c r="F59" s="184" t="s">
        <v>2964</v>
      </c>
      <c r="G59" s="184" t="s">
        <v>2964</v>
      </c>
      <c r="H59" s="197" t="s">
        <v>2964</v>
      </c>
      <c r="I59" s="197" t="s">
        <v>2964</v>
      </c>
      <c r="J59" s="197" t="s">
        <v>2964</v>
      </c>
      <c r="K59" s="197" t="s">
        <v>2964</v>
      </c>
      <c r="L59" s="197" t="s">
        <v>2964</v>
      </c>
      <c r="M59" s="197" t="s">
        <v>2964</v>
      </c>
      <c r="N59" s="197" t="s">
        <v>2964</v>
      </c>
      <c r="O59" s="197" t="s">
        <v>2964</v>
      </c>
      <c r="P59" s="229">
        <v>1.3888888888888889E-3</v>
      </c>
    </row>
    <row r="60" spans="1:16">
      <c r="A60" s="182" t="s">
        <v>2966</v>
      </c>
      <c r="B60" s="232">
        <v>1537</v>
      </c>
      <c r="C60" s="232">
        <v>4325</v>
      </c>
      <c r="D60" s="184">
        <f t="shared" si="9"/>
        <v>5862</v>
      </c>
      <c r="E60" s="184" t="s">
        <v>2964</v>
      </c>
      <c r="F60" s="184" t="s">
        <v>2964</v>
      </c>
      <c r="G60" s="184" t="s">
        <v>2964</v>
      </c>
      <c r="H60" s="197" t="s">
        <v>2964</v>
      </c>
      <c r="I60" s="197" t="s">
        <v>2964</v>
      </c>
      <c r="J60" s="197" t="s">
        <v>2964</v>
      </c>
      <c r="K60" s="197" t="s">
        <v>2964</v>
      </c>
      <c r="L60" s="197" t="s">
        <v>2964</v>
      </c>
      <c r="M60" s="197" t="s">
        <v>2964</v>
      </c>
      <c r="N60" s="197" t="s">
        <v>2964</v>
      </c>
      <c r="O60" s="197" t="s">
        <v>2964</v>
      </c>
      <c r="P60" s="229">
        <v>1.3888888888888889E-3</v>
      </c>
    </row>
    <row r="61" spans="1:16">
      <c r="A61" s="182" t="s">
        <v>2982</v>
      </c>
      <c r="B61" s="232">
        <f>1983+588</f>
        <v>2571</v>
      </c>
      <c r="C61" s="232">
        <f>4011+1864</f>
        <v>5875</v>
      </c>
      <c r="D61" s="184">
        <f t="shared" si="9"/>
        <v>8446</v>
      </c>
      <c r="E61" s="194">
        <v>22</v>
      </c>
      <c r="F61" s="194">
        <v>368</v>
      </c>
      <c r="G61" s="194">
        <v>390</v>
      </c>
      <c r="H61" s="211">
        <v>1.6038359788359788E-4</v>
      </c>
      <c r="I61" s="211">
        <v>2.9431216931216929E-4</v>
      </c>
      <c r="J61" s="211">
        <v>4.5469576719576717E-4</v>
      </c>
      <c r="K61" s="211">
        <v>1.2119708994708996E-3</v>
      </c>
      <c r="L61" s="211">
        <v>3.0990961199294535E-3</v>
      </c>
      <c r="M61" s="211">
        <v>4.3110670194003537E-3</v>
      </c>
      <c r="N61" s="211">
        <v>1.3723544973544973E-3</v>
      </c>
      <c r="O61" s="211">
        <v>3.3934082892416225E-3</v>
      </c>
      <c r="P61" s="233">
        <v>4.7657627865961213E-3</v>
      </c>
    </row>
    <row r="62" spans="1:16">
      <c r="A62" s="182" t="s">
        <v>2968</v>
      </c>
      <c r="B62" s="206">
        <v>3000</v>
      </c>
      <c r="C62" s="206">
        <v>8282</v>
      </c>
      <c r="D62" s="195">
        <f t="shared" si="9"/>
        <v>11282</v>
      </c>
      <c r="E62" s="200">
        <v>201</v>
      </c>
      <c r="F62" s="200">
        <v>1842</v>
      </c>
      <c r="G62" s="200">
        <v>2043</v>
      </c>
      <c r="H62" s="199">
        <v>9.3339307048984391E-5</v>
      </c>
      <c r="I62" s="199">
        <v>1.6440163281561122E-4</v>
      </c>
      <c r="J62" s="199">
        <v>2.5774093986459572E-4</v>
      </c>
      <c r="K62" s="199">
        <v>9.5791019514137763E-4</v>
      </c>
      <c r="L62" s="199">
        <v>2.8249452409398646E-3</v>
      </c>
      <c r="M62" s="199">
        <v>3.7828554360812435E-3</v>
      </c>
      <c r="N62" s="199">
        <v>1.0512495021903628E-3</v>
      </c>
      <c r="O62" s="199">
        <v>2.9893468737554755E-3</v>
      </c>
      <c r="P62" s="231">
        <v>4.0405963759458392E-3</v>
      </c>
    </row>
    <row r="63" spans="1:16">
      <c r="A63" s="182" t="s">
        <v>2969</v>
      </c>
      <c r="B63" s="198">
        <v>3217</v>
      </c>
      <c r="C63" s="198">
        <v>7820</v>
      </c>
      <c r="D63" s="195">
        <f t="shared" si="9"/>
        <v>11037</v>
      </c>
      <c r="E63" s="200">
        <v>248</v>
      </c>
      <c r="F63" s="200">
        <v>2276</v>
      </c>
      <c r="G63" s="200">
        <v>2524</v>
      </c>
      <c r="H63" s="199">
        <v>7.6003086419753078E-5</v>
      </c>
      <c r="I63" s="199">
        <v>1.3361625514403288E-4</v>
      </c>
      <c r="J63" s="199">
        <v>2.0961934156378594E-4</v>
      </c>
      <c r="K63" s="199">
        <v>8.7011316872427939E-4</v>
      </c>
      <c r="L63" s="199">
        <v>2.8350051440329217E-3</v>
      </c>
      <c r="M63" s="199">
        <v>3.7051183127572015E-3</v>
      </c>
      <c r="N63" s="199">
        <v>9.4611625514403252E-4</v>
      </c>
      <c r="O63" s="199">
        <v>2.9686213991769552E-3</v>
      </c>
      <c r="P63" s="231">
        <v>3.9147376543209886E-3</v>
      </c>
    </row>
    <row r="64" spans="1:16">
      <c r="A64" s="182" t="s">
        <v>2970</v>
      </c>
      <c r="B64" s="198">
        <v>3260</v>
      </c>
      <c r="C64" s="198">
        <v>7649</v>
      </c>
      <c r="D64" s="195">
        <f t="shared" si="9"/>
        <v>10909</v>
      </c>
      <c r="E64" s="200">
        <v>325</v>
      </c>
      <c r="F64" s="200">
        <v>2254</v>
      </c>
      <c r="G64" s="200">
        <v>2579</v>
      </c>
      <c r="H64" s="199">
        <v>7.1809040223018685E-5</v>
      </c>
      <c r="I64" s="199">
        <v>1.3179510155316603E-4</v>
      </c>
      <c r="J64" s="199">
        <v>2.036041417761847E-4</v>
      </c>
      <c r="K64" s="199">
        <v>8.4055157307845495E-4</v>
      </c>
      <c r="L64" s="199">
        <v>2.7734219434488254E-3</v>
      </c>
      <c r="M64" s="199">
        <v>3.6139735165272814E-3</v>
      </c>
      <c r="N64" s="199">
        <v>9.123606133014736E-4</v>
      </c>
      <c r="O64" s="199">
        <v>2.9052170450019912E-3</v>
      </c>
      <c r="P64" s="201">
        <v>3.8175776583034668E-3</v>
      </c>
    </row>
    <row r="65" spans="1:16">
      <c r="A65" s="182" t="s">
        <v>2971</v>
      </c>
      <c r="B65" s="207">
        <v>3374</v>
      </c>
      <c r="C65" s="207">
        <v>7584</v>
      </c>
      <c r="D65" s="195">
        <f t="shared" si="9"/>
        <v>10958</v>
      </c>
      <c r="E65" s="200">
        <v>320</v>
      </c>
      <c r="F65" s="200">
        <v>2222</v>
      </c>
      <c r="G65" s="200">
        <v>2542</v>
      </c>
      <c r="H65" s="199">
        <v>6.8448825169255265E-5</v>
      </c>
      <c r="I65" s="199">
        <v>1.2843488649940266E-4</v>
      </c>
      <c r="J65" s="199">
        <v>1.9688371166865783E-4</v>
      </c>
      <c r="K65" s="199">
        <v>7.9898446833930753E-4</v>
      </c>
      <c r="L65" s="199">
        <v>2.7098267622461176E-3</v>
      </c>
      <c r="M65" s="199">
        <v>3.5088112305854246E-3</v>
      </c>
      <c r="N65" s="199">
        <v>8.6743329350856243E-4</v>
      </c>
      <c r="O65" s="199">
        <v>2.8382616487455195E-3</v>
      </c>
      <c r="P65" s="201">
        <v>3.7056949422540814E-3</v>
      </c>
    </row>
    <row r="66" spans="1:16">
      <c r="A66" s="182" t="s">
        <v>2972</v>
      </c>
      <c r="B66" s="207">
        <v>2929</v>
      </c>
      <c r="C66" s="207">
        <v>7236</v>
      </c>
      <c r="D66" s="195">
        <f t="shared" si="9"/>
        <v>10165</v>
      </c>
      <c r="E66" s="207">
        <v>277</v>
      </c>
      <c r="F66" s="207">
        <v>2148</v>
      </c>
      <c r="G66" s="207">
        <v>2425</v>
      </c>
      <c r="H66" s="202">
        <v>6.4043209876543211E-5</v>
      </c>
      <c r="I66" s="202">
        <v>1.1651234567901236E-4</v>
      </c>
      <c r="J66" s="202">
        <v>1.8055555555555552E-4</v>
      </c>
      <c r="K66" s="202">
        <v>8.0208333333333347E-4</v>
      </c>
      <c r="L66" s="202">
        <v>2.8248456790123458E-3</v>
      </c>
      <c r="M66" s="202">
        <v>3.6269290123456784E-3</v>
      </c>
      <c r="N66" s="202">
        <v>8.6612654320987687E-4</v>
      </c>
      <c r="O66" s="202">
        <v>2.9413580246913573E-3</v>
      </c>
      <c r="P66" s="202">
        <v>3.8074845679012346E-3</v>
      </c>
    </row>
    <row r="67" spans="1:16">
      <c r="A67" s="182" t="s">
        <v>2973</v>
      </c>
      <c r="B67" s="207">
        <v>3049</v>
      </c>
      <c r="C67" s="207">
        <v>7684</v>
      </c>
      <c r="D67" s="195">
        <f t="shared" si="9"/>
        <v>10733</v>
      </c>
      <c r="E67" s="207">
        <v>295</v>
      </c>
      <c r="F67" s="207">
        <v>2217</v>
      </c>
      <c r="G67" s="207">
        <v>2512</v>
      </c>
      <c r="H67" s="202">
        <v>6.2599561927518908E-5</v>
      </c>
      <c r="I67" s="202">
        <v>1.1885205097570692E-4</v>
      </c>
      <c r="J67" s="202">
        <v>1.8145161290322585E-4</v>
      </c>
      <c r="K67" s="202">
        <v>8.1130525686977297E-4</v>
      </c>
      <c r="L67" s="202">
        <v>2.7528872958980499E-3</v>
      </c>
      <c r="M67" s="202">
        <v>3.5641925527678214E-3</v>
      </c>
      <c r="N67" s="202">
        <v>8.739048187972919E-4</v>
      </c>
      <c r="O67" s="202">
        <v>2.8717393468737553E-3</v>
      </c>
      <c r="P67" s="202">
        <v>3.745644165671047E-3</v>
      </c>
    </row>
    <row r="68" spans="1:16">
      <c r="A68" s="150" t="s">
        <v>2974</v>
      </c>
      <c r="B68" s="238">
        <v>3125</v>
      </c>
      <c r="C68" s="238">
        <v>6958</v>
      </c>
      <c r="D68" s="223">
        <f t="shared" si="9"/>
        <v>10083</v>
      </c>
      <c r="E68" s="238">
        <v>294</v>
      </c>
      <c r="F68" s="238">
        <v>2150</v>
      </c>
      <c r="G68" s="238">
        <v>2444</v>
      </c>
      <c r="H68" s="239">
        <v>5.889917695473251E-5</v>
      </c>
      <c r="I68" s="239">
        <v>1.0802469135802474E-4</v>
      </c>
      <c r="J68" s="239">
        <v>1.6692386831275717E-4</v>
      </c>
      <c r="K68" s="239">
        <v>7.7752057613168736E-4</v>
      </c>
      <c r="L68" s="239">
        <v>2.8180298353909462E-3</v>
      </c>
      <c r="M68" s="239">
        <v>3.5955504115226336E-3</v>
      </c>
      <c r="N68" s="239">
        <v>8.3641975308642008E-4</v>
      </c>
      <c r="O68" s="239">
        <v>2.9260545267489717E-3</v>
      </c>
      <c r="P68" s="239">
        <v>3.762474279835391E-3</v>
      </c>
    </row>
    <row r="69" spans="1:16">
      <c r="A69" s="150" t="s">
        <v>2975</v>
      </c>
      <c r="B69" s="238">
        <v>3463</v>
      </c>
      <c r="C69" s="238">
        <v>8020</v>
      </c>
      <c r="D69" s="223">
        <f>SUM(B69:C69)</f>
        <v>11483</v>
      </c>
      <c r="E69" s="238">
        <v>306</v>
      </c>
      <c r="F69" s="238">
        <v>2422</v>
      </c>
      <c r="G69" s="238">
        <v>2728</v>
      </c>
      <c r="H69" s="239">
        <v>6.8075467941059329E-5</v>
      </c>
      <c r="I69" s="239">
        <v>1.2022102747909195E-4</v>
      </c>
      <c r="J69" s="239">
        <v>1.8829649542015132E-4</v>
      </c>
      <c r="K69" s="239">
        <v>7.7135603345280753E-4</v>
      </c>
      <c r="L69" s="239">
        <v>2.7370818399044226E-3</v>
      </c>
      <c r="M69" s="239">
        <v>3.5084378733572282E-3</v>
      </c>
      <c r="N69" s="239">
        <v>8.3943150139386693E-4</v>
      </c>
      <c r="O69" s="239">
        <v>2.8573028673835117E-3</v>
      </c>
      <c r="P69" s="239">
        <v>3.6967343687773803E-3</v>
      </c>
    </row>
    <row r="70" spans="1:16">
      <c r="A70" s="150" t="s">
        <v>2976</v>
      </c>
      <c r="B70" s="240">
        <f t="shared" ref="B70:G70" si="10">SUM(B58:B69)</f>
        <v>33599</v>
      </c>
      <c r="C70" s="240">
        <f t="shared" si="10"/>
        <v>82165</v>
      </c>
      <c r="D70" s="240">
        <f t="shared" si="10"/>
        <v>115764</v>
      </c>
      <c r="E70" s="240">
        <f t="shared" si="10"/>
        <v>2288</v>
      </c>
      <c r="F70" s="240">
        <f t="shared" si="10"/>
        <v>17899</v>
      </c>
      <c r="G70" s="240">
        <f t="shared" si="10"/>
        <v>20187</v>
      </c>
      <c r="H70" s="530"/>
      <c r="I70" s="531"/>
      <c r="J70" s="531"/>
      <c r="K70" s="531"/>
      <c r="L70" s="531"/>
      <c r="M70" s="531"/>
      <c r="N70" s="531"/>
      <c r="O70" s="531"/>
      <c r="P70" s="532"/>
    </row>
    <row r="71" spans="1:16">
      <c r="A71" s="150" t="s">
        <v>2977</v>
      </c>
      <c r="B71" s="533"/>
      <c r="C71" s="534"/>
      <c r="D71" s="534"/>
      <c r="E71" s="534"/>
      <c r="F71" s="534"/>
      <c r="G71" s="535"/>
      <c r="H71" s="228">
        <f t="shared" ref="H71:N71" si="11">AVERAGE(H61:H69)</f>
        <v>8.0400141493829256E-5</v>
      </c>
      <c r="I71" s="228">
        <f t="shared" si="11"/>
        <v>1.4624112897957981E-4</v>
      </c>
      <c r="J71" s="228">
        <f t="shared" si="11"/>
        <v>2.2664127047340905E-4</v>
      </c>
      <c r="K71" s="228">
        <f t="shared" si="11"/>
        <v>8.7131061161576902E-4</v>
      </c>
      <c r="L71" s="228">
        <f t="shared" si="11"/>
        <v>2.819459984533661E-3</v>
      </c>
      <c r="M71" s="228">
        <f t="shared" si="11"/>
        <v>3.6907705961494296E-3</v>
      </c>
      <c r="N71" s="228">
        <f t="shared" si="11"/>
        <v>9.5171075310959816E-4</v>
      </c>
      <c r="O71" s="228">
        <f>AVERAGE(O61:O69)</f>
        <v>2.9657011135132399E-3</v>
      </c>
      <c r="P71" s="228">
        <f>AVERAGE(P58:P69)</f>
        <v>3.2852811221893512E-3</v>
      </c>
    </row>
    <row r="72" spans="1:16">
      <c r="A72" s="537" t="s">
        <v>2983</v>
      </c>
      <c r="B72" s="537"/>
      <c r="C72" s="537"/>
      <c r="D72" s="537"/>
      <c r="E72" s="537"/>
      <c r="F72" s="537"/>
      <c r="G72" s="537"/>
      <c r="H72" s="537"/>
      <c r="I72" s="537"/>
      <c r="J72" s="537"/>
      <c r="K72" s="537"/>
      <c r="L72" s="537"/>
      <c r="M72" s="537"/>
      <c r="N72" s="537"/>
      <c r="O72" s="537"/>
      <c r="P72" s="537"/>
    </row>
    <row r="74" spans="1:16">
      <c r="A74" s="536" t="s">
        <v>2981</v>
      </c>
      <c r="B74" s="536"/>
      <c r="C74" s="536"/>
      <c r="D74" s="536"/>
      <c r="E74" s="536"/>
      <c r="F74" s="536"/>
      <c r="G74" s="536"/>
      <c r="H74" s="536"/>
      <c r="I74" s="536"/>
      <c r="J74" s="536"/>
      <c r="K74" s="536"/>
      <c r="L74" s="536"/>
      <c r="M74" s="536"/>
      <c r="N74" s="536"/>
      <c r="O74" s="536"/>
      <c r="P74" s="536"/>
    </row>
    <row r="75" spans="1:16" ht="52.5" customHeight="1">
      <c r="A75" s="519" t="s">
        <v>2954</v>
      </c>
      <c r="B75" s="519" t="s">
        <v>2955</v>
      </c>
      <c r="C75" s="519"/>
      <c r="D75" s="519"/>
      <c r="E75" s="519" t="s">
        <v>2956</v>
      </c>
      <c r="F75" s="519"/>
      <c r="G75" s="519"/>
      <c r="H75" s="519" t="s">
        <v>2957</v>
      </c>
      <c r="I75" s="519"/>
      <c r="J75" s="519"/>
      <c r="K75" s="519" t="s">
        <v>2958</v>
      </c>
      <c r="L75" s="519"/>
      <c r="M75" s="519"/>
      <c r="N75" s="519" t="s">
        <v>2959</v>
      </c>
      <c r="O75" s="519"/>
      <c r="P75" s="519"/>
    </row>
    <row r="76" spans="1:16">
      <c r="A76" s="519"/>
      <c r="B76" s="254" t="s">
        <v>2960</v>
      </c>
      <c r="C76" s="254" t="s">
        <v>2961</v>
      </c>
      <c r="D76" s="254" t="s">
        <v>2962</v>
      </c>
      <c r="E76" s="254" t="s">
        <v>2960</v>
      </c>
      <c r="F76" s="254" t="s">
        <v>2961</v>
      </c>
      <c r="G76" s="254" t="s">
        <v>2962</v>
      </c>
      <c r="H76" s="254" t="s">
        <v>2960</v>
      </c>
      <c r="I76" s="254" t="s">
        <v>2961</v>
      </c>
      <c r="J76" s="254" t="s">
        <v>2962</v>
      </c>
      <c r="K76" s="254" t="s">
        <v>2960</v>
      </c>
      <c r="L76" s="254" t="s">
        <v>2961</v>
      </c>
      <c r="M76" s="254" t="s">
        <v>2962</v>
      </c>
      <c r="N76" s="254" t="s">
        <v>2960</v>
      </c>
      <c r="O76" s="254" t="s">
        <v>2961</v>
      </c>
      <c r="P76" s="227" t="s">
        <v>2962</v>
      </c>
    </row>
    <row r="77" spans="1:16">
      <c r="A77" s="182" t="s">
        <v>2963</v>
      </c>
      <c r="B77" s="188">
        <v>1637</v>
      </c>
      <c r="C77" s="188">
        <v>3774</v>
      </c>
      <c r="D77" s="184">
        <f>SUM(B77:C77)</f>
        <v>5411</v>
      </c>
      <c r="E77" s="184" t="s">
        <v>2964</v>
      </c>
      <c r="F77" s="184" t="s">
        <v>2964</v>
      </c>
      <c r="G77" s="184" t="s">
        <v>2964</v>
      </c>
      <c r="H77" s="197" t="s">
        <v>2964</v>
      </c>
      <c r="I77" s="197" t="s">
        <v>2964</v>
      </c>
      <c r="J77" s="197" t="s">
        <v>2964</v>
      </c>
      <c r="K77" s="197" t="s">
        <v>2964</v>
      </c>
      <c r="L77" s="197" t="s">
        <v>2964</v>
      </c>
      <c r="M77" s="197" t="s">
        <v>2964</v>
      </c>
      <c r="N77" s="197" t="s">
        <v>2964</v>
      </c>
      <c r="O77" s="197" t="s">
        <v>2964</v>
      </c>
      <c r="P77" s="197">
        <v>2.9976851851851848E-3</v>
      </c>
    </row>
    <row r="78" spans="1:16">
      <c r="A78" s="182" t="s">
        <v>2965</v>
      </c>
      <c r="B78" s="188">
        <v>1365</v>
      </c>
      <c r="C78" s="188">
        <v>3107</v>
      </c>
      <c r="D78" s="184">
        <f>SUM(B78:C78)</f>
        <v>4472</v>
      </c>
      <c r="E78" s="184" t="s">
        <v>2964</v>
      </c>
      <c r="F78" s="184" t="s">
        <v>2964</v>
      </c>
      <c r="G78" s="184" t="s">
        <v>2964</v>
      </c>
      <c r="H78" s="197" t="s">
        <v>2964</v>
      </c>
      <c r="I78" s="197" t="s">
        <v>2964</v>
      </c>
      <c r="J78" s="197" t="s">
        <v>2964</v>
      </c>
      <c r="K78" s="197" t="s">
        <v>2964</v>
      </c>
      <c r="L78" s="197" t="s">
        <v>2964</v>
      </c>
      <c r="M78" s="197" t="s">
        <v>2964</v>
      </c>
      <c r="N78" s="197" t="s">
        <v>2964</v>
      </c>
      <c r="O78" s="197" t="s">
        <v>2964</v>
      </c>
      <c r="P78" s="197">
        <v>2.7199074074074074E-3</v>
      </c>
    </row>
    <row r="79" spans="1:16">
      <c r="A79" s="182" t="s">
        <v>2966</v>
      </c>
      <c r="B79" s="188">
        <v>1233</v>
      </c>
      <c r="C79" s="188">
        <v>3124</v>
      </c>
      <c r="D79" s="184">
        <f>SUM(B79:C79)</f>
        <v>4357</v>
      </c>
      <c r="E79" s="184" t="s">
        <v>2964</v>
      </c>
      <c r="F79" s="184" t="s">
        <v>2964</v>
      </c>
      <c r="G79" s="184" t="s">
        <v>2964</v>
      </c>
      <c r="H79" s="197" t="s">
        <v>2964</v>
      </c>
      <c r="I79" s="197" t="s">
        <v>2964</v>
      </c>
      <c r="J79" s="197" t="s">
        <v>2964</v>
      </c>
      <c r="K79" s="197" t="s">
        <v>2964</v>
      </c>
      <c r="L79" s="197" t="s">
        <v>2964</v>
      </c>
      <c r="M79" s="197" t="s">
        <v>2964</v>
      </c>
      <c r="N79" s="197" t="s">
        <v>2964</v>
      </c>
      <c r="O79" s="197" t="s">
        <v>2964</v>
      </c>
      <c r="P79" s="197">
        <v>2.6041666666666665E-3</v>
      </c>
    </row>
    <row r="80" spans="1:16">
      <c r="A80" s="182" t="s">
        <v>2967</v>
      </c>
      <c r="B80" s="188">
        <v>1516</v>
      </c>
      <c r="C80" s="188">
        <v>3214</v>
      </c>
      <c r="D80" s="184">
        <f>SUM(B80:C80)</f>
        <v>4730</v>
      </c>
      <c r="E80" s="184" t="s">
        <v>2964</v>
      </c>
      <c r="F80" s="184" t="s">
        <v>2964</v>
      </c>
      <c r="G80" s="184" t="s">
        <v>2964</v>
      </c>
      <c r="H80" s="197" t="s">
        <v>2964</v>
      </c>
      <c r="I80" s="197" t="s">
        <v>2964</v>
      </c>
      <c r="J80" s="197" t="s">
        <v>2964</v>
      </c>
      <c r="K80" s="197" t="s">
        <v>2964</v>
      </c>
      <c r="L80" s="197" t="s">
        <v>2964</v>
      </c>
      <c r="M80" s="197" t="s">
        <v>2964</v>
      </c>
      <c r="N80" s="197" t="s">
        <v>2964</v>
      </c>
      <c r="O80" s="197" t="s">
        <v>2964</v>
      </c>
      <c r="P80" s="197">
        <v>2.6041666666666665E-3</v>
      </c>
    </row>
    <row r="81" spans="1:16">
      <c r="A81" s="182" t="s">
        <v>2984</v>
      </c>
      <c r="B81" s="259">
        <f>1438+241</f>
        <v>1679</v>
      </c>
      <c r="C81" s="259">
        <f>3305+698</f>
        <v>4003</v>
      </c>
      <c r="D81" s="194">
        <v>4742</v>
      </c>
      <c r="E81" s="194">
        <v>4</v>
      </c>
      <c r="F81" s="194">
        <v>92</v>
      </c>
      <c r="G81" s="194">
        <v>96</v>
      </c>
      <c r="H81" s="211">
        <v>1.0931069958847735E-4</v>
      </c>
      <c r="I81" s="211">
        <v>2.1733539094650204E-4</v>
      </c>
      <c r="J81" s="211">
        <v>3.2664609053497946E-4</v>
      </c>
      <c r="K81" s="211">
        <v>9.5036008230452661E-4</v>
      </c>
      <c r="L81" s="211">
        <v>3.3204732510288062E-3</v>
      </c>
      <c r="M81" s="211">
        <v>4.2708333333333331E-3</v>
      </c>
      <c r="N81" s="211">
        <v>1.0596707818930041E-3</v>
      </c>
      <c r="O81" s="211">
        <v>3.5378086419753079E-3</v>
      </c>
      <c r="P81" s="212">
        <v>4.5974794238683126E-3</v>
      </c>
    </row>
    <row r="82" spans="1:16">
      <c r="A82" s="182" t="s">
        <v>2969</v>
      </c>
      <c r="B82" s="198">
        <v>2687</v>
      </c>
      <c r="C82" s="198">
        <v>7352</v>
      </c>
      <c r="D82" s="208">
        <f>SUM(B82:C82)</f>
        <v>10039</v>
      </c>
      <c r="E82" s="200">
        <v>89</v>
      </c>
      <c r="F82" s="200">
        <v>1318</v>
      </c>
      <c r="G82" s="200">
        <v>1407</v>
      </c>
      <c r="H82" s="199">
        <v>1.6139403292181058E-4</v>
      </c>
      <c r="I82" s="199">
        <v>2.3495370370370366E-4</v>
      </c>
      <c r="J82" s="199">
        <v>3.9634773662551429E-4</v>
      </c>
      <c r="K82" s="199">
        <v>9.6617798353909492E-4</v>
      </c>
      <c r="L82" s="199">
        <v>3.1660236625514412E-3</v>
      </c>
      <c r="M82" s="199">
        <v>4.1322016460905364E-3</v>
      </c>
      <c r="N82" s="199">
        <v>1.1275720164609061E-3</v>
      </c>
      <c r="O82" s="199">
        <v>3.4009773662551437E-3</v>
      </c>
      <c r="P82" s="231">
        <v>4.5285493827160496E-3</v>
      </c>
    </row>
    <row r="83" spans="1:16">
      <c r="A83" s="182" t="s">
        <v>2970</v>
      </c>
      <c r="B83" s="198">
        <v>2712</v>
      </c>
      <c r="C83" s="198">
        <v>6756</v>
      </c>
      <c r="D83" s="208">
        <f t="shared" ref="D83:D88" si="12">SUM(B83:C83)</f>
        <v>9468</v>
      </c>
      <c r="E83" s="200">
        <v>88</v>
      </c>
      <c r="F83" s="200">
        <v>1156</v>
      </c>
      <c r="G83" s="200">
        <v>1244</v>
      </c>
      <c r="H83" s="199">
        <v>1.4635603345280757E-4</v>
      </c>
      <c r="I83" s="199">
        <v>1.7099761051373949E-4</v>
      </c>
      <c r="J83" s="199">
        <v>3.1735364396654717E-4</v>
      </c>
      <c r="K83" s="199">
        <v>9.3364197530864182E-4</v>
      </c>
      <c r="L83" s="199">
        <v>2.9910892074870581E-3</v>
      </c>
      <c r="M83" s="199">
        <v>3.9247311827956986E-3</v>
      </c>
      <c r="N83" s="199">
        <v>1.0799980087614497E-3</v>
      </c>
      <c r="O83" s="199">
        <v>3.1620868180007975E-3</v>
      </c>
      <c r="P83" s="201">
        <v>4.2420848267622465E-3</v>
      </c>
    </row>
    <row r="84" spans="1:16">
      <c r="A84" s="182" t="s">
        <v>2971</v>
      </c>
      <c r="B84" s="207">
        <v>2964</v>
      </c>
      <c r="C84" s="207">
        <v>7152</v>
      </c>
      <c r="D84" s="208">
        <f t="shared" si="12"/>
        <v>10116</v>
      </c>
      <c r="E84" s="200">
        <v>81</v>
      </c>
      <c r="F84" s="200">
        <v>1098</v>
      </c>
      <c r="G84" s="200">
        <v>1179</v>
      </c>
      <c r="H84" s="199">
        <v>1.0491338112305849E-4</v>
      </c>
      <c r="I84" s="199">
        <v>1.937724014336918E-4</v>
      </c>
      <c r="J84" s="199">
        <v>2.9868578255675023E-4</v>
      </c>
      <c r="K84" s="199">
        <v>9.465850258861011E-4</v>
      </c>
      <c r="L84" s="199">
        <v>2.8344036240541622E-3</v>
      </c>
      <c r="M84" s="199">
        <v>3.7809886499402643E-3</v>
      </c>
      <c r="N84" s="199">
        <v>1.05149840700916E-3</v>
      </c>
      <c r="O84" s="199">
        <v>3.0281760254878545E-3</v>
      </c>
      <c r="P84" s="201">
        <v>4.079674432497014E-3</v>
      </c>
    </row>
    <row r="85" spans="1:16">
      <c r="A85" s="182" t="s">
        <v>2972</v>
      </c>
      <c r="B85" s="207">
        <v>1857</v>
      </c>
      <c r="C85" s="207">
        <v>4959</v>
      </c>
      <c r="D85" s="208">
        <f t="shared" si="12"/>
        <v>6816</v>
      </c>
      <c r="E85" s="207">
        <v>74</v>
      </c>
      <c r="F85" s="207">
        <v>978</v>
      </c>
      <c r="G85" s="207">
        <v>1052</v>
      </c>
      <c r="H85" s="202">
        <v>1.0738168724279835E-4</v>
      </c>
      <c r="I85" s="202">
        <v>1.7078189300411513E-4</v>
      </c>
      <c r="J85" s="202">
        <v>2.7816358024691356E-4</v>
      </c>
      <c r="K85" s="202">
        <v>9.2438271604938272E-4</v>
      </c>
      <c r="L85" s="202">
        <v>2.8249742798353906E-3</v>
      </c>
      <c r="M85" s="202">
        <v>3.7493569958847745E-3</v>
      </c>
      <c r="N85" s="202">
        <v>1.0317644032921812E-3</v>
      </c>
      <c r="O85" s="202">
        <v>2.9957561728395049E-3</v>
      </c>
      <c r="P85" s="202">
        <v>4.0275205761316881E-3</v>
      </c>
    </row>
    <row r="86" spans="1:16">
      <c r="A86" s="182" t="s">
        <v>2973</v>
      </c>
      <c r="B86" s="207">
        <v>2575</v>
      </c>
      <c r="C86" s="207">
        <v>6649</v>
      </c>
      <c r="D86" s="208">
        <f t="shared" si="12"/>
        <v>9224</v>
      </c>
      <c r="E86" s="207">
        <v>62</v>
      </c>
      <c r="F86" s="207">
        <v>943</v>
      </c>
      <c r="G86" s="207">
        <v>1005</v>
      </c>
      <c r="H86" s="202">
        <v>1.0229988052568691E-4</v>
      </c>
      <c r="I86" s="202">
        <v>1.4162684189565909E-4</v>
      </c>
      <c r="J86" s="202">
        <v>2.4392672242134605E-4</v>
      </c>
      <c r="K86" s="202">
        <v>8.4266726403823189E-4</v>
      </c>
      <c r="L86" s="202">
        <v>2.8802021107128639E-3</v>
      </c>
      <c r="M86" s="202">
        <v>3.7228693747510949E-3</v>
      </c>
      <c r="N86" s="202">
        <v>9.4496714456391889E-4</v>
      </c>
      <c r="O86" s="202">
        <v>3.0218289526085219E-3</v>
      </c>
      <c r="P86" s="202">
        <v>3.9667960971724418E-3</v>
      </c>
    </row>
    <row r="87" spans="1:16">
      <c r="A87" s="182" t="s">
        <v>2974</v>
      </c>
      <c r="B87" s="207">
        <v>2575</v>
      </c>
      <c r="C87" s="207">
        <v>6322</v>
      </c>
      <c r="D87" s="208">
        <f t="shared" si="12"/>
        <v>8897</v>
      </c>
      <c r="E87" s="207">
        <v>48</v>
      </c>
      <c r="F87" s="207">
        <v>914</v>
      </c>
      <c r="G87" s="207">
        <v>962</v>
      </c>
      <c r="H87" s="202">
        <v>8.0504115226337424E-5</v>
      </c>
      <c r="I87" s="202">
        <v>1.5586419753086422E-4</v>
      </c>
      <c r="J87" s="202">
        <v>2.3636831275720158E-4</v>
      </c>
      <c r="K87" s="202">
        <v>9.1383744855967066E-4</v>
      </c>
      <c r="L87" s="202">
        <v>2.7380401234567892E-3</v>
      </c>
      <c r="M87" s="202">
        <v>3.6518775720164598E-3</v>
      </c>
      <c r="N87" s="202">
        <v>9.9434156378600761E-4</v>
      </c>
      <c r="O87" s="202">
        <v>2.8939043209876545E-3</v>
      </c>
      <c r="P87" s="202">
        <v>3.8882458847736617E-3</v>
      </c>
    </row>
    <row r="88" spans="1:16">
      <c r="A88" s="182" t="s">
        <v>2975</v>
      </c>
      <c r="B88" s="207">
        <v>2917</v>
      </c>
      <c r="C88" s="207">
        <v>7256</v>
      </c>
      <c r="D88" s="208">
        <f t="shared" si="12"/>
        <v>10173</v>
      </c>
      <c r="E88" s="207">
        <v>73</v>
      </c>
      <c r="F88" s="207">
        <v>1142</v>
      </c>
      <c r="G88" s="207">
        <v>1215</v>
      </c>
      <c r="H88" s="202">
        <v>1.0105535643170045E-4</v>
      </c>
      <c r="I88" s="202">
        <v>1.5245420151334131E-4</v>
      </c>
      <c r="J88" s="202">
        <v>2.5350955794504169E-4</v>
      </c>
      <c r="K88" s="202">
        <v>8.7564715252887258E-4</v>
      </c>
      <c r="L88" s="202">
        <v>2.7817602548785344E-3</v>
      </c>
      <c r="M88" s="202">
        <v>3.6574074074074087E-3</v>
      </c>
      <c r="N88" s="202">
        <v>9.7670250896057364E-4</v>
      </c>
      <c r="O88" s="202">
        <v>2.9342144563918766E-3</v>
      </c>
      <c r="P88" s="202">
        <v>3.9109169653524494E-3</v>
      </c>
    </row>
    <row r="89" spans="1:16">
      <c r="A89" s="150" t="s">
        <v>2976</v>
      </c>
      <c r="B89" s="241">
        <f t="shared" ref="B89:G89" si="13">SUM(B77:B88)</f>
        <v>25717</v>
      </c>
      <c r="C89" s="241">
        <f t="shared" si="13"/>
        <v>63668</v>
      </c>
      <c r="D89" s="241">
        <f t="shared" si="13"/>
        <v>88445</v>
      </c>
      <c r="E89" s="241">
        <f t="shared" si="13"/>
        <v>519</v>
      </c>
      <c r="F89" s="241">
        <f t="shared" si="13"/>
        <v>7641</v>
      </c>
      <c r="G89" s="241">
        <f t="shared" si="13"/>
        <v>8160</v>
      </c>
      <c r="H89" s="538"/>
      <c r="I89" s="539"/>
      <c r="J89" s="539"/>
      <c r="K89" s="539"/>
      <c r="L89" s="539"/>
      <c r="M89" s="539"/>
      <c r="N89" s="539"/>
      <c r="O89" s="539"/>
      <c r="P89" s="540"/>
    </row>
    <row r="90" spans="1:16">
      <c r="A90" s="150" t="s">
        <v>2977</v>
      </c>
      <c r="B90" s="541"/>
      <c r="C90" s="542"/>
      <c r="D90" s="542"/>
      <c r="E90" s="542"/>
      <c r="F90" s="542"/>
      <c r="G90" s="543"/>
      <c r="H90" s="239">
        <f>AVERAGE(H81:H88)</f>
        <v>1.1415189831408463E-4</v>
      </c>
      <c r="I90" s="239">
        <f t="shared" ref="I90:O90" si="14">AVERAGE(I81:I88)</f>
        <v>1.7972328006770209E-4</v>
      </c>
      <c r="J90" s="239">
        <f t="shared" si="14"/>
        <v>2.9387517838178675E-4</v>
      </c>
      <c r="K90" s="239">
        <f t="shared" si="14"/>
        <v>9.1916245602681544E-4</v>
      </c>
      <c r="L90" s="239">
        <f t="shared" si="14"/>
        <v>2.9421208142506308E-3</v>
      </c>
      <c r="M90" s="239">
        <f t="shared" si="14"/>
        <v>3.8612832702774463E-3</v>
      </c>
      <c r="N90" s="239">
        <f t="shared" si="14"/>
        <v>1.0333143543409002E-3</v>
      </c>
      <c r="O90" s="239">
        <f t="shared" si="14"/>
        <v>3.1218440943183326E-3</v>
      </c>
      <c r="P90" s="212">
        <f>AVERAGE(P77:P88)</f>
        <v>3.6805994595999823E-3</v>
      </c>
    </row>
    <row r="91" spans="1:16" s="222" customFormat="1">
      <c r="A91" s="537" t="s">
        <v>2983</v>
      </c>
      <c r="B91" s="537"/>
      <c r="C91" s="537"/>
      <c r="D91" s="537"/>
      <c r="E91" s="537"/>
      <c r="F91" s="537"/>
      <c r="G91" s="537"/>
      <c r="H91" s="537"/>
      <c r="I91" s="537"/>
      <c r="J91" s="537"/>
      <c r="K91" s="537"/>
      <c r="L91" s="537"/>
      <c r="M91" s="537"/>
      <c r="N91" s="537"/>
      <c r="O91" s="537"/>
      <c r="P91" s="537"/>
    </row>
    <row r="93" spans="1:16">
      <c r="A93" s="536" t="s">
        <v>3247</v>
      </c>
      <c r="B93" s="536"/>
      <c r="C93" s="536"/>
      <c r="D93" s="536"/>
      <c r="E93" s="536"/>
      <c r="F93" s="536"/>
      <c r="G93" s="536"/>
      <c r="H93" s="536"/>
      <c r="I93" s="536"/>
      <c r="J93" s="536"/>
      <c r="K93" s="536"/>
      <c r="L93" s="536"/>
      <c r="M93" s="536"/>
      <c r="N93" s="536"/>
      <c r="O93" s="536"/>
      <c r="P93" s="536"/>
    </row>
    <row r="94" spans="1:16" ht="67.5" customHeight="1">
      <c r="A94" s="519" t="s">
        <v>2954</v>
      </c>
      <c r="B94" s="519" t="s">
        <v>2955</v>
      </c>
      <c r="C94" s="519"/>
      <c r="D94" s="519"/>
      <c r="E94" s="519" t="s">
        <v>2956</v>
      </c>
      <c r="F94" s="519"/>
      <c r="G94" s="519"/>
      <c r="H94" s="519" t="s">
        <v>2957</v>
      </c>
      <c r="I94" s="519"/>
      <c r="J94" s="519"/>
      <c r="K94" s="519" t="s">
        <v>2958</v>
      </c>
      <c r="L94" s="519"/>
      <c r="M94" s="519"/>
      <c r="N94" s="519" t="s">
        <v>2959</v>
      </c>
      <c r="O94" s="519"/>
      <c r="P94" s="519"/>
    </row>
    <row r="95" spans="1:16">
      <c r="A95" s="519"/>
      <c r="B95" s="254" t="s">
        <v>2960</v>
      </c>
      <c r="C95" s="254" t="s">
        <v>2961</v>
      </c>
      <c r="D95" s="254" t="s">
        <v>2962</v>
      </c>
      <c r="E95" s="254" t="s">
        <v>2960</v>
      </c>
      <c r="F95" s="254" t="s">
        <v>2961</v>
      </c>
      <c r="G95" s="254" t="s">
        <v>2962</v>
      </c>
      <c r="H95" s="254" t="s">
        <v>2960</v>
      </c>
      <c r="I95" s="254" t="s">
        <v>2961</v>
      </c>
      <c r="J95" s="254" t="s">
        <v>2962</v>
      </c>
      <c r="K95" s="254" t="s">
        <v>2960</v>
      </c>
      <c r="L95" s="254" t="s">
        <v>2961</v>
      </c>
      <c r="M95" s="254" t="s">
        <v>2962</v>
      </c>
      <c r="N95" s="254" t="s">
        <v>2960</v>
      </c>
      <c r="O95" s="254" t="s">
        <v>2961</v>
      </c>
      <c r="P95" s="227" t="s">
        <v>2962</v>
      </c>
    </row>
    <row r="96" spans="1:16">
      <c r="A96" s="182" t="s">
        <v>2963</v>
      </c>
      <c r="B96" s="188">
        <v>2011</v>
      </c>
      <c r="C96" s="188">
        <v>4224</v>
      </c>
      <c r="D96" s="184">
        <f>SUM(B96:C96)</f>
        <v>6235</v>
      </c>
      <c r="E96" s="184" t="s">
        <v>2964</v>
      </c>
      <c r="F96" s="184" t="s">
        <v>2964</v>
      </c>
      <c r="G96" s="184" t="s">
        <v>2964</v>
      </c>
      <c r="H96" s="197" t="s">
        <v>2964</v>
      </c>
      <c r="I96" s="197" t="s">
        <v>2964</v>
      </c>
      <c r="J96" s="197" t="s">
        <v>2964</v>
      </c>
      <c r="K96" s="197" t="s">
        <v>2964</v>
      </c>
      <c r="L96" s="197" t="s">
        <v>2964</v>
      </c>
      <c r="M96" s="197" t="s">
        <v>2964</v>
      </c>
      <c r="N96" s="197" t="s">
        <v>2964</v>
      </c>
      <c r="O96" s="197" t="s">
        <v>2964</v>
      </c>
      <c r="P96" s="209">
        <v>1.2962962962962963E-3</v>
      </c>
    </row>
    <row r="97" spans="1:16">
      <c r="A97" s="182" t="s">
        <v>2965</v>
      </c>
      <c r="B97" s="188">
        <v>1782</v>
      </c>
      <c r="C97" s="188">
        <v>3354</v>
      </c>
      <c r="D97" s="184">
        <f t="shared" ref="D97:D105" si="15">SUM(B97:C97)</f>
        <v>5136</v>
      </c>
      <c r="E97" s="184" t="s">
        <v>2964</v>
      </c>
      <c r="F97" s="184" t="s">
        <v>2964</v>
      </c>
      <c r="G97" s="184" t="s">
        <v>2964</v>
      </c>
      <c r="H97" s="197" t="s">
        <v>2964</v>
      </c>
      <c r="I97" s="197" t="s">
        <v>2964</v>
      </c>
      <c r="J97" s="197" t="s">
        <v>2964</v>
      </c>
      <c r="K97" s="197" t="s">
        <v>2964</v>
      </c>
      <c r="L97" s="197" t="s">
        <v>2964</v>
      </c>
      <c r="M97" s="197" t="s">
        <v>2964</v>
      </c>
      <c r="N97" s="197" t="s">
        <v>2964</v>
      </c>
      <c r="O97" s="197" t="s">
        <v>2964</v>
      </c>
      <c r="P97" s="205">
        <v>1.261574074074074E-3</v>
      </c>
    </row>
    <row r="98" spans="1:16">
      <c r="A98" s="182" t="s">
        <v>2966</v>
      </c>
      <c r="B98" s="188">
        <v>1997</v>
      </c>
      <c r="C98" s="188">
        <v>3378</v>
      </c>
      <c r="D98" s="184">
        <f t="shared" si="15"/>
        <v>5375</v>
      </c>
      <c r="E98" s="184" t="s">
        <v>2964</v>
      </c>
      <c r="F98" s="184" t="s">
        <v>2964</v>
      </c>
      <c r="G98" s="184" t="s">
        <v>2964</v>
      </c>
      <c r="H98" s="197" t="s">
        <v>2964</v>
      </c>
      <c r="I98" s="197" t="s">
        <v>2964</v>
      </c>
      <c r="J98" s="197" t="s">
        <v>2964</v>
      </c>
      <c r="K98" s="197" t="s">
        <v>2964</v>
      </c>
      <c r="L98" s="197" t="s">
        <v>2964</v>
      </c>
      <c r="M98" s="197" t="s">
        <v>2964</v>
      </c>
      <c r="N98" s="197" t="s">
        <v>2964</v>
      </c>
      <c r="O98" s="197" t="s">
        <v>2964</v>
      </c>
      <c r="P98" s="205">
        <v>1.2384259259259258E-3</v>
      </c>
    </row>
    <row r="99" spans="1:16">
      <c r="A99" s="182" t="s">
        <v>2967</v>
      </c>
      <c r="B99" s="188">
        <v>2113</v>
      </c>
      <c r="C99" s="188">
        <v>3320</v>
      </c>
      <c r="D99" s="184">
        <f t="shared" si="15"/>
        <v>5433</v>
      </c>
      <c r="E99" s="184" t="s">
        <v>2964</v>
      </c>
      <c r="F99" s="184" t="s">
        <v>2964</v>
      </c>
      <c r="G99" s="184" t="s">
        <v>2964</v>
      </c>
      <c r="H99" s="197" t="s">
        <v>2964</v>
      </c>
      <c r="I99" s="197" t="s">
        <v>2964</v>
      </c>
      <c r="J99" s="197" t="s">
        <v>2964</v>
      </c>
      <c r="K99" s="197" t="s">
        <v>2964</v>
      </c>
      <c r="L99" s="197" t="s">
        <v>2964</v>
      </c>
      <c r="M99" s="197" t="s">
        <v>2964</v>
      </c>
      <c r="N99" s="197" t="s">
        <v>2964</v>
      </c>
      <c r="O99" s="197" t="s">
        <v>2964</v>
      </c>
      <c r="P99" s="205">
        <v>1.2152777777777778E-3</v>
      </c>
    </row>
    <row r="100" spans="1:16">
      <c r="A100" s="182" t="s">
        <v>2968</v>
      </c>
      <c r="B100" s="234">
        <v>2011</v>
      </c>
      <c r="C100" s="234">
        <v>3674</v>
      </c>
      <c r="D100" s="184">
        <f t="shared" si="15"/>
        <v>5685</v>
      </c>
      <c r="E100" s="184" t="s">
        <v>2964</v>
      </c>
      <c r="F100" s="184" t="s">
        <v>2964</v>
      </c>
      <c r="G100" s="184" t="s">
        <v>2964</v>
      </c>
      <c r="H100" s="197" t="s">
        <v>2964</v>
      </c>
      <c r="I100" s="197" t="s">
        <v>2964</v>
      </c>
      <c r="J100" s="197" t="s">
        <v>2964</v>
      </c>
      <c r="K100" s="197" t="s">
        <v>2964</v>
      </c>
      <c r="L100" s="197" t="s">
        <v>2964</v>
      </c>
      <c r="M100" s="197" t="s">
        <v>2964</v>
      </c>
      <c r="N100" s="197" t="s">
        <v>2964</v>
      </c>
      <c r="O100" s="197" t="s">
        <v>2964</v>
      </c>
      <c r="P100" s="209">
        <v>1.0300925925925926E-3</v>
      </c>
    </row>
    <row r="101" spans="1:16">
      <c r="A101" s="182" t="s">
        <v>2969</v>
      </c>
      <c r="B101" s="188">
        <v>1798</v>
      </c>
      <c r="C101" s="188">
        <v>3945</v>
      </c>
      <c r="D101" s="184">
        <f t="shared" si="15"/>
        <v>5743</v>
      </c>
      <c r="E101" s="184" t="s">
        <v>2964</v>
      </c>
      <c r="F101" s="184" t="s">
        <v>2964</v>
      </c>
      <c r="G101" s="184" t="s">
        <v>2964</v>
      </c>
      <c r="H101" s="197" t="s">
        <v>2964</v>
      </c>
      <c r="I101" s="197" t="s">
        <v>2964</v>
      </c>
      <c r="J101" s="197" t="s">
        <v>2964</v>
      </c>
      <c r="K101" s="197" t="s">
        <v>2964</v>
      </c>
      <c r="L101" s="197" t="s">
        <v>2964</v>
      </c>
      <c r="M101" s="197" t="s">
        <v>2964</v>
      </c>
      <c r="N101" s="197" t="s">
        <v>2964</v>
      </c>
      <c r="O101" s="197" t="s">
        <v>2964</v>
      </c>
      <c r="P101" s="209">
        <v>1.1458333333333333E-3</v>
      </c>
    </row>
    <row r="102" spans="1:16">
      <c r="A102" s="182" t="s">
        <v>2970</v>
      </c>
      <c r="B102" s="188">
        <v>2012</v>
      </c>
      <c r="C102" s="188">
        <v>3209</v>
      </c>
      <c r="D102" s="184">
        <f t="shared" si="15"/>
        <v>5221</v>
      </c>
      <c r="E102" s="184" t="s">
        <v>2964</v>
      </c>
      <c r="F102" s="184" t="s">
        <v>2964</v>
      </c>
      <c r="G102" s="184" t="s">
        <v>2964</v>
      </c>
      <c r="H102" s="197" t="s">
        <v>2964</v>
      </c>
      <c r="I102" s="197" t="s">
        <v>2964</v>
      </c>
      <c r="J102" s="197" t="s">
        <v>2964</v>
      </c>
      <c r="K102" s="197" t="s">
        <v>2964</v>
      </c>
      <c r="L102" s="197" t="s">
        <v>2964</v>
      </c>
      <c r="M102" s="197" t="s">
        <v>2964</v>
      </c>
      <c r="N102" s="197" t="s">
        <v>2964</v>
      </c>
      <c r="O102" s="197" t="s">
        <v>2964</v>
      </c>
      <c r="P102" s="209">
        <v>1.0879629629629629E-3</v>
      </c>
    </row>
    <row r="103" spans="1:16">
      <c r="A103" s="182" t="s">
        <v>2971</v>
      </c>
      <c r="B103" s="235">
        <v>1993</v>
      </c>
      <c r="C103" s="235">
        <v>2398</v>
      </c>
      <c r="D103" s="184">
        <f t="shared" si="15"/>
        <v>4391</v>
      </c>
      <c r="E103" s="184" t="s">
        <v>2964</v>
      </c>
      <c r="F103" s="184" t="s">
        <v>2964</v>
      </c>
      <c r="G103" s="184" t="s">
        <v>2964</v>
      </c>
      <c r="H103" s="197" t="s">
        <v>2964</v>
      </c>
      <c r="I103" s="197" t="s">
        <v>2964</v>
      </c>
      <c r="J103" s="197" t="s">
        <v>2964</v>
      </c>
      <c r="K103" s="197" t="s">
        <v>2964</v>
      </c>
      <c r="L103" s="197" t="s">
        <v>2964</v>
      </c>
      <c r="M103" s="197" t="s">
        <v>2964</v>
      </c>
      <c r="N103" s="197" t="s">
        <v>2964</v>
      </c>
      <c r="O103" s="197" t="s">
        <v>2964</v>
      </c>
      <c r="P103" s="209">
        <v>1.2152777777777778E-3</v>
      </c>
    </row>
    <row r="104" spans="1:16">
      <c r="A104" s="182" t="s">
        <v>2972</v>
      </c>
      <c r="B104" s="188">
        <v>1456</v>
      </c>
      <c r="C104" s="188">
        <v>3632</v>
      </c>
      <c r="D104" s="184">
        <f t="shared" si="15"/>
        <v>5088</v>
      </c>
      <c r="E104" s="184" t="s">
        <v>2964</v>
      </c>
      <c r="F104" s="184" t="s">
        <v>2964</v>
      </c>
      <c r="G104" s="184" t="s">
        <v>2964</v>
      </c>
      <c r="H104" s="197" t="s">
        <v>2964</v>
      </c>
      <c r="I104" s="197" t="s">
        <v>2964</v>
      </c>
      <c r="J104" s="197" t="s">
        <v>2964</v>
      </c>
      <c r="K104" s="197" t="s">
        <v>2964</v>
      </c>
      <c r="L104" s="197" t="s">
        <v>2964</v>
      </c>
      <c r="M104" s="197" t="s">
        <v>2964</v>
      </c>
      <c r="N104" s="197" t="s">
        <v>2964</v>
      </c>
      <c r="O104" s="197" t="s">
        <v>2964</v>
      </c>
      <c r="P104" s="209">
        <v>1.1921296296296296E-3</v>
      </c>
    </row>
    <row r="105" spans="1:16">
      <c r="A105" s="182" t="s">
        <v>2973</v>
      </c>
      <c r="B105" s="188">
        <v>1908</v>
      </c>
      <c r="C105" s="188">
        <v>3459</v>
      </c>
      <c r="D105" s="188">
        <f t="shared" si="15"/>
        <v>5367</v>
      </c>
      <c r="E105" s="184" t="s">
        <v>2964</v>
      </c>
      <c r="F105" s="184" t="s">
        <v>2964</v>
      </c>
      <c r="G105" s="184" t="s">
        <v>2964</v>
      </c>
      <c r="H105" s="197" t="s">
        <v>2964</v>
      </c>
      <c r="I105" s="197" t="s">
        <v>2964</v>
      </c>
      <c r="J105" s="197" t="s">
        <v>2964</v>
      </c>
      <c r="K105" s="197" t="s">
        <v>2964</v>
      </c>
      <c r="L105" s="197" t="s">
        <v>2964</v>
      </c>
      <c r="M105" s="197" t="s">
        <v>2964</v>
      </c>
      <c r="N105" s="197" t="s">
        <v>2964</v>
      </c>
      <c r="O105" s="197" t="s">
        <v>2964</v>
      </c>
      <c r="P105" s="209">
        <v>1.1921296296296296E-3</v>
      </c>
    </row>
    <row r="106" spans="1:16">
      <c r="A106" s="182" t="s">
        <v>2974</v>
      </c>
      <c r="B106" s="236"/>
      <c r="C106" s="236"/>
      <c r="D106" s="236"/>
      <c r="E106" s="184"/>
      <c r="F106" s="184"/>
      <c r="G106" s="184"/>
      <c r="H106" s="197"/>
      <c r="I106" s="197"/>
      <c r="J106" s="197"/>
      <c r="K106" s="197"/>
      <c r="L106" s="197"/>
      <c r="M106" s="197"/>
      <c r="N106" s="197"/>
      <c r="O106" s="197"/>
      <c r="P106" s="210"/>
    </row>
    <row r="107" spans="1:16">
      <c r="A107" s="182" t="s">
        <v>2975</v>
      </c>
      <c r="B107" s="236"/>
      <c r="C107" s="236"/>
      <c r="D107" s="236"/>
      <c r="E107" s="184"/>
      <c r="F107" s="184"/>
      <c r="G107" s="184"/>
      <c r="H107" s="197"/>
      <c r="I107" s="197"/>
      <c r="J107" s="197"/>
      <c r="K107" s="197"/>
      <c r="L107" s="197"/>
      <c r="M107" s="197"/>
      <c r="N107" s="197"/>
      <c r="O107" s="197"/>
      <c r="P107" s="210"/>
    </row>
    <row r="108" spans="1:16">
      <c r="A108" s="150" t="s">
        <v>2976</v>
      </c>
      <c r="B108" s="223">
        <f>SUM(B96:B107)</f>
        <v>19081</v>
      </c>
      <c r="C108" s="223">
        <f>SUM(C96:C107)</f>
        <v>34593</v>
      </c>
      <c r="D108" s="223">
        <f>SUM(D96:D107)</f>
        <v>53674</v>
      </c>
      <c r="E108" s="150" t="s">
        <v>2964</v>
      </c>
      <c r="F108" s="150" t="s">
        <v>2964</v>
      </c>
      <c r="G108" s="150" t="s">
        <v>2964</v>
      </c>
      <c r="H108" s="530"/>
      <c r="I108" s="531"/>
      <c r="J108" s="531"/>
      <c r="K108" s="531"/>
      <c r="L108" s="531"/>
      <c r="M108" s="531"/>
      <c r="N108" s="531"/>
      <c r="O108" s="531"/>
      <c r="P108" s="532"/>
    </row>
    <row r="109" spans="1:16">
      <c r="A109" s="150" t="s">
        <v>2977</v>
      </c>
      <c r="B109" s="533"/>
      <c r="C109" s="534"/>
      <c r="D109" s="534"/>
      <c r="E109" s="534"/>
      <c r="F109" s="534"/>
      <c r="G109" s="535"/>
      <c r="H109" s="242" t="s">
        <v>2964</v>
      </c>
      <c r="I109" s="242" t="s">
        <v>2964</v>
      </c>
      <c r="J109" s="242" t="s">
        <v>2964</v>
      </c>
      <c r="K109" s="242" t="s">
        <v>2964</v>
      </c>
      <c r="L109" s="242" t="s">
        <v>2964</v>
      </c>
      <c r="M109" s="242" t="s">
        <v>2964</v>
      </c>
      <c r="N109" s="242" t="s">
        <v>2964</v>
      </c>
      <c r="O109" s="242" t="s">
        <v>2964</v>
      </c>
      <c r="P109" s="242">
        <f>AVERAGE(P96:P105)</f>
        <v>1.1875E-3</v>
      </c>
    </row>
  </sheetData>
  <mergeCells count="56">
    <mergeCell ref="H108:P108"/>
    <mergeCell ref="B109:G109"/>
    <mergeCell ref="A72:P72"/>
    <mergeCell ref="A91:P91"/>
    <mergeCell ref="H89:P89"/>
    <mergeCell ref="B90:G90"/>
    <mergeCell ref="A93:P93"/>
    <mergeCell ref="A94:A95"/>
    <mergeCell ref="B94:D94"/>
    <mergeCell ref="E94:G94"/>
    <mergeCell ref="H94:J94"/>
    <mergeCell ref="K94:M94"/>
    <mergeCell ref="N94:P94"/>
    <mergeCell ref="H70:P70"/>
    <mergeCell ref="B71:G71"/>
    <mergeCell ref="A74:P74"/>
    <mergeCell ref="A75:A76"/>
    <mergeCell ref="B75:D75"/>
    <mergeCell ref="E75:G75"/>
    <mergeCell ref="H75:J75"/>
    <mergeCell ref="K75:M75"/>
    <mergeCell ref="N75:P75"/>
    <mergeCell ref="H52:P52"/>
    <mergeCell ref="B53:G53"/>
    <mergeCell ref="A55:P55"/>
    <mergeCell ref="A56:A57"/>
    <mergeCell ref="B56:D56"/>
    <mergeCell ref="E56:G56"/>
    <mergeCell ref="H56:J56"/>
    <mergeCell ref="K56:M56"/>
    <mergeCell ref="N56:P56"/>
    <mergeCell ref="H34:P34"/>
    <mergeCell ref="B35:G35"/>
    <mergeCell ref="A37:P37"/>
    <mergeCell ref="A38:A39"/>
    <mergeCell ref="B38:D38"/>
    <mergeCell ref="E38:G38"/>
    <mergeCell ref="H38:J38"/>
    <mergeCell ref="K38:M38"/>
    <mergeCell ref="N38:P38"/>
    <mergeCell ref="H16:P16"/>
    <mergeCell ref="B17:G17"/>
    <mergeCell ref="A19:P19"/>
    <mergeCell ref="A20:A21"/>
    <mergeCell ref="B20:D20"/>
    <mergeCell ref="E20:G20"/>
    <mergeCell ref="H20:J20"/>
    <mergeCell ref="K20:M20"/>
    <mergeCell ref="N20:P20"/>
    <mergeCell ref="A1:P1"/>
    <mergeCell ref="A2:A3"/>
    <mergeCell ref="B2:D2"/>
    <mergeCell ref="E2:G2"/>
    <mergeCell ref="H2:J2"/>
    <mergeCell ref="K2:M2"/>
    <mergeCell ref="N2:P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="70" zoomScaleNormal="70" workbookViewId="0">
      <selection activeCell="O27" sqref="O27"/>
    </sheetView>
  </sheetViews>
  <sheetFormatPr defaultRowHeight="12.75"/>
  <cols>
    <col min="1" max="1" width="15.5703125" style="1" customWidth="1"/>
    <col min="2" max="2" width="32.42578125" style="1" customWidth="1"/>
    <col min="3" max="3" width="17.42578125" style="1" customWidth="1"/>
    <col min="4" max="12" width="15.5703125" style="1" customWidth="1"/>
    <col min="13" max="16384" width="9.140625" style="1"/>
  </cols>
  <sheetData>
    <row r="1" spans="1:13" ht="29.85" customHeight="1">
      <c r="A1" s="432" t="s">
        <v>2937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</row>
    <row r="2" spans="1:13" ht="15" customHeight="1">
      <c r="A2" s="9">
        <v>1</v>
      </c>
      <c r="B2" s="544">
        <v>2</v>
      </c>
      <c r="C2" s="544"/>
      <c r="D2" s="544"/>
      <c r="E2" s="544"/>
      <c r="F2" s="9">
        <v>3</v>
      </c>
      <c r="G2" s="544">
        <v>4</v>
      </c>
      <c r="H2" s="544"/>
      <c r="I2" s="544">
        <v>5</v>
      </c>
      <c r="J2" s="544"/>
      <c r="K2" s="9">
        <v>6</v>
      </c>
    </row>
    <row r="3" spans="1:13" ht="90.75" customHeight="1">
      <c r="A3" s="547" t="s">
        <v>777</v>
      </c>
      <c r="B3" s="544" t="s">
        <v>439</v>
      </c>
      <c r="C3" s="544"/>
      <c r="D3" s="544"/>
      <c r="E3" s="544"/>
      <c r="F3" s="544" t="s">
        <v>260</v>
      </c>
      <c r="G3" s="544" t="s">
        <v>1609</v>
      </c>
      <c r="H3" s="433" t="s">
        <v>2939</v>
      </c>
      <c r="I3" s="544" t="s">
        <v>1610</v>
      </c>
      <c r="J3" s="433" t="s">
        <v>2940</v>
      </c>
      <c r="K3" s="544" t="s">
        <v>1611</v>
      </c>
    </row>
    <row r="4" spans="1:13" ht="15" customHeight="1">
      <c r="A4" s="548"/>
      <c r="B4" s="9" t="s">
        <v>2720</v>
      </c>
      <c r="C4" s="9" t="s">
        <v>2721</v>
      </c>
      <c r="D4" s="9" t="s">
        <v>2722</v>
      </c>
      <c r="E4" s="9" t="s">
        <v>2723</v>
      </c>
      <c r="F4" s="544"/>
      <c r="G4" s="544"/>
      <c r="H4" s="544"/>
      <c r="I4" s="544"/>
      <c r="J4" s="544"/>
      <c r="K4" s="544"/>
    </row>
    <row r="5" spans="1:13" ht="76.5">
      <c r="A5" s="549"/>
      <c r="B5" s="9" t="s">
        <v>2724</v>
      </c>
      <c r="C5" s="9" t="s">
        <v>2725</v>
      </c>
      <c r="D5" s="24" t="s">
        <v>2915</v>
      </c>
      <c r="E5" s="24" t="s">
        <v>2938</v>
      </c>
      <c r="F5" s="544"/>
      <c r="G5" s="9" t="s">
        <v>2699</v>
      </c>
      <c r="H5" s="9" t="s">
        <v>2700</v>
      </c>
      <c r="I5" s="9" t="s">
        <v>2702</v>
      </c>
      <c r="J5" s="9" t="s">
        <v>2703</v>
      </c>
      <c r="K5" s="544"/>
    </row>
    <row r="6" spans="1:13" ht="15" customHeight="1">
      <c r="A6" s="547" t="s">
        <v>2236</v>
      </c>
      <c r="B6" s="547"/>
      <c r="C6" s="547"/>
      <c r="D6" s="547"/>
      <c r="E6" s="547"/>
      <c r="F6" s="547"/>
      <c r="G6" s="547"/>
      <c r="H6" s="547"/>
      <c r="I6" s="547"/>
      <c r="J6" s="547"/>
      <c r="K6" s="547"/>
    </row>
    <row r="7" spans="1:13" ht="45" customHeight="1">
      <c r="A7" s="102" t="s">
        <v>920</v>
      </c>
      <c r="B7" s="102" t="s">
        <v>928</v>
      </c>
      <c r="C7" s="102" t="s">
        <v>929</v>
      </c>
      <c r="D7" s="102" t="s">
        <v>885</v>
      </c>
      <c r="E7" s="102" t="s">
        <v>2301</v>
      </c>
      <c r="F7" s="102" t="s">
        <v>261</v>
      </c>
      <c r="G7" s="105">
        <v>19</v>
      </c>
      <c r="H7" s="105">
        <v>18</v>
      </c>
      <c r="I7" s="105">
        <v>31</v>
      </c>
      <c r="J7" s="105">
        <v>20</v>
      </c>
      <c r="K7" s="105">
        <v>13</v>
      </c>
    </row>
    <row r="8" spans="1:13" ht="33.75" customHeight="1">
      <c r="A8" s="7" t="s">
        <v>921</v>
      </c>
      <c r="B8" s="7" t="s">
        <v>1880</v>
      </c>
      <c r="C8" s="7" t="s">
        <v>1877</v>
      </c>
      <c r="D8" s="7" t="s">
        <v>418</v>
      </c>
      <c r="E8" s="6" t="s">
        <v>2302</v>
      </c>
      <c r="F8" s="7" t="s">
        <v>261</v>
      </c>
      <c r="G8" s="106">
        <v>16</v>
      </c>
      <c r="H8" s="106">
        <v>16</v>
      </c>
      <c r="I8" s="106">
        <v>21</v>
      </c>
      <c r="J8" s="106">
        <v>21</v>
      </c>
      <c r="K8" s="106">
        <v>3</v>
      </c>
    </row>
    <row r="9" spans="1:13" ht="61.5" customHeight="1">
      <c r="A9" s="104" t="s">
        <v>922</v>
      </c>
      <c r="B9" s="104" t="s">
        <v>605</v>
      </c>
      <c r="C9" s="104" t="s">
        <v>1206</v>
      </c>
      <c r="D9" s="104" t="s">
        <v>606</v>
      </c>
      <c r="E9" s="104" t="s">
        <v>990</v>
      </c>
      <c r="F9" s="107" t="s">
        <v>261</v>
      </c>
      <c r="G9" s="106">
        <v>37</v>
      </c>
      <c r="H9" s="106">
        <v>27</v>
      </c>
      <c r="I9" s="106">
        <v>34</v>
      </c>
      <c r="J9" s="106">
        <v>25</v>
      </c>
      <c r="K9" s="106">
        <v>11</v>
      </c>
    </row>
    <row r="10" spans="1:13" ht="51" customHeight="1">
      <c r="A10" s="102" t="s">
        <v>923</v>
      </c>
      <c r="B10" s="7" t="s">
        <v>2189</v>
      </c>
      <c r="C10" s="7" t="s">
        <v>255</v>
      </c>
      <c r="D10" s="7" t="s">
        <v>2190</v>
      </c>
      <c r="E10" s="7" t="s">
        <v>1976</v>
      </c>
      <c r="F10" s="7" t="s">
        <v>261</v>
      </c>
      <c r="G10" s="106">
        <v>15</v>
      </c>
      <c r="H10" s="106">
        <v>14</v>
      </c>
      <c r="I10" s="106">
        <v>17</v>
      </c>
      <c r="J10" s="106">
        <v>11</v>
      </c>
      <c r="K10" s="106">
        <v>1</v>
      </c>
    </row>
    <row r="11" spans="1:13" ht="40.5" customHeight="1">
      <c r="A11" s="7" t="s">
        <v>924</v>
      </c>
      <c r="B11" s="108" t="s">
        <v>2868</v>
      </c>
      <c r="C11" s="108" t="s">
        <v>1184</v>
      </c>
      <c r="D11" s="104" t="s">
        <v>2870</v>
      </c>
      <c r="E11" s="104" t="s">
        <v>2303</v>
      </c>
      <c r="F11" s="107" t="s">
        <v>261</v>
      </c>
      <c r="G11" s="54">
        <v>11</v>
      </c>
      <c r="H11" s="54">
        <v>11</v>
      </c>
      <c r="I11" s="54">
        <v>7</v>
      </c>
      <c r="J11" s="54">
        <v>7</v>
      </c>
      <c r="K11" s="54">
        <v>17</v>
      </c>
      <c r="M11" s="52"/>
    </row>
    <row r="12" spans="1:13" ht="44.25" customHeight="1">
      <c r="A12" s="104" t="s">
        <v>925</v>
      </c>
      <c r="B12" s="102" t="s">
        <v>297</v>
      </c>
      <c r="C12" s="102" t="s">
        <v>298</v>
      </c>
      <c r="D12" s="102" t="s">
        <v>299</v>
      </c>
      <c r="E12" s="102" t="s">
        <v>156</v>
      </c>
      <c r="F12" s="102" t="s">
        <v>261</v>
      </c>
      <c r="G12" s="106">
        <v>12</v>
      </c>
      <c r="H12" s="106">
        <v>11</v>
      </c>
      <c r="I12" s="106">
        <v>18</v>
      </c>
      <c r="J12" s="106">
        <v>18</v>
      </c>
      <c r="K12" s="106">
        <v>11</v>
      </c>
    </row>
    <row r="13" spans="1:13" ht="28.5" customHeight="1">
      <c r="A13" s="102" t="s">
        <v>926</v>
      </c>
      <c r="B13" s="102" t="s">
        <v>1893</v>
      </c>
      <c r="C13" s="109" t="s">
        <v>1898</v>
      </c>
      <c r="D13" s="102" t="s">
        <v>889</v>
      </c>
      <c r="E13" s="102" t="s">
        <v>1899</v>
      </c>
      <c r="F13" s="102" t="s">
        <v>261</v>
      </c>
      <c r="G13" s="106">
        <v>10</v>
      </c>
      <c r="H13" s="106">
        <v>4</v>
      </c>
      <c r="I13" s="106">
        <v>20</v>
      </c>
      <c r="J13" s="106">
        <v>18</v>
      </c>
      <c r="K13" s="106">
        <v>11</v>
      </c>
    </row>
    <row r="14" spans="1:13" ht="38.25">
      <c r="A14" s="7" t="s">
        <v>181</v>
      </c>
      <c r="B14" s="109" t="s">
        <v>1903</v>
      </c>
      <c r="C14" s="109" t="s">
        <v>1905</v>
      </c>
      <c r="D14" s="109" t="s">
        <v>881</v>
      </c>
      <c r="E14" s="109" t="s">
        <v>1904</v>
      </c>
      <c r="F14" s="102" t="s">
        <v>261</v>
      </c>
      <c r="G14" s="106">
        <v>10</v>
      </c>
      <c r="H14" s="106">
        <v>9</v>
      </c>
      <c r="I14" s="106">
        <v>16</v>
      </c>
      <c r="J14" s="106">
        <v>9</v>
      </c>
      <c r="K14" s="106">
        <v>9</v>
      </c>
    </row>
    <row r="15" spans="1:13" s="111" customFormat="1" ht="47.25" customHeight="1">
      <c r="A15" s="104" t="s">
        <v>1116</v>
      </c>
      <c r="B15" s="7" t="s">
        <v>1971</v>
      </c>
      <c r="C15" s="7" t="s">
        <v>799</v>
      </c>
      <c r="D15" s="7" t="s">
        <v>1973</v>
      </c>
      <c r="E15" s="7" t="s">
        <v>800</v>
      </c>
      <c r="F15" s="7" t="s">
        <v>261</v>
      </c>
      <c r="G15" s="110">
        <v>20</v>
      </c>
      <c r="H15" s="110">
        <v>20</v>
      </c>
      <c r="I15" s="110">
        <v>22</v>
      </c>
      <c r="J15" s="110">
        <v>22</v>
      </c>
      <c r="K15" s="110">
        <v>14</v>
      </c>
    </row>
    <row r="16" spans="1:13" s="111" customFormat="1" ht="38.25" customHeight="1">
      <c r="A16" s="112" t="s">
        <v>1041</v>
      </c>
      <c r="B16" s="113" t="s">
        <v>801</v>
      </c>
      <c r="C16" s="113" t="s">
        <v>802</v>
      </c>
      <c r="D16" s="113" t="s">
        <v>803</v>
      </c>
      <c r="E16" s="113" t="s">
        <v>804</v>
      </c>
      <c r="F16" s="113" t="s">
        <v>261</v>
      </c>
      <c r="G16" s="114">
        <v>18</v>
      </c>
      <c r="H16" s="114">
        <v>17</v>
      </c>
      <c r="I16" s="114">
        <v>16</v>
      </c>
      <c r="J16" s="114">
        <v>16</v>
      </c>
      <c r="K16" s="114">
        <v>10</v>
      </c>
    </row>
    <row r="17" spans="1:11" s="111" customFormat="1" ht="33.75" customHeight="1">
      <c r="A17" s="115" t="s">
        <v>1123</v>
      </c>
      <c r="B17" s="115" t="s">
        <v>1300</v>
      </c>
      <c r="C17" s="115" t="s">
        <v>1304</v>
      </c>
      <c r="D17" s="115" t="s">
        <v>1301</v>
      </c>
      <c r="E17" s="115" t="s">
        <v>989</v>
      </c>
      <c r="F17" s="116" t="s">
        <v>261</v>
      </c>
      <c r="G17" s="117">
        <v>59</v>
      </c>
      <c r="H17" s="117">
        <v>56</v>
      </c>
      <c r="I17" s="117">
        <v>42</v>
      </c>
      <c r="J17" s="117">
        <v>27</v>
      </c>
      <c r="K17" s="117">
        <v>11</v>
      </c>
    </row>
    <row r="18" spans="1:11" s="111" customFormat="1" ht="37.5" customHeight="1">
      <c r="A18" s="113" t="s">
        <v>1136</v>
      </c>
      <c r="B18" s="118" t="s">
        <v>2178</v>
      </c>
      <c r="C18" s="118" t="s">
        <v>428</v>
      </c>
      <c r="D18" s="118" t="s">
        <v>873</v>
      </c>
      <c r="E18" s="118" t="s">
        <v>2179</v>
      </c>
      <c r="F18" s="118" t="s">
        <v>261</v>
      </c>
      <c r="G18" s="117">
        <v>10</v>
      </c>
      <c r="H18" s="117">
        <v>6</v>
      </c>
      <c r="I18" s="117">
        <v>26</v>
      </c>
      <c r="J18" s="117">
        <v>19</v>
      </c>
      <c r="K18" s="117">
        <v>0</v>
      </c>
    </row>
    <row r="19" spans="1:11" s="111" customFormat="1" ht="40.5" customHeight="1">
      <c r="A19" s="112" t="s">
        <v>1142</v>
      </c>
      <c r="B19" s="119" t="s">
        <v>1256</v>
      </c>
      <c r="C19" s="119" t="s">
        <v>1257</v>
      </c>
      <c r="D19" s="119" t="s">
        <v>1245</v>
      </c>
      <c r="E19" s="119" t="s">
        <v>2259</v>
      </c>
      <c r="F19" s="116" t="s">
        <v>261</v>
      </c>
      <c r="G19" s="120">
        <v>41</v>
      </c>
      <c r="H19" s="120">
        <v>41</v>
      </c>
      <c r="I19" s="120">
        <v>32</v>
      </c>
      <c r="J19" s="120">
        <v>21</v>
      </c>
      <c r="K19" s="120">
        <v>8</v>
      </c>
    </row>
    <row r="20" spans="1:11" s="111" customFormat="1" ht="41.25" customHeight="1">
      <c r="A20" s="115" t="s">
        <v>1044</v>
      </c>
      <c r="B20" s="115" t="s">
        <v>92</v>
      </c>
      <c r="C20" s="115" t="s">
        <v>90</v>
      </c>
      <c r="D20" s="115" t="s">
        <v>91</v>
      </c>
      <c r="E20" s="115" t="s">
        <v>119</v>
      </c>
      <c r="F20" s="116" t="s">
        <v>261</v>
      </c>
      <c r="G20" s="121">
        <v>59</v>
      </c>
      <c r="H20" s="121">
        <v>4</v>
      </c>
      <c r="I20" s="121">
        <v>43</v>
      </c>
      <c r="J20" s="121">
        <v>31</v>
      </c>
      <c r="K20" s="121">
        <v>9</v>
      </c>
    </row>
    <row r="21" spans="1:11" s="111" customFormat="1" ht="45.75" customHeight="1">
      <c r="A21" s="113" t="s">
        <v>1068</v>
      </c>
      <c r="B21" s="115" t="s">
        <v>118</v>
      </c>
      <c r="C21" s="115" t="s">
        <v>117</v>
      </c>
      <c r="D21" s="115" t="s">
        <v>1174</v>
      </c>
      <c r="E21" s="115" t="s">
        <v>119</v>
      </c>
      <c r="F21" s="115" t="s">
        <v>261</v>
      </c>
      <c r="G21" s="122">
        <v>6</v>
      </c>
      <c r="H21" s="122">
        <v>5</v>
      </c>
      <c r="I21" s="117">
        <v>33</v>
      </c>
      <c r="J21" s="117">
        <v>27</v>
      </c>
      <c r="K21" s="117">
        <v>12</v>
      </c>
    </row>
    <row r="22" spans="1:11" s="111" customFormat="1" ht="33.75" customHeight="1">
      <c r="A22" s="112" t="s">
        <v>1036</v>
      </c>
      <c r="B22" s="123" t="s">
        <v>1770</v>
      </c>
      <c r="C22" s="112" t="s">
        <v>1773</v>
      </c>
      <c r="D22" s="112" t="s">
        <v>1771</v>
      </c>
      <c r="E22" s="112" t="s">
        <v>1774</v>
      </c>
      <c r="F22" s="112" t="s">
        <v>261</v>
      </c>
      <c r="G22" s="117">
        <v>22</v>
      </c>
      <c r="H22" s="117">
        <v>21</v>
      </c>
      <c r="I22" s="117">
        <v>21</v>
      </c>
      <c r="J22" s="117">
        <v>20</v>
      </c>
      <c r="K22" s="117">
        <v>32</v>
      </c>
    </row>
    <row r="23" spans="1:11" s="111" customFormat="1" ht="41.25" customHeight="1">
      <c r="A23" s="115" t="s">
        <v>1049</v>
      </c>
      <c r="B23" s="115" t="s">
        <v>330</v>
      </c>
      <c r="C23" s="115" t="s">
        <v>335</v>
      </c>
      <c r="D23" s="115" t="s">
        <v>332</v>
      </c>
      <c r="E23" s="115" t="s">
        <v>334</v>
      </c>
      <c r="F23" s="115" t="s">
        <v>261</v>
      </c>
      <c r="G23" s="117">
        <v>3</v>
      </c>
      <c r="H23" s="117">
        <v>2</v>
      </c>
      <c r="I23" s="117">
        <v>12</v>
      </c>
      <c r="J23" s="117">
        <v>8</v>
      </c>
      <c r="K23" s="117">
        <v>12</v>
      </c>
    </row>
    <row r="24" spans="1:11" s="111" customFormat="1" ht="38.25">
      <c r="A24" s="113" t="s">
        <v>1063</v>
      </c>
      <c r="B24" s="341" t="s">
        <v>3691</v>
      </c>
      <c r="C24" s="118" t="s">
        <v>986</v>
      </c>
      <c r="D24" s="124" t="s">
        <v>395</v>
      </c>
      <c r="E24" s="118" t="s">
        <v>988</v>
      </c>
      <c r="F24" s="118" t="s">
        <v>261</v>
      </c>
      <c r="G24" s="117">
        <v>29</v>
      </c>
      <c r="H24" s="117">
        <v>23</v>
      </c>
      <c r="I24" s="117">
        <v>37</v>
      </c>
      <c r="J24" s="117">
        <v>31</v>
      </c>
      <c r="K24" s="117">
        <v>36</v>
      </c>
    </row>
    <row r="25" spans="1:11" ht="38.25">
      <c r="A25" s="112" t="s">
        <v>1053</v>
      </c>
      <c r="B25" s="113" t="s">
        <v>972</v>
      </c>
      <c r="C25" s="113" t="s">
        <v>973</v>
      </c>
      <c r="D25" s="113" t="s">
        <v>974</v>
      </c>
      <c r="E25" s="125" t="s">
        <v>385</v>
      </c>
      <c r="F25" s="113" t="s">
        <v>261</v>
      </c>
      <c r="G25" s="126">
        <v>23</v>
      </c>
      <c r="H25" s="126">
        <v>5</v>
      </c>
      <c r="I25" s="126">
        <v>23</v>
      </c>
      <c r="J25" s="126">
        <v>23</v>
      </c>
      <c r="K25" s="126">
        <v>12</v>
      </c>
    </row>
    <row r="26" spans="1:11" ht="51.75" customHeight="1">
      <c r="A26" s="7" t="s">
        <v>1073</v>
      </c>
      <c r="B26" s="127" t="s">
        <v>262</v>
      </c>
      <c r="C26" s="6" t="s">
        <v>401</v>
      </c>
      <c r="D26" s="6" t="s">
        <v>589</v>
      </c>
      <c r="E26" s="6" t="s">
        <v>264</v>
      </c>
      <c r="F26" s="7" t="s">
        <v>261</v>
      </c>
      <c r="G26" s="6" t="s">
        <v>1086</v>
      </c>
      <c r="H26" s="6" t="s">
        <v>1112</v>
      </c>
      <c r="I26" s="6" t="s">
        <v>1073</v>
      </c>
      <c r="J26" s="6" t="s">
        <v>1053</v>
      </c>
      <c r="K26" s="6" t="s">
        <v>1123</v>
      </c>
    </row>
    <row r="27" spans="1:11" ht="38.25">
      <c r="A27" s="104" t="s">
        <v>2248</v>
      </c>
      <c r="B27" s="108" t="s">
        <v>1938</v>
      </c>
      <c r="C27" s="108" t="s">
        <v>1941</v>
      </c>
      <c r="D27" s="108" t="s">
        <v>1939</v>
      </c>
      <c r="E27" s="108" t="s">
        <v>1942</v>
      </c>
      <c r="F27" s="104" t="s">
        <v>261</v>
      </c>
      <c r="G27" s="106">
        <v>39</v>
      </c>
      <c r="H27" s="106">
        <v>37</v>
      </c>
      <c r="I27" s="106">
        <v>32</v>
      </c>
      <c r="J27" s="106">
        <v>18</v>
      </c>
      <c r="K27" s="106">
        <v>16</v>
      </c>
    </row>
    <row r="28" spans="1:11" ht="45" customHeight="1">
      <c r="A28" s="102" t="s">
        <v>771</v>
      </c>
      <c r="B28" s="340" t="s">
        <v>3692</v>
      </c>
      <c r="C28" s="102" t="s">
        <v>1946</v>
      </c>
      <c r="D28" s="102" t="s">
        <v>1947</v>
      </c>
      <c r="E28" s="109" t="s">
        <v>988</v>
      </c>
      <c r="F28" s="102" t="s">
        <v>261</v>
      </c>
      <c r="G28" s="106"/>
      <c r="H28" s="106"/>
      <c r="I28" s="106"/>
      <c r="J28" s="106"/>
      <c r="K28" s="106"/>
    </row>
    <row r="29" spans="1:11" ht="33.75" customHeight="1">
      <c r="A29" s="7" t="s">
        <v>1091</v>
      </c>
      <c r="B29" s="102" t="s">
        <v>167</v>
      </c>
      <c r="C29" s="102" t="s">
        <v>157</v>
      </c>
      <c r="D29" s="102" t="s">
        <v>169</v>
      </c>
      <c r="E29" s="102" t="s">
        <v>159</v>
      </c>
      <c r="F29" s="102" t="s">
        <v>261</v>
      </c>
      <c r="G29" s="106">
        <v>20</v>
      </c>
      <c r="H29" s="106" t="s">
        <v>1466</v>
      </c>
      <c r="I29" s="106">
        <v>25</v>
      </c>
      <c r="J29" s="106" t="s">
        <v>1466</v>
      </c>
      <c r="K29" s="106">
        <v>11</v>
      </c>
    </row>
    <row r="30" spans="1:11" ht="42.75" customHeight="1">
      <c r="A30" s="104" t="s">
        <v>1030</v>
      </c>
      <c r="B30" s="151" t="s">
        <v>3693</v>
      </c>
      <c r="C30" s="7" t="s">
        <v>616</v>
      </c>
      <c r="D30" s="7" t="s">
        <v>2131</v>
      </c>
      <c r="E30" s="7" t="s">
        <v>158</v>
      </c>
      <c r="F30" s="7" t="s">
        <v>261</v>
      </c>
      <c r="G30" s="54">
        <v>34</v>
      </c>
      <c r="H30" s="54">
        <v>3</v>
      </c>
      <c r="I30" s="54">
        <v>18</v>
      </c>
      <c r="J30" s="54">
        <v>14</v>
      </c>
      <c r="K30" s="54">
        <v>16</v>
      </c>
    </row>
    <row r="31" spans="1:11" ht="58.5" customHeight="1">
      <c r="A31" s="102" t="s">
        <v>178</v>
      </c>
      <c r="B31" s="128" t="s">
        <v>2137</v>
      </c>
      <c r="C31" s="128" t="s">
        <v>2136</v>
      </c>
      <c r="D31" s="128" t="s">
        <v>2135</v>
      </c>
      <c r="E31" s="128" t="s">
        <v>2138</v>
      </c>
      <c r="F31" s="103" t="s">
        <v>261</v>
      </c>
      <c r="G31" s="106">
        <v>35.9</v>
      </c>
      <c r="H31" s="106">
        <v>28.9</v>
      </c>
      <c r="I31" s="106">
        <v>9</v>
      </c>
      <c r="J31" s="106">
        <v>8</v>
      </c>
      <c r="K31" s="106">
        <v>32.5</v>
      </c>
    </row>
    <row r="32" spans="1:11" ht="38.25" customHeight="1">
      <c r="A32" s="7" t="s">
        <v>1061</v>
      </c>
      <c r="B32" s="6" t="s">
        <v>2335</v>
      </c>
      <c r="C32" s="6" t="s">
        <v>617</v>
      </c>
      <c r="D32" s="6" t="s">
        <v>160</v>
      </c>
      <c r="E32" s="51" t="s">
        <v>273</v>
      </c>
      <c r="F32" s="7" t="s">
        <v>261</v>
      </c>
      <c r="G32" s="106">
        <v>36</v>
      </c>
      <c r="H32" s="106">
        <v>32</v>
      </c>
      <c r="I32" s="106">
        <v>34</v>
      </c>
      <c r="J32" s="106">
        <v>30</v>
      </c>
      <c r="K32" s="106">
        <v>18</v>
      </c>
    </row>
    <row r="33" spans="1:11" ht="43.5" customHeight="1">
      <c r="A33" s="104" t="s">
        <v>1102</v>
      </c>
      <c r="B33" s="7" t="s">
        <v>1207</v>
      </c>
      <c r="C33" s="7" t="s">
        <v>1209</v>
      </c>
      <c r="D33" s="7" t="s">
        <v>1208</v>
      </c>
      <c r="E33" s="20" t="s">
        <v>618</v>
      </c>
      <c r="F33" s="7" t="s">
        <v>261</v>
      </c>
      <c r="G33" s="106">
        <v>10</v>
      </c>
      <c r="H33" s="106">
        <v>9</v>
      </c>
      <c r="I33" s="106">
        <v>9</v>
      </c>
      <c r="J33" s="106">
        <v>8</v>
      </c>
      <c r="K33" s="106">
        <v>10</v>
      </c>
    </row>
    <row r="34" spans="1:11" ht="45.75" customHeight="1">
      <c r="A34" s="102" t="s">
        <v>1080</v>
      </c>
      <c r="B34" s="7" t="s">
        <v>1464</v>
      </c>
      <c r="C34" s="7" t="s">
        <v>1465</v>
      </c>
      <c r="D34" s="7" t="s">
        <v>2173</v>
      </c>
      <c r="E34" s="8" t="s">
        <v>1326</v>
      </c>
      <c r="F34" s="7" t="s">
        <v>261</v>
      </c>
      <c r="G34" s="106">
        <v>24</v>
      </c>
      <c r="H34" s="106">
        <v>21</v>
      </c>
      <c r="I34" s="106">
        <v>22</v>
      </c>
      <c r="J34" s="106">
        <v>22</v>
      </c>
      <c r="K34" s="106">
        <v>22</v>
      </c>
    </row>
    <row r="35" spans="1:11" ht="45" customHeight="1">
      <c r="A35" s="7" t="s">
        <v>1108</v>
      </c>
      <c r="B35" s="6" t="s">
        <v>134</v>
      </c>
      <c r="C35" s="7" t="s">
        <v>1012</v>
      </c>
      <c r="D35" s="7" t="s">
        <v>1010</v>
      </c>
      <c r="E35" s="7" t="s">
        <v>1013</v>
      </c>
      <c r="F35" s="7" t="s">
        <v>261</v>
      </c>
      <c r="G35" s="106">
        <v>17</v>
      </c>
      <c r="H35" s="106">
        <v>16</v>
      </c>
      <c r="I35" s="106">
        <v>28</v>
      </c>
      <c r="J35" s="106">
        <v>28</v>
      </c>
      <c r="K35" s="106">
        <v>2</v>
      </c>
    </row>
    <row r="36" spans="1:11" ht="23.25" customHeight="1">
      <c r="A36" s="550" t="s">
        <v>1759</v>
      </c>
      <c r="B36" s="550"/>
      <c r="C36" s="550"/>
      <c r="D36" s="550"/>
      <c r="E36" s="550"/>
      <c r="F36" s="23" t="s">
        <v>261</v>
      </c>
      <c r="G36" s="28">
        <f>SUM(G7:G35)</f>
        <v>635.9</v>
      </c>
      <c r="H36" s="28">
        <f>SUM(H7:H35)</f>
        <v>456.9</v>
      </c>
      <c r="I36" s="28">
        <f>SUM(I7:I35)</f>
        <v>648</v>
      </c>
      <c r="J36" s="28">
        <f>SUM(J7:J35)</f>
        <v>502</v>
      </c>
      <c r="K36" s="28">
        <f>SUM(K7:K35)</f>
        <v>359.5</v>
      </c>
    </row>
    <row r="37" spans="1:11" ht="21.75" customHeight="1">
      <c r="A37" s="547" t="s">
        <v>774</v>
      </c>
      <c r="B37" s="547"/>
      <c r="C37" s="547"/>
      <c r="D37" s="547"/>
      <c r="E37" s="547"/>
      <c r="F37" s="547"/>
      <c r="G37" s="547"/>
      <c r="H37" s="547"/>
      <c r="I37" s="547"/>
      <c r="J37" s="547"/>
      <c r="K37" s="547"/>
    </row>
    <row r="38" spans="1:11" ht="43.5" customHeight="1">
      <c r="A38" s="102" t="s">
        <v>1277</v>
      </c>
      <c r="B38" s="102" t="s">
        <v>1347</v>
      </c>
      <c r="C38" s="102" t="s">
        <v>845</v>
      </c>
      <c r="D38" s="129" t="s">
        <v>2855</v>
      </c>
      <c r="E38" s="102" t="s">
        <v>1348</v>
      </c>
      <c r="F38" s="102" t="s">
        <v>437</v>
      </c>
      <c r="G38" s="130">
        <v>89</v>
      </c>
      <c r="H38" s="130">
        <v>89</v>
      </c>
      <c r="I38" s="130">
        <v>56</v>
      </c>
      <c r="J38" s="130">
        <v>56</v>
      </c>
      <c r="K38" s="130">
        <v>436</v>
      </c>
    </row>
    <row r="39" spans="1:11" ht="48.75" customHeight="1">
      <c r="A39" s="7" t="s">
        <v>1000</v>
      </c>
      <c r="B39" s="7" t="s">
        <v>1350</v>
      </c>
      <c r="C39" s="7" t="s">
        <v>969</v>
      </c>
      <c r="D39" s="20" t="s">
        <v>2176</v>
      </c>
      <c r="E39" s="7" t="s">
        <v>1351</v>
      </c>
      <c r="F39" s="7" t="s">
        <v>437</v>
      </c>
      <c r="G39" s="131">
        <v>97</v>
      </c>
      <c r="H39" s="131">
        <v>97</v>
      </c>
      <c r="I39" s="131">
        <v>30</v>
      </c>
      <c r="J39" s="131">
        <v>30</v>
      </c>
      <c r="K39" s="131">
        <v>243</v>
      </c>
    </row>
    <row r="40" spans="1:11" ht="42" customHeight="1">
      <c r="A40" s="103" t="s">
        <v>1001</v>
      </c>
      <c r="B40" s="103" t="s">
        <v>1353</v>
      </c>
      <c r="C40" s="103" t="s">
        <v>2009</v>
      </c>
      <c r="D40" s="103" t="s">
        <v>893</v>
      </c>
      <c r="E40" s="132" t="s">
        <v>619</v>
      </c>
      <c r="F40" s="133" t="s">
        <v>437</v>
      </c>
      <c r="G40" s="131">
        <v>116</v>
      </c>
      <c r="H40" s="131">
        <v>116</v>
      </c>
      <c r="I40" s="131">
        <v>65</v>
      </c>
      <c r="J40" s="131">
        <v>65</v>
      </c>
      <c r="K40" s="131">
        <v>273</v>
      </c>
    </row>
    <row r="41" spans="1:11" ht="48.75" customHeight="1">
      <c r="A41" s="103" t="s">
        <v>1002</v>
      </c>
      <c r="B41" s="103" t="s">
        <v>1355</v>
      </c>
      <c r="C41" s="103" t="s">
        <v>2008</v>
      </c>
      <c r="D41" s="103" t="s">
        <v>2204</v>
      </c>
      <c r="E41" s="132" t="s">
        <v>620</v>
      </c>
      <c r="F41" s="103" t="s">
        <v>437</v>
      </c>
      <c r="G41" s="131">
        <v>55</v>
      </c>
      <c r="H41" s="131">
        <v>55</v>
      </c>
      <c r="I41" s="131">
        <v>34</v>
      </c>
      <c r="J41" s="131">
        <v>34</v>
      </c>
      <c r="K41" s="131">
        <v>208</v>
      </c>
    </row>
    <row r="42" spans="1:11" ht="72" customHeight="1">
      <c r="A42" s="102" t="s">
        <v>1004</v>
      </c>
      <c r="B42" s="109" t="s">
        <v>121</v>
      </c>
      <c r="C42" s="109" t="s">
        <v>2007</v>
      </c>
      <c r="D42" s="102" t="s">
        <v>2010</v>
      </c>
      <c r="E42" s="102" t="s">
        <v>621</v>
      </c>
      <c r="F42" s="134" t="s">
        <v>437</v>
      </c>
      <c r="G42" s="129">
        <f>SUM(G38:G41)</f>
        <v>357</v>
      </c>
      <c r="H42" s="129">
        <f>SUM(H38:H41)</f>
        <v>357</v>
      </c>
      <c r="I42" s="129">
        <f>SUM(I38:I41)</f>
        <v>185</v>
      </c>
      <c r="J42" s="129">
        <f>SUM(J38:J41)</f>
        <v>185</v>
      </c>
      <c r="K42" s="129">
        <f>SUM(K38:K41)</f>
        <v>1160</v>
      </c>
    </row>
    <row r="43" spans="1:11" ht="34.5" customHeight="1">
      <c r="A43" s="7" t="s">
        <v>1005</v>
      </c>
      <c r="B43" s="7" t="s">
        <v>1356</v>
      </c>
      <c r="C43" s="7" t="s">
        <v>2011</v>
      </c>
      <c r="D43" s="20" t="s">
        <v>2765</v>
      </c>
      <c r="E43" s="7" t="s">
        <v>622</v>
      </c>
      <c r="F43" s="7" t="s">
        <v>437</v>
      </c>
      <c r="G43" s="7" t="s">
        <v>1071</v>
      </c>
      <c r="H43" s="7" t="s">
        <v>1071</v>
      </c>
      <c r="I43" s="7" t="s">
        <v>922</v>
      </c>
      <c r="J43" s="7" t="s">
        <v>922</v>
      </c>
      <c r="K43" s="7" t="s">
        <v>499</v>
      </c>
    </row>
    <row r="44" spans="1:11" ht="24" customHeight="1">
      <c r="A44" s="550" t="s">
        <v>1759</v>
      </c>
      <c r="B44" s="550"/>
      <c r="C44" s="550"/>
      <c r="D44" s="550"/>
      <c r="E44" s="550"/>
      <c r="F44" s="23" t="s">
        <v>437</v>
      </c>
      <c r="G44" s="28">
        <f>SUM(G38:G43)</f>
        <v>714</v>
      </c>
      <c r="H44" s="28">
        <f>SUM(H38:H43)</f>
        <v>714</v>
      </c>
      <c r="I44" s="28">
        <f>SUM(I38:I43)</f>
        <v>370</v>
      </c>
      <c r="J44" s="28">
        <f>SUM(J38:J43)</f>
        <v>370</v>
      </c>
      <c r="K44" s="28">
        <f>SUM(K38:K43)</f>
        <v>2320</v>
      </c>
    </row>
    <row r="45" spans="1:11" ht="20.25" customHeight="1">
      <c r="A45" s="544" t="s">
        <v>775</v>
      </c>
      <c r="B45" s="544"/>
      <c r="C45" s="544"/>
      <c r="D45" s="544"/>
      <c r="E45" s="544"/>
      <c r="F45" s="544"/>
      <c r="G45" s="547"/>
      <c r="H45" s="547"/>
      <c r="I45" s="547"/>
      <c r="J45" s="547"/>
      <c r="K45" s="547"/>
    </row>
    <row r="46" spans="1:11" ht="38.25">
      <c r="A46" s="20">
        <v>1</v>
      </c>
      <c r="B46" s="7" t="s">
        <v>1381</v>
      </c>
      <c r="C46" s="7" t="s">
        <v>1382</v>
      </c>
      <c r="D46" s="135" t="s">
        <v>2853</v>
      </c>
      <c r="E46" s="7" t="s">
        <v>1383</v>
      </c>
      <c r="F46" s="136" t="s">
        <v>1389</v>
      </c>
      <c r="G46" s="54">
        <v>4</v>
      </c>
      <c r="H46" s="54">
        <v>4</v>
      </c>
      <c r="I46" s="54">
        <v>2</v>
      </c>
      <c r="J46" s="54">
        <v>2</v>
      </c>
      <c r="K46" s="54">
        <v>5</v>
      </c>
    </row>
    <row r="47" spans="1:11" ht="25.5">
      <c r="A47" s="20">
        <v>2</v>
      </c>
      <c r="B47" s="7" t="s">
        <v>1384</v>
      </c>
      <c r="C47" s="7" t="s">
        <v>1385</v>
      </c>
      <c r="D47" s="135" t="s">
        <v>2853</v>
      </c>
      <c r="E47" s="7" t="s">
        <v>1386</v>
      </c>
      <c r="F47" s="136" t="s">
        <v>1389</v>
      </c>
      <c r="G47" s="54">
        <v>6</v>
      </c>
      <c r="H47" s="54">
        <v>6</v>
      </c>
      <c r="I47" s="54">
        <v>0</v>
      </c>
      <c r="J47" s="54">
        <v>0</v>
      </c>
      <c r="K47" s="54">
        <v>3</v>
      </c>
    </row>
    <row r="48" spans="1:11" ht="39" customHeight="1">
      <c r="A48" s="20">
        <v>3</v>
      </c>
      <c r="B48" s="7" t="s">
        <v>1387</v>
      </c>
      <c r="C48" s="7" t="s">
        <v>1388</v>
      </c>
      <c r="D48" s="7" t="s">
        <v>2853</v>
      </c>
      <c r="E48" s="103" t="s">
        <v>2207</v>
      </c>
      <c r="F48" s="136" t="s">
        <v>1389</v>
      </c>
      <c r="G48" s="20">
        <v>7</v>
      </c>
      <c r="H48" s="20">
        <v>7</v>
      </c>
      <c r="I48" s="54">
        <v>0</v>
      </c>
      <c r="J48" s="54">
        <v>0</v>
      </c>
      <c r="K48" s="54">
        <v>4</v>
      </c>
    </row>
    <row r="49" spans="1:11" ht="21" customHeight="1">
      <c r="A49" s="545" t="s">
        <v>1759</v>
      </c>
      <c r="B49" s="545"/>
      <c r="C49" s="545"/>
      <c r="D49" s="545"/>
      <c r="E49" s="545"/>
      <c r="F49" s="55" t="s">
        <v>776</v>
      </c>
      <c r="G49" s="28">
        <f>SUM(G46:G48)</f>
        <v>17</v>
      </c>
      <c r="H49" s="28">
        <f>SUM(H46:H48)</f>
        <v>17</v>
      </c>
      <c r="I49" s="28">
        <f>SUM(I46:I48)</f>
        <v>2</v>
      </c>
      <c r="J49" s="28">
        <f>SUM(J46:J48)</f>
        <v>2</v>
      </c>
      <c r="K49" s="28">
        <f>SUM(K46:K48)</f>
        <v>12</v>
      </c>
    </row>
    <row r="51" spans="1:11">
      <c r="A51" s="546" t="s">
        <v>292</v>
      </c>
      <c r="B51" s="546"/>
      <c r="C51" s="546"/>
      <c r="D51" s="546"/>
      <c r="E51" s="546"/>
      <c r="F51" s="546"/>
      <c r="G51" s="546"/>
      <c r="H51" s="546"/>
      <c r="I51" s="546"/>
      <c r="J51" s="546"/>
      <c r="K51" s="546"/>
    </row>
  </sheetData>
  <mergeCells count="19">
    <mergeCell ref="A49:E49"/>
    <mergeCell ref="A51:K51"/>
    <mergeCell ref="A3:A5"/>
    <mergeCell ref="K3:K5"/>
    <mergeCell ref="A6:K6"/>
    <mergeCell ref="A36:E36"/>
    <mergeCell ref="A37:K37"/>
    <mergeCell ref="A44:E44"/>
    <mergeCell ref="A45:K45"/>
    <mergeCell ref="A1:K1"/>
    <mergeCell ref="B2:E2"/>
    <mergeCell ref="G2:H2"/>
    <mergeCell ref="I2:J2"/>
    <mergeCell ref="B3:E3"/>
    <mergeCell ref="F3:F5"/>
    <mergeCell ref="G3:G4"/>
    <mergeCell ref="H3:H4"/>
    <mergeCell ref="I3:I4"/>
    <mergeCell ref="J3:J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="70" zoomScaleNormal="70" workbookViewId="0">
      <selection sqref="A1:M1"/>
    </sheetView>
  </sheetViews>
  <sheetFormatPr defaultRowHeight="12.75"/>
  <cols>
    <col min="1" max="1" width="7.28515625" style="268" customWidth="1"/>
    <col min="2" max="2" width="40.7109375" style="269" bestFit="1" customWidth="1"/>
    <col min="3" max="3" width="27.7109375" style="269" customWidth="1"/>
    <col min="4" max="4" width="10.140625" style="261" customWidth="1"/>
    <col min="5" max="5" width="11.7109375" style="261" customWidth="1"/>
    <col min="6" max="6" width="28.42578125" style="270" customWidth="1"/>
    <col min="7" max="7" width="29.7109375" style="261" customWidth="1"/>
    <col min="8" max="8" width="14" style="261" customWidth="1"/>
    <col min="9" max="9" width="13.5703125" style="261" customWidth="1"/>
    <col min="10" max="10" width="13.85546875" style="261" customWidth="1"/>
    <col min="11" max="12" width="14.7109375" style="268" customWidth="1"/>
    <col min="13" max="13" width="15.42578125" style="268" customWidth="1"/>
    <col min="14" max="19" width="9.140625" style="261"/>
    <col min="20" max="20" width="59.140625" style="261" customWidth="1"/>
    <col min="21" max="16384" width="9.140625" style="261"/>
  </cols>
  <sheetData>
    <row r="1" spans="1:13" ht="63.75" customHeight="1">
      <c r="A1" s="551" t="s">
        <v>3236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3"/>
    </row>
    <row r="2" spans="1:13" ht="14.25" customHeight="1">
      <c r="A2" s="262">
        <v>1</v>
      </c>
      <c r="B2" s="263">
        <v>2</v>
      </c>
      <c r="C2" s="264">
        <v>3</v>
      </c>
      <c r="D2" s="551">
        <v>4</v>
      </c>
      <c r="E2" s="552"/>
      <c r="F2" s="263">
        <v>5</v>
      </c>
      <c r="G2" s="263">
        <v>6</v>
      </c>
      <c r="H2" s="263">
        <v>7</v>
      </c>
      <c r="I2" s="264">
        <v>8</v>
      </c>
      <c r="J2" s="263">
        <v>9</v>
      </c>
      <c r="K2" s="560" t="s">
        <v>1041</v>
      </c>
      <c r="L2" s="560"/>
      <c r="M2" s="265" t="s">
        <v>1123</v>
      </c>
    </row>
    <row r="3" spans="1:13" ht="54.75" customHeight="1">
      <c r="A3" s="554" t="s">
        <v>2105</v>
      </c>
      <c r="B3" s="555" t="s">
        <v>2106</v>
      </c>
      <c r="C3" s="555" t="s">
        <v>3237</v>
      </c>
      <c r="D3" s="558" t="s">
        <v>1262</v>
      </c>
      <c r="E3" s="559"/>
      <c r="F3" s="555" t="s">
        <v>2107</v>
      </c>
      <c r="G3" s="561" t="s">
        <v>2109</v>
      </c>
      <c r="H3" s="561" t="s">
        <v>2678</v>
      </c>
      <c r="I3" s="555" t="s">
        <v>1263</v>
      </c>
      <c r="J3" s="555" t="s">
        <v>2679</v>
      </c>
      <c r="K3" s="554" t="s">
        <v>1264</v>
      </c>
      <c r="L3" s="554"/>
      <c r="M3" s="554" t="s">
        <v>3238</v>
      </c>
    </row>
    <row r="4" spans="1:13" ht="15" customHeight="1">
      <c r="A4" s="554"/>
      <c r="B4" s="556"/>
      <c r="C4" s="556"/>
      <c r="D4" s="267" t="s">
        <v>2699</v>
      </c>
      <c r="E4" s="267" t="s">
        <v>2700</v>
      </c>
      <c r="F4" s="556"/>
      <c r="G4" s="561"/>
      <c r="H4" s="561"/>
      <c r="I4" s="556"/>
      <c r="J4" s="556"/>
      <c r="K4" s="266" t="s">
        <v>3239</v>
      </c>
      <c r="L4" s="266" t="s">
        <v>3240</v>
      </c>
      <c r="M4" s="554"/>
    </row>
    <row r="5" spans="1:13" ht="75.75" customHeight="1">
      <c r="A5" s="554"/>
      <c r="B5" s="557"/>
      <c r="C5" s="557"/>
      <c r="D5" s="267" t="s">
        <v>1267</v>
      </c>
      <c r="E5" s="267" t="s">
        <v>1268</v>
      </c>
      <c r="F5" s="557"/>
      <c r="G5" s="561"/>
      <c r="H5" s="561"/>
      <c r="I5" s="557"/>
      <c r="J5" s="557"/>
      <c r="K5" s="266" t="s">
        <v>2680</v>
      </c>
      <c r="L5" s="266" t="s">
        <v>2681</v>
      </c>
      <c r="M5" s="554"/>
    </row>
  </sheetData>
  <mergeCells count="14">
    <mergeCell ref="A1:M1"/>
    <mergeCell ref="D2:E2"/>
    <mergeCell ref="A3:A5"/>
    <mergeCell ref="B3:B5"/>
    <mergeCell ref="C3:C5"/>
    <mergeCell ref="D3:E3"/>
    <mergeCell ref="F3:F5"/>
    <mergeCell ref="M3:M5"/>
    <mergeCell ref="K3:L3"/>
    <mergeCell ref="K2:L2"/>
    <mergeCell ref="G3:G5"/>
    <mergeCell ref="H3:H5"/>
    <mergeCell ref="I3:I5"/>
    <mergeCell ref="J3:J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85" zoomScaleNormal="85" workbookViewId="0">
      <selection activeCell="U4" sqref="U4"/>
    </sheetView>
  </sheetViews>
  <sheetFormatPr defaultRowHeight="12.75"/>
  <cols>
    <col min="1" max="1" width="3.42578125" bestFit="1" customWidth="1"/>
    <col min="2" max="2" width="26.7109375" customWidth="1"/>
    <col min="3" max="3" width="19.28515625" customWidth="1"/>
    <col min="4" max="4" width="15.7109375" customWidth="1"/>
    <col min="5" max="5" width="25.5703125" customWidth="1"/>
    <col min="6" max="6" width="13.140625" customWidth="1"/>
    <col min="9" max="9" width="20.28515625" customWidth="1"/>
  </cols>
  <sheetData>
    <row r="1" spans="1:13">
      <c r="A1" s="563" t="s">
        <v>3243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</row>
    <row r="2" spans="1:13">
      <c r="A2" s="25">
        <v>1</v>
      </c>
      <c r="B2" s="379">
        <v>2</v>
      </c>
      <c r="C2" s="379"/>
      <c r="D2" s="379" t="s">
        <v>922</v>
      </c>
      <c r="E2" s="379"/>
      <c r="F2" s="379"/>
      <c r="G2" s="379" t="s">
        <v>3418</v>
      </c>
      <c r="H2" s="379"/>
      <c r="I2" s="57" t="s">
        <v>3419</v>
      </c>
      <c r="J2" s="25" t="s">
        <v>3420</v>
      </c>
      <c r="K2" s="25" t="s">
        <v>3421</v>
      </c>
      <c r="L2" s="25" t="s">
        <v>3422</v>
      </c>
      <c r="M2" s="25" t="s">
        <v>3423</v>
      </c>
    </row>
    <row r="3" spans="1:13" ht="129" customHeight="1">
      <c r="A3" s="485" t="s">
        <v>378</v>
      </c>
      <c r="B3" s="379" t="s">
        <v>439</v>
      </c>
      <c r="C3" s="379"/>
      <c r="D3" s="379" t="s">
        <v>3244</v>
      </c>
      <c r="E3" s="379"/>
      <c r="F3" s="379"/>
      <c r="G3" s="379" t="s">
        <v>2918</v>
      </c>
      <c r="H3" s="379"/>
      <c r="I3" s="485" t="s">
        <v>2919</v>
      </c>
      <c r="J3" s="477" t="s">
        <v>2714</v>
      </c>
      <c r="K3" s="477" t="s">
        <v>985</v>
      </c>
      <c r="L3" s="477" t="s">
        <v>2715</v>
      </c>
      <c r="M3" s="477" t="s">
        <v>3246</v>
      </c>
    </row>
    <row r="4" spans="1:13">
      <c r="A4" s="486"/>
      <c r="B4" s="25" t="s">
        <v>2720</v>
      </c>
      <c r="C4" s="25" t="s">
        <v>2721</v>
      </c>
      <c r="D4" s="25" t="s">
        <v>1266</v>
      </c>
      <c r="E4" s="25" t="s">
        <v>2716</v>
      </c>
      <c r="F4" s="25" t="s">
        <v>2717</v>
      </c>
      <c r="G4" s="25" t="s">
        <v>2699</v>
      </c>
      <c r="H4" s="25" t="s">
        <v>2700</v>
      </c>
      <c r="I4" s="486"/>
      <c r="J4" s="478"/>
      <c r="K4" s="478"/>
      <c r="L4" s="478"/>
      <c r="M4" s="478"/>
    </row>
    <row r="5" spans="1:13" ht="69.75">
      <c r="A5" s="487"/>
      <c r="B5" s="25" t="s">
        <v>2724</v>
      </c>
      <c r="C5" s="25" t="s">
        <v>2725</v>
      </c>
      <c r="D5" s="25" t="s">
        <v>2718</v>
      </c>
      <c r="E5" s="25" t="s">
        <v>2719</v>
      </c>
      <c r="F5" s="25" t="s">
        <v>3245</v>
      </c>
      <c r="G5" s="26" t="s">
        <v>2908</v>
      </c>
      <c r="H5" s="26" t="s">
        <v>2907</v>
      </c>
      <c r="I5" s="487"/>
      <c r="J5" s="479"/>
      <c r="K5" s="479"/>
      <c r="L5" s="479"/>
      <c r="M5" s="479"/>
    </row>
    <row r="6" spans="1:13" ht="25.5">
      <c r="A6" s="155">
        <v>1</v>
      </c>
      <c r="B6" s="255" t="s">
        <v>389</v>
      </c>
      <c r="C6" s="184" t="s">
        <v>3408</v>
      </c>
      <c r="D6" s="255" t="s">
        <v>1881</v>
      </c>
      <c r="E6" s="184" t="s">
        <v>3408</v>
      </c>
      <c r="F6" s="255">
        <v>1465148</v>
      </c>
      <c r="G6" s="292"/>
      <c r="H6" s="292"/>
      <c r="I6" s="292"/>
      <c r="J6" s="292"/>
      <c r="K6" s="292"/>
      <c r="L6" s="292"/>
      <c r="M6" s="292"/>
    </row>
    <row r="7" spans="1:13" ht="38.25">
      <c r="A7" s="155">
        <v>2</v>
      </c>
      <c r="B7" s="255" t="s">
        <v>3409</v>
      </c>
      <c r="C7" s="184" t="s">
        <v>3411</v>
      </c>
      <c r="D7" s="155" t="s">
        <v>1889</v>
      </c>
      <c r="E7" s="184" t="s">
        <v>3411</v>
      </c>
      <c r="F7" s="291">
        <v>1409034</v>
      </c>
      <c r="G7" s="245"/>
      <c r="H7" s="245"/>
      <c r="I7" s="245"/>
      <c r="J7" s="245"/>
      <c r="K7" s="245"/>
      <c r="L7" s="245"/>
      <c r="M7" s="245"/>
    </row>
    <row r="8" spans="1:13" ht="38.25">
      <c r="A8" s="155">
        <v>3</v>
      </c>
      <c r="B8" s="255" t="s">
        <v>3410</v>
      </c>
      <c r="C8" s="184" t="s">
        <v>3412</v>
      </c>
      <c r="D8" s="255" t="s">
        <v>3414</v>
      </c>
      <c r="E8" s="184" t="s">
        <v>3412</v>
      </c>
      <c r="F8" s="155">
        <v>1406054</v>
      </c>
      <c r="G8" s="245"/>
      <c r="H8" s="245"/>
      <c r="I8" s="245"/>
      <c r="J8" s="245"/>
      <c r="K8" s="245"/>
      <c r="L8" s="245"/>
      <c r="M8" s="245"/>
    </row>
    <row r="9" spans="1:13" ht="76.5">
      <c r="A9" s="155">
        <v>4</v>
      </c>
      <c r="B9" s="255" t="s">
        <v>3415</v>
      </c>
      <c r="C9" s="184" t="s">
        <v>340</v>
      </c>
      <c r="D9" s="255" t="s">
        <v>3416</v>
      </c>
      <c r="E9" s="184" t="s">
        <v>340</v>
      </c>
      <c r="F9" s="155">
        <v>1429011</v>
      </c>
      <c r="G9" s="245"/>
      <c r="H9" s="245"/>
      <c r="I9" s="245"/>
      <c r="J9" s="245"/>
      <c r="K9" s="245"/>
      <c r="L9" s="245"/>
      <c r="M9" s="245"/>
    </row>
    <row r="10" spans="1:13" ht="25.5">
      <c r="A10" s="155">
        <v>5</v>
      </c>
      <c r="B10" s="255" t="s">
        <v>3417</v>
      </c>
      <c r="C10" s="184" t="s">
        <v>3413</v>
      </c>
      <c r="D10" s="255" t="s">
        <v>1881</v>
      </c>
      <c r="E10" s="184" t="s">
        <v>3413</v>
      </c>
      <c r="F10" s="155">
        <v>1418044</v>
      </c>
      <c r="G10" s="245"/>
      <c r="H10" s="245"/>
      <c r="I10" s="245"/>
      <c r="J10" s="245"/>
      <c r="K10" s="245"/>
      <c r="L10" s="245"/>
      <c r="M10" s="245"/>
    </row>
    <row r="13" spans="1:13">
      <c r="A13" s="562" t="s">
        <v>3424</v>
      </c>
      <c r="B13" s="562"/>
      <c r="C13" s="562"/>
      <c r="D13" s="562"/>
      <c r="E13" s="562"/>
      <c r="F13" s="562"/>
      <c r="G13" s="562"/>
      <c r="H13" s="562"/>
      <c r="I13" s="562"/>
      <c r="J13" s="562"/>
      <c r="K13" s="562"/>
      <c r="L13" s="562"/>
      <c r="M13" s="562"/>
    </row>
  </sheetData>
  <mergeCells count="14">
    <mergeCell ref="M3:M5"/>
    <mergeCell ref="L3:L5"/>
    <mergeCell ref="A13:M13"/>
    <mergeCell ref="A1:M1"/>
    <mergeCell ref="B2:C2"/>
    <mergeCell ref="D2:F2"/>
    <mergeCell ref="G2:H2"/>
    <mergeCell ref="A3:A5"/>
    <mergeCell ref="B3:C3"/>
    <mergeCell ref="D3:F3"/>
    <mergeCell ref="G3:H3"/>
    <mergeCell ref="I3:I5"/>
    <mergeCell ref="J3:J5"/>
    <mergeCell ref="K3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zoomScale="85" zoomScaleNormal="85" workbookViewId="0">
      <selection activeCell="C183" sqref="C183:C202"/>
    </sheetView>
  </sheetViews>
  <sheetFormatPr defaultRowHeight="12.75"/>
  <cols>
    <col min="1" max="1" width="12.7109375" style="157" bestFit="1" customWidth="1"/>
    <col min="2" max="3" width="23.85546875" style="157" customWidth="1"/>
    <col min="4" max="4" width="11.28515625" style="278" customWidth="1"/>
    <col min="5" max="5" width="7.140625" style="157" customWidth="1"/>
    <col min="6" max="6" width="13.7109375" style="157" customWidth="1"/>
    <col min="7" max="7" width="11.28515625" style="157" customWidth="1"/>
    <col min="8" max="8" width="13.42578125" style="157" customWidth="1"/>
    <col min="9" max="9" width="23.5703125" style="157" customWidth="1"/>
    <col min="10" max="10" width="25.140625" style="157" customWidth="1"/>
    <col min="11" max="11" width="19" style="157" customWidth="1"/>
    <col min="12" max="13" width="11.140625" style="157" customWidth="1"/>
    <col min="14" max="14" width="15.85546875" style="157" customWidth="1"/>
    <col min="15" max="16384" width="9.140625" style="157"/>
  </cols>
  <sheetData>
    <row r="1" spans="1:14" ht="42.75" customHeight="1">
      <c r="A1" s="385" t="s">
        <v>2890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7"/>
    </row>
    <row r="2" spans="1:14" ht="15" customHeight="1">
      <c r="A2" s="385" t="s">
        <v>2125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7"/>
    </row>
    <row r="3" spans="1:14" ht="15" customHeight="1">
      <c r="A3" s="300">
        <v>1</v>
      </c>
      <c r="B3" s="300">
        <v>2</v>
      </c>
      <c r="C3" s="329">
        <v>3</v>
      </c>
      <c r="D3" s="388">
        <v>4</v>
      </c>
      <c r="E3" s="389"/>
      <c r="F3" s="330">
        <v>5</v>
      </c>
      <c r="G3" s="330">
        <v>6</v>
      </c>
      <c r="H3" s="330">
        <v>7</v>
      </c>
      <c r="I3" s="330">
        <v>8</v>
      </c>
      <c r="J3" s="330">
        <v>9</v>
      </c>
      <c r="K3" s="330">
        <v>10</v>
      </c>
      <c r="L3" s="330">
        <v>11</v>
      </c>
      <c r="M3" s="300">
        <v>12</v>
      </c>
      <c r="N3" s="300">
        <v>13</v>
      </c>
    </row>
    <row r="4" spans="1:14" ht="81.75" customHeight="1">
      <c r="A4" s="384" t="s">
        <v>2105</v>
      </c>
      <c r="B4" s="384" t="s">
        <v>2106</v>
      </c>
      <c r="C4" s="384" t="s">
        <v>3698</v>
      </c>
      <c r="D4" s="384" t="s">
        <v>1262</v>
      </c>
      <c r="E4" s="384"/>
      <c r="F4" s="384" t="s">
        <v>2108</v>
      </c>
      <c r="G4" s="384" t="s">
        <v>2883</v>
      </c>
      <c r="H4" s="384" t="s">
        <v>2884</v>
      </c>
      <c r="I4" s="384" t="s">
        <v>2253</v>
      </c>
      <c r="J4" s="384" t="s">
        <v>2254</v>
      </c>
      <c r="K4" s="384" t="s">
        <v>88</v>
      </c>
      <c r="L4" s="384" t="s">
        <v>2891</v>
      </c>
      <c r="M4" s="384" t="s">
        <v>2892</v>
      </c>
      <c r="N4" s="384" t="s">
        <v>2893</v>
      </c>
    </row>
    <row r="5" spans="1:14" ht="32.25" customHeight="1">
      <c r="A5" s="384"/>
      <c r="B5" s="384"/>
      <c r="C5" s="384"/>
      <c r="D5" s="332" t="s">
        <v>1265</v>
      </c>
      <c r="E5" s="331" t="s">
        <v>1266</v>
      </c>
      <c r="F5" s="384"/>
      <c r="G5" s="384"/>
      <c r="H5" s="384"/>
      <c r="I5" s="384"/>
      <c r="J5" s="384"/>
      <c r="K5" s="384"/>
      <c r="L5" s="384"/>
      <c r="M5" s="384"/>
      <c r="N5" s="384"/>
    </row>
    <row r="6" spans="1:14" ht="32.25" customHeight="1">
      <c r="A6" s="384"/>
      <c r="B6" s="384"/>
      <c r="C6" s="384"/>
      <c r="D6" s="332" t="s">
        <v>1267</v>
      </c>
      <c r="E6" s="331" t="s">
        <v>1268</v>
      </c>
      <c r="F6" s="384"/>
      <c r="G6" s="384"/>
      <c r="H6" s="384"/>
      <c r="I6" s="384"/>
      <c r="J6" s="384"/>
      <c r="K6" s="384"/>
      <c r="L6" s="384"/>
      <c r="M6" s="384"/>
      <c r="N6" s="384"/>
    </row>
    <row r="7" spans="1:14" ht="12.75" customHeight="1">
      <c r="A7" s="362" t="s">
        <v>2985</v>
      </c>
      <c r="B7" s="354" t="s">
        <v>3665</v>
      </c>
      <c r="C7" s="356" t="s">
        <v>3699</v>
      </c>
      <c r="D7" s="216">
        <v>1</v>
      </c>
      <c r="E7" s="216" t="s">
        <v>1192</v>
      </c>
      <c r="F7" s="49">
        <v>1465108401</v>
      </c>
      <c r="G7" s="49" t="s">
        <v>355</v>
      </c>
      <c r="H7" s="356">
        <v>1465108</v>
      </c>
      <c r="I7" s="277"/>
      <c r="J7" s="277"/>
      <c r="K7" s="277"/>
      <c r="L7" s="277"/>
      <c r="M7" s="277"/>
      <c r="N7" s="277"/>
    </row>
    <row r="8" spans="1:14">
      <c r="A8" s="363"/>
      <c r="B8" s="355"/>
      <c r="C8" s="357"/>
      <c r="D8" s="216" t="s">
        <v>1192</v>
      </c>
      <c r="E8" s="216">
        <v>1</v>
      </c>
      <c r="F8" s="49">
        <v>1465108204</v>
      </c>
      <c r="G8" s="49" t="s">
        <v>1185</v>
      </c>
      <c r="H8" s="357"/>
      <c r="I8" s="277"/>
      <c r="J8" s="277"/>
      <c r="K8" s="277"/>
      <c r="L8" s="277"/>
      <c r="M8" s="277"/>
      <c r="N8" s="277"/>
    </row>
    <row r="9" spans="1:14">
      <c r="A9" s="363"/>
      <c r="B9" s="355"/>
      <c r="C9" s="357"/>
      <c r="D9" s="216" t="s">
        <v>1192</v>
      </c>
      <c r="E9" s="216">
        <v>1</v>
      </c>
      <c r="F9" s="49">
        <v>1465108205</v>
      </c>
      <c r="G9" s="49" t="s">
        <v>1186</v>
      </c>
      <c r="H9" s="357"/>
      <c r="I9" s="277"/>
      <c r="J9" s="277"/>
      <c r="K9" s="277"/>
      <c r="L9" s="277"/>
      <c r="M9" s="277"/>
      <c r="N9" s="277"/>
    </row>
    <row r="10" spans="1:14">
      <c r="A10" s="363"/>
      <c r="B10" s="355"/>
      <c r="C10" s="357"/>
      <c r="D10" s="216" t="s">
        <v>1192</v>
      </c>
      <c r="E10" s="216">
        <v>1</v>
      </c>
      <c r="F10" s="49">
        <v>1465108201</v>
      </c>
      <c r="G10" s="49" t="s">
        <v>1187</v>
      </c>
      <c r="H10" s="357"/>
      <c r="I10" s="277"/>
      <c r="J10" s="277"/>
      <c r="K10" s="277"/>
      <c r="L10" s="277"/>
      <c r="M10" s="277"/>
      <c r="N10" s="277"/>
    </row>
    <row r="11" spans="1:14">
      <c r="A11" s="363"/>
      <c r="B11" s="355"/>
      <c r="C11" s="357"/>
      <c r="D11" s="216" t="s">
        <v>1192</v>
      </c>
      <c r="E11" s="216">
        <v>1</v>
      </c>
      <c r="F11" s="49">
        <v>1465108202</v>
      </c>
      <c r="G11" s="49" t="s">
        <v>2683</v>
      </c>
      <c r="H11" s="357"/>
      <c r="I11" s="277"/>
      <c r="J11" s="277"/>
      <c r="K11" s="277"/>
      <c r="L11" s="277"/>
      <c r="M11" s="277"/>
      <c r="N11" s="277"/>
    </row>
    <row r="12" spans="1:14">
      <c r="A12" s="363"/>
      <c r="B12" s="355"/>
      <c r="C12" s="357"/>
      <c r="D12" s="216" t="s">
        <v>1192</v>
      </c>
      <c r="E12" s="216">
        <v>1</v>
      </c>
      <c r="F12" s="49">
        <v>1465108203</v>
      </c>
      <c r="G12" s="49" t="s">
        <v>2684</v>
      </c>
      <c r="H12" s="357"/>
      <c r="I12" s="277"/>
      <c r="J12" s="277"/>
      <c r="K12" s="277"/>
      <c r="L12" s="277"/>
      <c r="M12" s="277"/>
      <c r="N12" s="277"/>
    </row>
    <row r="13" spans="1:14">
      <c r="A13" s="363"/>
      <c r="B13" s="355"/>
      <c r="C13" s="357"/>
      <c r="D13" s="216" t="s">
        <v>1192</v>
      </c>
      <c r="E13" s="216">
        <v>1</v>
      </c>
      <c r="F13" s="49">
        <v>1465108206</v>
      </c>
      <c r="G13" s="49" t="s">
        <v>1600</v>
      </c>
      <c r="H13" s="358"/>
      <c r="I13" s="277"/>
      <c r="J13" s="277"/>
      <c r="K13" s="277"/>
      <c r="L13" s="277"/>
      <c r="M13" s="277"/>
      <c r="N13" s="277"/>
    </row>
    <row r="14" spans="1:14">
      <c r="A14" s="363"/>
      <c r="B14" s="355"/>
      <c r="C14" s="357"/>
      <c r="D14" s="216" t="s">
        <v>1192</v>
      </c>
      <c r="E14" s="216">
        <v>1</v>
      </c>
      <c r="F14" s="49">
        <v>1465078201</v>
      </c>
      <c r="G14" s="49" t="s">
        <v>1722</v>
      </c>
      <c r="H14" s="356">
        <v>1465078</v>
      </c>
      <c r="I14" s="277"/>
      <c r="J14" s="277"/>
      <c r="K14" s="277"/>
      <c r="L14" s="277"/>
      <c r="M14" s="277"/>
      <c r="N14" s="277"/>
    </row>
    <row r="15" spans="1:14">
      <c r="A15" s="363"/>
      <c r="B15" s="355"/>
      <c r="C15" s="357"/>
      <c r="D15" s="216" t="s">
        <v>1192</v>
      </c>
      <c r="E15" s="216">
        <v>1</v>
      </c>
      <c r="F15" s="49">
        <v>1465078202</v>
      </c>
      <c r="G15" s="49" t="s">
        <v>1723</v>
      </c>
      <c r="H15" s="357"/>
      <c r="I15" s="277"/>
      <c r="J15" s="277"/>
      <c r="K15" s="277"/>
      <c r="L15" s="277"/>
      <c r="M15" s="277"/>
      <c r="N15" s="277"/>
    </row>
    <row r="16" spans="1:14">
      <c r="A16" s="363"/>
      <c r="B16" s="355"/>
      <c r="C16" s="357"/>
      <c r="D16" s="216" t="s">
        <v>1192</v>
      </c>
      <c r="E16" s="216">
        <v>1</v>
      </c>
      <c r="F16" s="49">
        <v>1465078203</v>
      </c>
      <c r="G16" s="49" t="s">
        <v>1724</v>
      </c>
      <c r="H16" s="357"/>
      <c r="I16" s="277"/>
      <c r="J16" s="277"/>
      <c r="K16" s="277"/>
      <c r="L16" s="277"/>
      <c r="M16" s="277"/>
      <c r="N16" s="277"/>
    </row>
    <row r="17" spans="1:14">
      <c r="A17" s="363"/>
      <c r="B17" s="355"/>
      <c r="C17" s="357"/>
      <c r="D17" s="216"/>
      <c r="E17" s="216">
        <v>1</v>
      </c>
      <c r="F17" s="49">
        <v>1465078204</v>
      </c>
      <c r="G17" s="49" t="s">
        <v>1725</v>
      </c>
      <c r="H17" s="357"/>
      <c r="I17" s="277"/>
      <c r="J17" s="277"/>
      <c r="K17" s="277"/>
      <c r="L17" s="277"/>
      <c r="M17" s="277"/>
      <c r="N17" s="277"/>
    </row>
    <row r="18" spans="1:14">
      <c r="A18" s="363"/>
      <c r="B18" s="355"/>
      <c r="C18" s="357"/>
      <c r="D18" s="216"/>
      <c r="E18" s="216">
        <v>1</v>
      </c>
      <c r="F18" s="49">
        <v>1465078205</v>
      </c>
      <c r="G18" s="218" t="s">
        <v>3650</v>
      </c>
      <c r="H18" s="357"/>
      <c r="I18" s="277"/>
      <c r="J18" s="277"/>
      <c r="K18" s="277"/>
      <c r="L18" s="277"/>
      <c r="M18" s="277"/>
      <c r="N18" s="277"/>
    </row>
    <row r="19" spans="1:14">
      <c r="A19" s="363"/>
      <c r="B19" s="355"/>
      <c r="C19" s="357"/>
      <c r="D19" s="216">
        <v>1</v>
      </c>
      <c r="E19" s="216" t="s">
        <v>1192</v>
      </c>
      <c r="F19" s="49">
        <v>1465188401</v>
      </c>
      <c r="G19" s="49" t="s">
        <v>1726</v>
      </c>
      <c r="H19" s="365">
        <v>1465188</v>
      </c>
      <c r="I19" s="277"/>
      <c r="J19" s="277"/>
      <c r="K19" s="277"/>
      <c r="L19" s="277"/>
      <c r="M19" s="277"/>
      <c r="N19" s="277"/>
    </row>
    <row r="20" spans="1:14">
      <c r="A20" s="363"/>
      <c r="B20" s="355"/>
      <c r="C20" s="357"/>
      <c r="D20" s="216" t="s">
        <v>1192</v>
      </c>
      <c r="E20" s="216">
        <v>1</v>
      </c>
      <c r="F20" s="49">
        <v>1465188201</v>
      </c>
      <c r="G20" s="49" t="s">
        <v>1727</v>
      </c>
      <c r="H20" s="365"/>
      <c r="I20" s="277"/>
      <c r="J20" s="277"/>
      <c r="K20" s="277"/>
      <c r="L20" s="277"/>
      <c r="M20" s="277"/>
      <c r="N20" s="277"/>
    </row>
    <row r="21" spans="1:14">
      <c r="A21" s="363"/>
      <c r="B21" s="355"/>
      <c r="C21" s="357"/>
      <c r="D21" s="216" t="s">
        <v>1192</v>
      </c>
      <c r="E21" s="216">
        <v>1</v>
      </c>
      <c r="F21" s="49">
        <v>1465188202</v>
      </c>
      <c r="G21" s="49" t="s">
        <v>1728</v>
      </c>
      <c r="H21" s="365"/>
      <c r="I21" s="277"/>
      <c r="J21" s="277"/>
      <c r="K21" s="277"/>
      <c r="L21" s="277"/>
      <c r="M21" s="277"/>
      <c r="N21" s="277"/>
    </row>
    <row r="22" spans="1:14">
      <c r="A22" s="363"/>
      <c r="B22" s="355"/>
      <c r="C22" s="357"/>
      <c r="D22" s="216" t="s">
        <v>1192</v>
      </c>
      <c r="E22" s="216">
        <v>1</v>
      </c>
      <c r="F22" s="49">
        <v>1465188203</v>
      </c>
      <c r="G22" s="49" t="s">
        <v>1729</v>
      </c>
      <c r="H22" s="365"/>
      <c r="I22" s="277"/>
      <c r="J22" s="277"/>
      <c r="K22" s="277"/>
      <c r="L22" s="277"/>
      <c r="M22" s="277"/>
      <c r="N22" s="277"/>
    </row>
    <row r="23" spans="1:14">
      <c r="A23" s="363"/>
      <c r="B23" s="355"/>
      <c r="C23" s="357"/>
      <c r="D23" s="216" t="s">
        <v>1192</v>
      </c>
      <c r="E23" s="216">
        <v>1</v>
      </c>
      <c r="F23" s="219">
        <v>1465058201</v>
      </c>
      <c r="G23" s="49" t="s">
        <v>3264</v>
      </c>
      <c r="H23" s="356">
        <v>1465058</v>
      </c>
      <c r="I23" s="277"/>
      <c r="J23" s="277"/>
      <c r="K23" s="277"/>
      <c r="L23" s="277"/>
      <c r="M23" s="277"/>
      <c r="N23" s="277"/>
    </row>
    <row r="24" spans="1:14">
      <c r="A24" s="363"/>
      <c r="B24" s="355"/>
      <c r="C24" s="357"/>
      <c r="D24" s="216" t="s">
        <v>1192</v>
      </c>
      <c r="E24" s="216">
        <v>1</v>
      </c>
      <c r="F24" s="49">
        <v>1465058202</v>
      </c>
      <c r="G24" s="49" t="s">
        <v>1730</v>
      </c>
      <c r="H24" s="357"/>
      <c r="I24" s="277"/>
      <c r="J24" s="277"/>
      <c r="K24" s="277"/>
      <c r="L24" s="277"/>
      <c r="M24" s="277"/>
      <c r="N24" s="277"/>
    </row>
    <row r="25" spans="1:14">
      <c r="A25" s="363"/>
      <c r="B25" s="355"/>
      <c r="C25" s="357"/>
      <c r="D25" s="216" t="s">
        <v>1192</v>
      </c>
      <c r="E25" s="216">
        <v>1</v>
      </c>
      <c r="F25" s="49">
        <v>1465058203</v>
      </c>
      <c r="G25" s="49" t="s">
        <v>1731</v>
      </c>
      <c r="H25" s="357"/>
      <c r="I25" s="277"/>
      <c r="J25" s="277"/>
      <c r="K25" s="277"/>
      <c r="L25" s="277"/>
      <c r="M25" s="277"/>
      <c r="N25" s="277"/>
    </row>
    <row r="26" spans="1:14">
      <c r="A26" s="363"/>
      <c r="B26" s="355"/>
      <c r="C26" s="357"/>
      <c r="D26" s="216" t="s">
        <v>1192</v>
      </c>
      <c r="E26" s="216">
        <v>1</v>
      </c>
      <c r="F26" s="49">
        <v>1465058204</v>
      </c>
      <c r="G26" s="49" t="s">
        <v>2685</v>
      </c>
      <c r="H26" s="357"/>
      <c r="I26" s="277"/>
      <c r="J26" s="277"/>
      <c r="K26" s="277"/>
      <c r="L26" s="277"/>
      <c r="M26" s="277"/>
      <c r="N26" s="277"/>
    </row>
    <row r="27" spans="1:14">
      <c r="A27" s="363"/>
      <c r="B27" s="355"/>
      <c r="C27" s="357"/>
      <c r="D27" s="216" t="s">
        <v>1192</v>
      </c>
      <c r="E27" s="216">
        <v>1</v>
      </c>
      <c r="F27" s="49">
        <v>1465058205</v>
      </c>
      <c r="G27" s="49" t="s">
        <v>2909</v>
      </c>
      <c r="H27" s="358"/>
      <c r="I27" s="277"/>
      <c r="J27" s="277"/>
      <c r="K27" s="277"/>
      <c r="L27" s="277"/>
      <c r="M27" s="277"/>
      <c r="N27" s="277"/>
    </row>
    <row r="28" spans="1:14">
      <c r="A28" s="363"/>
      <c r="B28" s="355"/>
      <c r="C28" s="357"/>
      <c r="D28" s="216">
        <v>1</v>
      </c>
      <c r="E28" s="216" t="s">
        <v>1192</v>
      </c>
      <c r="F28" s="49">
        <v>1465048401</v>
      </c>
      <c r="G28" s="49" t="s">
        <v>1732</v>
      </c>
      <c r="H28" s="356">
        <v>1465048</v>
      </c>
      <c r="I28" s="277"/>
      <c r="J28" s="277"/>
      <c r="K28" s="277"/>
      <c r="L28" s="277"/>
      <c r="M28" s="277"/>
      <c r="N28" s="277"/>
    </row>
    <row r="29" spans="1:14">
      <c r="A29" s="363"/>
      <c r="B29" s="355"/>
      <c r="C29" s="357"/>
      <c r="D29" s="216" t="s">
        <v>1192</v>
      </c>
      <c r="E29" s="216">
        <v>1</v>
      </c>
      <c r="F29" s="49">
        <v>1465048201</v>
      </c>
      <c r="G29" s="49" t="s">
        <v>1733</v>
      </c>
      <c r="H29" s="357"/>
      <c r="I29" s="277"/>
      <c r="J29" s="277"/>
      <c r="K29" s="277"/>
      <c r="L29" s="277"/>
      <c r="M29" s="277"/>
      <c r="N29" s="277"/>
    </row>
    <row r="30" spans="1:14">
      <c r="A30" s="363"/>
      <c r="B30" s="355"/>
      <c r="C30" s="357"/>
      <c r="D30" s="216" t="s">
        <v>1192</v>
      </c>
      <c r="E30" s="216">
        <v>1</v>
      </c>
      <c r="F30" s="49">
        <v>1465048202</v>
      </c>
      <c r="G30" s="49" t="s">
        <v>1734</v>
      </c>
      <c r="H30" s="357"/>
      <c r="I30" s="277"/>
      <c r="J30" s="277"/>
      <c r="K30" s="277"/>
      <c r="L30" s="277"/>
      <c r="M30" s="277"/>
      <c r="N30" s="277"/>
    </row>
    <row r="31" spans="1:14">
      <c r="A31" s="363"/>
      <c r="B31" s="355"/>
      <c r="C31" s="357"/>
      <c r="D31" s="216" t="s">
        <v>1192</v>
      </c>
      <c r="E31" s="216">
        <v>1</v>
      </c>
      <c r="F31" s="49">
        <v>1465048203</v>
      </c>
      <c r="G31" s="49" t="s">
        <v>1735</v>
      </c>
      <c r="H31" s="357"/>
      <c r="I31" s="277"/>
      <c r="J31" s="277"/>
      <c r="K31" s="277"/>
      <c r="L31" s="277"/>
      <c r="M31" s="277"/>
      <c r="N31" s="277"/>
    </row>
    <row r="32" spans="1:14">
      <c r="A32" s="363"/>
      <c r="B32" s="355"/>
      <c r="C32" s="357"/>
      <c r="D32" s="216" t="s">
        <v>1192</v>
      </c>
      <c r="E32" s="216">
        <v>1</v>
      </c>
      <c r="F32" s="49">
        <v>1465198201</v>
      </c>
      <c r="G32" s="217" t="s">
        <v>2686</v>
      </c>
      <c r="H32" s="217">
        <v>1465198</v>
      </c>
      <c r="I32" s="277"/>
      <c r="J32" s="277"/>
      <c r="K32" s="277"/>
      <c r="L32" s="277"/>
      <c r="M32" s="277"/>
      <c r="N32" s="277"/>
    </row>
    <row r="33" spans="1:14">
      <c r="A33" s="363"/>
      <c r="B33" s="355"/>
      <c r="C33" s="357"/>
      <c r="D33" s="216">
        <v>1</v>
      </c>
      <c r="E33" s="216" t="s">
        <v>1192</v>
      </c>
      <c r="F33" s="49">
        <v>1465088401</v>
      </c>
      <c r="G33" s="49" t="s">
        <v>1736</v>
      </c>
      <c r="H33" s="356">
        <v>1465088</v>
      </c>
      <c r="I33" s="277"/>
      <c r="J33" s="277"/>
      <c r="K33" s="277"/>
      <c r="L33" s="277"/>
      <c r="M33" s="277"/>
      <c r="N33" s="277"/>
    </row>
    <row r="34" spans="1:14">
      <c r="A34" s="363"/>
      <c r="B34" s="355"/>
      <c r="C34" s="357"/>
      <c r="D34" s="216" t="s">
        <v>1192</v>
      </c>
      <c r="E34" s="216">
        <v>1</v>
      </c>
      <c r="F34" s="49">
        <v>1465088201</v>
      </c>
      <c r="G34" s="49" t="s">
        <v>1737</v>
      </c>
      <c r="H34" s="357"/>
      <c r="I34" s="277"/>
      <c r="J34" s="277"/>
      <c r="K34" s="277"/>
      <c r="L34" s="277"/>
      <c r="M34" s="277"/>
      <c r="N34" s="277"/>
    </row>
    <row r="35" spans="1:14">
      <c r="A35" s="363"/>
      <c r="B35" s="355"/>
      <c r="C35" s="357"/>
      <c r="D35" s="216" t="s">
        <v>1192</v>
      </c>
      <c r="E35" s="216">
        <v>1</v>
      </c>
      <c r="F35" s="49">
        <v>1465088202</v>
      </c>
      <c r="G35" s="49" t="s">
        <v>1738</v>
      </c>
      <c r="H35" s="357"/>
      <c r="I35" s="277"/>
      <c r="J35" s="277"/>
      <c r="K35" s="277"/>
      <c r="L35" s="277"/>
      <c r="M35" s="277"/>
      <c r="N35" s="277"/>
    </row>
    <row r="36" spans="1:14">
      <c r="A36" s="363"/>
      <c r="B36" s="355"/>
      <c r="C36" s="357"/>
      <c r="D36" s="216" t="s">
        <v>1192</v>
      </c>
      <c r="E36" s="216">
        <v>1</v>
      </c>
      <c r="F36" s="49">
        <v>1465088203</v>
      </c>
      <c r="G36" s="49" t="s">
        <v>1739</v>
      </c>
      <c r="H36" s="357"/>
      <c r="I36" s="277"/>
      <c r="J36" s="277"/>
      <c r="K36" s="277"/>
      <c r="L36" s="277"/>
      <c r="M36" s="277"/>
      <c r="N36" s="277"/>
    </row>
    <row r="37" spans="1:14">
      <c r="A37" s="363"/>
      <c r="B37" s="355"/>
      <c r="C37" s="357"/>
      <c r="D37" s="216" t="s">
        <v>1192</v>
      </c>
      <c r="E37" s="216">
        <v>1</v>
      </c>
      <c r="F37" s="49">
        <v>1465068201</v>
      </c>
      <c r="G37" s="49" t="s">
        <v>1740</v>
      </c>
      <c r="H37" s="356">
        <v>1465068</v>
      </c>
      <c r="I37" s="277"/>
      <c r="J37" s="277"/>
      <c r="K37" s="277"/>
      <c r="L37" s="277"/>
      <c r="M37" s="277"/>
      <c r="N37" s="277"/>
    </row>
    <row r="38" spans="1:14">
      <c r="A38" s="363"/>
      <c r="B38" s="355"/>
      <c r="C38" s="357"/>
      <c r="D38" s="216" t="s">
        <v>1192</v>
      </c>
      <c r="E38" s="216">
        <v>1</v>
      </c>
      <c r="F38" s="49">
        <v>1465068202</v>
      </c>
      <c r="G38" s="49" t="s">
        <v>1741</v>
      </c>
      <c r="H38" s="357"/>
      <c r="I38" s="277"/>
      <c r="J38" s="277"/>
      <c r="K38" s="277"/>
      <c r="L38" s="277"/>
      <c r="M38" s="277"/>
      <c r="N38" s="277"/>
    </row>
    <row r="39" spans="1:14">
      <c r="A39" s="363"/>
      <c r="B39" s="355"/>
      <c r="C39" s="357"/>
      <c r="D39" s="216" t="s">
        <v>1192</v>
      </c>
      <c r="E39" s="216">
        <v>1</v>
      </c>
      <c r="F39" s="49">
        <v>1465068203</v>
      </c>
      <c r="G39" s="49" t="s">
        <v>2687</v>
      </c>
      <c r="H39" s="358"/>
      <c r="I39" s="277"/>
      <c r="J39" s="277"/>
      <c r="K39" s="277"/>
      <c r="L39" s="277"/>
      <c r="M39" s="277"/>
      <c r="N39" s="277"/>
    </row>
    <row r="40" spans="1:14">
      <c r="A40" s="363"/>
      <c r="B40" s="355"/>
      <c r="C40" s="357"/>
      <c r="D40" s="216">
        <v>1</v>
      </c>
      <c r="E40" s="216" t="s">
        <v>1192</v>
      </c>
      <c r="F40" s="49">
        <v>1465138401</v>
      </c>
      <c r="G40" s="49" t="s">
        <v>1795</v>
      </c>
      <c r="H40" s="356">
        <v>1465138</v>
      </c>
      <c r="I40" s="277"/>
      <c r="J40" s="277"/>
      <c r="K40" s="277"/>
      <c r="L40" s="277"/>
      <c r="M40" s="277"/>
      <c r="N40" s="277"/>
    </row>
    <row r="41" spans="1:14">
      <c r="A41" s="363"/>
      <c r="B41" s="355"/>
      <c r="C41" s="357"/>
      <c r="D41" s="216" t="s">
        <v>1192</v>
      </c>
      <c r="E41" s="216">
        <v>1</v>
      </c>
      <c r="F41" s="49">
        <v>1465138201</v>
      </c>
      <c r="G41" s="49" t="s">
        <v>1796</v>
      </c>
      <c r="H41" s="357"/>
      <c r="I41" s="277"/>
      <c r="J41" s="277"/>
      <c r="K41" s="277"/>
      <c r="L41" s="277"/>
      <c r="M41" s="277"/>
      <c r="N41" s="277"/>
    </row>
    <row r="42" spans="1:14">
      <c r="A42" s="363"/>
      <c r="B42" s="355"/>
      <c r="C42" s="357"/>
      <c r="D42" s="216" t="s">
        <v>1192</v>
      </c>
      <c r="E42" s="216">
        <v>1</v>
      </c>
      <c r="F42" s="49">
        <v>1465138202</v>
      </c>
      <c r="G42" s="49" t="s">
        <v>1797</v>
      </c>
      <c r="H42" s="357"/>
      <c r="I42" s="277"/>
      <c r="J42" s="277"/>
      <c r="K42" s="277"/>
      <c r="L42" s="277"/>
      <c r="M42" s="277"/>
      <c r="N42" s="277"/>
    </row>
    <row r="43" spans="1:14">
      <c r="A43" s="363"/>
      <c r="B43" s="355"/>
      <c r="C43" s="357"/>
      <c r="D43" s="216" t="s">
        <v>1192</v>
      </c>
      <c r="E43" s="216">
        <v>1</v>
      </c>
      <c r="F43" s="49">
        <v>1465138203</v>
      </c>
      <c r="G43" s="49" t="s">
        <v>1798</v>
      </c>
      <c r="H43" s="357"/>
      <c r="I43" s="277"/>
      <c r="J43" s="277"/>
      <c r="K43" s="277"/>
      <c r="L43" s="277"/>
      <c r="M43" s="277"/>
      <c r="N43" s="277"/>
    </row>
    <row r="44" spans="1:14">
      <c r="A44" s="363"/>
      <c r="B44" s="355"/>
      <c r="C44" s="357"/>
      <c r="D44" s="216">
        <v>1</v>
      </c>
      <c r="E44" s="216" t="s">
        <v>1192</v>
      </c>
      <c r="F44" s="49">
        <v>1465128401</v>
      </c>
      <c r="G44" s="49" t="s">
        <v>1341</v>
      </c>
      <c r="H44" s="356">
        <v>1465128</v>
      </c>
      <c r="I44" s="277"/>
      <c r="J44" s="277"/>
      <c r="K44" s="277"/>
      <c r="L44" s="277"/>
      <c r="M44" s="277"/>
      <c r="N44" s="277"/>
    </row>
    <row r="45" spans="1:14">
      <c r="A45" s="363"/>
      <c r="B45" s="355"/>
      <c r="C45" s="357"/>
      <c r="D45" s="216"/>
      <c r="E45" s="216">
        <v>1</v>
      </c>
      <c r="F45" s="49">
        <v>1465128201</v>
      </c>
      <c r="G45" s="49" t="s">
        <v>1342</v>
      </c>
      <c r="H45" s="357"/>
      <c r="I45" s="277"/>
      <c r="J45" s="277"/>
      <c r="K45" s="277"/>
      <c r="L45" s="277"/>
      <c r="M45" s="277"/>
      <c r="N45" s="277"/>
    </row>
    <row r="46" spans="1:14">
      <c r="A46" s="363"/>
      <c r="B46" s="355"/>
      <c r="C46" s="357"/>
      <c r="D46" s="216" t="s">
        <v>1192</v>
      </c>
      <c r="E46" s="216">
        <v>1</v>
      </c>
      <c r="F46" s="49">
        <v>1465128202</v>
      </c>
      <c r="G46" s="49" t="s">
        <v>1601</v>
      </c>
      <c r="H46" s="358"/>
      <c r="I46" s="277"/>
      <c r="J46" s="277"/>
      <c r="K46" s="277"/>
      <c r="L46" s="277"/>
      <c r="M46" s="277"/>
      <c r="N46" s="277"/>
    </row>
    <row r="47" spans="1:14">
      <c r="A47" s="363"/>
      <c r="B47" s="355"/>
      <c r="C47" s="357"/>
      <c r="D47" s="216">
        <v>1</v>
      </c>
      <c r="E47" s="216" t="s">
        <v>1192</v>
      </c>
      <c r="F47" s="49">
        <v>1465028401</v>
      </c>
      <c r="G47" s="49" t="s">
        <v>1343</v>
      </c>
      <c r="H47" s="356">
        <v>1465028</v>
      </c>
      <c r="I47" s="277"/>
      <c r="J47" s="277"/>
      <c r="K47" s="277"/>
      <c r="L47" s="277"/>
      <c r="M47" s="277"/>
      <c r="N47" s="277"/>
    </row>
    <row r="48" spans="1:14">
      <c r="A48" s="363"/>
      <c r="B48" s="355"/>
      <c r="C48" s="357"/>
      <c r="D48" s="216"/>
      <c r="E48" s="216">
        <v>1</v>
      </c>
      <c r="F48" s="49">
        <v>1465028201</v>
      </c>
      <c r="G48" s="49" t="s">
        <v>1344</v>
      </c>
      <c r="H48" s="357"/>
      <c r="I48" s="277"/>
      <c r="J48" s="277"/>
      <c r="K48" s="277"/>
      <c r="L48" s="277"/>
      <c r="M48" s="277"/>
      <c r="N48" s="277"/>
    </row>
    <row r="49" spans="1:14">
      <c r="A49" s="363"/>
      <c r="B49" s="355"/>
      <c r="C49" s="357"/>
      <c r="D49" s="216" t="s">
        <v>1192</v>
      </c>
      <c r="E49" s="216">
        <v>1</v>
      </c>
      <c r="F49" s="49">
        <v>1465028202</v>
      </c>
      <c r="G49" s="49" t="s">
        <v>1606</v>
      </c>
      <c r="H49" s="358"/>
      <c r="I49" s="277"/>
      <c r="J49" s="277"/>
      <c r="K49" s="277"/>
      <c r="L49" s="277"/>
      <c r="M49" s="277"/>
      <c r="N49" s="277"/>
    </row>
    <row r="50" spans="1:14">
      <c r="A50" s="363"/>
      <c r="B50" s="355"/>
      <c r="C50" s="357"/>
      <c r="D50" s="216" t="s">
        <v>1192</v>
      </c>
      <c r="E50" s="216">
        <v>1</v>
      </c>
      <c r="F50" s="49">
        <v>1465038201</v>
      </c>
      <c r="G50" s="49" t="s">
        <v>1952</v>
      </c>
      <c r="H50" s="356">
        <v>1465038</v>
      </c>
      <c r="I50" s="277"/>
      <c r="J50" s="277"/>
      <c r="K50" s="277"/>
      <c r="L50" s="277"/>
      <c r="M50" s="277"/>
      <c r="N50" s="277"/>
    </row>
    <row r="51" spans="1:14">
      <c r="A51" s="363"/>
      <c r="B51" s="355"/>
      <c r="C51" s="357"/>
      <c r="D51" s="216" t="s">
        <v>1192</v>
      </c>
      <c r="E51" s="216">
        <v>1</v>
      </c>
      <c r="F51" s="49">
        <v>1465038202</v>
      </c>
      <c r="G51" s="49" t="s">
        <v>2688</v>
      </c>
      <c r="H51" s="357"/>
      <c r="I51" s="277"/>
      <c r="J51" s="277"/>
      <c r="K51" s="277"/>
      <c r="L51" s="277"/>
      <c r="M51" s="277"/>
      <c r="N51" s="277"/>
    </row>
    <row r="52" spans="1:14">
      <c r="A52" s="363"/>
      <c r="B52" s="355"/>
      <c r="C52" s="357"/>
      <c r="D52" s="216" t="s">
        <v>1192</v>
      </c>
      <c r="E52" s="216">
        <v>1</v>
      </c>
      <c r="F52" s="49">
        <v>1465038203</v>
      </c>
      <c r="G52" s="49" t="s">
        <v>1603</v>
      </c>
      <c r="H52" s="358"/>
      <c r="I52" s="277"/>
      <c r="J52" s="277"/>
      <c r="K52" s="277"/>
      <c r="L52" s="277"/>
      <c r="M52" s="277"/>
      <c r="N52" s="277"/>
    </row>
    <row r="53" spans="1:14">
      <c r="A53" s="363"/>
      <c r="B53" s="355"/>
      <c r="C53" s="357"/>
      <c r="D53" s="216">
        <v>1</v>
      </c>
      <c r="E53" s="216" t="s">
        <v>1192</v>
      </c>
      <c r="F53" s="49">
        <v>1465118401</v>
      </c>
      <c r="G53" s="49" t="s">
        <v>1954</v>
      </c>
      <c r="H53" s="356">
        <v>1465118</v>
      </c>
      <c r="I53" s="277"/>
      <c r="J53" s="277"/>
      <c r="K53" s="277"/>
      <c r="L53" s="277"/>
      <c r="M53" s="277"/>
      <c r="N53" s="277"/>
    </row>
    <row r="54" spans="1:14">
      <c r="A54" s="363"/>
      <c r="B54" s="355"/>
      <c r="C54" s="357"/>
      <c r="D54" s="216" t="s">
        <v>1192</v>
      </c>
      <c r="E54" s="216">
        <v>1</v>
      </c>
      <c r="F54" s="49">
        <v>1465118201</v>
      </c>
      <c r="G54" s="49" t="s">
        <v>1955</v>
      </c>
      <c r="H54" s="358"/>
      <c r="I54" s="277"/>
      <c r="J54" s="277"/>
      <c r="K54" s="277"/>
      <c r="L54" s="277"/>
      <c r="M54" s="277"/>
      <c r="N54" s="277"/>
    </row>
    <row r="55" spans="1:14">
      <c r="A55" s="363"/>
      <c r="B55" s="355"/>
      <c r="C55" s="357"/>
      <c r="D55" s="216">
        <v>1</v>
      </c>
      <c r="E55" s="216" t="s">
        <v>1192</v>
      </c>
      <c r="F55" s="49">
        <v>1465148401</v>
      </c>
      <c r="G55" s="49" t="s">
        <v>1956</v>
      </c>
      <c r="H55" s="356">
        <v>1465148</v>
      </c>
      <c r="I55" s="277"/>
      <c r="J55" s="277"/>
      <c r="K55" s="277"/>
      <c r="L55" s="277"/>
      <c r="M55" s="277"/>
      <c r="N55" s="277"/>
    </row>
    <row r="56" spans="1:14">
      <c r="A56" s="363"/>
      <c r="B56" s="355"/>
      <c r="C56" s="357"/>
      <c r="D56" s="216" t="s">
        <v>1192</v>
      </c>
      <c r="E56" s="216">
        <v>1</v>
      </c>
      <c r="F56" s="49">
        <v>1465148201</v>
      </c>
      <c r="G56" s="49" t="s">
        <v>1957</v>
      </c>
      <c r="H56" s="358"/>
      <c r="I56" s="277"/>
      <c r="J56" s="277"/>
      <c r="K56" s="277"/>
      <c r="L56" s="277"/>
      <c r="M56" s="277"/>
      <c r="N56" s="277"/>
    </row>
    <row r="57" spans="1:14">
      <c r="A57" s="363"/>
      <c r="B57" s="355"/>
      <c r="C57" s="357"/>
      <c r="D57" s="216" t="s">
        <v>1192</v>
      </c>
      <c r="E57" s="216">
        <v>1</v>
      </c>
      <c r="F57" s="49">
        <v>1421062201</v>
      </c>
      <c r="G57" s="49" t="s">
        <v>1602</v>
      </c>
      <c r="H57" s="49">
        <v>1421062</v>
      </c>
      <c r="I57" s="277"/>
      <c r="J57" s="277"/>
      <c r="K57" s="277"/>
      <c r="L57" s="277"/>
      <c r="M57" s="277"/>
      <c r="N57" s="277"/>
    </row>
    <row r="58" spans="1:14">
      <c r="A58" s="363"/>
      <c r="B58" s="355"/>
      <c r="C58" s="357"/>
      <c r="D58" s="216" t="s">
        <v>1192</v>
      </c>
      <c r="E58" s="216">
        <v>1</v>
      </c>
      <c r="F58" s="49">
        <v>1434021201</v>
      </c>
      <c r="G58" s="49" t="s">
        <v>1604</v>
      </c>
      <c r="H58" s="49">
        <v>1434021</v>
      </c>
      <c r="I58" s="277"/>
      <c r="J58" s="277"/>
      <c r="K58" s="277"/>
      <c r="L58" s="277"/>
      <c r="M58" s="277"/>
      <c r="N58" s="277"/>
    </row>
    <row r="59" spans="1:14">
      <c r="A59" s="363"/>
      <c r="B59" s="355"/>
      <c r="C59" s="357"/>
      <c r="D59" s="216" t="s">
        <v>1192</v>
      </c>
      <c r="E59" s="216">
        <v>1</v>
      </c>
      <c r="F59" s="49">
        <v>1434031201</v>
      </c>
      <c r="G59" s="219" t="s">
        <v>611</v>
      </c>
      <c r="H59" s="219">
        <v>1434031</v>
      </c>
      <c r="I59" s="277"/>
      <c r="J59" s="277"/>
      <c r="K59" s="277"/>
      <c r="L59" s="277"/>
      <c r="M59" s="277"/>
      <c r="N59" s="277"/>
    </row>
    <row r="60" spans="1:14">
      <c r="A60" s="363"/>
      <c r="B60" s="355"/>
      <c r="C60" s="357"/>
      <c r="D60" s="216">
        <v>1</v>
      </c>
      <c r="E60" s="216" t="s">
        <v>1192</v>
      </c>
      <c r="F60" s="219">
        <v>1417021401</v>
      </c>
      <c r="G60" s="49" t="s">
        <v>1958</v>
      </c>
      <c r="H60" s="356">
        <v>1417021</v>
      </c>
      <c r="I60" s="277"/>
      <c r="J60" s="277"/>
      <c r="K60" s="277"/>
      <c r="L60" s="277"/>
      <c r="M60" s="277"/>
      <c r="N60" s="277"/>
    </row>
    <row r="61" spans="1:14">
      <c r="A61" s="363"/>
      <c r="B61" s="355"/>
      <c r="C61" s="357"/>
      <c r="D61" s="216" t="s">
        <v>1192</v>
      </c>
      <c r="E61" s="216">
        <v>1</v>
      </c>
      <c r="F61" s="49">
        <v>1417021201</v>
      </c>
      <c r="G61" s="49" t="s">
        <v>1959</v>
      </c>
      <c r="H61" s="358"/>
      <c r="I61" s="277"/>
      <c r="J61" s="277"/>
      <c r="K61" s="277"/>
      <c r="L61" s="277"/>
      <c r="M61" s="277"/>
      <c r="N61" s="277"/>
    </row>
    <row r="62" spans="1:14">
      <c r="A62" s="363"/>
      <c r="B62" s="355"/>
      <c r="C62" s="357"/>
      <c r="D62" s="216" t="s">
        <v>1192</v>
      </c>
      <c r="E62" s="216">
        <v>1</v>
      </c>
      <c r="F62" s="49">
        <v>1417052201</v>
      </c>
      <c r="G62" s="49" t="s">
        <v>1847</v>
      </c>
      <c r="H62" s="49">
        <v>1417052</v>
      </c>
      <c r="I62" s="277"/>
      <c r="J62" s="277"/>
      <c r="K62" s="277"/>
      <c r="L62" s="277"/>
      <c r="M62" s="277"/>
      <c r="N62" s="277"/>
    </row>
    <row r="63" spans="1:14">
      <c r="A63" s="363"/>
      <c r="B63" s="355"/>
      <c r="C63" s="357"/>
      <c r="D63" s="216">
        <v>1</v>
      </c>
      <c r="E63" s="216" t="s">
        <v>1192</v>
      </c>
      <c r="F63" s="49">
        <v>1412151401</v>
      </c>
      <c r="G63" s="49" t="s">
        <v>1848</v>
      </c>
      <c r="H63" s="356">
        <v>1412151</v>
      </c>
      <c r="I63" s="277"/>
      <c r="J63" s="277"/>
      <c r="K63" s="277"/>
      <c r="L63" s="277"/>
      <c r="M63" s="277"/>
      <c r="N63" s="277"/>
    </row>
    <row r="64" spans="1:14">
      <c r="A64" s="363"/>
      <c r="B64" s="355"/>
      <c r="C64" s="357"/>
      <c r="D64" s="216" t="s">
        <v>1192</v>
      </c>
      <c r="E64" s="216">
        <v>1</v>
      </c>
      <c r="F64" s="49">
        <v>1412151201</v>
      </c>
      <c r="G64" s="49" t="s">
        <v>1849</v>
      </c>
      <c r="H64" s="358"/>
      <c r="I64" s="277"/>
      <c r="J64" s="277"/>
      <c r="K64" s="277"/>
      <c r="L64" s="277"/>
      <c r="M64" s="277"/>
      <c r="N64" s="277"/>
    </row>
    <row r="65" spans="1:14">
      <c r="A65" s="363"/>
      <c r="B65" s="355"/>
      <c r="C65" s="357"/>
      <c r="D65" s="216">
        <v>1</v>
      </c>
      <c r="E65" s="216" t="s">
        <v>1192</v>
      </c>
      <c r="F65" s="49">
        <v>1408011401</v>
      </c>
      <c r="G65" s="49" t="s">
        <v>1156</v>
      </c>
      <c r="H65" s="356">
        <v>1408011</v>
      </c>
      <c r="I65" s="277"/>
      <c r="J65" s="277"/>
      <c r="K65" s="277"/>
      <c r="L65" s="277"/>
      <c r="M65" s="277"/>
      <c r="N65" s="277"/>
    </row>
    <row r="66" spans="1:14">
      <c r="A66" s="363"/>
      <c r="B66" s="355"/>
      <c r="C66" s="357"/>
      <c r="D66" s="216"/>
      <c r="E66" s="216">
        <v>1</v>
      </c>
      <c r="F66" s="49">
        <v>1408011201</v>
      </c>
      <c r="G66" s="49" t="s">
        <v>1157</v>
      </c>
      <c r="H66" s="358"/>
      <c r="I66" s="277"/>
      <c r="J66" s="277"/>
      <c r="K66" s="277"/>
      <c r="L66" s="277"/>
      <c r="M66" s="277"/>
      <c r="N66" s="277"/>
    </row>
    <row r="67" spans="1:14">
      <c r="A67" s="363"/>
      <c r="B67" s="355"/>
      <c r="C67" s="357"/>
      <c r="D67" s="216" t="s">
        <v>1192</v>
      </c>
      <c r="E67" s="216">
        <v>1</v>
      </c>
      <c r="F67" s="49">
        <v>1408032201</v>
      </c>
      <c r="G67" s="217" t="s">
        <v>1158</v>
      </c>
      <c r="H67" s="356">
        <v>1408032</v>
      </c>
      <c r="I67" s="277"/>
      <c r="J67" s="277"/>
      <c r="K67" s="277"/>
      <c r="L67" s="277"/>
      <c r="M67" s="277"/>
      <c r="N67" s="277"/>
    </row>
    <row r="68" spans="1:14">
      <c r="A68" s="363"/>
      <c r="B68" s="355"/>
      <c r="C68" s="357"/>
      <c r="D68" s="216" t="s">
        <v>1192</v>
      </c>
      <c r="E68" s="216">
        <v>1</v>
      </c>
      <c r="F68" s="49">
        <v>1408032301</v>
      </c>
      <c r="G68" s="49" t="s">
        <v>1159</v>
      </c>
      <c r="H68" s="358"/>
      <c r="I68" s="277"/>
      <c r="J68" s="277"/>
      <c r="K68" s="277"/>
      <c r="L68" s="277"/>
      <c r="M68" s="277"/>
      <c r="N68" s="277"/>
    </row>
    <row r="69" spans="1:14">
      <c r="A69" s="363"/>
      <c r="B69" s="355"/>
      <c r="C69" s="357"/>
      <c r="D69" s="216" t="s">
        <v>1192</v>
      </c>
      <c r="E69" s="216">
        <v>1</v>
      </c>
      <c r="F69" s="49">
        <v>1408022201</v>
      </c>
      <c r="G69" s="49" t="s">
        <v>1605</v>
      </c>
      <c r="H69" s="49">
        <v>1408022</v>
      </c>
      <c r="I69" s="277"/>
      <c r="J69" s="277"/>
      <c r="K69" s="277"/>
      <c r="L69" s="277"/>
      <c r="M69" s="277"/>
      <c r="N69" s="277"/>
    </row>
    <row r="70" spans="1:14">
      <c r="A70" s="363"/>
      <c r="B70" s="355"/>
      <c r="C70" s="357"/>
      <c r="D70" s="216" t="s">
        <v>1192</v>
      </c>
      <c r="E70" s="216">
        <v>1</v>
      </c>
      <c r="F70" s="49">
        <v>1408044201</v>
      </c>
      <c r="G70" s="49" t="s">
        <v>2993</v>
      </c>
      <c r="H70" s="49">
        <v>1408044</v>
      </c>
      <c r="I70" s="277"/>
      <c r="J70" s="277"/>
      <c r="K70" s="277"/>
      <c r="L70" s="277"/>
      <c r="M70" s="277"/>
      <c r="N70" s="277"/>
    </row>
    <row r="71" spans="1:14">
      <c r="A71" s="363"/>
      <c r="B71" s="355"/>
      <c r="C71" s="357"/>
      <c r="D71" s="216">
        <v>1</v>
      </c>
      <c r="E71" s="216" t="s">
        <v>1192</v>
      </c>
      <c r="F71" s="49">
        <v>1434124401</v>
      </c>
      <c r="G71" s="49" t="s">
        <v>142</v>
      </c>
      <c r="H71" s="356">
        <v>1434124</v>
      </c>
      <c r="I71" s="277"/>
      <c r="J71" s="277"/>
      <c r="K71" s="277"/>
      <c r="L71" s="277"/>
      <c r="M71" s="277"/>
      <c r="N71" s="277"/>
    </row>
    <row r="72" spans="1:14">
      <c r="A72" s="363"/>
      <c r="B72" s="355"/>
      <c r="C72" s="357"/>
      <c r="D72" s="216" t="s">
        <v>1192</v>
      </c>
      <c r="E72" s="216">
        <v>1</v>
      </c>
      <c r="F72" s="49">
        <v>1434124201</v>
      </c>
      <c r="G72" s="49" t="s">
        <v>837</v>
      </c>
      <c r="H72" s="358"/>
      <c r="I72" s="277"/>
      <c r="J72" s="277"/>
      <c r="K72" s="277"/>
      <c r="L72" s="277"/>
      <c r="M72" s="277"/>
      <c r="N72" s="277"/>
    </row>
    <row r="73" spans="1:14">
      <c r="A73" s="363"/>
      <c r="B73" s="355"/>
      <c r="C73" s="357"/>
      <c r="D73" s="216" t="s">
        <v>1192</v>
      </c>
      <c r="E73" s="216">
        <v>1</v>
      </c>
      <c r="F73" s="49">
        <v>1434094201</v>
      </c>
      <c r="G73" s="49" t="s">
        <v>838</v>
      </c>
      <c r="H73" s="49">
        <v>1434094</v>
      </c>
      <c r="I73" s="277"/>
      <c r="J73" s="277"/>
      <c r="K73" s="277"/>
      <c r="L73" s="277"/>
      <c r="M73" s="277"/>
      <c r="N73" s="277"/>
    </row>
    <row r="74" spans="1:14">
      <c r="A74" s="363"/>
      <c r="B74" s="355"/>
      <c r="C74" s="357"/>
      <c r="D74" s="216" t="s">
        <v>1192</v>
      </c>
      <c r="E74" s="216">
        <v>1</v>
      </c>
      <c r="F74" s="49">
        <v>1434114201</v>
      </c>
      <c r="G74" s="49" t="s">
        <v>839</v>
      </c>
      <c r="H74" s="49">
        <v>1434114</v>
      </c>
      <c r="I74" s="277"/>
      <c r="J74" s="277"/>
      <c r="K74" s="277"/>
      <c r="L74" s="277"/>
      <c r="M74" s="277"/>
      <c r="N74" s="277"/>
    </row>
    <row r="75" spans="1:14">
      <c r="A75" s="363"/>
      <c r="B75" s="355"/>
      <c r="C75" s="357"/>
      <c r="D75" s="216">
        <v>1</v>
      </c>
      <c r="E75" s="216" t="s">
        <v>1192</v>
      </c>
      <c r="F75" s="49">
        <v>1421021401</v>
      </c>
      <c r="G75" s="154" t="s">
        <v>1850</v>
      </c>
      <c r="H75" s="356">
        <v>1421021</v>
      </c>
      <c r="I75" s="277"/>
      <c r="J75" s="277"/>
      <c r="K75" s="277"/>
      <c r="L75" s="277"/>
      <c r="M75" s="277"/>
      <c r="N75" s="277"/>
    </row>
    <row r="76" spans="1:14">
      <c r="A76" s="363"/>
      <c r="B76" s="355"/>
      <c r="C76" s="357"/>
      <c r="D76" s="216" t="s">
        <v>1192</v>
      </c>
      <c r="E76" s="216">
        <v>1</v>
      </c>
      <c r="F76" s="49">
        <v>1421021201</v>
      </c>
      <c r="G76" s="154" t="s">
        <v>1851</v>
      </c>
      <c r="H76" s="357"/>
      <c r="I76" s="277"/>
      <c r="J76" s="277"/>
      <c r="K76" s="277"/>
      <c r="L76" s="277"/>
      <c r="M76" s="277"/>
      <c r="N76" s="277"/>
    </row>
    <row r="77" spans="1:14">
      <c r="A77" s="363"/>
      <c r="B77" s="355"/>
      <c r="C77" s="357"/>
      <c r="D77" s="216" t="s">
        <v>1192</v>
      </c>
      <c r="E77" s="216">
        <v>1</v>
      </c>
      <c r="F77" s="49">
        <v>1421021202</v>
      </c>
      <c r="G77" s="154" t="s">
        <v>1853</v>
      </c>
      <c r="H77" s="357"/>
      <c r="I77" s="277"/>
      <c r="J77" s="277"/>
      <c r="K77" s="277"/>
      <c r="L77" s="277"/>
      <c r="M77" s="277"/>
      <c r="N77" s="277"/>
    </row>
    <row r="78" spans="1:14">
      <c r="A78" s="363"/>
      <c r="B78" s="355"/>
      <c r="C78" s="357"/>
      <c r="D78" s="216" t="s">
        <v>1192</v>
      </c>
      <c r="E78" s="216">
        <v>1</v>
      </c>
      <c r="F78" s="49">
        <v>1421035201</v>
      </c>
      <c r="G78" s="154" t="s">
        <v>612</v>
      </c>
      <c r="H78" s="49">
        <v>1421035</v>
      </c>
      <c r="I78" s="277"/>
      <c r="J78" s="277"/>
      <c r="K78" s="277"/>
      <c r="L78" s="277"/>
      <c r="M78" s="277"/>
      <c r="N78" s="277"/>
    </row>
    <row r="79" spans="1:14" ht="12.75" customHeight="1">
      <c r="A79" s="363"/>
      <c r="B79" s="355"/>
      <c r="C79" s="357"/>
      <c r="D79" s="216" t="s">
        <v>1192</v>
      </c>
      <c r="E79" s="216">
        <v>1</v>
      </c>
      <c r="F79" s="49">
        <v>1418044201</v>
      </c>
      <c r="G79" s="154" t="s">
        <v>3654</v>
      </c>
      <c r="H79" s="356">
        <v>1418044</v>
      </c>
      <c r="I79" s="277"/>
      <c r="J79" s="277"/>
      <c r="K79" s="277"/>
      <c r="L79" s="277"/>
      <c r="M79" s="277"/>
      <c r="N79" s="277"/>
    </row>
    <row r="80" spans="1:14">
      <c r="A80" s="363"/>
      <c r="B80" s="355"/>
      <c r="C80" s="357"/>
      <c r="D80" s="216">
        <v>1</v>
      </c>
      <c r="E80" s="272" t="s">
        <v>1192</v>
      </c>
      <c r="F80" s="217">
        <v>1418044401</v>
      </c>
      <c r="G80" s="154" t="s">
        <v>3658</v>
      </c>
      <c r="H80" s="357"/>
      <c r="I80" s="277"/>
      <c r="J80" s="277"/>
      <c r="K80" s="277"/>
      <c r="L80" s="277"/>
      <c r="M80" s="277"/>
      <c r="N80" s="277"/>
    </row>
    <row r="81" spans="1:14">
      <c r="A81" s="363"/>
      <c r="B81" s="355"/>
      <c r="C81" s="357"/>
      <c r="D81" s="216" t="s">
        <v>1192</v>
      </c>
      <c r="E81" s="216">
        <v>1</v>
      </c>
      <c r="F81" s="49">
        <v>1418014201</v>
      </c>
      <c r="G81" s="154" t="s">
        <v>3657</v>
      </c>
      <c r="H81" s="49">
        <v>1418014</v>
      </c>
      <c r="I81" s="277"/>
      <c r="J81" s="277"/>
      <c r="K81" s="277"/>
      <c r="L81" s="277"/>
      <c r="M81" s="277"/>
      <c r="N81" s="277"/>
    </row>
    <row r="82" spans="1:14">
      <c r="A82" s="363"/>
      <c r="B82" s="355"/>
      <c r="C82" s="357"/>
      <c r="D82" s="216" t="s">
        <v>1192</v>
      </c>
      <c r="E82" s="216">
        <v>1</v>
      </c>
      <c r="F82" s="49">
        <v>1418032201</v>
      </c>
      <c r="G82" s="154" t="s">
        <v>3656</v>
      </c>
      <c r="H82" s="49">
        <v>1418032</v>
      </c>
      <c r="I82" s="277"/>
      <c r="J82" s="277"/>
      <c r="K82" s="277"/>
      <c r="L82" s="277"/>
      <c r="M82" s="277"/>
      <c r="N82" s="277"/>
    </row>
    <row r="83" spans="1:14">
      <c r="A83" s="363"/>
      <c r="B83" s="355"/>
      <c r="C83" s="357"/>
      <c r="D83" s="216" t="s">
        <v>1192</v>
      </c>
      <c r="E83" s="216">
        <v>1</v>
      </c>
      <c r="F83" s="49">
        <v>1418064201</v>
      </c>
      <c r="G83" s="154" t="s">
        <v>3655</v>
      </c>
      <c r="H83" s="49">
        <v>1418064</v>
      </c>
      <c r="I83" s="277"/>
      <c r="J83" s="277"/>
      <c r="K83" s="277"/>
      <c r="L83" s="277"/>
      <c r="M83" s="277"/>
      <c r="N83" s="277"/>
    </row>
    <row r="84" spans="1:14" ht="12.75" customHeight="1">
      <c r="A84" s="362" t="s">
        <v>2986</v>
      </c>
      <c r="B84" s="351" t="s">
        <v>3666</v>
      </c>
      <c r="C84" s="356" t="s">
        <v>3700</v>
      </c>
      <c r="D84" s="216">
        <v>1</v>
      </c>
      <c r="E84" s="216" t="s">
        <v>1192</v>
      </c>
      <c r="F84" s="49">
        <v>1462011401</v>
      </c>
      <c r="G84" s="49" t="s">
        <v>840</v>
      </c>
      <c r="H84" s="356">
        <v>1462011</v>
      </c>
      <c r="I84" s="277"/>
      <c r="J84" s="277"/>
      <c r="K84" s="277"/>
      <c r="L84" s="277"/>
      <c r="M84" s="277"/>
      <c r="N84" s="277"/>
    </row>
    <row r="85" spans="1:14">
      <c r="A85" s="363"/>
      <c r="B85" s="352"/>
      <c r="C85" s="357"/>
      <c r="D85" s="216" t="s">
        <v>1192</v>
      </c>
      <c r="E85" s="216">
        <v>1</v>
      </c>
      <c r="F85" s="49">
        <v>1462011201</v>
      </c>
      <c r="G85" s="49" t="s">
        <v>841</v>
      </c>
      <c r="H85" s="357"/>
      <c r="I85" s="277"/>
      <c r="J85" s="277"/>
      <c r="K85" s="277"/>
      <c r="L85" s="277"/>
      <c r="M85" s="277"/>
      <c r="N85" s="277"/>
    </row>
    <row r="86" spans="1:14">
      <c r="A86" s="363"/>
      <c r="B86" s="352"/>
      <c r="C86" s="357"/>
      <c r="D86" s="216" t="s">
        <v>1192</v>
      </c>
      <c r="E86" s="216">
        <v>1</v>
      </c>
      <c r="F86" s="49">
        <v>1462011202</v>
      </c>
      <c r="G86" s="49" t="s">
        <v>613</v>
      </c>
      <c r="H86" s="357"/>
      <c r="I86" s="277"/>
      <c r="J86" s="277"/>
      <c r="K86" s="277"/>
      <c r="L86" s="277"/>
      <c r="M86" s="277"/>
      <c r="N86" s="277"/>
    </row>
    <row r="87" spans="1:14">
      <c r="A87" s="363"/>
      <c r="B87" s="352"/>
      <c r="C87" s="357"/>
      <c r="D87" s="216" t="s">
        <v>1192</v>
      </c>
      <c r="E87" s="216">
        <v>1</v>
      </c>
      <c r="F87" s="49">
        <v>1462011203</v>
      </c>
      <c r="G87" s="49" t="s">
        <v>842</v>
      </c>
      <c r="H87" s="357"/>
      <c r="I87" s="277"/>
      <c r="J87" s="277"/>
      <c r="K87" s="277"/>
      <c r="L87" s="277"/>
      <c r="M87" s="277"/>
      <c r="N87" s="277"/>
    </row>
    <row r="88" spans="1:14">
      <c r="A88" s="363"/>
      <c r="B88" s="352"/>
      <c r="C88" s="357"/>
      <c r="D88" s="216" t="s">
        <v>1192</v>
      </c>
      <c r="E88" s="216">
        <v>1</v>
      </c>
      <c r="F88" s="49">
        <v>1462011204</v>
      </c>
      <c r="G88" s="49" t="s">
        <v>2689</v>
      </c>
      <c r="H88" s="358"/>
      <c r="I88" s="277"/>
      <c r="J88" s="277"/>
      <c r="K88" s="277"/>
      <c r="L88" s="277"/>
      <c r="M88" s="277"/>
      <c r="N88" s="277"/>
    </row>
    <row r="89" spans="1:14">
      <c r="A89" s="363"/>
      <c r="B89" s="352"/>
      <c r="C89" s="357"/>
      <c r="D89" s="216" t="s">
        <v>1192</v>
      </c>
      <c r="E89" s="216">
        <v>1</v>
      </c>
      <c r="F89" s="49">
        <v>1419142201</v>
      </c>
      <c r="G89" s="49" t="s">
        <v>844</v>
      </c>
      <c r="H89" s="49">
        <v>1419142</v>
      </c>
      <c r="I89" s="277"/>
      <c r="J89" s="277"/>
      <c r="K89" s="277"/>
      <c r="L89" s="277"/>
      <c r="M89" s="277"/>
      <c r="N89" s="277"/>
    </row>
    <row r="90" spans="1:14">
      <c r="A90" s="363"/>
      <c r="B90" s="352"/>
      <c r="C90" s="357"/>
      <c r="D90" s="216" t="s">
        <v>1192</v>
      </c>
      <c r="E90" s="216">
        <v>1</v>
      </c>
      <c r="F90" s="49">
        <v>1419064201</v>
      </c>
      <c r="G90" s="49" t="s">
        <v>2690</v>
      </c>
      <c r="H90" s="49">
        <v>1419064</v>
      </c>
      <c r="I90" s="277"/>
      <c r="J90" s="277"/>
      <c r="K90" s="277"/>
      <c r="L90" s="277"/>
      <c r="M90" s="277"/>
      <c r="N90" s="277"/>
    </row>
    <row r="91" spans="1:14">
      <c r="A91" s="363"/>
      <c r="B91" s="352"/>
      <c r="C91" s="357"/>
      <c r="D91" s="216">
        <v>1</v>
      </c>
      <c r="E91" s="216" t="s">
        <v>1192</v>
      </c>
      <c r="F91" s="49">
        <v>1419154401</v>
      </c>
      <c r="G91" s="49" t="s">
        <v>1872</v>
      </c>
      <c r="H91" s="49">
        <v>1419154</v>
      </c>
      <c r="I91" s="277"/>
      <c r="J91" s="277"/>
      <c r="K91" s="277"/>
      <c r="L91" s="277"/>
      <c r="M91" s="277"/>
      <c r="N91" s="277"/>
    </row>
    <row r="92" spans="1:14">
      <c r="A92" s="363"/>
      <c r="B92" s="352"/>
      <c r="C92" s="357"/>
      <c r="D92" s="216">
        <v>1</v>
      </c>
      <c r="E92" s="216" t="s">
        <v>1192</v>
      </c>
      <c r="F92" s="49">
        <v>1404011401</v>
      </c>
      <c r="G92" s="49" t="s">
        <v>442</v>
      </c>
      <c r="H92" s="49">
        <v>1404011</v>
      </c>
      <c r="I92" s="277"/>
      <c r="J92" s="277"/>
      <c r="K92" s="277"/>
      <c r="L92" s="277"/>
      <c r="M92" s="277"/>
      <c r="N92" s="277"/>
    </row>
    <row r="93" spans="1:14">
      <c r="A93" s="363"/>
      <c r="B93" s="352"/>
      <c r="C93" s="357"/>
      <c r="D93" s="216" t="s">
        <v>1192</v>
      </c>
      <c r="E93" s="216">
        <v>1</v>
      </c>
      <c r="F93" s="49">
        <v>1404011201</v>
      </c>
      <c r="G93" s="49" t="s">
        <v>443</v>
      </c>
      <c r="H93" s="49">
        <v>1404011</v>
      </c>
      <c r="I93" s="277"/>
      <c r="J93" s="277"/>
      <c r="K93" s="277"/>
      <c r="L93" s="277"/>
      <c r="M93" s="277"/>
      <c r="N93" s="277"/>
    </row>
    <row r="94" spans="1:14">
      <c r="A94" s="363"/>
      <c r="B94" s="352"/>
      <c r="C94" s="357"/>
      <c r="D94" s="216">
        <v>1</v>
      </c>
      <c r="E94" s="216" t="s">
        <v>1192</v>
      </c>
      <c r="F94" s="49">
        <v>1427011401</v>
      </c>
      <c r="G94" s="49" t="s">
        <v>444</v>
      </c>
      <c r="H94" s="359">
        <v>1427011</v>
      </c>
      <c r="I94" s="277"/>
      <c r="J94" s="277"/>
      <c r="K94" s="277"/>
      <c r="L94" s="277"/>
      <c r="M94" s="277"/>
      <c r="N94" s="277"/>
    </row>
    <row r="95" spans="1:14">
      <c r="A95" s="363"/>
      <c r="B95" s="352"/>
      <c r="C95" s="357"/>
      <c r="D95" s="216" t="s">
        <v>1192</v>
      </c>
      <c r="E95" s="216">
        <v>1</v>
      </c>
      <c r="F95" s="49">
        <v>1427011201</v>
      </c>
      <c r="G95" s="49" t="s">
        <v>445</v>
      </c>
      <c r="H95" s="359"/>
      <c r="I95" s="277"/>
      <c r="J95" s="277"/>
      <c r="K95" s="277"/>
      <c r="L95" s="277"/>
      <c r="M95" s="277"/>
      <c r="N95" s="277"/>
    </row>
    <row r="96" spans="1:14">
      <c r="A96" s="363"/>
      <c r="B96" s="352"/>
      <c r="C96" s="357"/>
      <c r="D96" s="216">
        <v>1</v>
      </c>
      <c r="E96" s="216" t="s">
        <v>1192</v>
      </c>
      <c r="F96" s="49">
        <v>1437064401</v>
      </c>
      <c r="G96" s="49" t="s">
        <v>446</v>
      </c>
      <c r="H96" s="49">
        <v>1437064</v>
      </c>
      <c r="I96" s="277"/>
      <c r="J96" s="277"/>
      <c r="K96" s="277"/>
      <c r="L96" s="277"/>
      <c r="M96" s="277"/>
      <c r="N96" s="277"/>
    </row>
    <row r="97" spans="1:14">
      <c r="A97" s="363"/>
      <c r="B97" s="352"/>
      <c r="C97" s="357"/>
      <c r="D97" s="216" t="s">
        <v>1192</v>
      </c>
      <c r="E97" s="216">
        <v>1</v>
      </c>
      <c r="F97" s="49">
        <v>1437014201</v>
      </c>
      <c r="G97" s="49" t="s">
        <v>447</v>
      </c>
      <c r="H97" s="49">
        <v>1437014</v>
      </c>
      <c r="I97" s="277"/>
      <c r="J97" s="277"/>
      <c r="K97" s="277"/>
      <c r="L97" s="277"/>
      <c r="M97" s="277"/>
      <c r="N97" s="277"/>
    </row>
    <row r="98" spans="1:14">
      <c r="A98" s="363"/>
      <c r="B98" s="352"/>
      <c r="C98" s="357"/>
      <c r="D98" s="216">
        <v>1</v>
      </c>
      <c r="E98" s="216" t="s">
        <v>1192</v>
      </c>
      <c r="F98" s="49">
        <v>1420011401</v>
      </c>
      <c r="G98" s="49" t="s">
        <v>39</v>
      </c>
      <c r="H98" s="356">
        <v>1420011</v>
      </c>
      <c r="I98" s="277"/>
      <c r="J98" s="277"/>
      <c r="K98" s="277"/>
      <c r="L98" s="277"/>
      <c r="M98" s="277"/>
      <c r="N98" s="277"/>
    </row>
    <row r="99" spans="1:14">
      <c r="A99" s="363"/>
      <c r="B99" s="352"/>
      <c r="C99" s="357"/>
      <c r="D99" s="216" t="s">
        <v>1192</v>
      </c>
      <c r="E99" s="216">
        <v>1</v>
      </c>
      <c r="F99" s="49">
        <v>1420011201</v>
      </c>
      <c r="G99" s="219" t="s">
        <v>1240</v>
      </c>
      <c r="H99" s="358"/>
      <c r="I99" s="277"/>
      <c r="J99" s="277"/>
      <c r="K99" s="277"/>
      <c r="L99" s="277"/>
      <c r="M99" s="277"/>
      <c r="N99" s="277"/>
    </row>
    <row r="100" spans="1:14">
      <c r="A100" s="363"/>
      <c r="B100" s="352"/>
      <c r="C100" s="357"/>
      <c r="D100" s="216" t="s">
        <v>1192</v>
      </c>
      <c r="E100" s="216">
        <v>1</v>
      </c>
      <c r="F100" s="49">
        <v>1420082201</v>
      </c>
      <c r="G100" s="49" t="s">
        <v>1241</v>
      </c>
      <c r="H100" s="49">
        <v>1420082</v>
      </c>
      <c r="I100" s="277"/>
      <c r="J100" s="277"/>
      <c r="K100" s="277"/>
      <c r="L100" s="277"/>
      <c r="M100" s="277"/>
      <c r="N100" s="277"/>
    </row>
    <row r="101" spans="1:14">
      <c r="A101" s="363"/>
      <c r="B101" s="352"/>
      <c r="C101" s="357"/>
      <c r="D101" s="216" t="s">
        <v>1192</v>
      </c>
      <c r="E101" s="216">
        <v>1</v>
      </c>
      <c r="F101" s="49">
        <v>1402034201</v>
      </c>
      <c r="G101" s="49" t="s">
        <v>1242</v>
      </c>
      <c r="H101" s="49">
        <v>1402034</v>
      </c>
      <c r="I101" s="277"/>
      <c r="J101" s="277"/>
      <c r="K101" s="277"/>
      <c r="L101" s="277"/>
      <c r="M101" s="277"/>
      <c r="N101" s="277"/>
    </row>
    <row r="102" spans="1:14">
      <c r="A102" s="363"/>
      <c r="B102" s="352"/>
      <c r="C102" s="357"/>
      <c r="D102" s="216" t="s">
        <v>1192</v>
      </c>
      <c r="E102" s="216">
        <v>1</v>
      </c>
      <c r="F102" s="49">
        <v>1420021201</v>
      </c>
      <c r="G102" s="49" t="s">
        <v>614</v>
      </c>
      <c r="H102" s="49">
        <v>1420021</v>
      </c>
      <c r="I102" s="277"/>
      <c r="J102" s="277"/>
      <c r="K102" s="277"/>
      <c r="L102" s="277"/>
      <c r="M102" s="277"/>
      <c r="N102" s="277"/>
    </row>
    <row r="103" spans="1:14">
      <c r="A103" s="363"/>
      <c r="B103" s="352"/>
      <c r="C103" s="357"/>
      <c r="D103" s="216">
        <v>1</v>
      </c>
      <c r="E103" s="216" t="s">
        <v>1192</v>
      </c>
      <c r="F103" s="271">
        <v>1414011401</v>
      </c>
      <c r="G103" s="154" t="s">
        <v>2081</v>
      </c>
      <c r="H103" s="217">
        <v>1414011</v>
      </c>
      <c r="I103" s="277"/>
      <c r="J103" s="277"/>
      <c r="K103" s="277"/>
      <c r="L103" s="277"/>
      <c r="M103" s="277"/>
      <c r="N103" s="277"/>
    </row>
    <row r="104" spans="1:14">
      <c r="A104" s="363"/>
      <c r="B104" s="352"/>
      <c r="C104" s="357"/>
      <c r="D104" s="216" t="s">
        <v>1192</v>
      </c>
      <c r="E104" s="216">
        <v>1</v>
      </c>
      <c r="F104" s="49">
        <v>1414022201</v>
      </c>
      <c r="G104" s="154" t="s">
        <v>2082</v>
      </c>
      <c r="H104" s="49">
        <v>1414022</v>
      </c>
      <c r="I104" s="277"/>
      <c r="J104" s="277"/>
      <c r="K104" s="277"/>
      <c r="L104" s="277"/>
      <c r="M104" s="277"/>
      <c r="N104" s="277"/>
    </row>
    <row r="105" spans="1:14">
      <c r="A105" s="363"/>
      <c r="B105" s="352"/>
      <c r="C105" s="357"/>
      <c r="D105" s="216" t="s">
        <v>1192</v>
      </c>
      <c r="E105" s="216">
        <v>1</v>
      </c>
      <c r="F105" s="49">
        <v>1414064201</v>
      </c>
      <c r="G105" s="154" t="s">
        <v>669</v>
      </c>
      <c r="H105" s="49">
        <v>1414064</v>
      </c>
      <c r="I105" s="277"/>
      <c r="J105" s="277"/>
      <c r="K105" s="277"/>
      <c r="L105" s="277"/>
      <c r="M105" s="277"/>
      <c r="N105" s="277"/>
    </row>
    <row r="106" spans="1:14">
      <c r="A106" s="363"/>
      <c r="B106" s="352"/>
      <c r="C106" s="357"/>
      <c r="D106" s="216" t="s">
        <v>1192</v>
      </c>
      <c r="E106" s="216">
        <v>1</v>
      </c>
      <c r="F106" s="49">
        <v>1414044201</v>
      </c>
      <c r="G106" s="154" t="s">
        <v>615</v>
      </c>
      <c r="H106" s="219">
        <v>1414044</v>
      </c>
      <c r="I106" s="277"/>
      <c r="J106" s="277"/>
      <c r="K106" s="277"/>
      <c r="L106" s="277"/>
      <c r="M106" s="277"/>
      <c r="N106" s="277"/>
    </row>
    <row r="107" spans="1:14">
      <c r="A107" s="363"/>
      <c r="B107" s="352"/>
      <c r="C107" s="357"/>
      <c r="D107" s="216">
        <v>1</v>
      </c>
      <c r="E107" s="216" t="s">
        <v>1192</v>
      </c>
      <c r="F107" s="49">
        <v>1402011401</v>
      </c>
      <c r="G107" s="49" t="s">
        <v>670</v>
      </c>
      <c r="H107" s="356">
        <v>1402011</v>
      </c>
      <c r="I107" s="277"/>
      <c r="J107" s="277"/>
      <c r="K107" s="277"/>
      <c r="L107" s="277"/>
      <c r="M107" s="277"/>
      <c r="N107" s="277"/>
    </row>
    <row r="108" spans="1:14" ht="12.75" customHeight="1">
      <c r="A108" s="363"/>
      <c r="B108" s="352"/>
      <c r="C108" s="357"/>
      <c r="D108" s="216" t="s">
        <v>1192</v>
      </c>
      <c r="E108" s="216">
        <v>1</v>
      </c>
      <c r="F108" s="49">
        <v>1402011201</v>
      </c>
      <c r="G108" s="49" t="s">
        <v>671</v>
      </c>
      <c r="H108" s="358"/>
      <c r="I108" s="277"/>
      <c r="J108" s="277"/>
      <c r="K108" s="277"/>
      <c r="L108" s="277"/>
      <c r="M108" s="277"/>
      <c r="N108" s="277"/>
    </row>
    <row r="109" spans="1:14">
      <c r="A109" s="363"/>
      <c r="B109" s="352"/>
      <c r="C109" s="357"/>
      <c r="D109" s="216" t="s">
        <v>1192</v>
      </c>
      <c r="E109" s="216">
        <v>1</v>
      </c>
      <c r="F109" s="49">
        <v>1402042201</v>
      </c>
      <c r="G109" s="49" t="s">
        <v>672</v>
      </c>
      <c r="H109" s="49">
        <v>1402042</v>
      </c>
      <c r="I109" s="277"/>
      <c r="J109" s="277"/>
      <c r="K109" s="277"/>
      <c r="L109" s="277"/>
      <c r="M109" s="277"/>
      <c r="N109" s="277"/>
    </row>
    <row r="110" spans="1:14">
      <c r="A110" s="363"/>
      <c r="B110" s="352"/>
      <c r="C110" s="357"/>
      <c r="D110" s="216">
        <v>1</v>
      </c>
      <c r="E110" s="216" t="s">
        <v>1192</v>
      </c>
      <c r="F110" s="49">
        <v>1413011401</v>
      </c>
      <c r="G110" s="49" t="s">
        <v>673</v>
      </c>
      <c r="H110" s="356">
        <v>1413011</v>
      </c>
      <c r="I110" s="277"/>
      <c r="J110" s="277"/>
      <c r="K110" s="277"/>
      <c r="L110" s="277"/>
      <c r="M110" s="277"/>
      <c r="N110" s="277"/>
    </row>
    <row r="111" spans="1:14">
      <c r="A111" s="363"/>
      <c r="B111" s="352"/>
      <c r="C111" s="357"/>
      <c r="D111" s="216" t="s">
        <v>1192</v>
      </c>
      <c r="E111" s="216">
        <v>1</v>
      </c>
      <c r="F111" s="49">
        <v>1413011201</v>
      </c>
      <c r="G111" s="49" t="s">
        <v>674</v>
      </c>
      <c r="H111" s="358"/>
      <c r="I111" s="277"/>
      <c r="J111" s="277"/>
      <c r="K111" s="277"/>
      <c r="L111" s="277"/>
      <c r="M111" s="277"/>
      <c r="N111" s="277"/>
    </row>
    <row r="112" spans="1:14">
      <c r="A112" s="363"/>
      <c r="B112" s="352"/>
      <c r="C112" s="357"/>
      <c r="D112" s="216" t="s">
        <v>1192</v>
      </c>
      <c r="E112" s="216">
        <v>1</v>
      </c>
      <c r="F112" s="49">
        <v>1413052201</v>
      </c>
      <c r="G112" s="49" t="s">
        <v>675</v>
      </c>
      <c r="H112" s="49">
        <v>1413052</v>
      </c>
      <c r="I112" s="277"/>
      <c r="J112" s="277"/>
      <c r="K112" s="277"/>
      <c r="L112" s="277"/>
      <c r="M112" s="277"/>
      <c r="N112" s="277"/>
    </row>
    <row r="113" spans="1:14">
      <c r="A113" s="363"/>
      <c r="B113" s="352"/>
      <c r="C113" s="357"/>
      <c r="D113" s="216">
        <v>1</v>
      </c>
      <c r="E113" s="216" t="s">
        <v>1192</v>
      </c>
      <c r="F113" s="49">
        <v>1428011401</v>
      </c>
      <c r="G113" s="154" t="s">
        <v>2994</v>
      </c>
      <c r="H113" s="359">
        <v>1428011</v>
      </c>
      <c r="I113" s="277"/>
      <c r="J113" s="277"/>
      <c r="K113" s="277"/>
      <c r="L113" s="277"/>
      <c r="M113" s="277"/>
      <c r="N113" s="277"/>
    </row>
    <row r="114" spans="1:14">
      <c r="A114" s="363"/>
      <c r="B114" s="352"/>
      <c r="C114" s="357"/>
      <c r="D114" s="216" t="s">
        <v>1192</v>
      </c>
      <c r="E114" s="216">
        <v>1</v>
      </c>
      <c r="F114" s="49">
        <v>1428011201</v>
      </c>
      <c r="G114" s="154" t="s">
        <v>2995</v>
      </c>
      <c r="H114" s="359"/>
      <c r="I114" s="277"/>
      <c r="J114" s="277"/>
      <c r="K114" s="277"/>
      <c r="L114" s="277"/>
      <c r="M114" s="277"/>
      <c r="N114" s="277"/>
    </row>
    <row r="115" spans="1:14">
      <c r="A115" s="364"/>
      <c r="B115" s="353"/>
      <c r="C115" s="358"/>
      <c r="D115" s="216" t="s">
        <v>1192</v>
      </c>
      <c r="E115" s="216">
        <v>1</v>
      </c>
      <c r="F115" s="49">
        <v>1428032201</v>
      </c>
      <c r="G115" s="154" t="s">
        <v>2996</v>
      </c>
      <c r="H115" s="49">
        <v>1428032</v>
      </c>
      <c r="I115" s="277"/>
      <c r="J115" s="277"/>
      <c r="K115" s="277"/>
      <c r="L115" s="277"/>
      <c r="M115" s="277"/>
      <c r="N115" s="277"/>
    </row>
    <row r="116" spans="1:14" ht="12.75" customHeight="1">
      <c r="A116" s="362" t="s">
        <v>2987</v>
      </c>
      <c r="B116" s="351" t="s">
        <v>3667</v>
      </c>
      <c r="C116" s="356" t="s">
        <v>2950</v>
      </c>
      <c r="D116" s="216">
        <v>1</v>
      </c>
      <c r="E116" s="216" t="s">
        <v>1192</v>
      </c>
      <c r="F116" s="49">
        <v>1463011401</v>
      </c>
      <c r="G116" s="49" t="s">
        <v>677</v>
      </c>
      <c r="H116" s="359">
        <v>1463011</v>
      </c>
      <c r="I116" s="277"/>
      <c r="J116" s="277"/>
      <c r="K116" s="277"/>
      <c r="L116" s="277"/>
      <c r="M116" s="277"/>
      <c r="N116" s="277"/>
    </row>
    <row r="117" spans="1:14">
      <c r="A117" s="363"/>
      <c r="B117" s="352"/>
      <c r="C117" s="357"/>
      <c r="D117" s="216">
        <v>1</v>
      </c>
      <c r="E117" s="216" t="s">
        <v>1192</v>
      </c>
      <c r="F117" s="49">
        <v>1463011402</v>
      </c>
      <c r="G117" s="49" t="s">
        <v>678</v>
      </c>
      <c r="H117" s="359"/>
      <c r="I117" s="277"/>
      <c r="J117" s="277"/>
      <c r="K117" s="277"/>
      <c r="L117" s="277"/>
      <c r="M117" s="277"/>
      <c r="N117" s="277"/>
    </row>
    <row r="118" spans="1:14">
      <c r="A118" s="363"/>
      <c r="B118" s="352"/>
      <c r="C118" s="357"/>
      <c r="D118" s="216" t="s">
        <v>1192</v>
      </c>
      <c r="E118" s="216">
        <v>1</v>
      </c>
      <c r="F118" s="49">
        <v>1463011201</v>
      </c>
      <c r="G118" s="49" t="s">
        <v>679</v>
      </c>
      <c r="H118" s="359"/>
      <c r="I118" s="277"/>
      <c r="J118" s="277"/>
      <c r="K118" s="277"/>
      <c r="L118" s="277"/>
      <c r="M118" s="277"/>
      <c r="N118" s="277"/>
    </row>
    <row r="119" spans="1:14">
      <c r="A119" s="363"/>
      <c r="B119" s="352"/>
      <c r="C119" s="357"/>
      <c r="D119" s="216" t="s">
        <v>1192</v>
      </c>
      <c r="E119" s="216">
        <v>1</v>
      </c>
      <c r="F119" s="49">
        <v>1463011202</v>
      </c>
      <c r="G119" s="49" t="s">
        <v>680</v>
      </c>
      <c r="H119" s="359"/>
      <c r="I119" s="277"/>
      <c r="J119" s="277"/>
      <c r="K119" s="277"/>
      <c r="L119" s="277"/>
      <c r="M119" s="277"/>
      <c r="N119" s="277"/>
    </row>
    <row r="120" spans="1:14">
      <c r="A120" s="363"/>
      <c r="B120" s="352"/>
      <c r="C120" s="357"/>
      <c r="D120" s="216" t="s">
        <v>1192</v>
      </c>
      <c r="E120" s="216">
        <v>1</v>
      </c>
      <c r="F120" s="49">
        <v>1463011203</v>
      </c>
      <c r="G120" s="49" t="s">
        <v>682</v>
      </c>
      <c r="H120" s="359"/>
      <c r="I120" s="277"/>
      <c r="J120" s="277"/>
      <c r="K120" s="277"/>
      <c r="L120" s="277"/>
      <c r="M120" s="277"/>
      <c r="N120" s="277"/>
    </row>
    <row r="121" spans="1:14">
      <c r="A121" s="363"/>
      <c r="B121" s="352"/>
      <c r="C121" s="357"/>
      <c r="D121" s="216" t="s">
        <v>1192</v>
      </c>
      <c r="E121" s="216">
        <v>1</v>
      </c>
      <c r="F121" s="49">
        <v>1463011204</v>
      </c>
      <c r="G121" s="49" t="s">
        <v>683</v>
      </c>
      <c r="H121" s="359"/>
      <c r="I121" s="277"/>
      <c r="J121" s="277"/>
      <c r="K121" s="277"/>
      <c r="L121" s="277"/>
      <c r="M121" s="277"/>
      <c r="N121" s="277"/>
    </row>
    <row r="122" spans="1:14">
      <c r="A122" s="363"/>
      <c r="B122" s="352"/>
      <c r="C122" s="357"/>
      <c r="D122" s="216" t="s">
        <v>1192</v>
      </c>
      <c r="E122" s="216">
        <v>1</v>
      </c>
      <c r="F122" s="49">
        <v>1463011205</v>
      </c>
      <c r="G122" s="49" t="s">
        <v>2692</v>
      </c>
      <c r="H122" s="359"/>
      <c r="I122" s="277"/>
      <c r="J122" s="277"/>
      <c r="K122" s="277"/>
      <c r="L122" s="277"/>
      <c r="M122" s="277"/>
      <c r="N122" s="277"/>
    </row>
    <row r="123" spans="1:14">
      <c r="A123" s="363"/>
      <c r="B123" s="352"/>
      <c r="C123" s="357"/>
      <c r="D123" s="216" t="s">
        <v>1192</v>
      </c>
      <c r="E123" s="216">
        <v>1</v>
      </c>
      <c r="F123" s="49">
        <v>1463011206</v>
      </c>
      <c r="G123" s="49" t="s">
        <v>2691</v>
      </c>
      <c r="H123" s="359"/>
      <c r="I123" s="277"/>
      <c r="J123" s="277"/>
      <c r="K123" s="277"/>
      <c r="L123" s="277"/>
      <c r="M123" s="277"/>
      <c r="N123" s="277"/>
    </row>
    <row r="124" spans="1:14">
      <c r="A124" s="363"/>
      <c r="B124" s="352"/>
      <c r="C124" s="357"/>
      <c r="D124" s="216" t="s">
        <v>1192</v>
      </c>
      <c r="E124" s="216">
        <v>1</v>
      </c>
      <c r="F124" s="49">
        <v>1463011207</v>
      </c>
      <c r="G124" s="49" t="s">
        <v>1607</v>
      </c>
      <c r="H124" s="359"/>
      <c r="I124" s="277"/>
      <c r="J124" s="277"/>
      <c r="K124" s="277"/>
      <c r="L124" s="277"/>
      <c r="M124" s="277"/>
      <c r="N124" s="277"/>
    </row>
    <row r="125" spans="1:14">
      <c r="A125" s="363"/>
      <c r="B125" s="352"/>
      <c r="C125" s="357"/>
      <c r="D125" s="216">
        <v>1</v>
      </c>
      <c r="E125" s="216" t="s">
        <v>1192</v>
      </c>
      <c r="F125" s="49">
        <v>1425052401</v>
      </c>
      <c r="G125" s="217" t="s">
        <v>684</v>
      </c>
      <c r="H125" s="217">
        <v>1425052</v>
      </c>
      <c r="I125" s="277"/>
      <c r="J125" s="277"/>
      <c r="K125" s="277"/>
      <c r="L125" s="277"/>
      <c r="M125" s="277"/>
      <c r="N125" s="277"/>
    </row>
    <row r="126" spans="1:14">
      <c r="A126" s="363"/>
      <c r="B126" s="352"/>
      <c r="C126" s="357"/>
      <c r="D126" s="216"/>
      <c r="E126" s="216">
        <v>1</v>
      </c>
      <c r="F126" s="49">
        <v>1425092201</v>
      </c>
      <c r="G126" s="49" t="s">
        <v>2693</v>
      </c>
      <c r="H126" s="49">
        <v>1425092</v>
      </c>
      <c r="I126" s="277"/>
      <c r="J126" s="277"/>
      <c r="K126" s="277"/>
      <c r="L126" s="277"/>
      <c r="M126" s="277"/>
      <c r="N126" s="277"/>
    </row>
    <row r="127" spans="1:14">
      <c r="A127" s="363"/>
      <c r="B127" s="352"/>
      <c r="C127" s="357"/>
      <c r="D127" s="216">
        <v>1</v>
      </c>
      <c r="E127" s="216" t="s">
        <v>1192</v>
      </c>
      <c r="F127" s="49">
        <v>1425011401</v>
      </c>
      <c r="G127" s="217" t="s">
        <v>685</v>
      </c>
      <c r="H127" s="217">
        <v>1425011</v>
      </c>
      <c r="I127" s="277"/>
      <c r="J127" s="277"/>
      <c r="K127" s="277"/>
      <c r="L127" s="277"/>
      <c r="M127" s="277"/>
      <c r="N127" s="277"/>
    </row>
    <row r="128" spans="1:14">
      <c r="A128" s="363"/>
      <c r="B128" s="352"/>
      <c r="C128" s="357"/>
      <c r="D128" s="216" t="s">
        <v>1192</v>
      </c>
      <c r="E128" s="216">
        <v>1</v>
      </c>
      <c r="F128" s="49">
        <v>1425022201</v>
      </c>
      <c r="G128" s="49" t="s">
        <v>686</v>
      </c>
      <c r="H128" s="49">
        <v>1425022</v>
      </c>
      <c r="I128" s="277"/>
      <c r="J128" s="277"/>
      <c r="K128" s="277"/>
      <c r="L128" s="277"/>
      <c r="M128" s="277"/>
      <c r="N128" s="277"/>
    </row>
    <row r="129" spans="1:14">
      <c r="A129" s="363"/>
      <c r="B129" s="352"/>
      <c r="C129" s="357"/>
      <c r="D129" s="216">
        <v>1</v>
      </c>
      <c r="E129" s="216" t="s">
        <v>1192</v>
      </c>
      <c r="F129" s="49">
        <v>1425034401</v>
      </c>
      <c r="G129" s="49" t="s">
        <v>687</v>
      </c>
      <c r="H129" s="49">
        <v>1425034</v>
      </c>
      <c r="I129" s="277"/>
      <c r="J129" s="277"/>
      <c r="K129" s="277"/>
      <c r="L129" s="277"/>
      <c r="M129" s="277"/>
      <c r="N129" s="277"/>
    </row>
    <row r="130" spans="1:14">
      <c r="A130" s="363"/>
      <c r="B130" s="352"/>
      <c r="C130" s="357"/>
      <c r="D130" s="216" t="s">
        <v>1192</v>
      </c>
      <c r="E130" s="216">
        <v>1</v>
      </c>
      <c r="F130" s="49">
        <v>1425104201</v>
      </c>
      <c r="G130" s="49" t="s">
        <v>2087</v>
      </c>
      <c r="H130" s="49">
        <v>1425104</v>
      </c>
      <c r="I130" s="277"/>
      <c r="J130" s="277"/>
      <c r="K130" s="277"/>
      <c r="L130" s="277"/>
      <c r="M130" s="277"/>
      <c r="N130" s="277"/>
    </row>
    <row r="131" spans="1:14">
      <c r="A131" s="363"/>
      <c r="B131" s="352"/>
      <c r="C131" s="357"/>
      <c r="D131" s="216">
        <v>1</v>
      </c>
      <c r="E131" s="216" t="s">
        <v>1192</v>
      </c>
      <c r="F131" s="49">
        <v>1430054401</v>
      </c>
      <c r="G131" s="49" t="s">
        <v>2089</v>
      </c>
      <c r="H131" s="49">
        <v>1430054</v>
      </c>
      <c r="I131" s="277"/>
      <c r="J131" s="277"/>
      <c r="K131" s="277"/>
      <c r="L131" s="277"/>
      <c r="M131" s="277"/>
      <c r="N131" s="277"/>
    </row>
    <row r="132" spans="1:14">
      <c r="A132" s="363"/>
      <c r="B132" s="352"/>
      <c r="C132" s="357"/>
      <c r="D132" s="216" t="s">
        <v>1192</v>
      </c>
      <c r="E132" s="216">
        <v>1</v>
      </c>
      <c r="F132" s="49">
        <v>1425112201</v>
      </c>
      <c r="G132" s="49" t="s">
        <v>2090</v>
      </c>
      <c r="H132" s="49">
        <v>1425112</v>
      </c>
      <c r="I132" s="277"/>
      <c r="J132" s="277"/>
      <c r="K132" s="277"/>
      <c r="L132" s="277"/>
      <c r="M132" s="277"/>
      <c r="N132" s="277"/>
    </row>
    <row r="133" spans="1:14">
      <c r="A133" s="363"/>
      <c r="B133" s="352"/>
      <c r="C133" s="357"/>
      <c r="D133" s="216" t="s">
        <v>1192</v>
      </c>
      <c r="E133" s="216">
        <v>1</v>
      </c>
      <c r="F133" s="49">
        <v>1430012201</v>
      </c>
      <c r="G133" s="49" t="s">
        <v>2091</v>
      </c>
      <c r="H133" s="49">
        <v>1430012</v>
      </c>
      <c r="I133" s="277"/>
      <c r="J133" s="277"/>
      <c r="K133" s="277"/>
      <c r="L133" s="277"/>
      <c r="M133" s="277"/>
      <c r="N133" s="277"/>
    </row>
    <row r="134" spans="1:14">
      <c r="A134" s="363"/>
      <c r="B134" s="352"/>
      <c r="C134" s="357"/>
      <c r="D134" s="216">
        <v>1</v>
      </c>
      <c r="E134" s="216" t="s">
        <v>1192</v>
      </c>
      <c r="F134" s="49">
        <v>1407054401</v>
      </c>
      <c r="G134" s="49" t="s">
        <v>2092</v>
      </c>
      <c r="H134" s="49">
        <v>1407054</v>
      </c>
      <c r="I134" s="277"/>
      <c r="J134" s="277"/>
      <c r="K134" s="277"/>
      <c r="L134" s="277"/>
      <c r="M134" s="277"/>
      <c r="N134" s="277"/>
    </row>
    <row r="135" spans="1:14">
      <c r="A135" s="363"/>
      <c r="B135" s="352"/>
      <c r="C135" s="357"/>
      <c r="D135" s="216" t="s">
        <v>1192</v>
      </c>
      <c r="E135" s="216">
        <v>1</v>
      </c>
      <c r="F135" s="49">
        <v>1407055201</v>
      </c>
      <c r="G135" s="49" t="s">
        <v>2093</v>
      </c>
      <c r="H135" s="49">
        <v>1407055</v>
      </c>
      <c r="I135" s="277"/>
      <c r="J135" s="277"/>
      <c r="K135" s="277"/>
      <c r="L135" s="277"/>
      <c r="M135" s="277"/>
      <c r="N135" s="277"/>
    </row>
    <row r="136" spans="1:14">
      <c r="A136" s="363"/>
      <c r="B136" s="352"/>
      <c r="C136" s="357"/>
      <c r="D136" s="216" t="s">
        <v>1192</v>
      </c>
      <c r="E136" s="216">
        <v>1</v>
      </c>
      <c r="F136" s="49">
        <v>1407022201</v>
      </c>
      <c r="G136" s="49" t="s">
        <v>2094</v>
      </c>
      <c r="H136" s="49">
        <v>1407022</v>
      </c>
      <c r="I136" s="277"/>
      <c r="J136" s="277"/>
      <c r="K136" s="277"/>
      <c r="L136" s="277"/>
      <c r="M136" s="277"/>
      <c r="N136" s="277"/>
    </row>
    <row r="137" spans="1:14">
      <c r="A137" s="363"/>
      <c r="B137" s="352"/>
      <c r="C137" s="357"/>
      <c r="D137" s="216" t="s">
        <v>1192</v>
      </c>
      <c r="E137" s="216">
        <v>1</v>
      </c>
      <c r="F137" s="49">
        <v>1409034201</v>
      </c>
      <c r="G137" s="49" t="s">
        <v>2096</v>
      </c>
      <c r="H137" s="356">
        <v>1409034</v>
      </c>
      <c r="I137" s="277"/>
      <c r="J137" s="277"/>
      <c r="K137" s="277"/>
      <c r="L137" s="277"/>
      <c r="M137" s="277"/>
      <c r="N137" s="277"/>
    </row>
    <row r="138" spans="1:14">
      <c r="A138" s="363"/>
      <c r="B138" s="352"/>
      <c r="C138" s="357"/>
      <c r="D138" s="216" t="s">
        <v>1192</v>
      </c>
      <c r="E138" s="216">
        <v>1</v>
      </c>
      <c r="F138" s="49">
        <v>1409034202</v>
      </c>
      <c r="G138" s="49" t="s">
        <v>3427</v>
      </c>
      <c r="H138" s="358"/>
      <c r="I138" s="277"/>
      <c r="J138" s="277"/>
      <c r="K138" s="277"/>
      <c r="L138" s="277"/>
      <c r="M138" s="277"/>
      <c r="N138" s="277"/>
    </row>
    <row r="139" spans="1:14">
      <c r="A139" s="363"/>
      <c r="B139" s="352"/>
      <c r="C139" s="357"/>
      <c r="D139" s="216" t="s">
        <v>1192</v>
      </c>
      <c r="E139" s="216">
        <v>1</v>
      </c>
      <c r="F139" s="49">
        <v>1436054401</v>
      </c>
      <c r="G139" s="49" t="s">
        <v>2098</v>
      </c>
      <c r="H139" s="49">
        <v>1436054</v>
      </c>
      <c r="I139" s="277"/>
      <c r="J139" s="277"/>
      <c r="K139" s="277"/>
      <c r="L139" s="277"/>
      <c r="M139" s="277"/>
      <c r="N139" s="277"/>
    </row>
    <row r="140" spans="1:14">
      <c r="A140" s="363"/>
      <c r="B140" s="352"/>
      <c r="C140" s="357"/>
      <c r="D140" s="216" t="s">
        <v>1192</v>
      </c>
      <c r="E140" s="216">
        <v>1</v>
      </c>
      <c r="F140" s="49">
        <v>1436022201</v>
      </c>
      <c r="G140" s="49" t="s">
        <v>2100</v>
      </c>
      <c r="H140" s="49">
        <v>1436022</v>
      </c>
      <c r="I140" s="277"/>
      <c r="J140" s="277"/>
      <c r="K140" s="277"/>
      <c r="L140" s="277"/>
      <c r="M140" s="277"/>
      <c r="N140" s="277"/>
    </row>
    <row r="141" spans="1:14">
      <c r="A141" s="363"/>
      <c r="B141" s="352"/>
      <c r="C141" s="357"/>
      <c r="D141" s="216">
        <v>1</v>
      </c>
      <c r="E141" s="216" t="s">
        <v>1192</v>
      </c>
      <c r="F141" s="49">
        <v>1406054401</v>
      </c>
      <c r="G141" s="49" t="s">
        <v>2625</v>
      </c>
      <c r="H141" s="356">
        <v>1406054</v>
      </c>
      <c r="I141" s="277"/>
      <c r="J141" s="277"/>
      <c r="K141" s="277"/>
      <c r="L141" s="277"/>
      <c r="M141" s="277"/>
      <c r="N141" s="277"/>
    </row>
    <row r="142" spans="1:14">
      <c r="A142" s="363"/>
      <c r="B142" s="352"/>
      <c r="C142" s="357"/>
      <c r="D142" s="216" t="s">
        <v>1192</v>
      </c>
      <c r="E142" s="216">
        <v>1</v>
      </c>
      <c r="F142" s="49">
        <v>1406054201</v>
      </c>
      <c r="G142" s="49" t="s">
        <v>2626</v>
      </c>
      <c r="H142" s="358"/>
      <c r="I142" s="277"/>
      <c r="J142" s="277"/>
      <c r="K142" s="277"/>
      <c r="L142" s="277"/>
      <c r="M142" s="277"/>
      <c r="N142" s="277"/>
    </row>
    <row r="143" spans="1:14">
      <c r="A143" s="363"/>
      <c r="B143" s="352"/>
      <c r="C143" s="357"/>
      <c r="D143" s="216" t="s">
        <v>1192</v>
      </c>
      <c r="E143" s="216">
        <v>1</v>
      </c>
      <c r="F143" s="49">
        <v>1406114401</v>
      </c>
      <c r="G143" s="217" t="s">
        <v>2627</v>
      </c>
      <c r="H143" s="217">
        <v>1406114</v>
      </c>
      <c r="I143" s="277"/>
      <c r="J143" s="277"/>
      <c r="K143" s="277"/>
      <c r="L143" s="277"/>
      <c r="M143" s="277"/>
      <c r="N143" s="277"/>
    </row>
    <row r="144" spans="1:14">
      <c r="A144" s="363"/>
      <c r="B144" s="352"/>
      <c r="C144" s="357"/>
      <c r="D144" s="216">
        <v>1</v>
      </c>
      <c r="E144" s="216" t="s">
        <v>1192</v>
      </c>
      <c r="F144" s="49">
        <v>1406084401</v>
      </c>
      <c r="G144" s="49" t="s">
        <v>2628</v>
      </c>
      <c r="H144" s="49">
        <v>1406084</v>
      </c>
      <c r="I144" s="277"/>
      <c r="J144" s="277"/>
      <c r="K144" s="277"/>
      <c r="L144" s="277"/>
      <c r="M144" s="277"/>
      <c r="N144" s="277"/>
    </row>
    <row r="145" spans="1:14">
      <c r="A145" s="363"/>
      <c r="B145" s="352"/>
      <c r="C145" s="357"/>
      <c r="D145" s="216" t="s">
        <v>1192</v>
      </c>
      <c r="E145" s="216">
        <v>1</v>
      </c>
      <c r="F145" s="49">
        <v>1406074201</v>
      </c>
      <c r="G145" s="49" t="s">
        <v>2629</v>
      </c>
      <c r="H145" s="49">
        <v>1406074</v>
      </c>
      <c r="I145" s="277"/>
      <c r="J145" s="277"/>
      <c r="K145" s="277"/>
      <c r="L145" s="277"/>
      <c r="M145" s="277"/>
      <c r="N145" s="277"/>
    </row>
    <row r="146" spans="1:14">
      <c r="A146" s="363"/>
      <c r="B146" s="352"/>
      <c r="C146" s="357"/>
      <c r="D146" s="216">
        <v>1</v>
      </c>
      <c r="E146" s="216" t="s">
        <v>1192</v>
      </c>
      <c r="F146" s="49">
        <v>1401014401</v>
      </c>
      <c r="G146" s="49" t="s">
        <v>236</v>
      </c>
      <c r="H146" s="356">
        <v>1401014</v>
      </c>
      <c r="I146" s="277"/>
      <c r="J146" s="277"/>
      <c r="K146" s="277"/>
      <c r="L146" s="277"/>
      <c r="M146" s="277"/>
      <c r="N146" s="277"/>
    </row>
    <row r="147" spans="1:14">
      <c r="A147" s="363"/>
      <c r="B147" s="352"/>
      <c r="C147" s="357"/>
      <c r="D147" s="216" t="s">
        <v>1192</v>
      </c>
      <c r="E147" s="216">
        <v>1</v>
      </c>
      <c r="F147" s="49">
        <v>1401014201</v>
      </c>
      <c r="G147" s="49" t="s">
        <v>237</v>
      </c>
      <c r="H147" s="357"/>
      <c r="I147" s="277"/>
      <c r="J147" s="277"/>
      <c r="K147" s="277"/>
      <c r="L147" s="277"/>
      <c r="M147" s="277"/>
      <c r="N147" s="277"/>
    </row>
    <row r="148" spans="1:14">
      <c r="A148" s="363"/>
      <c r="B148" s="352"/>
      <c r="C148" s="357"/>
      <c r="D148" s="216">
        <v>1</v>
      </c>
      <c r="E148" s="216" t="s">
        <v>1192</v>
      </c>
      <c r="F148" s="49">
        <v>1423064401</v>
      </c>
      <c r="G148" s="49" t="s">
        <v>239</v>
      </c>
      <c r="H148" s="356">
        <v>1423064</v>
      </c>
      <c r="I148" s="277"/>
      <c r="J148" s="277"/>
      <c r="K148" s="277"/>
      <c r="L148" s="277"/>
      <c r="M148" s="277"/>
      <c r="N148" s="277"/>
    </row>
    <row r="149" spans="1:14">
      <c r="A149" s="363"/>
      <c r="B149" s="352"/>
      <c r="C149" s="357"/>
      <c r="D149" s="216" t="s">
        <v>1192</v>
      </c>
      <c r="E149" s="216">
        <v>1</v>
      </c>
      <c r="F149" s="49">
        <v>1423064201</v>
      </c>
      <c r="G149" s="49" t="s">
        <v>115</v>
      </c>
      <c r="H149" s="358"/>
      <c r="I149" s="277"/>
      <c r="J149" s="277"/>
      <c r="K149" s="277"/>
      <c r="L149" s="277"/>
      <c r="M149" s="277"/>
      <c r="N149" s="277"/>
    </row>
    <row r="150" spans="1:14">
      <c r="A150" s="363"/>
      <c r="B150" s="352"/>
      <c r="C150" s="357"/>
      <c r="D150" s="216">
        <v>1</v>
      </c>
      <c r="E150" s="216" t="s">
        <v>1192</v>
      </c>
      <c r="F150" s="49">
        <v>1438011401</v>
      </c>
      <c r="G150" s="154" t="s">
        <v>2997</v>
      </c>
      <c r="H150" s="359">
        <v>1438011</v>
      </c>
      <c r="I150" s="277"/>
      <c r="J150" s="277"/>
      <c r="K150" s="277"/>
      <c r="L150" s="277"/>
      <c r="M150" s="277"/>
      <c r="N150" s="277"/>
    </row>
    <row r="151" spans="1:14">
      <c r="A151" s="363"/>
      <c r="B151" s="352"/>
      <c r="C151" s="357"/>
      <c r="D151" s="216" t="s">
        <v>1192</v>
      </c>
      <c r="E151" s="216">
        <v>1</v>
      </c>
      <c r="F151" s="49">
        <v>1438011201</v>
      </c>
      <c r="G151" s="154" t="s">
        <v>2998</v>
      </c>
      <c r="H151" s="359"/>
      <c r="I151" s="277"/>
      <c r="J151" s="277"/>
      <c r="K151" s="277"/>
      <c r="L151" s="277"/>
      <c r="M151" s="277"/>
      <c r="N151" s="277"/>
    </row>
    <row r="152" spans="1:14">
      <c r="A152" s="363"/>
      <c r="B152" s="352"/>
      <c r="C152" s="357"/>
      <c r="D152" s="216" t="s">
        <v>1192</v>
      </c>
      <c r="E152" s="216">
        <v>1</v>
      </c>
      <c r="F152" s="49">
        <v>1438024201</v>
      </c>
      <c r="G152" s="154" t="s">
        <v>2999</v>
      </c>
      <c r="H152" s="49">
        <v>1438024</v>
      </c>
      <c r="I152" s="277"/>
      <c r="J152" s="277"/>
      <c r="K152" s="277"/>
      <c r="L152" s="277"/>
      <c r="M152" s="277"/>
      <c r="N152" s="277"/>
    </row>
    <row r="153" spans="1:14">
      <c r="A153" s="363"/>
      <c r="B153" s="352"/>
      <c r="C153" s="357"/>
      <c r="D153" s="216" t="s">
        <v>1192</v>
      </c>
      <c r="E153" s="216">
        <v>1</v>
      </c>
      <c r="F153" s="49">
        <v>1405044201</v>
      </c>
      <c r="G153" s="154" t="s">
        <v>3000</v>
      </c>
      <c r="H153" s="49">
        <v>1405044</v>
      </c>
      <c r="I153" s="277"/>
      <c r="J153" s="277"/>
      <c r="K153" s="277"/>
      <c r="L153" s="277"/>
      <c r="M153" s="277"/>
      <c r="N153" s="277"/>
    </row>
    <row r="154" spans="1:14">
      <c r="A154" s="363"/>
      <c r="B154" s="352"/>
      <c r="C154" s="357"/>
      <c r="D154" s="216" t="s">
        <v>1192</v>
      </c>
      <c r="E154" s="216">
        <v>1</v>
      </c>
      <c r="F154" s="49">
        <v>1405011202</v>
      </c>
      <c r="G154" s="154" t="s">
        <v>3001</v>
      </c>
      <c r="H154" s="49">
        <v>1405011</v>
      </c>
      <c r="I154" s="277"/>
      <c r="J154" s="277"/>
      <c r="K154" s="277"/>
      <c r="L154" s="277"/>
      <c r="M154" s="277"/>
      <c r="N154" s="277"/>
    </row>
    <row r="155" spans="1:14">
      <c r="A155" s="363"/>
      <c r="B155" s="352"/>
      <c r="C155" s="357"/>
      <c r="D155" s="216">
        <v>1</v>
      </c>
      <c r="E155" s="216" t="s">
        <v>1192</v>
      </c>
      <c r="F155" s="49">
        <v>1432014401</v>
      </c>
      <c r="G155" s="49" t="s">
        <v>3660</v>
      </c>
      <c r="H155" s="356">
        <v>1432014</v>
      </c>
      <c r="I155" s="277"/>
      <c r="J155" s="277"/>
      <c r="K155" s="277"/>
      <c r="L155" s="277"/>
      <c r="M155" s="277"/>
      <c r="N155" s="277"/>
    </row>
    <row r="156" spans="1:14">
      <c r="A156" s="363"/>
      <c r="B156" s="352"/>
      <c r="C156" s="357"/>
      <c r="D156" s="216"/>
      <c r="E156" s="216">
        <v>1</v>
      </c>
      <c r="F156" s="49">
        <v>1432014201</v>
      </c>
      <c r="G156" s="49" t="s">
        <v>3659</v>
      </c>
      <c r="H156" s="358"/>
      <c r="I156" s="277"/>
      <c r="J156" s="277"/>
      <c r="K156" s="277"/>
      <c r="L156" s="277"/>
      <c r="M156" s="277"/>
      <c r="N156" s="277"/>
    </row>
    <row r="157" spans="1:14">
      <c r="A157" s="363"/>
      <c r="B157" s="352"/>
      <c r="C157" s="357"/>
      <c r="D157" s="216" t="s">
        <v>1192</v>
      </c>
      <c r="E157" s="216">
        <v>1</v>
      </c>
      <c r="F157" s="49">
        <v>1432064201</v>
      </c>
      <c r="G157" s="49" t="s">
        <v>3663</v>
      </c>
      <c r="H157" s="49">
        <v>1432064</v>
      </c>
      <c r="I157" s="277"/>
      <c r="J157" s="277"/>
      <c r="K157" s="277"/>
      <c r="L157" s="277"/>
      <c r="M157" s="277"/>
      <c r="N157" s="277"/>
    </row>
    <row r="158" spans="1:14">
      <c r="A158" s="363"/>
      <c r="B158" s="352"/>
      <c r="C158" s="357"/>
      <c r="D158" s="216" t="s">
        <v>1192</v>
      </c>
      <c r="E158" s="216">
        <v>1</v>
      </c>
      <c r="F158" s="49">
        <v>1432072201</v>
      </c>
      <c r="G158" s="49" t="s">
        <v>3662</v>
      </c>
      <c r="H158" s="49">
        <v>1432072</v>
      </c>
      <c r="I158" s="277"/>
      <c r="J158" s="277"/>
      <c r="K158" s="277"/>
      <c r="L158" s="277"/>
      <c r="M158" s="277"/>
      <c r="N158" s="277"/>
    </row>
    <row r="159" spans="1:14">
      <c r="A159" s="364"/>
      <c r="B159" s="353"/>
      <c r="C159" s="358"/>
      <c r="D159" s="216" t="s">
        <v>1192</v>
      </c>
      <c r="E159" s="216">
        <v>1</v>
      </c>
      <c r="F159" s="49">
        <v>1432054201</v>
      </c>
      <c r="G159" s="219" t="s">
        <v>3661</v>
      </c>
      <c r="H159" s="219"/>
      <c r="I159" s="277"/>
      <c r="J159" s="277"/>
      <c r="K159" s="277"/>
      <c r="L159" s="277"/>
      <c r="M159" s="277"/>
      <c r="N159" s="277"/>
    </row>
    <row r="160" spans="1:14" ht="12.75" customHeight="1">
      <c r="A160" s="362" t="s">
        <v>2988</v>
      </c>
      <c r="B160" s="354" t="s">
        <v>658</v>
      </c>
      <c r="C160" s="356" t="s">
        <v>2951</v>
      </c>
      <c r="D160" s="216">
        <v>1</v>
      </c>
      <c r="E160" s="216" t="s">
        <v>1192</v>
      </c>
      <c r="F160" s="49">
        <v>1464011401</v>
      </c>
      <c r="G160" s="154" t="s">
        <v>7</v>
      </c>
      <c r="H160" s="356">
        <v>1464011</v>
      </c>
      <c r="I160" s="277"/>
      <c r="J160" s="277"/>
      <c r="K160" s="277"/>
      <c r="L160" s="277"/>
      <c r="M160" s="277"/>
      <c r="N160" s="277"/>
    </row>
    <row r="161" spans="1:14">
      <c r="A161" s="363"/>
      <c r="B161" s="355"/>
      <c r="C161" s="357"/>
      <c r="D161" s="216" t="s">
        <v>1192</v>
      </c>
      <c r="E161" s="216">
        <v>1</v>
      </c>
      <c r="F161" s="49">
        <v>1464011201</v>
      </c>
      <c r="G161" s="154" t="s">
        <v>8</v>
      </c>
      <c r="H161" s="357"/>
      <c r="I161" s="277"/>
      <c r="J161" s="277"/>
      <c r="K161" s="277"/>
      <c r="L161" s="277"/>
      <c r="M161" s="277"/>
      <c r="N161" s="277"/>
    </row>
    <row r="162" spans="1:14">
      <c r="A162" s="363"/>
      <c r="B162" s="355"/>
      <c r="C162" s="357"/>
      <c r="D162" s="216" t="s">
        <v>1192</v>
      </c>
      <c r="E162" s="216">
        <v>1</v>
      </c>
      <c r="F162" s="49">
        <v>1464011202</v>
      </c>
      <c r="G162" s="154" t="s">
        <v>2694</v>
      </c>
      <c r="H162" s="358"/>
      <c r="I162" s="277"/>
      <c r="J162" s="277"/>
      <c r="K162" s="277"/>
      <c r="L162" s="277"/>
      <c r="M162" s="277"/>
      <c r="N162" s="277"/>
    </row>
    <row r="163" spans="1:14">
      <c r="A163" s="363"/>
      <c r="B163" s="355"/>
      <c r="C163" s="357"/>
      <c r="D163" s="216" t="s">
        <v>1192</v>
      </c>
      <c r="E163" s="216">
        <v>1</v>
      </c>
      <c r="F163" s="49">
        <v>1426062201</v>
      </c>
      <c r="G163" s="154" t="s">
        <v>9</v>
      </c>
      <c r="H163" s="49">
        <v>1426062</v>
      </c>
      <c r="I163" s="277"/>
      <c r="J163" s="277"/>
      <c r="K163" s="277"/>
      <c r="L163" s="277"/>
      <c r="M163" s="277"/>
      <c r="N163" s="277"/>
    </row>
    <row r="164" spans="1:14">
      <c r="A164" s="363"/>
      <c r="B164" s="355"/>
      <c r="C164" s="357"/>
      <c r="D164" s="216" t="s">
        <v>1192</v>
      </c>
      <c r="E164" s="216">
        <v>1</v>
      </c>
      <c r="F164" s="49">
        <v>1426092201</v>
      </c>
      <c r="G164" s="154" t="s">
        <v>10</v>
      </c>
      <c r="H164" s="49">
        <v>1426092</v>
      </c>
      <c r="I164" s="277"/>
      <c r="J164" s="277"/>
      <c r="K164" s="277"/>
      <c r="L164" s="277"/>
      <c r="M164" s="277"/>
      <c r="N164" s="277"/>
    </row>
    <row r="165" spans="1:14">
      <c r="A165" s="363"/>
      <c r="B165" s="355"/>
      <c r="C165" s="357"/>
      <c r="D165" s="216" t="s">
        <v>1192</v>
      </c>
      <c r="E165" s="216">
        <v>1</v>
      </c>
      <c r="F165" s="49">
        <v>1426132201</v>
      </c>
      <c r="G165" s="154" t="s">
        <v>11</v>
      </c>
      <c r="H165" s="49">
        <v>1426132</v>
      </c>
      <c r="I165" s="277"/>
      <c r="J165" s="277"/>
      <c r="K165" s="277"/>
      <c r="L165" s="277"/>
      <c r="M165" s="277"/>
      <c r="N165" s="277"/>
    </row>
    <row r="166" spans="1:14">
      <c r="A166" s="363"/>
      <c r="B166" s="355"/>
      <c r="C166" s="357"/>
      <c r="D166" s="216">
        <v>1</v>
      </c>
      <c r="E166" s="216" t="s">
        <v>1192</v>
      </c>
      <c r="F166" s="49">
        <v>1410024401</v>
      </c>
      <c r="G166" s="154" t="s">
        <v>12</v>
      </c>
      <c r="H166" s="49">
        <v>1410024</v>
      </c>
      <c r="I166" s="277"/>
      <c r="J166" s="277"/>
      <c r="K166" s="277"/>
      <c r="L166" s="277"/>
      <c r="M166" s="277"/>
      <c r="N166" s="277"/>
    </row>
    <row r="167" spans="1:14">
      <c r="A167" s="363"/>
      <c r="B167" s="355"/>
      <c r="C167" s="357"/>
      <c r="D167" s="216" t="s">
        <v>1192</v>
      </c>
      <c r="E167" s="216">
        <v>1</v>
      </c>
      <c r="F167" s="49">
        <v>1410042201</v>
      </c>
      <c r="G167" s="154" t="s">
        <v>13</v>
      </c>
      <c r="H167" s="49">
        <v>1410042</v>
      </c>
      <c r="I167" s="277"/>
      <c r="J167" s="277"/>
      <c r="K167" s="277"/>
      <c r="L167" s="277"/>
      <c r="M167" s="277"/>
      <c r="N167" s="277"/>
    </row>
    <row r="168" spans="1:14">
      <c r="A168" s="363"/>
      <c r="B168" s="355"/>
      <c r="C168" s="357"/>
      <c r="D168" s="216">
        <v>1</v>
      </c>
      <c r="E168" s="216" t="s">
        <v>1192</v>
      </c>
      <c r="F168" s="49">
        <v>1429011401</v>
      </c>
      <c r="G168" s="154" t="s">
        <v>14</v>
      </c>
      <c r="H168" s="356">
        <v>1429011</v>
      </c>
      <c r="I168" s="277"/>
      <c r="J168" s="277"/>
      <c r="K168" s="277"/>
      <c r="L168" s="277"/>
      <c r="M168" s="277"/>
      <c r="N168" s="277"/>
    </row>
    <row r="169" spans="1:14">
      <c r="A169" s="363"/>
      <c r="B169" s="355"/>
      <c r="C169" s="357"/>
      <c r="D169" s="216" t="s">
        <v>1192</v>
      </c>
      <c r="E169" s="216">
        <v>1</v>
      </c>
      <c r="F169" s="49">
        <v>1429011201</v>
      </c>
      <c r="G169" s="154" t="s">
        <v>15</v>
      </c>
      <c r="H169" s="357"/>
      <c r="I169" s="277"/>
      <c r="J169" s="277"/>
      <c r="K169" s="277"/>
      <c r="L169" s="277"/>
      <c r="M169" s="277"/>
      <c r="N169" s="277"/>
    </row>
    <row r="170" spans="1:14">
      <c r="A170" s="363"/>
      <c r="B170" s="355"/>
      <c r="C170" s="357"/>
      <c r="D170" s="216" t="s">
        <v>1192</v>
      </c>
      <c r="E170" s="216">
        <v>1</v>
      </c>
      <c r="F170" s="49">
        <v>1429054201</v>
      </c>
      <c r="G170" s="154" t="s">
        <v>16</v>
      </c>
      <c r="H170" s="49">
        <v>1429054</v>
      </c>
      <c r="I170" s="277"/>
      <c r="J170" s="277"/>
      <c r="K170" s="277"/>
      <c r="L170" s="277"/>
      <c r="M170" s="277"/>
      <c r="N170" s="277"/>
    </row>
    <row r="171" spans="1:14">
      <c r="A171" s="363"/>
      <c r="B171" s="355"/>
      <c r="C171" s="357"/>
      <c r="D171" s="216">
        <v>1</v>
      </c>
      <c r="E171" s="216" t="s">
        <v>1192</v>
      </c>
      <c r="F171" s="49">
        <v>1433011401</v>
      </c>
      <c r="G171" s="154" t="s">
        <v>18</v>
      </c>
      <c r="H171" s="356">
        <v>1433011</v>
      </c>
      <c r="I171" s="277"/>
      <c r="J171" s="277"/>
      <c r="K171" s="277"/>
      <c r="L171" s="277"/>
      <c r="M171" s="277"/>
      <c r="N171" s="277"/>
    </row>
    <row r="172" spans="1:14">
      <c r="A172" s="363"/>
      <c r="B172" s="355"/>
      <c r="C172" s="357"/>
      <c r="D172" s="216" t="s">
        <v>1192</v>
      </c>
      <c r="E172" s="216">
        <v>1</v>
      </c>
      <c r="F172" s="49">
        <v>1433011201</v>
      </c>
      <c r="G172" s="154" t="s">
        <v>20</v>
      </c>
      <c r="H172" s="357"/>
      <c r="I172" s="277"/>
      <c r="J172" s="277"/>
      <c r="K172" s="277"/>
      <c r="L172" s="277"/>
      <c r="M172" s="277"/>
      <c r="N172" s="277"/>
    </row>
    <row r="173" spans="1:14">
      <c r="A173" s="363"/>
      <c r="B173" s="355"/>
      <c r="C173" s="357"/>
      <c r="D173" s="216">
        <v>1</v>
      </c>
      <c r="E173" s="216" t="s">
        <v>1192</v>
      </c>
      <c r="F173" s="49">
        <v>1433054401</v>
      </c>
      <c r="G173" s="154" t="s">
        <v>243</v>
      </c>
      <c r="H173" s="356">
        <v>1433054</v>
      </c>
      <c r="I173" s="277"/>
      <c r="J173" s="277"/>
      <c r="K173" s="277"/>
      <c r="L173" s="277"/>
      <c r="M173" s="277"/>
      <c r="N173" s="277"/>
    </row>
    <row r="174" spans="1:14">
      <c r="A174" s="363"/>
      <c r="B174" s="355"/>
      <c r="C174" s="357"/>
      <c r="D174" s="216"/>
      <c r="E174" s="216">
        <v>1</v>
      </c>
      <c r="F174" s="49">
        <v>1433054201</v>
      </c>
      <c r="G174" s="154" t="s">
        <v>244</v>
      </c>
      <c r="H174" s="358"/>
      <c r="I174" s="277"/>
      <c r="J174" s="277"/>
      <c r="K174" s="277"/>
      <c r="L174" s="277"/>
      <c r="M174" s="277"/>
      <c r="N174" s="277"/>
    </row>
    <row r="175" spans="1:14">
      <c r="A175" s="363"/>
      <c r="B175" s="355"/>
      <c r="C175" s="357"/>
      <c r="D175" s="216">
        <v>1</v>
      </c>
      <c r="E175" s="216" t="s">
        <v>1192</v>
      </c>
      <c r="F175" s="49">
        <v>1403011401</v>
      </c>
      <c r="G175" s="154" t="s">
        <v>245</v>
      </c>
      <c r="H175" s="356">
        <v>1403011</v>
      </c>
      <c r="I175" s="277"/>
      <c r="J175" s="277"/>
      <c r="K175" s="277"/>
      <c r="L175" s="277"/>
      <c r="M175" s="277"/>
      <c r="N175" s="277"/>
    </row>
    <row r="176" spans="1:14">
      <c r="A176" s="363"/>
      <c r="B176" s="355"/>
      <c r="C176" s="357"/>
      <c r="D176" s="216" t="s">
        <v>1192</v>
      </c>
      <c r="E176" s="216">
        <v>1</v>
      </c>
      <c r="F176" s="49">
        <v>1403011201</v>
      </c>
      <c r="G176" s="154" t="s">
        <v>246</v>
      </c>
      <c r="H176" s="358"/>
      <c r="I176" s="277"/>
      <c r="J176" s="277"/>
      <c r="K176" s="277"/>
      <c r="L176" s="277"/>
      <c r="M176" s="277"/>
      <c r="N176" s="277"/>
    </row>
    <row r="177" spans="1:14">
      <c r="A177" s="363"/>
      <c r="B177" s="355"/>
      <c r="C177" s="357"/>
      <c r="D177" s="216" t="s">
        <v>1192</v>
      </c>
      <c r="E177" s="216">
        <v>1</v>
      </c>
      <c r="F177" s="49">
        <v>1412102201</v>
      </c>
      <c r="G177" s="154" t="s">
        <v>2695</v>
      </c>
      <c r="H177" s="219">
        <v>1412102</v>
      </c>
      <c r="I177" s="277"/>
      <c r="J177" s="277"/>
      <c r="K177" s="277"/>
      <c r="L177" s="277"/>
      <c r="M177" s="277"/>
      <c r="N177" s="277"/>
    </row>
    <row r="178" spans="1:14">
      <c r="A178" s="363"/>
      <c r="B178" s="355"/>
      <c r="C178" s="357"/>
      <c r="D178" s="216" t="s">
        <v>1192</v>
      </c>
      <c r="E178" s="216">
        <v>1</v>
      </c>
      <c r="F178" s="49">
        <v>1403112201</v>
      </c>
      <c r="G178" s="154" t="s">
        <v>1149</v>
      </c>
      <c r="H178" s="49">
        <v>1403112</v>
      </c>
      <c r="I178" s="277"/>
      <c r="J178" s="277"/>
      <c r="K178" s="277"/>
      <c r="L178" s="277"/>
      <c r="M178" s="277"/>
      <c r="N178" s="277"/>
    </row>
    <row r="179" spans="1:14">
      <c r="A179" s="363"/>
      <c r="B179" s="355"/>
      <c r="C179" s="357"/>
      <c r="D179" s="216" t="s">
        <v>1192</v>
      </c>
      <c r="E179" s="216">
        <v>1</v>
      </c>
      <c r="F179" s="49">
        <v>1403132201</v>
      </c>
      <c r="G179" s="154" t="s">
        <v>1608</v>
      </c>
      <c r="H179" s="217">
        <v>1403132</v>
      </c>
      <c r="I179" s="277"/>
      <c r="J179" s="277"/>
      <c r="K179" s="277"/>
      <c r="L179" s="277"/>
      <c r="M179" s="277"/>
      <c r="N179" s="277"/>
    </row>
    <row r="180" spans="1:14">
      <c r="A180" s="363"/>
      <c r="B180" s="355"/>
      <c r="C180" s="357"/>
      <c r="D180" s="216">
        <v>1</v>
      </c>
      <c r="E180" s="216" t="s">
        <v>1192</v>
      </c>
      <c r="F180" s="49">
        <v>1412011401</v>
      </c>
      <c r="G180" s="154" t="s">
        <v>1150</v>
      </c>
      <c r="H180" s="356">
        <v>1412011</v>
      </c>
      <c r="I180" s="277"/>
      <c r="J180" s="277"/>
      <c r="K180" s="277"/>
      <c r="L180" s="277"/>
      <c r="M180" s="277"/>
      <c r="N180" s="277"/>
    </row>
    <row r="181" spans="1:14">
      <c r="A181" s="363"/>
      <c r="B181" s="355"/>
      <c r="C181" s="357"/>
      <c r="D181" s="216" t="s">
        <v>1192</v>
      </c>
      <c r="E181" s="216">
        <v>1</v>
      </c>
      <c r="F181" s="49">
        <v>1412011201</v>
      </c>
      <c r="G181" s="154" t="s">
        <v>1151</v>
      </c>
      <c r="H181" s="357"/>
      <c r="I181" s="277"/>
      <c r="J181" s="277"/>
      <c r="K181" s="277"/>
      <c r="L181" s="277"/>
      <c r="M181" s="277"/>
      <c r="N181" s="277"/>
    </row>
    <row r="182" spans="1:14">
      <c r="A182" s="363"/>
      <c r="B182" s="355"/>
      <c r="C182" s="358"/>
      <c r="D182" s="216" t="s">
        <v>1192</v>
      </c>
      <c r="E182" s="216">
        <v>1</v>
      </c>
      <c r="F182" s="49">
        <v>1412094201</v>
      </c>
      <c r="G182" s="154" t="s">
        <v>1152</v>
      </c>
      <c r="H182" s="49">
        <v>1412094</v>
      </c>
      <c r="I182" s="277"/>
      <c r="J182" s="277"/>
      <c r="K182" s="277"/>
      <c r="L182" s="277"/>
      <c r="M182" s="277"/>
      <c r="N182" s="277"/>
    </row>
    <row r="183" spans="1:14" ht="12.75" customHeight="1">
      <c r="A183" s="366" t="s">
        <v>2989</v>
      </c>
      <c r="B183" s="361" t="s">
        <v>2581</v>
      </c>
      <c r="C183" s="356" t="s">
        <v>2952</v>
      </c>
      <c r="D183" s="216" t="s">
        <v>1192</v>
      </c>
      <c r="E183" s="216">
        <v>1</v>
      </c>
      <c r="F183" s="49">
        <v>1461011201</v>
      </c>
      <c r="G183" s="154" t="s">
        <v>2879</v>
      </c>
      <c r="H183" s="356">
        <v>1461011</v>
      </c>
      <c r="I183" s="277"/>
      <c r="J183" s="277"/>
      <c r="K183" s="277"/>
      <c r="L183" s="277"/>
      <c r="M183" s="277"/>
      <c r="N183" s="277"/>
    </row>
    <row r="184" spans="1:14">
      <c r="A184" s="366"/>
      <c r="B184" s="361"/>
      <c r="C184" s="357"/>
      <c r="D184" s="216">
        <v>1</v>
      </c>
      <c r="E184" s="216" t="s">
        <v>1192</v>
      </c>
      <c r="F184" s="49">
        <v>1461011401</v>
      </c>
      <c r="G184" s="154" t="s">
        <v>369</v>
      </c>
      <c r="H184" s="358"/>
      <c r="I184" s="277"/>
      <c r="J184" s="277"/>
      <c r="K184" s="277"/>
      <c r="L184" s="277"/>
      <c r="M184" s="277"/>
      <c r="N184" s="277"/>
    </row>
    <row r="185" spans="1:14">
      <c r="A185" s="366"/>
      <c r="B185" s="361"/>
      <c r="C185" s="357"/>
      <c r="D185" s="216" t="s">
        <v>1192</v>
      </c>
      <c r="E185" s="216">
        <v>1</v>
      </c>
      <c r="F185" s="49">
        <v>1415084201</v>
      </c>
      <c r="G185" s="154" t="s">
        <v>3263</v>
      </c>
      <c r="H185" s="49">
        <v>1415084</v>
      </c>
      <c r="I185" s="277"/>
      <c r="J185" s="277"/>
      <c r="K185" s="277"/>
      <c r="L185" s="277"/>
      <c r="M185" s="277"/>
      <c r="N185" s="277"/>
    </row>
    <row r="186" spans="1:14">
      <c r="A186" s="366"/>
      <c r="B186" s="361"/>
      <c r="C186" s="357"/>
      <c r="D186" s="216" t="s">
        <v>1192</v>
      </c>
      <c r="E186" s="216">
        <v>1</v>
      </c>
      <c r="F186" s="49">
        <v>1415032201</v>
      </c>
      <c r="G186" s="154" t="s">
        <v>370</v>
      </c>
      <c r="H186" s="49">
        <v>1415032</v>
      </c>
      <c r="I186" s="277"/>
      <c r="J186" s="277"/>
      <c r="K186" s="277"/>
      <c r="L186" s="277"/>
      <c r="M186" s="277"/>
      <c r="N186" s="277"/>
    </row>
    <row r="187" spans="1:14">
      <c r="A187" s="366"/>
      <c r="B187" s="361"/>
      <c r="C187" s="357"/>
      <c r="D187" s="216" t="s">
        <v>1192</v>
      </c>
      <c r="E187" s="216">
        <v>1</v>
      </c>
      <c r="F187" s="49">
        <v>1415052201</v>
      </c>
      <c r="G187" s="154" t="s">
        <v>372</v>
      </c>
      <c r="H187" s="49">
        <v>1415052</v>
      </c>
      <c r="I187" s="277"/>
      <c r="J187" s="277"/>
      <c r="K187" s="277"/>
      <c r="L187" s="277"/>
      <c r="M187" s="277"/>
      <c r="N187" s="277"/>
    </row>
    <row r="188" spans="1:14">
      <c r="A188" s="366"/>
      <c r="B188" s="361"/>
      <c r="C188" s="357"/>
      <c r="D188" s="216">
        <v>1</v>
      </c>
      <c r="E188" s="216" t="s">
        <v>1192</v>
      </c>
      <c r="F188" s="49">
        <v>1411011401</v>
      </c>
      <c r="G188" s="154" t="s">
        <v>373</v>
      </c>
      <c r="H188" s="49">
        <v>1411011</v>
      </c>
      <c r="I188" s="277"/>
      <c r="J188" s="277"/>
      <c r="K188" s="277"/>
      <c r="L188" s="277"/>
      <c r="M188" s="277"/>
      <c r="N188" s="277"/>
    </row>
    <row r="189" spans="1:14">
      <c r="A189" s="366"/>
      <c r="B189" s="361"/>
      <c r="C189" s="357"/>
      <c r="D189" s="216" t="s">
        <v>1192</v>
      </c>
      <c r="E189" s="216">
        <v>1</v>
      </c>
      <c r="F189" s="49">
        <v>1411042201</v>
      </c>
      <c r="G189" s="154" t="s">
        <v>374</v>
      </c>
      <c r="H189" s="49">
        <v>1411042</v>
      </c>
      <c r="I189" s="277"/>
      <c r="J189" s="277"/>
      <c r="K189" s="277"/>
      <c r="L189" s="277"/>
      <c r="M189" s="277"/>
      <c r="N189" s="277"/>
    </row>
    <row r="190" spans="1:14">
      <c r="A190" s="366"/>
      <c r="B190" s="361"/>
      <c r="C190" s="357"/>
      <c r="D190" s="216" t="s">
        <v>1192</v>
      </c>
      <c r="E190" s="216">
        <v>1</v>
      </c>
      <c r="F190" s="49">
        <v>1411074201</v>
      </c>
      <c r="G190" s="154" t="s">
        <v>375</v>
      </c>
      <c r="H190" s="49">
        <v>1411074</v>
      </c>
      <c r="I190" s="277"/>
      <c r="J190" s="277"/>
      <c r="K190" s="277"/>
      <c r="L190" s="277"/>
      <c r="M190" s="277"/>
      <c r="N190" s="277"/>
    </row>
    <row r="191" spans="1:14">
      <c r="A191" s="366"/>
      <c r="B191" s="361"/>
      <c r="C191" s="357"/>
      <c r="D191" s="216">
        <v>1</v>
      </c>
      <c r="E191" s="216" t="s">
        <v>1192</v>
      </c>
      <c r="F191" s="49">
        <v>1422011401</v>
      </c>
      <c r="G191" s="154" t="s">
        <v>2875</v>
      </c>
      <c r="H191" s="49">
        <v>1422011</v>
      </c>
      <c r="I191" s="277"/>
      <c r="J191" s="277"/>
      <c r="K191" s="277"/>
      <c r="L191" s="277"/>
      <c r="M191" s="277"/>
      <c r="N191" s="277"/>
    </row>
    <row r="192" spans="1:14">
      <c r="A192" s="366"/>
      <c r="B192" s="361"/>
      <c r="C192" s="357"/>
      <c r="D192" s="216" t="s">
        <v>1192</v>
      </c>
      <c r="E192" s="216">
        <v>1</v>
      </c>
      <c r="F192" s="49">
        <v>1422024201</v>
      </c>
      <c r="G192" s="154" t="s">
        <v>2876</v>
      </c>
      <c r="H192" s="49">
        <v>1422024</v>
      </c>
      <c r="I192" s="277"/>
      <c r="J192" s="277"/>
      <c r="K192" s="277"/>
      <c r="L192" s="277"/>
      <c r="M192" s="277"/>
      <c r="N192" s="277"/>
    </row>
    <row r="193" spans="1:14">
      <c r="A193" s="366"/>
      <c r="B193" s="361"/>
      <c r="C193" s="357"/>
      <c r="D193" s="216" t="s">
        <v>1192</v>
      </c>
      <c r="E193" s="216">
        <v>1</v>
      </c>
      <c r="F193" s="49">
        <v>1422042201</v>
      </c>
      <c r="G193" s="154" t="s">
        <v>2877</v>
      </c>
      <c r="H193" s="49">
        <v>1422042</v>
      </c>
      <c r="I193" s="277"/>
      <c r="J193" s="277"/>
      <c r="K193" s="277"/>
      <c r="L193" s="277"/>
      <c r="M193" s="277"/>
      <c r="N193" s="277"/>
    </row>
    <row r="194" spans="1:14">
      <c r="A194" s="366"/>
      <c r="B194" s="361"/>
      <c r="C194" s="357"/>
      <c r="D194" s="216">
        <v>1</v>
      </c>
      <c r="E194" s="216" t="s">
        <v>1192</v>
      </c>
      <c r="F194" s="49">
        <v>1435054401</v>
      </c>
      <c r="G194" s="154" t="s">
        <v>2878</v>
      </c>
      <c r="H194" s="356">
        <v>1435054</v>
      </c>
      <c r="I194" s="277"/>
      <c r="J194" s="277"/>
      <c r="K194" s="277"/>
      <c r="L194" s="277"/>
      <c r="M194" s="277"/>
      <c r="N194" s="277"/>
    </row>
    <row r="195" spans="1:14">
      <c r="A195" s="366"/>
      <c r="B195" s="361"/>
      <c r="C195" s="357"/>
      <c r="D195" s="216" t="s">
        <v>1192</v>
      </c>
      <c r="E195" s="216">
        <v>1</v>
      </c>
      <c r="F195" s="49">
        <v>1435054201</v>
      </c>
      <c r="G195" s="154" t="s">
        <v>1994</v>
      </c>
      <c r="H195" s="358"/>
      <c r="I195" s="277"/>
      <c r="J195" s="277"/>
      <c r="K195" s="277"/>
      <c r="L195" s="277"/>
      <c r="M195" s="277"/>
      <c r="N195" s="277"/>
    </row>
    <row r="196" spans="1:14">
      <c r="A196" s="366"/>
      <c r="B196" s="361"/>
      <c r="C196" s="357"/>
      <c r="D196" s="216" t="s">
        <v>1192</v>
      </c>
      <c r="E196" s="216">
        <v>1</v>
      </c>
      <c r="F196" s="49">
        <v>1435022201</v>
      </c>
      <c r="G196" s="154" t="s">
        <v>1995</v>
      </c>
      <c r="H196" s="49">
        <v>1435022</v>
      </c>
      <c r="I196" s="277"/>
      <c r="J196" s="277"/>
      <c r="K196" s="277"/>
      <c r="L196" s="277"/>
      <c r="M196" s="277"/>
      <c r="N196" s="277"/>
    </row>
    <row r="197" spans="1:14">
      <c r="A197" s="366"/>
      <c r="B197" s="361"/>
      <c r="C197" s="357"/>
      <c r="D197" s="216">
        <v>1</v>
      </c>
      <c r="E197" s="216" t="s">
        <v>1192</v>
      </c>
      <c r="F197" s="49">
        <v>1416011401</v>
      </c>
      <c r="G197" s="154" t="s">
        <v>1996</v>
      </c>
      <c r="H197" s="356">
        <v>1416011</v>
      </c>
      <c r="I197" s="277"/>
      <c r="J197" s="277"/>
      <c r="K197" s="277"/>
      <c r="L197" s="277"/>
      <c r="M197" s="277"/>
      <c r="N197" s="277"/>
    </row>
    <row r="198" spans="1:14">
      <c r="A198" s="366"/>
      <c r="B198" s="361"/>
      <c r="C198" s="357"/>
      <c r="D198" s="216" t="s">
        <v>1192</v>
      </c>
      <c r="E198" s="216">
        <v>1</v>
      </c>
      <c r="F198" s="49">
        <v>1416011201</v>
      </c>
      <c r="G198" s="154" t="s">
        <v>1997</v>
      </c>
      <c r="H198" s="358"/>
      <c r="I198" s="277"/>
      <c r="J198" s="277"/>
      <c r="K198" s="277"/>
      <c r="L198" s="277"/>
      <c r="M198" s="277"/>
      <c r="N198" s="277"/>
    </row>
    <row r="199" spans="1:14">
      <c r="A199" s="366"/>
      <c r="B199" s="361"/>
      <c r="C199" s="357"/>
      <c r="D199" s="216" t="s">
        <v>1192</v>
      </c>
      <c r="E199" s="216">
        <v>1</v>
      </c>
      <c r="F199" s="49">
        <v>1416092201</v>
      </c>
      <c r="G199" s="154" t="s">
        <v>2696</v>
      </c>
      <c r="H199" s="49">
        <v>1416092</v>
      </c>
      <c r="I199" s="277"/>
      <c r="J199" s="277"/>
      <c r="K199" s="277"/>
      <c r="L199" s="277"/>
      <c r="M199" s="277"/>
      <c r="N199" s="277"/>
    </row>
    <row r="200" spans="1:14">
      <c r="A200" s="366"/>
      <c r="B200" s="361"/>
      <c r="C200" s="357"/>
      <c r="D200" s="216" t="s">
        <v>1192</v>
      </c>
      <c r="E200" s="216">
        <v>1</v>
      </c>
      <c r="F200" s="49">
        <v>1416052201</v>
      </c>
      <c r="G200" s="154" t="s">
        <v>1998</v>
      </c>
      <c r="H200" s="49">
        <v>1416052</v>
      </c>
      <c r="I200" s="277"/>
      <c r="J200" s="277"/>
      <c r="K200" s="277"/>
      <c r="L200" s="277"/>
      <c r="M200" s="277"/>
      <c r="N200" s="277"/>
    </row>
    <row r="201" spans="1:14">
      <c r="A201" s="366"/>
      <c r="B201" s="361"/>
      <c r="C201" s="357"/>
      <c r="D201" s="216">
        <v>1</v>
      </c>
      <c r="E201" s="216" t="s">
        <v>1192</v>
      </c>
      <c r="F201" s="49">
        <v>1424044401</v>
      </c>
      <c r="G201" s="154" t="s">
        <v>1999</v>
      </c>
      <c r="H201" s="356">
        <v>1424044</v>
      </c>
      <c r="I201" s="277"/>
      <c r="J201" s="277"/>
      <c r="K201" s="277"/>
      <c r="L201" s="277"/>
      <c r="M201" s="277"/>
      <c r="N201" s="277"/>
    </row>
    <row r="202" spans="1:14">
      <c r="A202" s="366"/>
      <c r="B202" s="361"/>
      <c r="C202" s="358"/>
      <c r="D202" s="216" t="s">
        <v>1192</v>
      </c>
      <c r="E202" s="216">
        <v>1</v>
      </c>
      <c r="F202" s="49">
        <v>1424044201</v>
      </c>
      <c r="G202" s="154" t="s">
        <v>2000</v>
      </c>
      <c r="H202" s="358"/>
      <c r="I202" s="277"/>
      <c r="J202" s="277"/>
      <c r="K202" s="277"/>
      <c r="L202" s="277"/>
      <c r="M202" s="277"/>
      <c r="N202" s="277"/>
    </row>
  </sheetData>
  <mergeCells count="74">
    <mergeCell ref="A7:A83"/>
    <mergeCell ref="B7:B83"/>
    <mergeCell ref="C7:C83"/>
    <mergeCell ref="H14:H18"/>
    <mergeCell ref="H19:H22"/>
    <mergeCell ref="H23:H27"/>
    <mergeCell ref="H28:H31"/>
    <mergeCell ref="H33:H36"/>
    <mergeCell ref="H37:H39"/>
    <mergeCell ref="H7:H13"/>
    <mergeCell ref="H40:H43"/>
    <mergeCell ref="H55:H56"/>
    <mergeCell ref="H60:H61"/>
    <mergeCell ref="H71:H72"/>
    <mergeCell ref="H47:H49"/>
    <mergeCell ref="H50:H52"/>
    <mergeCell ref="A1:N1"/>
    <mergeCell ref="A2:N2"/>
    <mergeCell ref="D3:E3"/>
    <mergeCell ref="A4:A6"/>
    <mergeCell ref="D4:E4"/>
    <mergeCell ref="H4:H6"/>
    <mergeCell ref="N4:N6"/>
    <mergeCell ref="G4:G6"/>
    <mergeCell ref="F4:F6"/>
    <mergeCell ref="B4:B6"/>
    <mergeCell ref="M4:M6"/>
    <mergeCell ref="L4:L6"/>
    <mergeCell ref="K4:K6"/>
    <mergeCell ref="A160:A182"/>
    <mergeCell ref="B160:B182"/>
    <mergeCell ref="C160:C182"/>
    <mergeCell ref="H107:H108"/>
    <mergeCell ref="H110:H111"/>
    <mergeCell ref="H171:H172"/>
    <mergeCell ref="H173:H174"/>
    <mergeCell ref="H175:H176"/>
    <mergeCell ref="H180:H181"/>
    <mergeCell ref="A84:A115"/>
    <mergeCell ref="B84:B115"/>
    <mergeCell ref="C84:C115"/>
    <mergeCell ref="A116:A159"/>
    <mergeCell ref="H137:H138"/>
    <mergeCell ref="H141:H142"/>
    <mergeCell ref="H113:H114"/>
    <mergeCell ref="H116:H124"/>
    <mergeCell ref="B183:B202"/>
    <mergeCell ref="C183:C202"/>
    <mergeCell ref="C4:C6"/>
    <mergeCell ref="J4:J6"/>
    <mergeCell ref="I4:I6"/>
    <mergeCell ref="H53:H54"/>
    <mergeCell ref="H44:H46"/>
    <mergeCell ref="H63:H64"/>
    <mergeCell ref="H65:H66"/>
    <mergeCell ref="H67:H68"/>
    <mergeCell ref="H75:H77"/>
    <mergeCell ref="H79:H80"/>
    <mergeCell ref="A183:A202"/>
    <mergeCell ref="H84:H88"/>
    <mergeCell ref="H94:H95"/>
    <mergeCell ref="H98:H99"/>
    <mergeCell ref="H155:H156"/>
    <mergeCell ref="H160:H162"/>
    <mergeCell ref="H194:H195"/>
    <mergeCell ref="H183:H184"/>
    <mergeCell ref="H197:H198"/>
    <mergeCell ref="H150:H151"/>
    <mergeCell ref="H146:H147"/>
    <mergeCell ref="H148:H149"/>
    <mergeCell ref="H201:H202"/>
    <mergeCell ref="H168:H169"/>
    <mergeCell ref="B116:B159"/>
    <mergeCell ref="C116:C15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"/>
  <sheetViews>
    <sheetView zoomScale="85" zoomScaleNormal="85" workbookViewId="0">
      <selection activeCell="I18" sqref="I18"/>
    </sheetView>
  </sheetViews>
  <sheetFormatPr defaultRowHeight="12.75"/>
  <cols>
    <col min="1" max="1" width="4.5703125" style="14" customWidth="1"/>
    <col min="2" max="2" width="18.5703125" style="14" customWidth="1"/>
    <col min="3" max="4" width="20.42578125" style="14" customWidth="1"/>
    <col min="5" max="5" width="22.42578125" style="14" customWidth="1"/>
    <col min="6" max="6" width="22.7109375" style="14" customWidth="1"/>
    <col min="7" max="7" width="12.5703125" style="14" customWidth="1"/>
    <col min="8" max="16384" width="9.140625" style="14"/>
  </cols>
  <sheetData>
    <row r="1" spans="1:256" ht="15" customHeight="1">
      <c r="A1" s="391" t="s">
        <v>2910</v>
      </c>
      <c r="B1" s="391"/>
      <c r="C1" s="391"/>
      <c r="D1" s="391"/>
      <c r="E1" s="391"/>
      <c r="F1" s="391"/>
      <c r="G1" s="391"/>
    </row>
    <row r="2" spans="1:256" ht="15" customHeight="1">
      <c r="A2" s="156" t="s">
        <v>920</v>
      </c>
      <c r="B2" s="394">
        <v>2</v>
      </c>
      <c r="C2" s="395"/>
      <c r="D2" s="396"/>
      <c r="E2" s="5">
        <v>3</v>
      </c>
      <c r="F2" s="5">
        <v>4</v>
      </c>
      <c r="G2" s="5">
        <v>5</v>
      </c>
    </row>
    <row r="3" spans="1:256" ht="50.1" customHeight="1">
      <c r="A3" s="392" t="s">
        <v>378</v>
      </c>
      <c r="B3" s="397" t="s">
        <v>224</v>
      </c>
      <c r="C3" s="398"/>
      <c r="D3" s="399"/>
      <c r="E3" s="392" t="s">
        <v>438</v>
      </c>
      <c r="F3" s="392" t="s">
        <v>1274</v>
      </c>
      <c r="G3" s="393" t="s">
        <v>2895</v>
      </c>
    </row>
    <row r="4" spans="1:256" ht="15" customHeight="1">
      <c r="A4" s="392"/>
      <c r="B4" s="4" t="s">
        <v>2720</v>
      </c>
      <c r="C4" s="4" t="s">
        <v>2721</v>
      </c>
      <c r="D4" s="152" t="s">
        <v>2722</v>
      </c>
      <c r="E4" s="392"/>
      <c r="F4" s="392"/>
      <c r="G4" s="392"/>
    </row>
    <row r="5" spans="1:256" ht="38.25" customHeight="1">
      <c r="A5" s="392"/>
      <c r="B5" s="4" t="s">
        <v>440</v>
      </c>
      <c r="C5" s="4" t="s">
        <v>441</v>
      </c>
      <c r="D5" s="152" t="s">
        <v>2894</v>
      </c>
      <c r="E5" s="392"/>
      <c r="F5" s="392"/>
      <c r="G5" s="392"/>
    </row>
    <row r="6" spans="1:256">
      <c r="A6" s="50"/>
      <c r="B6" s="59"/>
      <c r="C6" s="59"/>
      <c r="D6" s="59"/>
      <c r="E6" s="58"/>
      <c r="F6" s="58"/>
      <c r="G6" s="5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</row>
    <row r="8" spans="1:256">
      <c r="A8" s="390" t="s">
        <v>2911</v>
      </c>
      <c r="B8" s="390"/>
      <c r="C8" s="390"/>
      <c r="D8" s="390"/>
      <c r="E8" s="390"/>
      <c r="F8" s="390"/>
      <c r="G8" s="390"/>
    </row>
  </sheetData>
  <mergeCells count="8">
    <mergeCell ref="A8:G8"/>
    <mergeCell ref="A1:G1"/>
    <mergeCell ref="A3:A5"/>
    <mergeCell ref="E3:E5"/>
    <mergeCell ref="F3:F5"/>
    <mergeCell ref="G3:G5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9"/>
  <sheetViews>
    <sheetView zoomScale="70" zoomScaleNormal="70" workbookViewId="0">
      <selection activeCell="AC25" sqref="AC25"/>
    </sheetView>
  </sheetViews>
  <sheetFormatPr defaultRowHeight="12.75"/>
  <cols>
    <col min="1" max="1" width="6.7109375" style="157" customWidth="1"/>
    <col min="2" max="2" width="28.140625" style="280" customWidth="1"/>
    <col min="3" max="3" width="21.7109375" style="157" customWidth="1"/>
    <col min="4" max="4" width="18" style="157" customWidth="1"/>
    <col min="5" max="5" width="7.7109375" style="157" customWidth="1"/>
    <col min="6" max="6" width="8.28515625" style="157" customWidth="1"/>
    <col min="7" max="8" width="7.140625" style="157" customWidth="1"/>
    <col min="9" max="9" width="12.85546875" style="157" customWidth="1"/>
    <col min="10" max="10" width="13.7109375" style="157" customWidth="1"/>
    <col min="11" max="12" width="9.28515625" style="157" customWidth="1"/>
    <col min="13" max="13" width="13.85546875" style="157" customWidth="1"/>
    <col min="14" max="16384" width="9.140625" style="157"/>
  </cols>
  <sheetData>
    <row r="1" spans="1:13" ht="15" customHeight="1">
      <c r="A1" s="432" t="s">
        <v>1126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</row>
    <row r="2" spans="1:13" ht="15" customHeight="1">
      <c r="A2" s="433">
        <v>1</v>
      </c>
      <c r="B2" s="434">
        <v>2</v>
      </c>
      <c r="C2" s="433">
        <v>3</v>
      </c>
      <c r="D2" s="435" t="s">
        <v>923</v>
      </c>
      <c r="E2" s="433" t="s">
        <v>1758</v>
      </c>
      <c r="F2" s="433"/>
      <c r="G2" s="433"/>
      <c r="H2" s="433"/>
      <c r="I2" s="433"/>
      <c r="J2" s="433"/>
      <c r="K2" s="433"/>
      <c r="L2" s="433"/>
      <c r="M2" s="24" t="s">
        <v>181</v>
      </c>
    </row>
    <row r="3" spans="1:13" ht="15" customHeight="1">
      <c r="A3" s="433"/>
      <c r="B3" s="434"/>
      <c r="C3" s="433"/>
      <c r="D3" s="436"/>
      <c r="E3" s="433" t="s">
        <v>924</v>
      </c>
      <c r="F3" s="433"/>
      <c r="G3" s="433"/>
      <c r="H3" s="433"/>
      <c r="I3" s="153" t="s">
        <v>925</v>
      </c>
      <c r="J3" s="284"/>
      <c r="K3" s="433" t="s">
        <v>926</v>
      </c>
      <c r="L3" s="433"/>
      <c r="M3" s="433" t="s">
        <v>377</v>
      </c>
    </row>
    <row r="4" spans="1:13" ht="30.75" customHeight="1">
      <c r="A4" s="433" t="s">
        <v>378</v>
      </c>
      <c r="B4" s="435" t="s">
        <v>2899</v>
      </c>
      <c r="C4" s="433" t="s">
        <v>2900</v>
      </c>
      <c r="D4" s="435" t="s">
        <v>2894</v>
      </c>
      <c r="E4" s="433" t="s">
        <v>380</v>
      </c>
      <c r="F4" s="433"/>
      <c r="G4" s="433"/>
      <c r="H4" s="433"/>
      <c r="I4" s="433" t="s">
        <v>2697</v>
      </c>
      <c r="J4" s="433"/>
      <c r="K4" s="444" t="s">
        <v>919</v>
      </c>
      <c r="L4" s="445"/>
      <c r="M4" s="433"/>
    </row>
    <row r="5" spans="1:13" ht="42.75" customHeight="1">
      <c r="A5" s="433"/>
      <c r="B5" s="438"/>
      <c r="C5" s="433"/>
      <c r="D5" s="438"/>
      <c r="E5" s="442" t="s">
        <v>2896</v>
      </c>
      <c r="F5" s="443"/>
      <c r="G5" s="433" t="s">
        <v>2897</v>
      </c>
      <c r="H5" s="433"/>
      <c r="I5" s="433"/>
      <c r="J5" s="433"/>
      <c r="K5" s="444"/>
      <c r="L5" s="445"/>
      <c r="M5" s="433"/>
    </row>
    <row r="6" spans="1:13" ht="18.75" customHeight="1">
      <c r="A6" s="433"/>
      <c r="B6" s="438"/>
      <c r="C6" s="433"/>
      <c r="D6" s="438"/>
      <c r="E6" s="24" t="s">
        <v>2702</v>
      </c>
      <c r="F6" s="24" t="s">
        <v>2703</v>
      </c>
      <c r="G6" s="24" t="s">
        <v>2698</v>
      </c>
      <c r="H6" s="24" t="s">
        <v>2898</v>
      </c>
      <c r="I6" s="24" t="s">
        <v>2704</v>
      </c>
      <c r="J6" s="24" t="s">
        <v>2705</v>
      </c>
      <c r="K6" s="24" t="s">
        <v>1269</v>
      </c>
      <c r="L6" s="24" t="s">
        <v>1270</v>
      </c>
      <c r="M6" s="433"/>
    </row>
    <row r="7" spans="1:13" ht="21.75" customHeight="1">
      <c r="A7" s="433"/>
      <c r="B7" s="436"/>
      <c r="C7" s="433"/>
      <c r="D7" s="436"/>
      <c r="E7" s="24" t="s">
        <v>2706</v>
      </c>
      <c r="F7" s="24" t="s">
        <v>2707</v>
      </c>
      <c r="G7" s="24" t="s">
        <v>2706</v>
      </c>
      <c r="H7" s="24" t="s">
        <v>2707</v>
      </c>
      <c r="I7" s="24" t="s">
        <v>2706</v>
      </c>
      <c r="J7" s="24" t="s">
        <v>2707</v>
      </c>
      <c r="K7" s="24" t="s">
        <v>2706</v>
      </c>
      <c r="L7" s="24" t="s">
        <v>2707</v>
      </c>
      <c r="M7" s="433"/>
    </row>
    <row r="8" spans="1:13" s="283" customFormat="1" ht="21.75" customHeight="1">
      <c r="A8" s="439" t="s">
        <v>3214</v>
      </c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1"/>
    </row>
    <row r="9" spans="1:13" s="283" customFormat="1" ht="24.75" customHeight="1">
      <c r="A9" s="282">
        <v>1</v>
      </c>
      <c r="B9" s="420" t="s">
        <v>2854</v>
      </c>
      <c r="C9" s="409" t="s">
        <v>3364</v>
      </c>
      <c r="D9" s="188" t="s">
        <v>3003</v>
      </c>
      <c r="E9" s="282">
        <v>76</v>
      </c>
      <c r="F9" s="282">
        <v>1817</v>
      </c>
      <c r="G9" s="282">
        <v>13</v>
      </c>
      <c r="H9" s="282">
        <v>182</v>
      </c>
      <c r="I9" s="282">
        <v>50</v>
      </c>
      <c r="J9" s="282">
        <v>1039</v>
      </c>
      <c r="K9" s="282">
        <v>1</v>
      </c>
      <c r="L9" s="282">
        <v>304</v>
      </c>
      <c r="M9" s="282">
        <v>1744</v>
      </c>
    </row>
    <row r="10" spans="1:13" s="283" customFormat="1" ht="24.75" customHeight="1">
      <c r="A10" s="282">
        <v>2</v>
      </c>
      <c r="B10" s="421"/>
      <c r="C10" s="429"/>
      <c r="D10" s="188" t="s">
        <v>3006</v>
      </c>
      <c r="E10" s="282">
        <v>155</v>
      </c>
      <c r="F10" s="282">
        <v>2790</v>
      </c>
      <c r="G10" s="282">
        <v>40</v>
      </c>
      <c r="H10" s="282">
        <v>477</v>
      </c>
      <c r="I10" s="282">
        <v>52</v>
      </c>
      <c r="J10" s="282">
        <v>896</v>
      </c>
      <c r="K10" s="282">
        <v>0</v>
      </c>
      <c r="L10" s="282">
        <v>1</v>
      </c>
      <c r="M10" s="282">
        <v>2996</v>
      </c>
    </row>
    <row r="11" spans="1:13" s="283" customFormat="1" ht="24.75" customHeight="1">
      <c r="A11" s="282">
        <v>3</v>
      </c>
      <c r="B11" s="421"/>
      <c r="C11" s="429"/>
      <c r="D11" s="243" t="s">
        <v>3007</v>
      </c>
      <c r="E11" s="282">
        <v>58</v>
      </c>
      <c r="F11" s="282">
        <v>1077</v>
      </c>
      <c r="G11" s="282">
        <v>13</v>
      </c>
      <c r="H11" s="282">
        <v>134</v>
      </c>
      <c r="I11" s="282">
        <v>72</v>
      </c>
      <c r="J11" s="282">
        <v>1059</v>
      </c>
      <c r="K11" s="282">
        <v>0</v>
      </c>
      <c r="L11" s="282">
        <v>117</v>
      </c>
      <c r="M11" s="282">
        <v>1351</v>
      </c>
    </row>
    <row r="12" spans="1:13" s="283" customFormat="1" ht="24.75" customHeight="1">
      <c r="A12" s="282">
        <v>4</v>
      </c>
      <c r="B12" s="421"/>
      <c r="C12" s="429"/>
      <c r="D12" s="243" t="s">
        <v>3008</v>
      </c>
      <c r="E12" s="282">
        <v>111</v>
      </c>
      <c r="F12" s="282">
        <v>2061</v>
      </c>
      <c r="G12" s="282">
        <v>28</v>
      </c>
      <c r="H12" s="282">
        <v>320</v>
      </c>
      <c r="I12" s="282">
        <v>114</v>
      </c>
      <c r="J12" s="282">
        <v>1582</v>
      </c>
      <c r="K12" s="282">
        <v>0</v>
      </c>
      <c r="L12" s="282">
        <v>1</v>
      </c>
      <c r="M12" s="282">
        <v>2450</v>
      </c>
    </row>
    <row r="13" spans="1:13" s="283" customFormat="1" ht="24.75" customHeight="1">
      <c r="A13" s="282">
        <v>5</v>
      </c>
      <c r="B13" s="421"/>
      <c r="C13" s="429"/>
      <c r="D13" s="243" t="s">
        <v>3010</v>
      </c>
      <c r="E13" s="282">
        <v>115</v>
      </c>
      <c r="F13" s="282">
        <v>2243</v>
      </c>
      <c r="G13" s="282">
        <v>32</v>
      </c>
      <c r="H13" s="282">
        <v>338</v>
      </c>
      <c r="I13" s="282">
        <v>89</v>
      </c>
      <c r="J13" s="282">
        <v>1392</v>
      </c>
      <c r="K13" s="282">
        <v>0</v>
      </c>
      <c r="L13" s="282">
        <v>3</v>
      </c>
      <c r="M13" s="282">
        <v>2629</v>
      </c>
    </row>
    <row r="14" spans="1:13" s="283" customFormat="1" ht="24.75" customHeight="1">
      <c r="A14" s="282">
        <v>6</v>
      </c>
      <c r="B14" s="421"/>
      <c r="C14" s="429"/>
      <c r="D14" s="243" t="s">
        <v>3011</v>
      </c>
      <c r="E14" s="282">
        <v>125</v>
      </c>
      <c r="F14" s="282">
        <v>2226</v>
      </c>
      <c r="G14" s="282">
        <v>20</v>
      </c>
      <c r="H14" s="282">
        <v>313</v>
      </c>
      <c r="I14" s="282">
        <v>83</v>
      </c>
      <c r="J14" s="282">
        <v>1288</v>
      </c>
      <c r="K14" s="282">
        <v>0</v>
      </c>
      <c r="L14" s="282">
        <v>3</v>
      </c>
      <c r="M14" s="282">
        <v>2558</v>
      </c>
    </row>
    <row r="15" spans="1:13" s="283" customFormat="1" ht="24.75" customHeight="1">
      <c r="A15" s="282">
        <v>7</v>
      </c>
      <c r="B15" s="421"/>
      <c r="C15" s="429"/>
      <c r="D15" s="243" t="s">
        <v>3012</v>
      </c>
      <c r="E15" s="282">
        <v>112</v>
      </c>
      <c r="F15" s="282">
        <v>2002</v>
      </c>
      <c r="G15" s="282">
        <v>21</v>
      </c>
      <c r="H15" s="282">
        <v>245</v>
      </c>
      <c r="I15" s="282">
        <v>74</v>
      </c>
      <c r="J15" s="282">
        <v>1332</v>
      </c>
      <c r="K15" s="282">
        <v>0</v>
      </c>
      <c r="L15" s="282">
        <v>3</v>
      </c>
      <c r="M15" s="282">
        <v>2252</v>
      </c>
    </row>
    <row r="16" spans="1:13" s="283" customFormat="1" ht="24.75" customHeight="1">
      <c r="A16" s="282">
        <v>8</v>
      </c>
      <c r="B16" s="421"/>
      <c r="C16" s="410"/>
      <c r="D16" s="188" t="s">
        <v>3077</v>
      </c>
      <c r="E16" s="282">
        <v>2</v>
      </c>
      <c r="F16" s="282">
        <v>38</v>
      </c>
      <c r="G16" s="282">
        <v>0</v>
      </c>
      <c r="H16" s="282">
        <v>0</v>
      </c>
      <c r="I16" s="282">
        <v>0</v>
      </c>
      <c r="J16" s="282">
        <v>14</v>
      </c>
      <c r="K16" s="282">
        <v>0</v>
      </c>
      <c r="L16" s="282">
        <v>0</v>
      </c>
      <c r="M16" s="282">
        <v>37</v>
      </c>
    </row>
    <row r="17" spans="1:13" s="283" customFormat="1" ht="24.75" customHeight="1">
      <c r="A17" s="282">
        <v>9</v>
      </c>
      <c r="B17" s="422"/>
      <c r="C17" s="150" t="s">
        <v>3365</v>
      </c>
      <c r="D17" s="243" t="s">
        <v>3009</v>
      </c>
      <c r="E17" s="282">
        <v>9</v>
      </c>
      <c r="F17" s="282">
        <v>116</v>
      </c>
      <c r="G17" s="282">
        <v>7</v>
      </c>
      <c r="H17" s="282">
        <v>10</v>
      </c>
      <c r="I17" s="282">
        <v>7</v>
      </c>
      <c r="J17" s="282">
        <v>170</v>
      </c>
      <c r="K17" s="282">
        <v>0</v>
      </c>
      <c r="L17" s="282">
        <v>10</v>
      </c>
      <c r="M17" s="282">
        <v>157</v>
      </c>
    </row>
    <row r="18" spans="1:13" s="283" customFormat="1" ht="24.75" customHeight="1">
      <c r="A18" s="282">
        <v>10</v>
      </c>
      <c r="B18" s="420" t="s">
        <v>139</v>
      </c>
      <c r="C18" s="409" t="s">
        <v>3366</v>
      </c>
      <c r="D18" s="188" t="s">
        <v>3017</v>
      </c>
      <c r="E18" s="282">
        <v>150</v>
      </c>
      <c r="F18" s="282">
        <v>2053</v>
      </c>
      <c r="G18" s="282">
        <v>22</v>
      </c>
      <c r="H18" s="282">
        <v>105</v>
      </c>
      <c r="I18" s="282">
        <v>76</v>
      </c>
      <c r="J18" s="282">
        <v>1192</v>
      </c>
      <c r="K18" s="282">
        <v>3</v>
      </c>
      <c r="L18" s="282">
        <v>343</v>
      </c>
      <c r="M18" s="282">
        <v>1971</v>
      </c>
    </row>
    <row r="19" spans="1:13" s="283" customFormat="1" ht="24.75" customHeight="1">
      <c r="A19" s="282">
        <v>11</v>
      </c>
      <c r="B19" s="421"/>
      <c r="C19" s="429"/>
      <c r="D19" s="188" t="s">
        <v>3020</v>
      </c>
      <c r="E19" s="282">
        <v>149</v>
      </c>
      <c r="F19" s="282">
        <v>2145</v>
      </c>
      <c r="G19" s="282">
        <v>28</v>
      </c>
      <c r="H19" s="282">
        <v>209</v>
      </c>
      <c r="I19" s="282">
        <v>134</v>
      </c>
      <c r="J19" s="282">
        <v>1898</v>
      </c>
      <c r="K19" s="282">
        <v>0</v>
      </c>
      <c r="L19" s="282">
        <v>5</v>
      </c>
      <c r="M19" s="282">
        <v>2879</v>
      </c>
    </row>
    <row r="20" spans="1:13" s="283" customFormat="1" ht="24.75" customHeight="1">
      <c r="A20" s="282">
        <v>12</v>
      </c>
      <c r="B20" s="421"/>
      <c r="C20" s="429"/>
      <c r="D20" s="188" t="s">
        <v>3024</v>
      </c>
      <c r="E20" s="282">
        <v>105</v>
      </c>
      <c r="F20" s="282">
        <v>2014</v>
      </c>
      <c r="G20" s="282">
        <v>17</v>
      </c>
      <c r="H20" s="282">
        <v>208</v>
      </c>
      <c r="I20" s="282">
        <v>139</v>
      </c>
      <c r="J20" s="282">
        <v>1963</v>
      </c>
      <c r="K20" s="282">
        <v>0</v>
      </c>
      <c r="L20" s="282">
        <v>7</v>
      </c>
      <c r="M20" s="282">
        <v>2789</v>
      </c>
    </row>
    <row r="21" spans="1:13" s="283" customFormat="1" ht="24.75" customHeight="1">
      <c r="A21" s="282">
        <v>13</v>
      </c>
      <c r="B21" s="421"/>
      <c r="C21" s="429"/>
      <c r="D21" s="188" t="s">
        <v>3030</v>
      </c>
      <c r="E21" s="282">
        <v>101</v>
      </c>
      <c r="F21" s="282">
        <v>1630</v>
      </c>
      <c r="G21" s="282">
        <v>13</v>
      </c>
      <c r="H21" s="282">
        <v>151</v>
      </c>
      <c r="I21" s="282">
        <v>138</v>
      </c>
      <c r="J21" s="282">
        <v>1991</v>
      </c>
      <c r="K21" s="282">
        <v>0</v>
      </c>
      <c r="L21" s="282">
        <v>3</v>
      </c>
      <c r="M21" s="282">
        <v>2705</v>
      </c>
    </row>
    <row r="22" spans="1:13" s="283" customFormat="1" ht="24.75" customHeight="1">
      <c r="A22" s="282">
        <v>14</v>
      </c>
      <c r="B22" s="421"/>
      <c r="C22" s="429"/>
      <c r="D22" s="188" t="s">
        <v>3039</v>
      </c>
      <c r="E22" s="282">
        <v>93</v>
      </c>
      <c r="F22" s="282">
        <v>1428</v>
      </c>
      <c r="G22" s="282">
        <v>16</v>
      </c>
      <c r="H22" s="282">
        <v>153</v>
      </c>
      <c r="I22" s="282">
        <v>78</v>
      </c>
      <c r="J22" s="282">
        <v>921</v>
      </c>
      <c r="K22" s="282">
        <v>0</v>
      </c>
      <c r="L22" s="282">
        <v>2</v>
      </c>
      <c r="M22" s="282">
        <v>1681</v>
      </c>
    </row>
    <row r="23" spans="1:13" s="283" customFormat="1" ht="24.75" customHeight="1">
      <c r="A23" s="282">
        <v>15</v>
      </c>
      <c r="B23" s="422"/>
      <c r="C23" s="410"/>
      <c r="D23" s="188" t="s">
        <v>3078</v>
      </c>
      <c r="E23" s="282">
        <v>1</v>
      </c>
      <c r="F23" s="282">
        <v>33</v>
      </c>
      <c r="G23" s="282">
        <v>0</v>
      </c>
      <c r="H23" s="282">
        <v>0</v>
      </c>
      <c r="I23" s="282">
        <v>2</v>
      </c>
      <c r="J23" s="282">
        <v>29</v>
      </c>
      <c r="K23" s="282">
        <v>0</v>
      </c>
      <c r="L23" s="282">
        <v>1</v>
      </c>
      <c r="M23" s="282">
        <v>49</v>
      </c>
    </row>
    <row r="24" spans="1:13" s="283" customFormat="1" ht="24.75" customHeight="1">
      <c r="A24" s="282">
        <v>16</v>
      </c>
      <c r="B24" s="420" t="s">
        <v>140</v>
      </c>
      <c r="C24" s="409" t="s">
        <v>3367</v>
      </c>
      <c r="D24" s="188" t="s">
        <v>3044</v>
      </c>
      <c r="E24" s="282">
        <v>114</v>
      </c>
      <c r="F24" s="282">
        <v>1909</v>
      </c>
      <c r="G24" s="282">
        <v>11</v>
      </c>
      <c r="H24" s="282">
        <v>121</v>
      </c>
      <c r="I24" s="282">
        <v>61</v>
      </c>
      <c r="J24" s="282">
        <v>1057</v>
      </c>
      <c r="K24" s="282">
        <v>0</v>
      </c>
      <c r="L24" s="282">
        <v>250</v>
      </c>
      <c r="M24" s="282">
        <v>2264</v>
      </c>
    </row>
    <row r="25" spans="1:13" s="283" customFormat="1" ht="24.75" customHeight="1">
      <c r="A25" s="282">
        <v>17</v>
      </c>
      <c r="B25" s="421"/>
      <c r="C25" s="429"/>
      <c r="D25" s="188" t="s">
        <v>3045</v>
      </c>
      <c r="E25" s="282">
        <v>122</v>
      </c>
      <c r="F25" s="282">
        <v>1963</v>
      </c>
      <c r="G25" s="282">
        <v>27</v>
      </c>
      <c r="H25" s="282">
        <v>260</v>
      </c>
      <c r="I25" s="282">
        <v>136</v>
      </c>
      <c r="J25" s="282">
        <v>1904</v>
      </c>
      <c r="K25" s="282">
        <v>1</v>
      </c>
      <c r="L25" s="282">
        <v>14</v>
      </c>
      <c r="M25" s="282">
        <v>2850</v>
      </c>
    </row>
    <row r="26" spans="1:13" s="283" customFormat="1" ht="24.75" customHeight="1">
      <c r="A26" s="282">
        <v>18</v>
      </c>
      <c r="B26" s="421"/>
      <c r="C26" s="429"/>
      <c r="D26" s="188" t="s">
        <v>3046</v>
      </c>
      <c r="E26" s="282">
        <v>124</v>
      </c>
      <c r="F26" s="282">
        <v>2373</v>
      </c>
      <c r="G26" s="282">
        <v>26</v>
      </c>
      <c r="H26" s="282">
        <v>235</v>
      </c>
      <c r="I26" s="282">
        <v>97</v>
      </c>
      <c r="J26" s="282">
        <v>1407</v>
      </c>
      <c r="K26" s="282">
        <v>0</v>
      </c>
      <c r="L26" s="282">
        <v>3</v>
      </c>
      <c r="M26" s="282">
        <v>2704</v>
      </c>
    </row>
    <row r="27" spans="1:13" s="283" customFormat="1" ht="24.75" customHeight="1">
      <c r="A27" s="282">
        <v>19</v>
      </c>
      <c r="B27" s="421"/>
      <c r="C27" s="429"/>
      <c r="D27" s="188" t="s">
        <v>3047</v>
      </c>
      <c r="E27" s="282">
        <v>101</v>
      </c>
      <c r="F27" s="282">
        <v>1851</v>
      </c>
      <c r="G27" s="282">
        <v>18</v>
      </c>
      <c r="H27" s="282">
        <v>172</v>
      </c>
      <c r="I27" s="282">
        <v>123</v>
      </c>
      <c r="J27" s="282">
        <v>2072</v>
      </c>
      <c r="K27" s="282">
        <v>0</v>
      </c>
      <c r="L27" s="282">
        <v>2</v>
      </c>
      <c r="M27" s="282">
        <v>2510</v>
      </c>
    </row>
    <row r="28" spans="1:13" s="283" customFormat="1" ht="24.75" customHeight="1">
      <c r="A28" s="282">
        <v>20</v>
      </c>
      <c r="B28" s="422"/>
      <c r="C28" s="410"/>
      <c r="D28" s="188" t="s">
        <v>3079</v>
      </c>
      <c r="E28" s="282">
        <v>2</v>
      </c>
      <c r="F28" s="282">
        <v>38</v>
      </c>
      <c r="G28" s="282">
        <v>0</v>
      </c>
      <c r="H28" s="282">
        <v>0</v>
      </c>
      <c r="I28" s="282">
        <v>1</v>
      </c>
      <c r="J28" s="282">
        <v>12</v>
      </c>
      <c r="K28" s="282">
        <v>0</v>
      </c>
      <c r="L28" s="282">
        <v>1</v>
      </c>
      <c r="M28" s="282">
        <v>34</v>
      </c>
    </row>
    <row r="29" spans="1:13" s="283" customFormat="1" ht="24.75" customHeight="1">
      <c r="A29" s="282">
        <v>21</v>
      </c>
      <c r="B29" s="420" t="s">
        <v>1360</v>
      </c>
      <c r="C29" s="408" t="s">
        <v>3368</v>
      </c>
      <c r="D29" s="188" t="s">
        <v>3048</v>
      </c>
      <c r="E29" s="282">
        <v>72</v>
      </c>
      <c r="F29" s="282">
        <v>1353</v>
      </c>
      <c r="G29" s="282">
        <v>8</v>
      </c>
      <c r="H29" s="282">
        <v>66</v>
      </c>
      <c r="I29" s="282">
        <v>71</v>
      </c>
      <c r="J29" s="282">
        <v>1232</v>
      </c>
      <c r="K29" s="282">
        <v>0</v>
      </c>
      <c r="L29" s="282">
        <v>278</v>
      </c>
      <c r="M29" s="282">
        <v>1881</v>
      </c>
    </row>
    <row r="30" spans="1:13" s="283" customFormat="1" ht="24.75" customHeight="1">
      <c r="A30" s="282">
        <v>22</v>
      </c>
      <c r="B30" s="421"/>
      <c r="C30" s="408"/>
      <c r="D30" s="188" t="s">
        <v>3049</v>
      </c>
      <c r="E30" s="282">
        <v>111</v>
      </c>
      <c r="F30" s="282">
        <v>1775</v>
      </c>
      <c r="G30" s="282">
        <v>19</v>
      </c>
      <c r="H30" s="282">
        <v>179</v>
      </c>
      <c r="I30" s="282">
        <v>113</v>
      </c>
      <c r="J30" s="282">
        <v>1804</v>
      </c>
      <c r="K30" s="282">
        <v>0</v>
      </c>
      <c r="L30" s="282">
        <v>2</v>
      </c>
      <c r="M30" s="282">
        <v>2786</v>
      </c>
    </row>
    <row r="31" spans="1:13" s="283" customFormat="1" ht="24.75" customHeight="1">
      <c r="A31" s="282">
        <v>23</v>
      </c>
      <c r="B31" s="421"/>
      <c r="C31" s="408"/>
      <c r="D31" s="188" t="s">
        <v>3051</v>
      </c>
      <c r="E31" s="282">
        <v>137</v>
      </c>
      <c r="F31" s="282">
        <v>2322</v>
      </c>
      <c r="G31" s="282">
        <v>36</v>
      </c>
      <c r="H31" s="282">
        <v>312</v>
      </c>
      <c r="I31" s="282">
        <v>94</v>
      </c>
      <c r="J31" s="282">
        <v>1356</v>
      </c>
      <c r="K31" s="282">
        <v>0</v>
      </c>
      <c r="L31" s="282">
        <v>2</v>
      </c>
      <c r="M31" s="282">
        <v>3003</v>
      </c>
    </row>
    <row r="32" spans="1:13" s="283" customFormat="1" ht="24.75" customHeight="1">
      <c r="A32" s="282">
        <v>24</v>
      </c>
      <c r="B32" s="421"/>
      <c r="C32" s="409" t="s">
        <v>3369</v>
      </c>
      <c r="D32" s="188" t="s">
        <v>3050</v>
      </c>
      <c r="E32" s="282">
        <v>11</v>
      </c>
      <c r="F32" s="282">
        <v>171</v>
      </c>
      <c r="G32" s="282">
        <v>2</v>
      </c>
      <c r="H32" s="282">
        <v>28</v>
      </c>
      <c r="I32" s="282">
        <v>10</v>
      </c>
      <c r="J32" s="282">
        <v>107</v>
      </c>
      <c r="K32" s="282">
        <v>0</v>
      </c>
      <c r="L32" s="282">
        <v>12</v>
      </c>
      <c r="M32" s="282">
        <v>202</v>
      </c>
    </row>
    <row r="33" spans="1:13" s="283" customFormat="1" ht="24.75" customHeight="1">
      <c r="A33" s="282">
        <v>25</v>
      </c>
      <c r="B33" s="421"/>
      <c r="C33" s="429"/>
      <c r="D33" s="188" t="s">
        <v>3052</v>
      </c>
      <c r="E33" s="282">
        <v>144</v>
      </c>
      <c r="F33" s="282">
        <v>2359</v>
      </c>
      <c r="G33" s="282">
        <v>38</v>
      </c>
      <c r="H33" s="282">
        <v>254</v>
      </c>
      <c r="I33" s="282">
        <v>40</v>
      </c>
      <c r="J33" s="282">
        <v>616</v>
      </c>
      <c r="K33" s="282">
        <v>0</v>
      </c>
      <c r="L33" s="282">
        <v>1</v>
      </c>
      <c r="M33" s="282">
        <v>2512</v>
      </c>
    </row>
    <row r="34" spans="1:13" s="283" customFormat="1" ht="24.75" customHeight="1">
      <c r="A34" s="282">
        <v>26</v>
      </c>
      <c r="B34" s="422"/>
      <c r="C34" s="410"/>
      <c r="D34" s="188" t="s">
        <v>3080</v>
      </c>
      <c r="E34" s="282">
        <v>1</v>
      </c>
      <c r="F34" s="282">
        <v>39</v>
      </c>
      <c r="G34" s="282">
        <v>0</v>
      </c>
      <c r="H34" s="282">
        <v>0</v>
      </c>
      <c r="I34" s="282">
        <v>0</v>
      </c>
      <c r="J34" s="282">
        <v>8</v>
      </c>
      <c r="K34" s="282">
        <v>0</v>
      </c>
      <c r="L34" s="282">
        <v>0</v>
      </c>
      <c r="M34" s="282">
        <v>33</v>
      </c>
    </row>
    <row r="35" spans="1:13" s="283" customFormat="1" ht="24.75" customHeight="1">
      <c r="A35" s="282">
        <v>27</v>
      </c>
      <c r="B35" s="420" t="s">
        <v>628</v>
      </c>
      <c r="C35" s="409" t="s">
        <v>3370</v>
      </c>
      <c r="D35" s="188" t="s">
        <v>3053</v>
      </c>
      <c r="E35" s="282">
        <v>100</v>
      </c>
      <c r="F35" s="282">
        <v>1547</v>
      </c>
      <c r="G35" s="282">
        <v>12</v>
      </c>
      <c r="H35" s="282">
        <v>82</v>
      </c>
      <c r="I35" s="282">
        <v>79</v>
      </c>
      <c r="J35" s="282">
        <v>1236</v>
      </c>
      <c r="K35" s="282">
        <v>1</v>
      </c>
      <c r="L35" s="282">
        <v>307</v>
      </c>
      <c r="M35" s="282">
        <v>1312</v>
      </c>
    </row>
    <row r="36" spans="1:13" s="283" customFormat="1" ht="24.75" customHeight="1">
      <c r="A36" s="282">
        <v>28</v>
      </c>
      <c r="B36" s="421"/>
      <c r="C36" s="429"/>
      <c r="D36" s="188" t="s">
        <v>3054</v>
      </c>
      <c r="E36" s="282">
        <v>98</v>
      </c>
      <c r="F36" s="282">
        <v>1455</v>
      </c>
      <c r="G36" s="282">
        <v>24</v>
      </c>
      <c r="H36" s="282">
        <v>116</v>
      </c>
      <c r="I36" s="282">
        <v>149</v>
      </c>
      <c r="J36" s="282">
        <v>2054</v>
      </c>
      <c r="K36" s="282">
        <v>0</v>
      </c>
      <c r="L36" s="282">
        <v>6</v>
      </c>
      <c r="M36" s="282">
        <v>2185</v>
      </c>
    </row>
    <row r="37" spans="1:13" s="283" customFormat="1" ht="24.75" customHeight="1">
      <c r="A37" s="282">
        <v>29</v>
      </c>
      <c r="B37" s="421"/>
      <c r="C37" s="429"/>
      <c r="D37" s="188" t="s">
        <v>3056</v>
      </c>
      <c r="E37" s="282">
        <v>130</v>
      </c>
      <c r="F37" s="282">
        <v>1775</v>
      </c>
      <c r="G37" s="282">
        <v>26</v>
      </c>
      <c r="H37" s="282">
        <v>149</v>
      </c>
      <c r="I37" s="282">
        <v>91</v>
      </c>
      <c r="J37" s="282">
        <v>1877</v>
      </c>
      <c r="K37" s="282">
        <v>0</v>
      </c>
      <c r="L37" s="282">
        <v>6</v>
      </c>
      <c r="M37" s="282">
        <v>2563</v>
      </c>
    </row>
    <row r="38" spans="1:13" s="283" customFormat="1" ht="24.75" customHeight="1">
      <c r="A38" s="282">
        <v>30</v>
      </c>
      <c r="B38" s="421"/>
      <c r="C38" s="429"/>
      <c r="D38" s="188" t="s">
        <v>3057</v>
      </c>
      <c r="E38" s="282">
        <v>104</v>
      </c>
      <c r="F38" s="282">
        <v>1751</v>
      </c>
      <c r="G38" s="282">
        <v>29</v>
      </c>
      <c r="H38" s="282">
        <v>222</v>
      </c>
      <c r="I38" s="282">
        <v>113</v>
      </c>
      <c r="J38" s="282">
        <v>1743</v>
      </c>
      <c r="K38" s="282">
        <v>0</v>
      </c>
      <c r="L38" s="282">
        <v>1</v>
      </c>
      <c r="M38" s="282">
        <v>1960</v>
      </c>
    </row>
    <row r="39" spans="1:13" s="283" customFormat="1" ht="24.75" customHeight="1">
      <c r="A39" s="282">
        <v>31</v>
      </c>
      <c r="B39" s="422"/>
      <c r="C39" s="410"/>
      <c r="D39" s="243" t="s">
        <v>3081</v>
      </c>
      <c r="E39" s="220">
        <v>0</v>
      </c>
      <c r="F39" s="220">
        <v>34</v>
      </c>
      <c r="G39" s="220">
        <v>0</v>
      </c>
      <c r="H39" s="220">
        <v>0</v>
      </c>
      <c r="I39" s="220">
        <v>0</v>
      </c>
      <c r="J39" s="220">
        <v>21</v>
      </c>
      <c r="K39" s="220">
        <v>0</v>
      </c>
      <c r="L39" s="220">
        <v>0</v>
      </c>
      <c r="M39" s="220">
        <v>35</v>
      </c>
    </row>
    <row r="40" spans="1:13" s="283" customFormat="1" ht="24.75" customHeight="1">
      <c r="A40" s="282">
        <v>32</v>
      </c>
      <c r="B40" s="420" t="s">
        <v>629</v>
      </c>
      <c r="C40" s="409" t="s">
        <v>3371</v>
      </c>
      <c r="D40" s="188" t="s">
        <v>3058</v>
      </c>
      <c r="E40" s="282">
        <v>95</v>
      </c>
      <c r="F40" s="282">
        <v>1488</v>
      </c>
      <c r="G40" s="282">
        <v>23</v>
      </c>
      <c r="H40" s="282">
        <v>177</v>
      </c>
      <c r="I40" s="282">
        <v>125</v>
      </c>
      <c r="J40" s="282">
        <v>1644</v>
      </c>
      <c r="K40" s="282">
        <v>0</v>
      </c>
      <c r="L40" s="282">
        <v>5</v>
      </c>
      <c r="M40" s="282">
        <v>1874</v>
      </c>
    </row>
    <row r="41" spans="1:13" s="283" customFormat="1" ht="24.75" customHeight="1">
      <c r="A41" s="282">
        <v>33</v>
      </c>
      <c r="B41" s="422"/>
      <c r="C41" s="410"/>
      <c r="D41" s="188" t="s">
        <v>3055</v>
      </c>
      <c r="E41" s="282">
        <v>7</v>
      </c>
      <c r="F41" s="282">
        <v>85</v>
      </c>
      <c r="G41" s="282">
        <v>2</v>
      </c>
      <c r="H41" s="282">
        <v>13</v>
      </c>
      <c r="I41" s="282">
        <v>14</v>
      </c>
      <c r="J41" s="282">
        <v>214</v>
      </c>
      <c r="K41" s="282">
        <v>0</v>
      </c>
      <c r="L41" s="282">
        <v>18</v>
      </c>
      <c r="M41" s="282">
        <v>173</v>
      </c>
    </row>
    <row r="42" spans="1:13" s="283" customFormat="1" ht="24.75" customHeight="1">
      <c r="A42" s="282">
        <v>34</v>
      </c>
      <c r="B42" s="420" t="s">
        <v>630</v>
      </c>
      <c r="C42" s="409" t="s">
        <v>3372</v>
      </c>
      <c r="D42" s="188" t="s">
        <v>3059</v>
      </c>
      <c r="E42" s="282">
        <v>137</v>
      </c>
      <c r="F42" s="282">
        <v>2144</v>
      </c>
      <c r="G42" s="282">
        <v>26</v>
      </c>
      <c r="H42" s="282">
        <v>161</v>
      </c>
      <c r="I42" s="282">
        <v>53</v>
      </c>
      <c r="J42" s="282">
        <v>932</v>
      </c>
      <c r="K42" s="282">
        <v>0</v>
      </c>
      <c r="L42" s="282">
        <v>317</v>
      </c>
      <c r="M42" s="282">
        <v>2068</v>
      </c>
    </row>
    <row r="43" spans="1:13" s="283" customFormat="1" ht="24.75" customHeight="1">
      <c r="A43" s="282">
        <v>35</v>
      </c>
      <c r="B43" s="421"/>
      <c r="C43" s="429"/>
      <c r="D43" s="188" t="s">
        <v>3060</v>
      </c>
      <c r="E43" s="282">
        <v>187</v>
      </c>
      <c r="F43" s="282">
        <v>2906</v>
      </c>
      <c r="G43" s="282">
        <v>50</v>
      </c>
      <c r="H43" s="282">
        <v>458</v>
      </c>
      <c r="I43" s="282">
        <v>60</v>
      </c>
      <c r="J43" s="282">
        <v>991</v>
      </c>
      <c r="K43" s="282">
        <v>0</v>
      </c>
      <c r="L43" s="282">
        <v>2</v>
      </c>
      <c r="M43" s="282">
        <v>3239</v>
      </c>
    </row>
    <row r="44" spans="1:13" s="283" customFormat="1" ht="24.75" customHeight="1">
      <c r="A44" s="282">
        <v>36</v>
      </c>
      <c r="B44" s="421"/>
      <c r="C44" s="429"/>
      <c r="D44" s="188" t="s">
        <v>3061</v>
      </c>
      <c r="E44" s="282">
        <v>193</v>
      </c>
      <c r="F44" s="282">
        <v>2601</v>
      </c>
      <c r="G44" s="282">
        <v>53</v>
      </c>
      <c r="H44" s="282">
        <v>365</v>
      </c>
      <c r="I44" s="282">
        <v>94</v>
      </c>
      <c r="J44" s="282">
        <v>1307</v>
      </c>
      <c r="K44" s="282">
        <v>0</v>
      </c>
      <c r="L44" s="282">
        <v>6</v>
      </c>
      <c r="M44" s="282">
        <v>3187</v>
      </c>
    </row>
    <row r="45" spans="1:13" s="283" customFormat="1" ht="24.75" customHeight="1">
      <c r="A45" s="282">
        <v>37</v>
      </c>
      <c r="B45" s="421"/>
      <c r="C45" s="429"/>
      <c r="D45" s="188" t="s">
        <v>3062</v>
      </c>
      <c r="E45" s="282">
        <v>171</v>
      </c>
      <c r="F45" s="282">
        <v>2570</v>
      </c>
      <c r="G45" s="282">
        <v>46</v>
      </c>
      <c r="H45" s="282">
        <v>369</v>
      </c>
      <c r="I45" s="282">
        <v>107</v>
      </c>
      <c r="J45" s="282">
        <v>1371</v>
      </c>
      <c r="K45" s="282">
        <v>0</v>
      </c>
      <c r="L45" s="282">
        <v>7</v>
      </c>
      <c r="M45" s="282">
        <v>3159</v>
      </c>
    </row>
    <row r="46" spans="1:13" s="283" customFormat="1" ht="24.75" customHeight="1">
      <c r="A46" s="282">
        <v>38</v>
      </c>
      <c r="B46" s="422"/>
      <c r="C46" s="410"/>
      <c r="D46" s="243" t="s">
        <v>3082</v>
      </c>
      <c r="E46" s="220">
        <v>2</v>
      </c>
      <c r="F46" s="220">
        <v>41</v>
      </c>
      <c r="G46" s="220">
        <v>0</v>
      </c>
      <c r="H46" s="220">
        <v>0</v>
      </c>
      <c r="I46" s="220">
        <v>1</v>
      </c>
      <c r="J46" s="220">
        <v>10</v>
      </c>
      <c r="K46" s="220">
        <v>0</v>
      </c>
      <c r="L46" s="220">
        <v>1</v>
      </c>
      <c r="M46" s="220">
        <v>35</v>
      </c>
    </row>
    <row r="47" spans="1:13" s="283" customFormat="1" ht="24.75" customHeight="1">
      <c r="A47" s="282">
        <v>39</v>
      </c>
      <c r="B47" s="420" t="s">
        <v>632</v>
      </c>
      <c r="C47" s="423" t="s">
        <v>3374</v>
      </c>
      <c r="D47" s="188" t="s">
        <v>3063</v>
      </c>
      <c r="E47" s="282">
        <v>81</v>
      </c>
      <c r="F47" s="282">
        <v>1684</v>
      </c>
      <c r="G47" s="282">
        <v>23</v>
      </c>
      <c r="H47" s="282">
        <v>200</v>
      </c>
      <c r="I47" s="282">
        <v>20</v>
      </c>
      <c r="J47" s="282">
        <v>406</v>
      </c>
      <c r="K47" s="282">
        <v>0</v>
      </c>
      <c r="L47" s="282">
        <v>194</v>
      </c>
      <c r="M47" s="282">
        <v>1500</v>
      </c>
    </row>
    <row r="48" spans="1:13" s="283" customFormat="1" ht="24.75" customHeight="1">
      <c r="A48" s="282">
        <v>40</v>
      </c>
      <c r="B48" s="421"/>
      <c r="C48" s="424"/>
      <c r="D48" s="188" t="s">
        <v>3064</v>
      </c>
      <c r="E48" s="282">
        <v>119</v>
      </c>
      <c r="F48" s="282">
        <v>2515</v>
      </c>
      <c r="G48" s="282">
        <v>28</v>
      </c>
      <c r="H48" s="282">
        <v>325</v>
      </c>
      <c r="I48" s="282">
        <v>70</v>
      </c>
      <c r="J48" s="282">
        <v>1155</v>
      </c>
      <c r="K48" s="282">
        <v>0</v>
      </c>
      <c r="L48" s="282">
        <v>6</v>
      </c>
      <c r="M48" s="282">
        <v>2733</v>
      </c>
    </row>
    <row r="49" spans="1:13" s="283" customFormat="1" ht="24.75" customHeight="1">
      <c r="A49" s="282">
        <v>41</v>
      </c>
      <c r="B49" s="421"/>
      <c r="C49" s="424"/>
      <c r="D49" s="188" t="s">
        <v>3066</v>
      </c>
      <c r="E49" s="282">
        <v>133</v>
      </c>
      <c r="F49" s="282">
        <v>2387</v>
      </c>
      <c r="G49" s="282">
        <v>30</v>
      </c>
      <c r="H49" s="282">
        <v>370</v>
      </c>
      <c r="I49" s="282">
        <v>56</v>
      </c>
      <c r="J49" s="282">
        <v>1327</v>
      </c>
      <c r="K49" s="282">
        <v>0</v>
      </c>
      <c r="L49" s="282">
        <v>4</v>
      </c>
      <c r="M49" s="282">
        <v>2599</v>
      </c>
    </row>
    <row r="50" spans="1:13" s="283" customFormat="1" ht="24.75" customHeight="1">
      <c r="A50" s="282">
        <v>42</v>
      </c>
      <c r="B50" s="422"/>
      <c r="C50" s="425"/>
      <c r="D50" s="188" t="s">
        <v>3067</v>
      </c>
      <c r="E50" s="282">
        <v>100</v>
      </c>
      <c r="F50" s="282">
        <v>1876</v>
      </c>
      <c r="G50" s="282">
        <v>20</v>
      </c>
      <c r="H50" s="282">
        <v>196</v>
      </c>
      <c r="I50" s="282">
        <v>52</v>
      </c>
      <c r="J50" s="282">
        <v>497</v>
      </c>
      <c r="K50" s="282">
        <v>0</v>
      </c>
      <c r="L50" s="282">
        <v>4</v>
      </c>
      <c r="M50" s="282">
        <v>2026</v>
      </c>
    </row>
    <row r="51" spans="1:13" s="283" customFormat="1" ht="24.75" customHeight="1">
      <c r="A51" s="282">
        <v>43</v>
      </c>
      <c r="B51" s="420" t="s">
        <v>45</v>
      </c>
      <c r="C51" s="409" t="s">
        <v>3373</v>
      </c>
      <c r="D51" s="188" t="s">
        <v>3065</v>
      </c>
      <c r="E51" s="282">
        <v>12</v>
      </c>
      <c r="F51" s="282">
        <v>151</v>
      </c>
      <c r="G51" s="282">
        <v>5</v>
      </c>
      <c r="H51" s="282">
        <v>21</v>
      </c>
      <c r="I51" s="282">
        <v>6</v>
      </c>
      <c r="J51" s="282">
        <v>64</v>
      </c>
      <c r="K51" s="282">
        <v>0</v>
      </c>
      <c r="L51" s="282">
        <v>9</v>
      </c>
      <c r="M51" s="282">
        <v>169</v>
      </c>
    </row>
    <row r="52" spans="1:13" s="283" customFormat="1" ht="24.75" customHeight="1">
      <c r="A52" s="282">
        <v>44</v>
      </c>
      <c r="B52" s="422"/>
      <c r="C52" s="410"/>
      <c r="D52" s="188" t="s">
        <v>3211</v>
      </c>
      <c r="E52" s="282">
        <v>20</v>
      </c>
      <c r="F52" s="282">
        <v>284</v>
      </c>
      <c r="G52" s="282">
        <v>0</v>
      </c>
      <c r="H52" s="282">
        <v>0</v>
      </c>
      <c r="I52" s="282">
        <v>20</v>
      </c>
      <c r="J52" s="282">
        <v>220</v>
      </c>
      <c r="K52" s="282">
        <v>0</v>
      </c>
      <c r="L52" s="282">
        <v>2</v>
      </c>
      <c r="M52" s="282">
        <v>371</v>
      </c>
    </row>
    <row r="53" spans="1:13" s="283" customFormat="1" ht="24.75" customHeight="1">
      <c r="A53" s="282">
        <v>45</v>
      </c>
      <c r="B53" s="420" t="s">
        <v>3399</v>
      </c>
      <c r="C53" s="423" t="s">
        <v>3375</v>
      </c>
      <c r="D53" s="188" t="s">
        <v>3068</v>
      </c>
      <c r="E53" s="282">
        <v>172</v>
      </c>
      <c r="F53" s="282">
        <v>1743</v>
      </c>
      <c r="G53" s="282">
        <v>25</v>
      </c>
      <c r="H53" s="282">
        <v>129</v>
      </c>
      <c r="I53" s="282">
        <v>106</v>
      </c>
      <c r="J53" s="282">
        <v>1007</v>
      </c>
      <c r="K53" s="282">
        <v>1</v>
      </c>
      <c r="L53" s="282">
        <v>212</v>
      </c>
      <c r="M53" s="282">
        <v>2001</v>
      </c>
    </row>
    <row r="54" spans="1:13" s="283" customFormat="1" ht="24.75" customHeight="1">
      <c r="A54" s="282">
        <v>46</v>
      </c>
      <c r="B54" s="421"/>
      <c r="C54" s="424"/>
      <c r="D54" s="188" t="s">
        <v>3069</v>
      </c>
      <c r="E54" s="282">
        <v>165</v>
      </c>
      <c r="F54" s="282">
        <v>2532</v>
      </c>
      <c r="G54" s="282">
        <v>56</v>
      </c>
      <c r="H54" s="282">
        <v>331</v>
      </c>
      <c r="I54" s="282">
        <v>87</v>
      </c>
      <c r="J54" s="282">
        <v>1031</v>
      </c>
      <c r="K54" s="282">
        <v>0</v>
      </c>
      <c r="L54" s="282">
        <v>3</v>
      </c>
      <c r="M54" s="282">
        <v>2494</v>
      </c>
    </row>
    <row r="55" spans="1:13" s="283" customFormat="1" ht="24.75" customHeight="1">
      <c r="A55" s="282">
        <v>48</v>
      </c>
      <c r="B55" s="421"/>
      <c r="C55" s="424"/>
      <c r="D55" s="188" t="s">
        <v>3071</v>
      </c>
      <c r="E55" s="282">
        <v>164</v>
      </c>
      <c r="F55" s="282">
        <v>2381</v>
      </c>
      <c r="G55" s="282">
        <v>28</v>
      </c>
      <c r="H55" s="282">
        <v>209</v>
      </c>
      <c r="I55" s="282">
        <v>139</v>
      </c>
      <c r="J55" s="282">
        <v>1500</v>
      </c>
      <c r="K55" s="282">
        <v>0</v>
      </c>
      <c r="L55" s="282">
        <v>1</v>
      </c>
      <c r="M55" s="282">
        <v>2473</v>
      </c>
    </row>
    <row r="56" spans="1:13" s="283" customFormat="1" ht="24.75" customHeight="1">
      <c r="A56" s="282">
        <v>49</v>
      </c>
      <c r="B56" s="422"/>
      <c r="C56" s="425"/>
      <c r="D56" s="188" t="s">
        <v>3072</v>
      </c>
      <c r="E56" s="282">
        <v>166</v>
      </c>
      <c r="F56" s="282">
        <v>2275</v>
      </c>
      <c r="G56" s="282">
        <v>39</v>
      </c>
      <c r="H56" s="282">
        <v>288</v>
      </c>
      <c r="I56" s="282">
        <v>76</v>
      </c>
      <c r="J56" s="282">
        <v>1148</v>
      </c>
      <c r="K56" s="282">
        <v>0</v>
      </c>
      <c r="L56" s="282">
        <v>3</v>
      </c>
      <c r="M56" s="282">
        <v>2455</v>
      </c>
    </row>
    <row r="57" spans="1:13" s="283" customFormat="1" ht="24.75" customHeight="1">
      <c r="A57" s="282"/>
      <c r="B57" s="290" t="s">
        <v>3426</v>
      </c>
      <c r="C57" s="293" t="s">
        <v>3425</v>
      </c>
      <c r="D57" s="188" t="s">
        <v>3070</v>
      </c>
      <c r="E57" s="282">
        <v>111</v>
      </c>
      <c r="F57" s="282">
        <v>1287</v>
      </c>
      <c r="G57" s="282">
        <v>27</v>
      </c>
      <c r="H57" s="282">
        <v>169</v>
      </c>
      <c r="I57" s="282">
        <v>96</v>
      </c>
      <c r="J57" s="282">
        <v>1133</v>
      </c>
      <c r="K57" s="282">
        <v>1</v>
      </c>
      <c r="L57" s="282">
        <v>77</v>
      </c>
      <c r="M57" s="282">
        <v>1659</v>
      </c>
    </row>
    <row r="58" spans="1:13" s="283" customFormat="1" ht="24.75" customHeight="1">
      <c r="A58" s="282">
        <v>50</v>
      </c>
      <c r="B58" s="420" t="s">
        <v>1340</v>
      </c>
      <c r="C58" s="423" t="s">
        <v>3376</v>
      </c>
      <c r="D58" s="188" t="s">
        <v>3073</v>
      </c>
      <c r="E58" s="282">
        <v>123</v>
      </c>
      <c r="F58" s="282">
        <v>1616</v>
      </c>
      <c r="G58" s="282">
        <v>23</v>
      </c>
      <c r="H58" s="282">
        <v>153</v>
      </c>
      <c r="I58" s="282">
        <v>100</v>
      </c>
      <c r="J58" s="282">
        <v>1064</v>
      </c>
      <c r="K58" s="282">
        <v>0</v>
      </c>
      <c r="L58" s="282">
        <v>214</v>
      </c>
      <c r="M58" s="282">
        <v>1851</v>
      </c>
    </row>
    <row r="59" spans="1:13" s="283" customFormat="1" ht="24.75" customHeight="1">
      <c r="A59" s="282">
        <v>51</v>
      </c>
      <c r="B59" s="422"/>
      <c r="C59" s="425"/>
      <c r="D59" s="188" t="s">
        <v>3074</v>
      </c>
      <c r="E59" s="282">
        <v>120</v>
      </c>
      <c r="F59" s="282">
        <v>1762</v>
      </c>
      <c r="G59" s="282">
        <v>28</v>
      </c>
      <c r="H59" s="282">
        <v>157</v>
      </c>
      <c r="I59" s="282">
        <v>151</v>
      </c>
      <c r="J59" s="282">
        <v>2006</v>
      </c>
      <c r="K59" s="282">
        <v>0</v>
      </c>
      <c r="L59" s="282">
        <v>2</v>
      </c>
      <c r="M59" s="282">
        <v>2529</v>
      </c>
    </row>
    <row r="60" spans="1:13" s="283" customFormat="1" ht="24.75" customHeight="1">
      <c r="A60" s="282">
        <v>52</v>
      </c>
      <c r="B60" s="420" t="s">
        <v>3407</v>
      </c>
      <c r="C60" s="423" t="s">
        <v>3363</v>
      </c>
      <c r="D60" s="188" t="s">
        <v>3075</v>
      </c>
      <c r="E60" s="282">
        <v>84</v>
      </c>
      <c r="F60" s="282">
        <v>1468</v>
      </c>
      <c r="G60" s="282">
        <v>7</v>
      </c>
      <c r="H60" s="282">
        <v>67</v>
      </c>
      <c r="I60" s="282">
        <v>115</v>
      </c>
      <c r="J60" s="282">
        <v>1288</v>
      </c>
      <c r="K60" s="282">
        <v>0</v>
      </c>
      <c r="L60" s="282">
        <v>199</v>
      </c>
      <c r="M60" s="282">
        <v>1591</v>
      </c>
    </row>
    <row r="61" spans="1:13" s="283" customFormat="1" ht="24.75" customHeight="1">
      <c r="A61" s="282">
        <v>53</v>
      </c>
      <c r="B61" s="422"/>
      <c r="C61" s="425"/>
      <c r="D61" s="244" t="s">
        <v>3076</v>
      </c>
      <c r="E61" s="282">
        <v>147</v>
      </c>
      <c r="F61" s="282">
        <v>2336</v>
      </c>
      <c r="G61" s="282">
        <v>26</v>
      </c>
      <c r="H61" s="282">
        <v>216</v>
      </c>
      <c r="I61" s="282">
        <v>99</v>
      </c>
      <c r="J61" s="282">
        <v>1529</v>
      </c>
      <c r="K61" s="282">
        <v>0</v>
      </c>
      <c r="L61" s="282">
        <v>7</v>
      </c>
      <c r="M61" s="282">
        <v>2872</v>
      </c>
    </row>
    <row r="62" spans="1:13" s="283" customFormat="1" ht="24.75" customHeight="1">
      <c r="A62" s="282">
        <v>54</v>
      </c>
      <c r="B62" s="420" t="s">
        <v>3406</v>
      </c>
      <c r="C62" s="409" t="s">
        <v>3377</v>
      </c>
      <c r="D62" s="243" t="s">
        <v>3013</v>
      </c>
      <c r="E62" s="282">
        <v>54</v>
      </c>
      <c r="F62" s="282">
        <v>512</v>
      </c>
      <c r="G62" s="282">
        <v>5</v>
      </c>
      <c r="H62" s="282">
        <v>54</v>
      </c>
      <c r="I62" s="282">
        <v>124</v>
      </c>
      <c r="J62" s="282">
        <v>1093</v>
      </c>
      <c r="K62" s="282">
        <v>1</v>
      </c>
      <c r="L62" s="282">
        <v>118</v>
      </c>
      <c r="M62" s="282">
        <v>1070</v>
      </c>
    </row>
    <row r="63" spans="1:13" s="283" customFormat="1" ht="24.75" customHeight="1">
      <c r="A63" s="282">
        <v>55</v>
      </c>
      <c r="B63" s="421"/>
      <c r="C63" s="429"/>
      <c r="D63" s="188" t="s">
        <v>3014</v>
      </c>
      <c r="E63" s="282">
        <v>196</v>
      </c>
      <c r="F63" s="282">
        <v>1595</v>
      </c>
      <c r="G63" s="282">
        <v>36</v>
      </c>
      <c r="H63" s="282">
        <v>197</v>
      </c>
      <c r="I63" s="282">
        <v>136</v>
      </c>
      <c r="J63" s="282">
        <v>1010</v>
      </c>
      <c r="K63" s="282">
        <v>0</v>
      </c>
      <c r="L63" s="282">
        <v>2</v>
      </c>
      <c r="M63" s="282">
        <v>1917</v>
      </c>
    </row>
    <row r="64" spans="1:13" s="283" customFormat="1" ht="24.75" customHeight="1">
      <c r="A64" s="282">
        <v>56</v>
      </c>
      <c r="B64" s="422"/>
      <c r="C64" s="410"/>
      <c r="D64" s="188" t="s">
        <v>3016</v>
      </c>
      <c r="E64" s="282">
        <v>169</v>
      </c>
      <c r="F64" s="282">
        <v>1502</v>
      </c>
      <c r="G64" s="282">
        <v>28</v>
      </c>
      <c r="H64" s="282">
        <v>185</v>
      </c>
      <c r="I64" s="282">
        <v>143</v>
      </c>
      <c r="J64" s="282">
        <v>845</v>
      </c>
      <c r="K64" s="282">
        <v>0</v>
      </c>
      <c r="L64" s="282">
        <v>11</v>
      </c>
      <c r="M64" s="282">
        <v>1799</v>
      </c>
    </row>
    <row r="65" spans="1:13" s="283" customFormat="1" ht="24.75" customHeight="1">
      <c r="A65" s="282">
        <v>57</v>
      </c>
      <c r="B65" s="281" t="s">
        <v>3405</v>
      </c>
      <c r="C65" s="150" t="s">
        <v>3378</v>
      </c>
      <c r="D65" s="188" t="s">
        <v>3015</v>
      </c>
      <c r="E65" s="282">
        <v>4</v>
      </c>
      <c r="F65" s="282">
        <v>33</v>
      </c>
      <c r="G65" s="282">
        <v>1</v>
      </c>
      <c r="H65" s="282">
        <v>2</v>
      </c>
      <c r="I65" s="282">
        <v>23</v>
      </c>
      <c r="J65" s="282">
        <v>227</v>
      </c>
      <c r="K65" s="282">
        <v>0</v>
      </c>
      <c r="L65" s="282">
        <v>14</v>
      </c>
      <c r="M65" s="282">
        <v>142</v>
      </c>
    </row>
    <row r="66" spans="1:13" s="283" customFormat="1" ht="24.75" customHeight="1">
      <c r="A66" s="282">
        <v>58</v>
      </c>
      <c r="B66" s="420" t="s">
        <v>106</v>
      </c>
      <c r="C66" s="408" t="s">
        <v>3379</v>
      </c>
      <c r="D66" s="188" t="s">
        <v>3018</v>
      </c>
      <c r="E66" s="282">
        <v>120</v>
      </c>
      <c r="F66" s="282">
        <v>1506</v>
      </c>
      <c r="G66" s="282">
        <v>17</v>
      </c>
      <c r="H66" s="282">
        <v>97</v>
      </c>
      <c r="I66" s="282">
        <v>131</v>
      </c>
      <c r="J66" s="282">
        <v>1305</v>
      </c>
      <c r="K66" s="282">
        <v>2</v>
      </c>
      <c r="L66" s="282">
        <v>196</v>
      </c>
      <c r="M66" s="282">
        <v>1731</v>
      </c>
    </row>
    <row r="67" spans="1:13" s="283" customFormat="1" ht="24.75" customHeight="1">
      <c r="A67" s="282">
        <v>59</v>
      </c>
      <c r="B67" s="422"/>
      <c r="C67" s="408"/>
      <c r="D67" s="188" t="s">
        <v>3019</v>
      </c>
      <c r="E67" s="282">
        <v>190</v>
      </c>
      <c r="F67" s="282">
        <v>2697</v>
      </c>
      <c r="G67" s="282">
        <v>49</v>
      </c>
      <c r="H67" s="282">
        <v>327</v>
      </c>
      <c r="I67" s="282">
        <v>93</v>
      </c>
      <c r="J67" s="282">
        <v>1122</v>
      </c>
      <c r="K67" s="282">
        <v>0</v>
      </c>
      <c r="L67" s="282">
        <v>7</v>
      </c>
      <c r="M67" s="282">
        <v>2432</v>
      </c>
    </row>
    <row r="68" spans="1:13" s="283" customFormat="1" ht="24.75" customHeight="1">
      <c r="A68" s="282">
        <v>60</v>
      </c>
      <c r="B68" s="420" t="s">
        <v>2297</v>
      </c>
      <c r="C68" s="408" t="s">
        <v>3380</v>
      </c>
      <c r="D68" s="188" t="s">
        <v>3021</v>
      </c>
      <c r="E68" s="282">
        <v>149</v>
      </c>
      <c r="F68" s="282">
        <v>1774</v>
      </c>
      <c r="G68" s="282">
        <v>31</v>
      </c>
      <c r="H68" s="282">
        <v>155</v>
      </c>
      <c r="I68" s="282">
        <v>52</v>
      </c>
      <c r="J68" s="282">
        <v>643</v>
      </c>
      <c r="K68" s="282">
        <v>0</v>
      </c>
      <c r="L68" s="282">
        <v>168</v>
      </c>
      <c r="M68" s="282">
        <v>1932</v>
      </c>
    </row>
    <row r="69" spans="1:13" s="283" customFormat="1" ht="24.75" customHeight="1">
      <c r="A69" s="282">
        <v>61</v>
      </c>
      <c r="B69" s="422"/>
      <c r="C69" s="408"/>
      <c r="D69" s="188" t="s">
        <v>3022</v>
      </c>
      <c r="E69" s="282">
        <v>261</v>
      </c>
      <c r="F69" s="282">
        <v>2509</v>
      </c>
      <c r="G69" s="282">
        <v>67</v>
      </c>
      <c r="H69" s="282">
        <v>348</v>
      </c>
      <c r="I69" s="282">
        <v>122</v>
      </c>
      <c r="J69" s="282">
        <v>967</v>
      </c>
      <c r="K69" s="282">
        <v>0</v>
      </c>
      <c r="L69" s="282">
        <v>4</v>
      </c>
      <c r="M69" s="282">
        <v>2988</v>
      </c>
    </row>
    <row r="70" spans="1:13" s="283" customFormat="1" ht="24.75" customHeight="1">
      <c r="A70" s="282">
        <v>62</v>
      </c>
      <c r="B70" s="281" t="s">
        <v>3400</v>
      </c>
      <c r="C70" s="150" t="s">
        <v>3381</v>
      </c>
      <c r="D70" s="188" t="s">
        <v>3023</v>
      </c>
      <c r="E70" s="282">
        <v>82</v>
      </c>
      <c r="F70" s="282">
        <v>857</v>
      </c>
      <c r="G70" s="282">
        <v>14</v>
      </c>
      <c r="H70" s="282">
        <v>106</v>
      </c>
      <c r="I70" s="282">
        <v>126</v>
      </c>
      <c r="J70" s="282">
        <v>1231</v>
      </c>
      <c r="K70" s="282">
        <v>2</v>
      </c>
      <c r="L70" s="282">
        <v>87</v>
      </c>
      <c r="M70" s="282">
        <v>1426</v>
      </c>
    </row>
    <row r="71" spans="1:13" s="283" customFormat="1" ht="24.75" customHeight="1">
      <c r="A71" s="282">
        <v>63</v>
      </c>
      <c r="B71" s="420" t="s">
        <v>1154</v>
      </c>
      <c r="C71" s="408" t="s">
        <v>3382</v>
      </c>
      <c r="D71" s="188" t="s">
        <v>3025</v>
      </c>
      <c r="E71" s="282">
        <v>114</v>
      </c>
      <c r="F71" s="282">
        <v>1861</v>
      </c>
      <c r="G71" s="282">
        <v>18</v>
      </c>
      <c r="H71" s="282">
        <v>144</v>
      </c>
      <c r="I71" s="282">
        <v>46</v>
      </c>
      <c r="J71" s="282">
        <v>725</v>
      </c>
      <c r="K71" s="282">
        <v>1</v>
      </c>
      <c r="L71" s="282">
        <v>189</v>
      </c>
      <c r="M71" s="282">
        <v>1945</v>
      </c>
    </row>
    <row r="72" spans="1:13" s="283" customFormat="1" ht="24.75" customHeight="1">
      <c r="A72" s="282">
        <v>64</v>
      </c>
      <c r="B72" s="422"/>
      <c r="C72" s="408"/>
      <c r="D72" s="188" t="s">
        <v>3026</v>
      </c>
      <c r="E72" s="282">
        <v>105</v>
      </c>
      <c r="F72" s="282">
        <v>1484</v>
      </c>
      <c r="G72" s="282">
        <v>12</v>
      </c>
      <c r="H72" s="282">
        <v>129</v>
      </c>
      <c r="I72" s="282">
        <v>144</v>
      </c>
      <c r="J72" s="282">
        <v>1993</v>
      </c>
      <c r="K72" s="282">
        <v>0</v>
      </c>
      <c r="L72" s="282">
        <v>7</v>
      </c>
      <c r="M72" s="282">
        <v>3013</v>
      </c>
    </row>
    <row r="73" spans="1:13" s="283" customFormat="1" ht="55.5" customHeight="1">
      <c r="A73" s="282">
        <v>65</v>
      </c>
      <c r="B73" s="281" t="s">
        <v>2110</v>
      </c>
      <c r="C73" s="150" t="s">
        <v>3383</v>
      </c>
      <c r="D73" s="188" t="s">
        <v>3027</v>
      </c>
      <c r="E73" s="282">
        <v>92</v>
      </c>
      <c r="F73" s="282">
        <v>1403</v>
      </c>
      <c r="G73" s="282">
        <v>19</v>
      </c>
      <c r="H73" s="282">
        <v>188</v>
      </c>
      <c r="I73" s="282">
        <v>46</v>
      </c>
      <c r="J73" s="282">
        <v>598</v>
      </c>
      <c r="K73" s="282">
        <v>0</v>
      </c>
      <c r="L73" s="282">
        <v>8</v>
      </c>
      <c r="M73" s="282">
        <v>1610</v>
      </c>
    </row>
    <row r="74" spans="1:13" s="283" customFormat="1" ht="36.75" customHeight="1">
      <c r="A74" s="282">
        <v>66</v>
      </c>
      <c r="B74" s="420" t="s">
        <v>2739</v>
      </c>
      <c r="C74" s="408" t="s">
        <v>3384</v>
      </c>
      <c r="D74" s="188" t="s">
        <v>3028</v>
      </c>
      <c r="E74" s="282">
        <v>113</v>
      </c>
      <c r="F74" s="282">
        <v>1200</v>
      </c>
      <c r="G74" s="282">
        <v>18</v>
      </c>
      <c r="H74" s="282">
        <v>96</v>
      </c>
      <c r="I74" s="282">
        <v>69</v>
      </c>
      <c r="J74" s="282">
        <v>751</v>
      </c>
      <c r="K74" s="282">
        <v>1</v>
      </c>
      <c r="L74" s="282">
        <v>127</v>
      </c>
      <c r="M74" s="282">
        <v>1239</v>
      </c>
    </row>
    <row r="75" spans="1:13" s="283" customFormat="1" ht="36.75" customHeight="1">
      <c r="A75" s="282">
        <v>67</v>
      </c>
      <c r="B75" s="422"/>
      <c r="C75" s="408"/>
      <c r="D75" s="188" t="s">
        <v>3029</v>
      </c>
      <c r="E75" s="282">
        <v>105</v>
      </c>
      <c r="F75" s="282">
        <v>1543</v>
      </c>
      <c r="G75" s="282">
        <v>29</v>
      </c>
      <c r="H75" s="282">
        <v>202</v>
      </c>
      <c r="I75" s="282">
        <v>96</v>
      </c>
      <c r="J75" s="282">
        <v>1080</v>
      </c>
      <c r="K75" s="282">
        <v>0</v>
      </c>
      <c r="L75" s="282">
        <v>1</v>
      </c>
      <c r="M75" s="282">
        <v>1948</v>
      </c>
    </row>
    <row r="76" spans="1:13" s="283" customFormat="1" ht="69.75" customHeight="1">
      <c r="A76" s="282">
        <v>68</v>
      </c>
      <c r="B76" s="214" t="s">
        <v>3401</v>
      </c>
      <c r="C76" s="150" t="s">
        <v>3385</v>
      </c>
      <c r="D76" s="188" t="s">
        <v>3031</v>
      </c>
      <c r="E76" s="282">
        <v>98</v>
      </c>
      <c r="F76" s="282">
        <v>1281</v>
      </c>
      <c r="G76" s="282">
        <v>15</v>
      </c>
      <c r="H76" s="282">
        <v>161</v>
      </c>
      <c r="I76" s="282">
        <v>79</v>
      </c>
      <c r="J76" s="282">
        <v>924</v>
      </c>
      <c r="K76" s="282">
        <v>1</v>
      </c>
      <c r="L76" s="282">
        <v>100</v>
      </c>
      <c r="M76" s="282">
        <v>1113</v>
      </c>
    </row>
    <row r="77" spans="1:13" s="283" customFormat="1" ht="51">
      <c r="A77" s="282">
        <v>69</v>
      </c>
      <c r="B77" s="214" t="s">
        <v>2742</v>
      </c>
      <c r="C77" s="150" t="s">
        <v>3386</v>
      </c>
      <c r="D77" s="188" t="s">
        <v>3032</v>
      </c>
      <c r="E77" s="282">
        <v>120</v>
      </c>
      <c r="F77" s="282">
        <v>1264</v>
      </c>
      <c r="G77" s="282">
        <v>30</v>
      </c>
      <c r="H77" s="282">
        <v>200</v>
      </c>
      <c r="I77" s="282">
        <v>75</v>
      </c>
      <c r="J77" s="282">
        <v>943</v>
      </c>
      <c r="K77" s="282">
        <v>0</v>
      </c>
      <c r="L77" s="282">
        <v>15</v>
      </c>
      <c r="M77" s="282">
        <v>1232</v>
      </c>
    </row>
    <row r="78" spans="1:13" s="283" customFormat="1" ht="58.5" customHeight="1">
      <c r="A78" s="282">
        <v>70</v>
      </c>
      <c r="B78" s="287" t="s">
        <v>3402</v>
      </c>
      <c r="C78" s="150" t="s">
        <v>3387</v>
      </c>
      <c r="D78" s="188" t="s">
        <v>3033</v>
      </c>
      <c r="E78" s="282">
        <v>67</v>
      </c>
      <c r="F78" s="282">
        <v>1085</v>
      </c>
      <c r="G78" s="282">
        <v>13</v>
      </c>
      <c r="H78" s="282">
        <v>131</v>
      </c>
      <c r="I78" s="282">
        <v>31</v>
      </c>
      <c r="J78" s="282">
        <v>896</v>
      </c>
      <c r="K78" s="282">
        <v>0</v>
      </c>
      <c r="L78" s="282">
        <v>80</v>
      </c>
      <c r="M78" s="282">
        <v>923</v>
      </c>
    </row>
    <row r="79" spans="1:13" s="283" customFormat="1" ht="31.5" customHeight="1">
      <c r="A79" s="282">
        <v>71</v>
      </c>
      <c r="B79" s="214" t="s">
        <v>1852</v>
      </c>
      <c r="C79" s="150" t="s">
        <v>3388</v>
      </c>
      <c r="D79" s="188" t="s">
        <v>3034</v>
      </c>
      <c r="E79" s="282">
        <v>83</v>
      </c>
      <c r="F79" s="282">
        <v>1109</v>
      </c>
      <c r="G79" s="282">
        <v>12</v>
      </c>
      <c r="H79" s="282">
        <v>134</v>
      </c>
      <c r="I79" s="282">
        <v>82</v>
      </c>
      <c r="J79" s="282">
        <v>1021</v>
      </c>
      <c r="K79" s="282">
        <v>0</v>
      </c>
      <c r="L79" s="282">
        <v>15</v>
      </c>
      <c r="M79" s="282">
        <v>891</v>
      </c>
    </row>
    <row r="80" spans="1:13" s="283" customFormat="1" ht="24.75" customHeight="1">
      <c r="A80" s="282">
        <v>72</v>
      </c>
      <c r="B80" s="281" t="s">
        <v>306</v>
      </c>
      <c r="C80" s="150" t="s">
        <v>3389</v>
      </c>
      <c r="D80" s="188" t="s">
        <v>3035</v>
      </c>
      <c r="E80" s="282">
        <v>100</v>
      </c>
      <c r="F80" s="282">
        <v>1649</v>
      </c>
      <c r="G80" s="282">
        <v>2</v>
      </c>
      <c r="H80" s="282">
        <v>46</v>
      </c>
      <c r="I80" s="282">
        <v>95</v>
      </c>
      <c r="J80" s="282">
        <v>990</v>
      </c>
      <c r="K80" s="282">
        <v>1</v>
      </c>
      <c r="L80" s="282">
        <v>156</v>
      </c>
      <c r="M80" s="282">
        <v>1626</v>
      </c>
    </row>
    <row r="81" spans="1:13" s="283" customFormat="1" ht="24.75" customHeight="1">
      <c r="A81" s="282">
        <v>73</v>
      </c>
      <c r="B81" s="214" t="s">
        <v>311</v>
      </c>
      <c r="C81" s="150" t="s">
        <v>3390</v>
      </c>
      <c r="D81" s="188" t="s">
        <v>3036</v>
      </c>
      <c r="E81" s="282">
        <v>115</v>
      </c>
      <c r="F81" s="282">
        <v>1372</v>
      </c>
      <c r="G81" s="282">
        <v>21</v>
      </c>
      <c r="H81" s="282">
        <v>84</v>
      </c>
      <c r="I81" s="282">
        <v>92</v>
      </c>
      <c r="J81" s="282">
        <v>1002</v>
      </c>
      <c r="K81" s="282">
        <v>0</v>
      </c>
      <c r="L81" s="282">
        <v>5</v>
      </c>
      <c r="M81" s="282">
        <v>1602</v>
      </c>
    </row>
    <row r="82" spans="1:13" s="283" customFormat="1" ht="24.75" customHeight="1">
      <c r="A82" s="282">
        <v>74</v>
      </c>
      <c r="B82" s="214" t="s">
        <v>2743</v>
      </c>
      <c r="C82" s="150" t="s">
        <v>3391</v>
      </c>
      <c r="D82" s="188" t="s">
        <v>3037</v>
      </c>
      <c r="E82" s="282">
        <v>35</v>
      </c>
      <c r="F82" s="282">
        <v>411</v>
      </c>
      <c r="G82" s="282">
        <v>5</v>
      </c>
      <c r="H82" s="282">
        <v>30</v>
      </c>
      <c r="I82" s="282">
        <v>45</v>
      </c>
      <c r="J82" s="282">
        <v>478</v>
      </c>
      <c r="K82" s="282">
        <v>1</v>
      </c>
      <c r="L82" s="282">
        <v>58</v>
      </c>
      <c r="M82" s="282">
        <v>560</v>
      </c>
    </row>
    <row r="83" spans="1:13" s="283" customFormat="1" ht="40.5" customHeight="1">
      <c r="A83" s="282">
        <v>75</v>
      </c>
      <c r="B83" s="403" t="s">
        <v>3403</v>
      </c>
      <c r="C83" s="150" t="s">
        <v>3392</v>
      </c>
      <c r="D83" s="188" t="s">
        <v>3038</v>
      </c>
      <c r="E83" s="282">
        <v>76</v>
      </c>
      <c r="F83" s="282">
        <v>725</v>
      </c>
      <c r="G83" s="282">
        <v>13</v>
      </c>
      <c r="H83" s="282">
        <v>47</v>
      </c>
      <c r="I83" s="282">
        <v>152</v>
      </c>
      <c r="J83" s="282">
        <v>1513</v>
      </c>
      <c r="K83" s="282">
        <v>0</v>
      </c>
      <c r="L83" s="282">
        <v>11</v>
      </c>
      <c r="M83" s="282">
        <v>1398</v>
      </c>
    </row>
    <row r="84" spans="1:13" s="283" customFormat="1" ht="51">
      <c r="A84" s="282">
        <v>76</v>
      </c>
      <c r="B84" s="405"/>
      <c r="C84" s="150" t="s">
        <v>3393</v>
      </c>
      <c r="D84" s="188" t="s">
        <v>3210</v>
      </c>
      <c r="E84" s="282">
        <v>3</v>
      </c>
      <c r="F84" s="282">
        <v>13</v>
      </c>
      <c r="G84" s="282">
        <v>2</v>
      </c>
      <c r="H84" s="282">
        <v>4</v>
      </c>
      <c r="I84" s="282">
        <v>15</v>
      </c>
      <c r="J84" s="282">
        <v>45</v>
      </c>
      <c r="K84" s="282">
        <v>0</v>
      </c>
      <c r="L84" s="282">
        <v>0</v>
      </c>
      <c r="M84" s="282">
        <v>0</v>
      </c>
    </row>
    <row r="85" spans="1:13" s="283" customFormat="1" ht="45" customHeight="1">
      <c r="A85" s="282">
        <v>77</v>
      </c>
      <c r="B85" s="403" t="s">
        <v>2740</v>
      </c>
      <c r="C85" s="408" t="s">
        <v>3394</v>
      </c>
      <c r="D85" s="188" t="s">
        <v>3040</v>
      </c>
      <c r="E85" s="282">
        <v>109</v>
      </c>
      <c r="F85" s="282">
        <v>1327</v>
      </c>
      <c r="G85" s="282">
        <v>19</v>
      </c>
      <c r="H85" s="282">
        <v>124</v>
      </c>
      <c r="I85" s="282">
        <v>87</v>
      </c>
      <c r="J85" s="282">
        <v>1256</v>
      </c>
      <c r="K85" s="282">
        <v>1</v>
      </c>
      <c r="L85" s="282">
        <v>257</v>
      </c>
      <c r="M85" s="282">
        <v>1589</v>
      </c>
    </row>
    <row r="86" spans="1:13" s="283" customFormat="1" ht="45" customHeight="1">
      <c r="A86" s="282">
        <v>78</v>
      </c>
      <c r="B86" s="405"/>
      <c r="C86" s="408"/>
      <c r="D86" s="188" t="s">
        <v>3041</v>
      </c>
      <c r="E86" s="282">
        <v>232</v>
      </c>
      <c r="F86" s="282">
        <v>2534</v>
      </c>
      <c r="G86" s="282">
        <v>68</v>
      </c>
      <c r="H86" s="282">
        <v>282</v>
      </c>
      <c r="I86" s="282">
        <v>86</v>
      </c>
      <c r="J86" s="282">
        <v>1035</v>
      </c>
      <c r="K86" s="282">
        <v>0</v>
      </c>
      <c r="L86" s="282">
        <v>6</v>
      </c>
      <c r="M86" s="282">
        <v>2872</v>
      </c>
    </row>
    <row r="87" spans="1:13" s="283" customFormat="1" ht="60" customHeight="1">
      <c r="A87" s="282">
        <v>79</v>
      </c>
      <c r="B87" s="214" t="s">
        <v>2741</v>
      </c>
      <c r="C87" s="150" t="s">
        <v>3395</v>
      </c>
      <c r="D87" s="188" t="s">
        <v>3042</v>
      </c>
      <c r="E87" s="282">
        <v>97</v>
      </c>
      <c r="F87" s="282">
        <v>1126</v>
      </c>
      <c r="G87" s="282">
        <v>14</v>
      </c>
      <c r="H87" s="282">
        <v>86</v>
      </c>
      <c r="I87" s="282">
        <v>114</v>
      </c>
      <c r="J87" s="282">
        <v>1072</v>
      </c>
      <c r="K87" s="282">
        <v>0</v>
      </c>
      <c r="L87" s="282">
        <v>12</v>
      </c>
      <c r="M87" s="282">
        <v>1571</v>
      </c>
    </row>
    <row r="88" spans="1:13" s="283" customFormat="1" ht="45" customHeight="1">
      <c r="A88" s="282">
        <v>80</v>
      </c>
      <c r="B88" s="214" t="s">
        <v>3404</v>
      </c>
      <c r="C88" s="150" t="s">
        <v>3396</v>
      </c>
      <c r="D88" s="188" t="s">
        <v>3043</v>
      </c>
      <c r="E88" s="282">
        <v>56</v>
      </c>
      <c r="F88" s="282">
        <v>705</v>
      </c>
      <c r="G88" s="282">
        <v>9</v>
      </c>
      <c r="H88" s="282">
        <v>83</v>
      </c>
      <c r="I88" s="282">
        <v>79</v>
      </c>
      <c r="J88" s="282">
        <v>936</v>
      </c>
      <c r="K88" s="282">
        <v>0</v>
      </c>
      <c r="L88" s="282">
        <v>11</v>
      </c>
      <c r="M88" s="282">
        <v>1155</v>
      </c>
    </row>
    <row r="89" spans="1:13" s="289" customFormat="1" ht="24.75" customHeight="1">
      <c r="A89" s="282">
        <v>81</v>
      </c>
      <c r="B89" s="285"/>
      <c r="C89" s="220" t="s">
        <v>3397</v>
      </c>
      <c r="D89" s="243" t="s">
        <v>3082</v>
      </c>
      <c r="E89" s="220">
        <v>2</v>
      </c>
      <c r="F89" s="220">
        <v>41</v>
      </c>
      <c r="G89" s="220">
        <v>0</v>
      </c>
      <c r="H89" s="220">
        <v>0</v>
      </c>
      <c r="I89" s="220">
        <v>1</v>
      </c>
      <c r="J89" s="220">
        <v>10</v>
      </c>
      <c r="K89" s="220">
        <v>0</v>
      </c>
      <c r="L89" s="220">
        <v>1</v>
      </c>
      <c r="M89" s="220">
        <v>35</v>
      </c>
    </row>
    <row r="90" spans="1:13" s="289" customFormat="1" ht="15.75" customHeight="1">
      <c r="A90" s="417" t="s">
        <v>3215</v>
      </c>
      <c r="B90" s="418"/>
      <c r="C90" s="418"/>
      <c r="D90" s="418"/>
      <c r="E90" s="418"/>
      <c r="F90" s="418"/>
      <c r="G90" s="418"/>
      <c r="H90" s="418"/>
      <c r="I90" s="418"/>
      <c r="J90" s="418"/>
      <c r="K90" s="418"/>
      <c r="L90" s="418"/>
      <c r="M90" s="419"/>
    </row>
    <row r="91" spans="1:13" s="289" customFormat="1" ht="24.75" customHeight="1">
      <c r="A91" s="151" t="s">
        <v>1124</v>
      </c>
      <c r="B91" s="406" t="s">
        <v>313</v>
      </c>
      <c r="C91" s="430" t="s">
        <v>3359</v>
      </c>
      <c r="D91" s="243" t="s">
        <v>3108</v>
      </c>
      <c r="E91" s="220">
        <v>129</v>
      </c>
      <c r="F91" s="220">
        <v>1912</v>
      </c>
      <c r="G91" s="220">
        <v>15</v>
      </c>
      <c r="H91" s="220">
        <v>88</v>
      </c>
      <c r="I91" s="220">
        <v>63</v>
      </c>
      <c r="J91" s="220">
        <v>679</v>
      </c>
      <c r="K91" s="220">
        <v>1</v>
      </c>
      <c r="L91" s="220">
        <v>172</v>
      </c>
      <c r="M91" s="220">
        <v>1711</v>
      </c>
    </row>
    <row r="92" spans="1:13" s="289" customFormat="1" ht="24.75" customHeight="1">
      <c r="A92" s="151" t="s">
        <v>1059</v>
      </c>
      <c r="B92" s="426"/>
      <c r="C92" s="431"/>
      <c r="D92" s="243" t="s">
        <v>3109</v>
      </c>
      <c r="E92" s="220">
        <v>87</v>
      </c>
      <c r="F92" s="220">
        <v>1514</v>
      </c>
      <c r="G92" s="220">
        <v>15</v>
      </c>
      <c r="H92" s="220">
        <v>125</v>
      </c>
      <c r="I92" s="220">
        <v>33</v>
      </c>
      <c r="J92" s="220">
        <v>515</v>
      </c>
      <c r="K92" s="220">
        <v>0</v>
      </c>
      <c r="L92" s="220">
        <v>8</v>
      </c>
      <c r="M92" s="220">
        <v>1417</v>
      </c>
    </row>
    <row r="93" spans="1:13" s="289" customFormat="1" ht="24.75" customHeight="1">
      <c r="A93" s="151" t="s">
        <v>1026</v>
      </c>
      <c r="B93" s="407"/>
      <c r="C93" s="151" t="s">
        <v>3361</v>
      </c>
      <c r="D93" s="243" t="s">
        <v>3110</v>
      </c>
      <c r="E93" s="220">
        <v>1</v>
      </c>
      <c r="F93" s="220">
        <v>2</v>
      </c>
      <c r="G93" s="220">
        <v>0</v>
      </c>
      <c r="H93" s="220">
        <v>0</v>
      </c>
      <c r="I93" s="220">
        <v>0</v>
      </c>
      <c r="J93" s="220">
        <v>4</v>
      </c>
      <c r="K93" s="220">
        <v>0</v>
      </c>
      <c r="L93" s="220">
        <v>0</v>
      </c>
      <c r="M93" s="220">
        <v>0</v>
      </c>
    </row>
    <row r="94" spans="1:13" s="289" customFormat="1" ht="24.75" customHeight="1">
      <c r="A94" s="151" t="s">
        <v>1115</v>
      </c>
      <c r="B94" s="285" t="s">
        <v>47</v>
      </c>
      <c r="C94" s="151" t="s">
        <v>3362</v>
      </c>
      <c r="D94" s="243" t="s">
        <v>3213</v>
      </c>
      <c r="E94" s="220">
        <v>12</v>
      </c>
      <c r="F94" s="220">
        <v>165</v>
      </c>
      <c r="G94" s="220">
        <v>0</v>
      </c>
      <c r="H94" s="220">
        <v>17</v>
      </c>
      <c r="I94" s="220">
        <v>6</v>
      </c>
      <c r="J94" s="220">
        <v>64</v>
      </c>
      <c r="K94" s="220">
        <v>0</v>
      </c>
      <c r="L94" s="220">
        <v>8</v>
      </c>
      <c r="M94" s="220">
        <v>191</v>
      </c>
    </row>
    <row r="95" spans="1:13" s="289" customFormat="1" ht="24.75" customHeight="1">
      <c r="A95" s="151" t="s">
        <v>1122</v>
      </c>
      <c r="B95" s="427" t="s">
        <v>1363</v>
      </c>
      <c r="C95" s="401" t="s">
        <v>3360</v>
      </c>
      <c r="D95" s="243" t="s">
        <v>3212</v>
      </c>
      <c r="E95" s="220">
        <v>72</v>
      </c>
      <c r="F95" s="220">
        <v>788</v>
      </c>
      <c r="G95" s="220">
        <v>11</v>
      </c>
      <c r="H95" s="220">
        <v>83</v>
      </c>
      <c r="I95" s="220">
        <v>33</v>
      </c>
      <c r="J95" s="220">
        <v>357</v>
      </c>
      <c r="K95" s="220">
        <v>6</v>
      </c>
      <c r="L95" s="220">
        <v>120</v>
      </c>
      <c r="M95" s="220">
        <v>903</v>
      </c>
    </row>
    <row r="96" spans="1:13" s="289" customFormat="1" ht="24.75" customHeight="1">
      <c r="A96" s="151" t="s">
        <v>177</v>
      </c>
      <c r="B96" s="427"/>
      <c r="C96" s="416"/>
      <c r="D96" s="243" t="s">
        <v>3111</v>
      </c>
      <c r="E96" s="220">
        <v>102</v>
      </c>
      <c r="F96" s="220">
        <v>1752</v>
      </c>
      <c r="G96" s="220">
        <v>11</v>
      </c>
      <c r="H96" s="220">
        <v>113</v>
      </c>
      <c r="I96" s="220">
        <v>120</v>
      </c>
      <c r="J96" s="220">
        <v>1340</v>
      </c>
      <c r="K96" s="220">
        <v>0</v>
      </c>
      <c r="L96" s="220">
        <v>19</v>
      </c>
      <c r="M96" s="220">
        <v>2096</v>
      </c>
    </row>
    <row r="97" spans="1:13" s="289" customFormat="1" ht="24.75" customHeight="1">
      <c r="A97" s="151" t="s">
        <v>994</v>
      </c>
      <c r="B97" s="428"/>
      <c r="C97" s="402"/>
      <c r="D97" s="243" t="s">
        <v>3112</v>
      </c>
      <c r="E97" s="220">
        <v>147</v>
      </c>
      <c r="F97" s="220">
        <v>2145</v>
      </c>
      <c r="G97" s="220">
        <v>23</v>
      </c>
      <c r="H97" s="220">
        <v>154</v>
      </c>
      <c r="I97" s="220">
        <v>51</v>
      </c>
      <c r="J97" s="220">
        <v>765</v>
      </c>
      <c r="K97" s="220">
        <v>0</v>
      </c>
      <c r="L97" s="220">
        <v>13</v>
      </c>
      <c r="M97" s="220">
        <v>1917</v>
      </c>
    </row>
    <row r="98" spans="1:13" s="289" customFormat="1" ht="54" customHeight="1">
      <c r="A98" s="151" t="s">
        <v>1144</v>
      </c>
      <c r="B98" s="403" t="s">
        <v>2630</v>
      </c>
      <c r="C98" s="401" t="s">
        <v>3341</v>
      </c>
      <c r="D98" s="243" t="s">
        <v>3083</v>
      </c>
      <c r="E98" s="220">
        <v>113</v>
      </c>
      <c r="F98" s="220">
        <v>1432</v>
      </c>
      <c r="G98" s="220">
        <v>15</v>
      </c>
      <c r="H98" s="220">
        <v>86</v>
      </c>
      <c r="I98" s="220">
        <v>41</v>
      </c>
      <c r="J98" s="220">
        <v>417</v>
      </c>
      <c r="K98" s="220">
        <v>0</v>
      </c>
      <c r="L98" s="220">
        <v>161</v>
      </c>
      <c r="M98" s="220">
        <v>1308</v>
      </c>
    </row>
    <row r="99" spans="1:13" s="289" customFormat="1" ht="82.5" customHeight="1">
      <c r="A99" s="151" t="s">
        <v>302</v>
      </c>
      <c r="B99" s="405"/>
      <c r="C99" s="402"/>
      <c r="D99" s="243" t="s">
        <v>3084</v>
      </c>
      <c r="E99" s="220">
        <v>148</v>
      </c>
      <c r="F99" s="220">
        <v>1821</v>
      </c>
      <c r="G99" s="220">
        <v>22</v>
      </c>
      <c r="H99" s="220">
        <v>173</v>
      </c>
      <c r="I99" s="220">
        <v>41</v>
      </c>
      <c r="J99" s="220">
        <v>536</v>
      </c>
      <c r="K99" s="220">
        <v>1</v>
      </c>
      <c r="L99" s="220">
        <v>11</v>
      </c>
      <c r="M99" s="220">
        <v>1608</v>
      </c>
    </row>
    <row r="100" spans="1:13" s="289" customFormat="1" ht="54" customHeight="1">
      <c r="A100" s="151" t="s">
        <v>492</v>
      </c>
      <c r="B100" s="214" t="s">
        <v>2631</v>
      </c>
      <c r="C100" s="151" t="s">
        <v>3340</v>
      </c>
      <c r="D100" s="243" t="s">
        <v>3085</v>
      </c>
      <c r="E100" s="220">
        <v>88</v>
      </c>
      <c r="F100" s="220">
        <v>907</v>
      </c>
      <c r="G100" s="220">
        <v>15</v>
      </c>
      <c r="H100" s="220">
        <v>47</v>
      </c>
      <c r="I100" s="220">
        <v>14</v>
      </c>
      <c r="J100" s="220">
        <v>346</v>
      </c>
      <c r="K100" s="220">
        <v>0</v>
      </c>
      <c r="L100" s="220">
        <v>16</v>
      </c>
      <c r="M100" s="220">
        <v>721</v>
      </c>
    </row>
    <row r="101" spans="1:13" s="289" customFormat="1" ht="36.75" customHeight="1">
      <c r="A101" s="151" t="s">
        <v>1131</v>
      </c>
      <c r="B101" s="214" t="s">
        <v>843</v>
      </c>
      <c r="C101" s="151" t="s">
        <v>3358</v>
      </c>
      <c r="D101" s="243" t="s">
        <v>3086</v>
      </c>
      <c r="E101" s="220">
        <v>56</v>
      </c>
      <c r="F101" s="220">
        <v>1018</v>
      </c>
      <c r="G101" s="220">
        <v>4</v>
      </c>
      <c r="H101" s="220">
        <v>34</v>
      </c>
      <c r="I101" s="220">
        <v>47</v>
      </c>
      <c r="J101" s="220">
        <v>525</v>
      </c>
      <c r="K101" s="220">
        <v>0</v>
      </c>
      <c r="L101" s="220">
        <v>22</v>
      </c>
      <c r="M101" s="220">
        <v>987</v>
      </c>
    </row>
    <row r="102" spans="1:13" s="289" customFormat="1" ht="28.5" customHeight="1">
      <c r="A102" s="151" t="s">
        <v>493</v>
      </c>
      <c r="B102" s="403" t="s">
        <v>597</v>
      </c>
      <c r="C102" s="401" t="s">
        <v>3357</v>
      </c>
      <c r="D102" s="243" t="s">
        <v>3087</v>
      </c>
      <c r="E102" s="220">
        <v>1</v>
      </c>
      <c r="F102" s="220">
        <v>64</v>
      </c>
      <c r="G102" s="220">
        <v>0</v>
      </c>
      <c r="H102" s="220">
        <v>7</v>
      </c>
      <c r="I102" s="220">
        <v>9</v>
      </c>
      <c r="J102" s="220">
        <v>59</v>
      </c>
      <c r="K102" s="220">
        <v>0</v>
      </c>
      <c r="L102" s="220">
        <v>7</v>
      </c>
      <c r="M102" s="220">
        <v>89</v>
      </c>
    </row>
    <row r="103" spans="1:13" s="289" customFormat="1" ht="28.5" customHeight="1">
      <c r="A103" s="151" t="s">
        <v>1171</v>
      </c>
      <c r="B103" s="405"/>
      <c r="C103" s="402"/>
      <c r="D103" s="243" t="s">
        <v>3088</v>
      </c>
      <c r="E103" s="220">
        <v>67</v>
      </c>
      <c r="F103" s="220">
        <v>1027</v>
      </c>
      <c r="G103" s="220">
        <v>5</v>
      </c>
      <c r="H103" s="220">
        <v>63</v>
      </c>
      <c r="I103" s="220">
        <v>25</v>
      </c>
      <c r="J103" s="220">
        <v>275</v>
      </c>
      <c r="K103" s="220">
        <v>0</v>
      </c>
      <c r="L103" s="220">
        <v>19</v>
      </c>
      <c r="M103" s="220">
        <v>1044</v>
      </c>
    </row>
    <row r="104" spans="1:13" s="289" customFormat="1" ht="87.75" customHeight="1">
      <c r="A104" s="151" t="s">
        <v>494</v>
      </c>
      <c r="B104" s="214" t="s">
        <v>2782</v>
      </c>
      <c r="C104" s="151" t="s">
        <v>3356</v>
      </c>
      <c r="D104" s="243" t="s">
        <v>3089</v>
      </c>
      <c r="E104" s="220">
        <v>42</v>
      </c>
      <c r="F104" s="220">
        <v>888</v>
      </c>
      <c r="G104" s="220">
        <v>5</v>
      </c>
      <c r="H104" s="220">
        <v>27</v>
      </c>
      <c r="I104" s="220">
        <v>35</v>
      </c>
      <c r="J104" s="220">
        <v>419</v>
      </c>
      <c r="K104" s="220">
        <v>0</v>
      </c>
      <c r="L104" s="220">
        <v>57</v>
      </c>
      <c r="M104" s="220">
        <v>856</v>
      </c>
    </row>
    <row r="105" spans="1:13" s="289" customFormat="1" ht="36.75" customHeight="1">
      <c r="A105" s="151" t="s">
        <v>1118</v>
      </c>
      <c r="B105" s="403" t="s">
        <v>318</v>
      </c>
      <c r="C105" s="401" t="s">
        <v>3355</v>
      </c>
      <c r="D105" s="243" t="s">
        <v>3090</v>
      </c>
      <c r="E105" s="220">
        <v>66</v>
      </c>
      <c r="F105" s="220">
        <v>1202</v>
      </c>
      <c r="G105" s="220">
        <v>6</v>
      </c>
      <c r="H105" s="220">
        <v>32</v>
      </c>
      <c r="I105" s="220">
        <v>14</v>
      </c>
      <c r="J105" s="220">
        <v>190</v>
      </c>
      <c r="K105" s="220">
        <v>0</v>
      </c>
      <c r="L105" s="220">
        <v>92</v>
      </c>
      <c r="M105" s="220">
        <v>858</v>
      </c>
    </row>
    <row r="106" spans="1:13" s="289" customFormat="1" ht="36.75" customHeight="1">
      <c r="A106" s="151" t="s">
        <v>495</v>
      </c>
      <c r="B106" s="405"/>
      <c r="C106" s="402"/>
      <c r="D106" s="243" t="s">
        <v>3091</v>
      </c>
      <c r="E106" s="220">
        <v>82</v>
      </c>
      <c r="F106" s="220">
        <v>1446</v>
      </c>
      <c r="G106" s="220">
        <v>10</v>
      </c>
      <c r="H106" s="220">
        <v>130</v>
      </c>
      <c r="I106" s="220">
        <v>12</v>
      </c>
      <c r="J106" s="220">
        <v>264</v>
      </c>
      <c r="K106" s="243">
        <v>0</v>
      </c>
      <c r="L106" s="220">
        <v>8</v>
      </c>
      <c r="M106" s="220">
        <v>1219</v>
      </c>
    </row>
    <row r="107" spans="1:13" s="289" customFormat="1" ht="60.75" customHeight="1">
      <c r="A107" s="151" t="s">
        <v>906</v>
      </c>
      <c r="B107" s="403" t="s">
        <v>598</v>
      </c>
      <c r="C107" s="401" t="s">
        <v>3354</v>
      </c>
      <c r="D107" s="243" t="s">
        <v>3092</v>
      </c>
      <c r="E107" s="220">
        <v>70</v>
      </c>
      <c r="F107" s="220">
        <v>1051</v>
      </c>
      <c r="G107" s="220">
        <v>7</v>
      </c>
      <c r="H107" s="220">
        <v>53</v>
      </c>
      <c r="I107" s="220">
        <v>31</v>
      </c>
      <c r="J107" s="220">
        <v>547</v>
      </c>
      <c r="K107" s="243">
        <v>0</v>
      </c>
      <c r="L107" s="220">
        <v>122</v>
      </c>
      <c r="M107" s="220">
        <v>784</v>
      </c>
    </row>
    <row r="108" spans="1:13" s="289" customFormat="1" ht="60.75" customHeight="1">
      <c r="A108" s="151" t="s">
        <v>1057</v>
      </c>
      <c r="B108" s="405"/>
      <c r="C108" s="402"/>
      <c r="D108" s="243" t="s">
        <v>3093</v>
      </c>
      <c r="E108" s="220">
        <v>86</v>
      </c>
      <c r="F108" s="220">
        <v>1252</v>
      </c>
      <c r="G108" s="220">
        <v>23</v>
      </c>
      <c r="H108" s="220">
        <v>122</v>
      </c>
      <c r="I108" s="220">
        <v>43</v>
      </c>
      <c r="J108" s="220">
        <v>583</v>
      </c>
      <c r="K108" s="243">
        <v>0</v>
      </c>
      <c r="L108" s="220">
        <v>12</v>
      </c>
      <c r="M108" s="220">
        <v>1020</v>
      </c>
    </row>
    <row r="109" spans="1:13" s="289" customFormat="1" ht="69" customHeight="1">
      <c r="A109" s="151" t="s">
        <v>1070</v>
      </c>
      <c r="B109" s="214" t="s">
        <v>184</v>
      </c>
      <c r="C109" s="151" t="s">
        <v>3352</v>
      </c>
      <c r="D109" s="243" t="s">
        <v>3094</v>
      </c>
      <c r="E109" s="220">
        <v>64</v>
      </c>
      <c r="F109" s="220">
        <v>1011</v>
      </c>
      <c r="G109" s="220">
        <v>11</v>
      </c>
      <c r="H109" s="220">
        <v>72</v>
      </c>
      <c r="I109" s="220">
        <v>13</v>
      </c>
      <c r="J109" s="220">
        <v>281</v>
      </c>
      <c r="K109" s="243">
        <v>0</v>
      </c>
      <c r="L109" s="220">
        <v>78</v>
      </c>
      <c r="M109" s="220">
        <v>942</v>
      </c>
    </row>
    <row r="110" spans="1:13" s="289" customFormat="1" ht="56.25" customHeight="1">
      <c r="A110" s="151" t="s">
        <v>136</v>
      </c>
      <c r="B110" s="214" t="s">
        <v>185</v>
      </c>
      <c r="C110" s="151" t="s">
        <v>3353</v>
      </c>
      <c r="D110" s="243" t="s">
        <v>3095</v>
      </c>
      <c r="E110" s="220">
        <v>51</v>
      </c>
      <c r="F110" s="220">
        <v>883</v>
      </c>
      <c r="G110" s="220">
        <v>6</v>
      </c>
      <c r="H110" s="220">
        <v>70</v>
      </c>
      <c r="I110" s="220">
        <v>5</v>
      </c>
      <c r="J110" s="220">
        <v>171</v>
      </c>
      <c r="K110" s="243">
        <v>0</v>
      </c>
      <c r="L110" s="220">
        <v>20</v>
      </c>
      <c r="M110" s="220">
        <v>725</v>
      </c>
    </row>
    <row r="111" spans="1:13" s="289" customFormat="1" ht="58.5" customHeight="1">
      <c r="A111" s="151" t="s">
        <v>815</v>
      </c>
      <c r="B111" s="403" t="s">
        <v>186</v>
      </c>
      <c r="C111" s="401" t="s">
        <v>3348</v>
      </c>
      <c r="D111" s="243" t="s">
        <v>3096</v>
      </c>
      <c r="E111" s="220">
        <v>107</v>
      </c>
      <c r="F111" s="220">
        <v>1316</v>
      </c>
      <c r="G111" s="220">
        <v>9</v>
      </c>
      <c r="H111" s="220">
        <v>56</v>
      </c>
      <c r="I111" s="220">
        <v>39</v>
      </c>
      <c r="J111" s="220">
        <v>584</v>
      </c>
      <c r="K111" s="243">
        <v>1</v>
      </c>
      <c r="L111" s="220">
        <v>110</v>
      </c>
      <c r="M111" s="220">
        <v>1271</v>
      </c>
    </row>
    <row r="112" spans="1:13" s="289" customFormat="1" ht="58.5" customHeight="1">
      <c r="A112" s="151" t="s">
        <v>180</v>
      </c>
      <c r="B112" s="405"/>
      <c r="C112" s="402"/>
      <c r="D112" s="243" t="s">
        <v>3097</v>
      </c>
      <c r="E112" s="220">
        <v>143</v>
      </c>
      <c r="F112" s="220">
        <v>1818</v>
      </c>
      <c r="G112" s="220">
        <v>35</v>
      </c>
      <c r="H112" s="220">
        <v>174</v>
      </c>
      <c r="I112" s="220">
        <v>41</v>
      </c>
      <c r="J112" s="220">
        <v>600</v>
      </c>
      <c r="K112" s="243">
        <v>0</v>
      </c>
      <c r="L112" s="220">
        <v>15</v>
      </c>
      <c r="M112" s="220">
        <v>1681</v>
      </c>
    </row>
    <row r="113" spans="1:13" s="289" customFormat="1" ht="69" customHeight="1">
      <c r="A113" s="151" t="s">
        <v>1148</v>
      </c>
      <c r="B113" s="287" t="s">
        <v>1365</v>
      </c>
      <c r="C113" s="151" t="s">
        <v>3349</v>
      </c>
      <c r="D113" s="243" t="s">
        <v>3098</v>
      </c>
      <c r="E113" s="220">
        <v>29</v>
      </c>
      <c r="F113" s="220">
        <v>364</v>
      </c>
      <c r="G113" s="220">
        <v>3</v>
      </c>
      <c r="H113" s="220">
        <v>38</v>
      </c>
      <c r="I113" s="220">
        <v>38</v>
      </c>
      <c r="J113" s="220">
        <v>341</v>
      </c>
      <c r="K113" s="243">
        <v>4</v>
      </c>
      <c r="L113" s="220">
        <v>74</v>
      </c>
      <c r="M113" s="220">
        <v>381</v>
      </c>
    </row>
    <row r="114" spans="1:13" s="289" customFormat="1" ht="24.75" customHeight="1">
      <c r="A114" s="151" t="s">
        <v>2218</v>
      </c>
      <c r="B114" s="214" t="s">
        <v>187</v>
      </c>
      <c r="C114" s="151" t="s">
        <v>3350</v>
      </c>
      <c r="D114" s="243" t="s">
        <v>3099</v>
      </c>
      <c r="E114" s="220">
        <v>43</v>
      </c>
      <c r="F114" s="220">
        <v>614</v>
      </c>
      <c r="G114" s="220">
        <v>6</v>
      </c>
      <c r="H114" s="220">
        <v>43</v>
      </c>
      <c r="I114" s="220">
        <v>10</v>
      </c>
      <c r="J114" s="220">
        <v>205</v>
      </c>
      <c r="K114" s="243">
        <v>0</v>
      </c>
      <c r="L114" s="220">
        <v>18</v>
      </c>
      <c r="M114" s="220">
        <v>506</v>
      </c>
    </row>
    <row r="115" spans="1:13" s="289" customFormat="1" ht="42.75" customHeight="1">
      <c r="A115" s="151" t="s">
        <v>120</v>
      </c>
      <c r="B115" s="214" t="s">
        <v>188</v>
      </c>
      <c r="C115" s="151" t="s">
        <v>3351</v>
      </c>
      <c r="D115" s="243" t="s">
        <v>3100</v>
      </c>
      <c r="E115" s="220">
        <v>61</v>
      </c>
      <c r="F115" s="220">
        <v>851</v>
      </c>
      <c r="G115" s="220">
        <v>4</v>
      </c>
      <c r="H115" s="220">
        <v>59</v>
      </c>
      <c r="I115" s="220">
        <v>21</v>
      </c>
      <c r="J115" s="220">
        <v>332</v>
      </c>
      <c r="K115" s="243">
        <v>0</v>
      </c>
      <c r="L115" s="220">
        <v>39</v>
      </c>
      <c r="M115" s="220">
        <v>682</v>
      </c>
    </row>
    <row r="116" spans="1:13" s="289" customFormat="1" ht="70.5" customHeight="1">
      <c r="A116" s="151" t="s">
        <v>883</v>
      </c>
      <c r="B116" s="287" t="s">
        <v>3398</v>
      </c>
      <c r="C116" s="151" t="s">
        <v>3347</v>
      </c>
      <c r="D116" s="243" t="s">
        <v>3101</v>
      </c>
      <c r="E116" s="220">
        <v>124</v>
      </c>
      <c r="F116" s="220">
        <v>1680</v>
      </c>
      <c r="G116" s="220">
        <v>17</v>
      </c>
      <c r="H116" s="220">
        <v>123</v>
      </c>
      <c r="I116" s="220">
        <v>26</v>
      </c>
      <c r="J116" s="220">
        <v>497</v>
      </c>
      <c r="K116" s="243">
        <v>0</v>
      </c>
      <c r="L116" s="220">
        <v>93</v>
      </c>
      <c r="M116" s="220">
        <v>1438</v>
      </c>
    </row>
    <row r="117" spans="1:13" s="289" customFormat="1" ht="24.75" customHeight="1">
      <c r="A117" s="151" t="s">
        <v>1037</v>
      </c>
      <c r="B117" s="214" t="s">
        <v>1179</v>
      </c>
      <c r="C117" s="151" t="s">
        <v>3345</v>
      </c>
      <c r="D117" s="243" t="s">
        <v>3102</v>
      </c>
      <c r="E117" s="220">
        <v>94</v>
      </c>
      <c r="F117" s="220">
        <v>1158</v>
      </c>
      <c r="G117" s="220">
        <v>14</v>
      </c>
      <c r="H117" s="220">
        <v>101</v>
      </c>
      <c r="I117" s="220">
        <v>12</v>
      </c>
      <c r="J117" s="220">
        <v>377</v>
      </c>
      <c r="K117" s="243">
        <v>0</v>
      </c>
      <c r="L117" s="220">
        <v>17</v>
      </c>
      <c r="M117" s="220">
        <v>1063</v>
      </c>
    </row>
    <row r="118" spans="1:13" s="289" customFormat="1" ht="54" customHeight="1">
      <c r="A118" s="151" t="s">
        <v>1096</v>
      </c>
      <c r="B118" s="287" t="s">
        <v>1358</v>
      </c>
      <c r="C118" s="151" t="s">
        <v>3344</v>
      </c>
      <c r="D118" s="243" t="s">
        <v>3103</v>
      </c>
      <c r="E118" s="220">
        <v>30</v>
      </c>
      <c r="F118" s="220">
        <v>398</v>
      </c>
      <c r="G118" s="220">
        <v>7</v>
      </c>
      <c r="H118" s="220">
        <v>63</v>
      </c>
      <c r="I118" s="220">
        <v>20</v>
      </c>
      <c r="J118" s="220">
        <v>314</v>
      </c>
      <c r="K118" s="243">
        <v>0</v>
      </c>
      <c r="L118" s="220">
        <v>63</v>
      </c>
      <c r="M118" s="220">
        <v>441</v>
      </c>
    </row>
    <row r="119" spans="1:13" s="289" customFormat="1" ht="58.5" customHeight="1">
      <c r="A119" s="151" t="s">
        <v>814</v>
      </c>
      <c r="B119" s="214" t="s">
        <v>668</v>
      </c>
      <c r="C119" s="151" t="s">
        <v>3346</v>
      </c>
      <c r="D119" s="243" t="s">
        <v>3104</v>
      </c>
      <c r="E119" s="220">
        <v>117</v>
      </c>
      <c r="F119" s="220">
        <v>1458</v>
      </c>
      <c r="G119" s="220">
        <v>28</v>
      </c>
      <c r="H119" s="220">
        <v>136</v>
      </c>
      <c r="I119" s="220">
        <v>23</v>
      </c>
      <c r="J119" s="220">
        <v>320</v>
      </c>
      <c r="K119" s="243">
        <v>0</v>
      </c>
      <c r="L119" s="220">
        <v>30</v>
      </c>
      <c r="M119" s="220">
        <v>1191</v>
      </c>
    </row>
    <row r="120" spans="1:13" s="289" customFormat="1" ht="48" customHeight="1">
      <c r="A120" s="151" t="s">
        <v>419</v>
      </c>
      <c r="B120" s="403" t="s">
        <v>189</v>
      </c>
      <c r="C120" s="401" t="s">
        <v>3343</v>
      </c>
      <c r="D120" s="243" t="s">
        <v>3105</v>
      </c>
      <c r="E120" s="220">
        <v>116</v>
      </c>
      <c r="F120" s="220">
        <v>1665</v>
      </c>
      <c r="G120" s="220">
        <v>13</v>
      </c>
      <c r="H120" s="220">
        <v>69</v>
      </c>
      <c r="I120" s="220">
        <v>37</v>
      </c>
      <c r="J120" s="220">
        <v>288</v>
      </c>
      <c r="K120" s="243">
        <v>1</v>
      </c>
      <c r="L120" s="220">
        <v>141</v>
      </c>
      <c r="M120" s="220">
        <v>1162</v>
      </c>
    </row>
    <row r="121" spans="1:13" s="289" customFormat="1" ht="49.5" customHeight="1">
      <c r="A121" s="151" t="s">
        <v>797</v>
      </c>
      <c r="B121" s="405"/>
      <c r="C121" s="402"/>
      <c r="D121" s="243" t="s">
        <v>3106</v>
      </c>
      <c r="E121" s="220">
        <v>123</v>
      </c>
      <c r="F121" s="220">
        <v>1626</v>
      </c>
      <c r="G121" s="220">
        <v>25</v>
      </c>
      <c r="H121" s="220">
        <v>181</v>
      </c>
      <c r="I121" s="220">
        <v>43</v>
      </c>
      <c r="J121" s="220">
        <v>720</v>
      </c>
      <c r="K121" s="243">
        <v>0</v>
      </c>
      <c r="L121" s="220">
        <v>16</v>
      </c>
      <c r="M121" s="220">
        <v>1488</v>
      </c>
    </row>
    <row r="122" spans="1:13" s="289" customFormat="1" ht="59.25" customHeight="1">
      <c r="A122" s="151" t="s">
        <v>1111</v>
      </c>
      <c r="B122" s="214" t="s">
        <v>190</v>
      </c>
      <c r="C122" s="151" t="s">
        <v>3342</v>
      </c>
      <c r="D122" s="243" t="s">
        <v>3107</v>
      </c>
      <c r="E122" s="220">
        <v>53</v>
      </c>
      <c r="F122" s="220">
        <v>616</v>
      </c>
      <c r="G122" s="220">
        <v>6</v>
      </c>
      <c r="H122" s="220">
        <v>28</v>
      </c>
      <c r="I122" s="220">
        <v>13</v>
      </c>
      <c r="J122" s="220">
        <v>234</v>
      </c>
      <c r="K122" s="243">
        <v>0</v>
      </c>
      <c r="L122" s="220">
        <v>10</v>
      </c>
      <c r="M122" s="220">
        <v>525</v>
      </c>
    </row>
    <row r="123" spans="1:13" s="289" customFormat="1" ht="24.75" customHeight="1">
      <c r="A123" s="417" t="s">
        <v>3216</v>
      </c>
      <c r="B123" s="418"/>
      <c r="C123" s="418"/>
      <c r="D123" s="418"/>
      <c r="E123" s="418"/>
      <c r="F123" s="418"/>
      <c r="G123" s="418"/>
      <c r="H123" s="418"/>
      <c r="I123" s="418"/>
      <c r="J123" s="418"/>
      <c r="K123" s="418"/>
      <c r="L123" s="418"/>
      <c r="M123" s="419"/>
    </row>
    <row r="124" spans="1:13" s="289" customFormat="1" ht="24.75" customHeight="1">
      <c r="A124" s="220">
        <v>114</v>
      </c>
      <c r="B124" s="446" t="s">
        <v>676</v>
      </c>
      <c r="C124" s="413" t="s">
        <v>3337</v>
      </c>
      <c r="D124" s="243" t="s">
        <v>3113</v>
      </c>
      <c r="E124" s="243">
        <v>92</v>
      </c>
      <c r="F124" s="220">
        <v>1076</v>
      </c>
      <c r="G124" s="220">
        <v>1550</v>
      </c>
      <c r="H124" s="220">
        <v>106</v>
      </c>
      <c r="I124" s="220">
        <v>16</v>
      </c>
      <c r="J124" s="220">
        <v>235</v>
      </c>
      <c r="K124" s="220">
        <v>573</v>
      </c>
      <c r="L124" s="220">
        <v>128</v>
      </c>
      <c r="M124" s="220">
        <v>729</v>
      </c>
    </row>
    <row r="125" spans="1:13" s="221" customFormat="1" ht="22.5" customHeight="1">
      <c r="A125" s="151" t="s">
        <v>1237</v>
      </c>
      <c r="B125" s="427"/>
      <c r="C125" s="414"/>
      <c r="D125" s="243" t="s">
        <v>3114</v>
      </c>
      <c r="E125" s="243">
        <v>144</v>
      </c>
      <c r="F125" s="220">
        <v>1857</v>
      </c>
      <c r="G125" s="220">
        <v>2630</v>
      </c>
      <c r="H125" s="220">
        <v>276</v>
      </c>
      <c r="I125" s="220">
        <v>10</v>
      </c>
      <c r="J125" s="220">
        <v>181</v>
      </c>
      <c r="K125" s="220">
        <v>398</v>
      </c>
      <c r="L125" s="220">
        <v>0</v>
      </c>
      <c r="M125" s="220">
        <v>1031</v>
      </c>
    </row>
    <row r="126" spans="1:13" s="221" customFormat="1" ht="18" customHeight="1">
      <c r="A126" s="151" t="s">
        <v>1315</v>
      </c>
      <c r="B126" s="427"/>
      <c r="C126" s="414"/>
      <c r="D126" s="243" t="s">
        <v>3115</v>
      </c>
      <c r="E126" s="243">
        <v>70</v>
      </c>
      <c r="F126" s="220">
        <v>1130</v>
      </c>
      <c r="G126" s="220">
        <v>1692</v>
      </c>
      <c r="H126" s="220">
        <v>120</v>
      </c>
      <c r="I126" s="220">
        <v>17</v>
      </c>
      <c r="J126" s="220">
        <v>237</v>
      </c>
      <c r="K126" s="220">
        <v>369</v>
      </c>
      <c r="L126" s="220">
        <v>130</v>
      </c>
      <c r="M126" s="220">
        <v>685</v>
      </c>
    </row>
    <row r="127" spans="1:13" s="221" customFormat="1" ht="18" customHeight="1">
      <c r="A127" s="220">
        <v>115</v>
      </c>
      <c r="B127" s="428"/>
      <c r="C127" s="415"/>
      <c r="D127" s="243" t="s">
        <v>3116</v>
      </c>
      <c r="E127" s="243">
        <v>111</v>
      </c>
      <c r="F127" s="220">
        <v>1828</v>
      </c>
      <c r="G127" s="220">
        <v>2577</v>
      </c>
      <c r="H127" s="220">
        <v>261</v>
      </c>
      <c r="I127" s="220">
        <v>8</v>
      </c>
      <c r="J127" s="220">
        <v>194</v>
      </c>
      <c r="K127" s="220">
        <v>450</v>
      </c>
      <c r="L127" s="220">
        <v>0</v>
      </c>
      <c r="M127" s="220">
        <v>1008</v>
      </c>
    </row>
    <row r="128" spans="1:13" s="221" customFormat="1" ht="18" customHeight="1">
      <c r="A128" s="151" t="s">
        <v>392</v>
      </c>
      <c r="B128" s="447" t="s">
        <v>860</v>
      </c>
      <c r="C128" s="401" t="s">
        <v>3336</v>
      </c>
      <c r="D128" s="243" t="s">
        <v>3119</v>
      </c>
      <c r="E128" s="243">
        <v>115</v>
      </c>
      <c r="F128" s="220">
        <v>1432</v>
      </c>
      <c r="G128" s="220">
        <v>2229</v>
      </c>
      <c r="H128" s="220">
        <v>201</v>
      </c>
      <c r="I128" s="220">
        <v>4</v>
      </c>
      <c r="J128" s="220">
        <v>203</v>
      </c>
      <c r="K128" s="220">
        <v>361</v>
      </c>
      <c r="L128" s="220">
        <v>2</v>
      </c>
      <c r="M128" s="220">
        <v>707</v>
      </c>
    </row>
    <row r="129" spans="1:13" s="221" customFormat="1" ht="18" customHeight="1">
      <c r="A129" s="151" t="s">
        <v>1314</v>
      </c>
      <c r="B129" s="448"/>
      <c r="C129" s="416"/>
      <c r="D129" s="243" t="s">
        <v>3117</v>
      </c>
      <c r="E129" s="243">
        <v>7</v>
      </c>
      <c r="F129" s="220">
        <v>162</v>
      </c>
      <c r="G129" s="220">
        <v>1</v>
      </c>
      <c r="H129" s="220">
        <v>12</v>
      </c>
      <c r="I129" s="220">
        <v>1</v>
      </c>
      <c r="J129" s="220">
        <v>98</v>
      </c>
      <c r="K129" s="220">
        <v>1</v>
      </c>
      <c r="L129" s="220">
        <v>13</v>
      </c>
      <c r="M129" s="220">
        <v>184</v>
      </c>
    </row>
    <row r="130" spans="1:13" s="221" customFormat="1" ht="18" customHeight="1">
      <c r="A130" s="220">
        <v>116</v>
      </c>
      <c r="B130" s="448"/>
      <c r="C130" s="416"/>
      <c r="D130" s="243" t="s">
        <v>3120</v>
      </c>
      <c r="E130" s="243">
        <v>76</v>
      </c>
      <c r="F130" s="220">
        <v>987</v>
      </c>
      <c r="G130" s="220">
        <v>1889</v>
      </c>
      <c r="H130" s="220">
        <v>114</v>
      </c>
      <c r="I130" s="220">
        <v>7</v>
      </c>
      <c r="J130" s="220">
        <v>147</v>
      </c>
      <c r="K130" s="220">
        <v>359</v>
      </c>
      <c r="L130" s="220">
        <v>0</v>
      </c>
      <c r="M130" s="220">
        <v>406</v>
      </c>
    </row>
    <row r="131" spans="1:13" s="221" customFormat="1" ht="18" customHeight="1">
      <c r="A131" s="151" t="s">
        <v>182</v>
      </c>
      <c r="B131" s="449"/>
      <c r="C131" s="402"/>
      <c r="D131" s="243" t="s">
        <v>3129</v>
      </c>
      <c r="E131" s="243">
        <v>68</v>
      </c>
      <c r="F131" s="220">
        <v>1100</v>
      </c>
      <c r="G131" s="220">
        <v>1978</v>
      </c>
      <c r="H131" s="220">
        <v>129</v>
      </c>
      <c r="I131" s="220">
        <v>6</v>
      </c>
      <c r="J131" s="220">
        <v>115</v>
      </c>
      <c r="K131" s="220">
        <v>305</v>
      </c>
      <c r="L131" s="220">
        <v>0</v>
      </c>
      <c r="M131" s="220">
        <v>448</v>
      </c>
    </row>
    <row r="132" spans="1:13" s="221" customFormat="1" ht="47.25" customHeight="1">
      <c r="A132" s="151" t="s">
        <v>1087</v>
      </c>
      <c r="B132" s="286" t="s">
        <v>681</v>
      </c>
      <c r="C132" s="151" t="s">
        <v>3338</v>
      </c>
      <c r="D132" s="243" t="s">
        <v>3118</v>
      </c>
      <c r="E132" s="243">
        <v>119</v>
      </c>
      <c r="F132" s="220">
        <v>1713</v>
      </c>
      <c r="G132" s="220">
        <v>2375</v>
      </c>
      <c r="H132" s="220">
        <v>258</v>
      </c>
      <c r="I132" s="220">
        <v>7</v>
      </c>
      <c r="J132" s="220">
        <v>218</v>
      </c>
      <c r="K132" s="220">
        <v>642</v>
      </c>
      <c r="L132" s="220">
        <v>0</v>
      </c>
      <c r="M132" s="220">
        <v>851</v>
      </c>
    </row>
    <row r="133" spans="1:13" s="221" customFormat="1" ht="92.25" customHeight="1">
      <c r="A133" s="220">
        <v>117</v>
      </c>
      <c r="B133" s="214" t="s">
        <v>2097</v>
      </c>
      <c r="C133" s="151" t="s">
        <v>3315</v>
      </c>
      <c r="D133" s="243" t="s">
        <v>3121</v>
      </c>
      <c r="E133" s="243">
        <v>33</v>
      </c>
      <c r="F133" s="220">
        <v>500</v>
      </c>
      <c r="G133" s="220">
        <v>938</v>
      </c>
      <c r="H133" s="220">
        <v>68</v>
      </c>
      <c r="I133" s="220">
        <v>8</v>
      </c>
      <c r="J133" s="220">
        <v>413</v>
      </c>
      <c r="K133" s="220">
        <v>286</v>
      </c>
      <c r="L133" s="220">
        <v>41</v>
      </c>
      <c r="M133" s="220">
        <v>270</v>
      </c>
    </row>
    <row r="134" spans="1:13" s="221" customFormat="1" ht="37.5" customHeight="1">
      <c r="A134" s="151" t="s">
        <v>1138</v>
      </c>
      <c r="B134" s="214" t="s">
        <v>2099</v>
      </c>
      <c r="C134" s="151" t="s">
        <v>3316</v>
      </c>
      <c r="D134" s="243" t="s">
        <v>3122</v>
      </c>
      <c r="E134" s="243">
        <v>36</v>
      </c>
      <c r="F134" s="220">
        <v>574</v>
      </c>
      <c r="G134" s="220">
        <v>768</v>
      </c>
      <c r="H134" s="220">
        <v>125</v>
      </c>
      <c r="I134" s="220">
        <v>7</v>
      </c>
      <c r="J134" s="220">
        <v>310</v>
      </c>
      <c r="K134" s="220">
        <v>452</v>
      </c>
      <c r="L134" s="220">
        <v>2</v>
      </c>
      <c r="M134" s="220">
        <v>273</v>
      </c>
    </row>
    <row r="135" spans="1:13" s="221" customFormat="1" ht="33" customHeight="1">
      <c r="A135" s="151" t="s">
        <v>2215</v>
      </c>
      <c r="B135" s="287" t="s">
        <v>1590</v>
      </c>
      <c r="C135" s="151" t="s">
        <v>3317</v>
      </c>
      <c r="D135" s="243" t="s">
        <v>3123</v>
      </c>
      <c r="E135" s="243">
        <v>43</v>
      </c>
      <c r="F135" s="220">
        <v>590</v>
      </c>
      <c r="G135" s="220">
        <v>818</v>
      </c>
      <c r="H135" s="220">
        <v>87</v>
      </c>
      <c r="I135" s="220">
        <v>9</v>
      </c>
      <c r="J135" s="220">
        <v>143</v>
      </c>
      <c r="K135" s="220">
        <v>287</v>
      </c>
      <c r="L135" s="220">
        <v>38</v>
      </c>
      <c r="M135" s="220">
        <v>299</v>
      </c>
    </row>
    <row r="136" spans="1:13" s="221" customFormat="1" ht="51.75" customHeight="1">
      <c r="A136" s="220">
        <v>118</v>
      </c>
      <c r="B136" s="450" t="s">
        <v>1960</v>
      </c>
      <c r="C136" s="411" t="s">
        <v>3318</v>
      </c>
      <c r="D136" s="243" t="s">
        <v>3124</v>
      </c>
      <c r="E136" s="243">
        <v>52</v>
      </c>
      <c r="F136" s="220">
        <v>660</v>
      </c>
      <c r="G136" s="220">
        <v>1113</v>
      </c>
      <c r="H136" s="220">
        <v>87</v>
      </c>
      <c r="I136" s="220">
        <v>25</v>
      </c>
      <c r="J136" s="220">
        <v>330</v>
      </c>
      <c r="K136" s="220">
        <v>277</v>
      </c>
      <c r="L136" s="220">
        <v>54</v>
      </c>
      <c r="M136" s="220">
        <v>424</v>
      </c>
    </row>
    <row r="137" spans="1:13" s="221" customFormat="1" ht="51.75" customHeight="1">
      <c r="A137" s="151" t="s">
        <v>997</v>
      </c>
      <c r="B137" s="450"/>
      <c r="C137" s="412"/>
      <c r="D137" s="243" t="s">
        <v>3125</v>
      </c>
      <c r="E137" s="243">
        <v>28</v>
      </c>
      <c r="F137" s="220">
        <v>665</v>
      </c>
      <c r="G137" s="220">
        <v>1389</v>
      </c>
      <c r="H137" s="220">
        <v>103</v>
      </c>
      <c r="I137" s="220">
        <v>29</v>
      </c>
      <c r="J137" s="220">
        <v>488</v>
      </c>
      <c r="K137" s="220">
        <v>256</v>
      </c>
      <c r="L137" s="220">
        <v>2</v>
      </c>
      <c r="M137" s="220">
        <v>431</v>
      </c>
    </row>
    <row r="138" spans="1:13" s="221" customFormat="1" ht="51.75" customHeight="1">
      <c r="A138" s="151" t="s">
        <v>496</v>
      </c>
      <c r="B138" s="287" t="s">
        <v>1961</v>
      </c>
      <c r="C138" s="151" t="s">
        <v>3319</v>
      </c>
      <c r="D138" s="243" t="s">
        <v>3126</v>
      </c>
      <c r="E138" s="243">
        <v>35</v>
      </c>
      <c r="F138" s="220">
        <v>570</v>
      </c>
      <c r="G138" s="220">
        <v>835</v>
      </c>
      <c r="H138" s="220">
        <v>91</v>
      </c>
      <c r="I138" s="220">
        <v>14</v>
      </c>
      <c r="J138" s="220">
        <v>317</v>
      </c>
      <c r="K138" s="220">
        <v>411</v>
      </c>
      <c r="L138" s="220">
        <v>30</v>
      </c>
      <c r="M138" s="220">
        <v>321</v>
      </c>
    </row>
    <row r="139" spans="1:13" s="221" customFormat="1" ht="79.5" customHeight="1">
      <c r="A139" s="220">
        <v>119</v>
      </c>
      <c r="B139" s="214" t="s">
        <v>595</v>
      </c>
      <c r="C139" s="151" t="s">
        <v>3320</v>
      </c>
      <c r="D139" s="243" t="s">
        <v>3127</v>
      </c>
      <c r="E139" s="243">
        <v>14</v>
      </c>
      <c r="F139" s="220">
        <v>314</v>
      </c>
      <c r="G139" s="220">
        <v>937</v>
      </c>
      <c r="H139" s="220">
        <v>40</v>
      </c>
      <c r="I139" s="220">
        <v>30</v>
      </c>
      <c r="J139" s="220">
        <v>466</v>
      </c>
      <c r="K139" s="220">
        <v>89</v>
      </c>
      <c r="L139" s="220">
        <v>0</v>
      </c>
      <c r="M139" s="220">
        <v>306</v>
      </c>
    </row>
    <row r="140" spans="1:13" s="221" customFormat="1" ht="103.5" customHeight="1">
      <c r="A140" s="151" t="s">
        <v>1775</v>
      </c>
      <c r="B140" s="214" t="s">
        <v>1962</v>
      </c>
      <c r="C140" s="151" t="s">
        <v>3321</v>
      </c>
      <c r="D140" s="243" t="s">
        <v>3128</v>
      </c>
      <c r="E140" s="243">
        <v>6</v>
      </c>
      <c r="F140" s="220">
        <v>220</v>
      </c>
      <c r="G140" s="220">
        <v>3</v>
      </c>
      <c r="H140" s="220">
        <v>22</v>
      </c>
      <c r="I140" s="220">
        <v>50</v>
      </c>
      <c r="J140" s="220">
        <v>445</v>
      </c>
      <c r="K140" s="220">
        <v>0</v>
      </c>
      <c r="L140" s="220">
        <v>43</v>
      </c>
      <c r="M140" s="220">
        <v>270</v>
      </c>
    </row>
    <row r="141" spans="1:13" s="221" customFormat="1" ht="69" customHeight="1">
      <c r="A141" s="151" t="s">
        <v>822</v>
      </c>
      <c r="B141" s="403" t="s">
        <v>596</v>
      </c>
      <c r="C141" s="411" t="s">
        <v>3322</v>
      </c>
      <c r="D141" s="243" t="s">
        <v>3130</v>
      </c>
      <c r="E141" s="243">
        <v>53</v>
      </c>
      <c r="F141" s="220">
        <v>804</v>
      </c>
      <c r="G141" s="220">
        <v>929</v>
      </c>
      <c r="H141" s="220">
        <v>100</v>
      </c>
      <c r="I141" s="220">
        <v>6</v>
      </c>
      <c r="J141" s="220">
        <v>48</v>
      </c>
      <c r="K141" s="220">
        <v>265</v>
      </c>
      <c r="L141" s="220">
        <v>43</v>
      </c>
      <c r="M141" s="220">
        <v>296</v>
      </c>
    </row>
    <row r="142" spans="1:13" s="221" customFormat="1" ht="73.5" customHeight="1">
      <c r="A142" s="220">
        <v>120</v>
      </c>
      <c r="B142" s="404"/>
      <c r="C142" s="412"/>
      <c r="D142" s="243" t="s">
        <v>3131</v>
      </c>
      <c r="E142" s="243">
        <v>33</v>
      </c>
      <c r="F142" s="220">
        <v>537</v>
      </c>
      <c r="G142" s="220">
        <v>833</v>
      </c>
      <c r="H142" s="220">
        <v>75</v>
      </c>
      <c r="I142" s="220"/>
      <c r="J142" s="220">
        <v>51</v>
      </c>
      <c r="K142" s="220">
        <v>53</v>
      </c>
      <c r="L142" s="220">
        <v>0</v>
      </c>
      <c r="M142" s="220">
        <v>202</v>
      </c>
    </row>
    <row r="143" spans="1:13" s="221" customFormat="1" ht="53.25" customHeight="1">
      <c r="A143" s="151" t="s">
        <v>1088</v>
      </c>
      <c r="B143" s="403" t="s">
        <v>238</v>
      </c>
      <c r="C143" s="411" t="s">
        <v>3323</v>
      </c>
      <c r="D143" s="243" t="s">
        <v>3132</v>
      </c>
      <c r="E143" s="243">
        <v>35</v>
      </c>
      <c r="F143" s="220">
        <v>509</v>
      </c>
      <c r="G143" s="220">
        <v>1000</v>
      </c>
      <c r="H143" s="220">
        <v>51</v>
      </c>
      <c r="I143" s="220">
        <v>32</v>
      </c>
      <c r="J143" s="220">
        <v>314</v>
      </c>
      <c r="K143" s="220">
        <v>55</v>
      </c>
      <c r="L143" s="220">
        <v>41</v>
      </c>
      <c r="M143" s="220">
        <v>274</v>
      </c>
    </row>
    <row r="144" spans="1:13" s="221" customFormat="1" ht="53.25" customHeight="1">
      <c r="A144" s="151" t="s">
        <v>1062</v>
      </c>
      <c r="B144" s="405"/>
      <c r="C144" s="412"/>
      <c r="D144" s="243" t="s">
        <v>3133</v>
      </c>
      <c r="E144" s="243">
        <v>37</v>
      </c>
      <c r="F144" s="220">
        <v>451</v>
      </c>
      <c r="G144" s="220">
        <v>615</v>
      </c>
      <c r="H144" s="220">
        <v>56</v>
      </c>
      <c r="I144" s="220">
        <v>28</v>
      </c>
      <c r="J144" s="220">
        <v>124</v>
      </c>
      <c r="K144" s="220">
        <v>62</v>
      </c>
      <c r="L144" s="220">
        <v>0</v>
      </c>
      <c r="M144" s="220">
        <v>222</v>
      </c>
    </row>
    <row r="145" spans="1:13" s="221" customFormat="1" ht="36.75" customHeight="1">
      <c r="A145" s="220">
        <v>121</v>
      </c>
      <c r="B145" s="403" t="s">
        <v>1592</v>
      </c>
      <c r="C145" s="151" t="s">
        <v>3339</v>
      </c>
      <c r="D145" s="243" t="s">
        <v>3134</v>
      </c>
      <c r="E145" s="243">
        <v>10</v>
      </c>
      <c r="F145" s="220">
        <v>99</v>
      </c>
      <c r="G145" s="220">
        <v>1</v>
      </c>
      <c r="H145" s="220">
        <v>13</v>
      </c>
      <c r="I145" s="220">
        <v>4</v>
      </c>
      <c r="J145" s="220">
        <v>48</v>
      </c>
      <c r="K145" s="220">
        <v>0</v>
      </c>
      <c r="L145" s="220">
        <v>5</v>
      </c>
      <c r="M145" s="220">
        <v>108</v>
      </c>
    </row>
    <row r="146" spans="1:13" s="221" customFormat="1" ht="39.75" customHeight="1">
      <c r="A146" s="151" t="s">
        <v>497</v>
      </c>
      <c r="B146" s="405"/>
      <c r="C146" s="151" t="s">
        <v>3324</v>
      </c>
      <c r="D146" s="243" t="s">
        <v>3135</v>
      </c>
      <c r="E146" s="243">
        <v>43</v>
      </c>
      <c r="F146" s="220">
        <v>614</v>
      </c>
      <c r="G146" s="220">
        <v>1020</v>
      </c>
      <c r="H146" s="220">
        <v>79</v>
      </c>
      <c r="I146" s="220">
        <v>2</v>
      </c>
      <c r="J146" s="220">
        <v>83</v>
      </c>
      <c r="K146" s="220">
        <v>257</v>
      </c>
      <c r="L146" s="220">
        <v>1</v>
      </c>
      <c r="M146" s="220">
        <v>226</v>
      </c>
    </row>
    <row r="147" spans="1:13" s="221" customFormat="1" ht="28.5" customHeight="1">
      <c r="A147" s="151" t="s">
        <v>998</v>
      </c>
      <c r="B147" s="214" t="s">
        <v>2332</v>
      </c>
      <c r="C147" s="151" t="s">
        <v>3325</v>
      </c>
      <c r="D147" s="243" t="s">
        <v>3136</v>
      </c>
      <c r="E147" s="243">
        <v>23</v>
      </c>
      <c r="F147" s="220">
        <v>545</v>
      </c>
      <c r="G147" s="220">
        <v>900</v>
      </c>
      <c r="H147" s="220">
        <v>63</v>
      </c>
      <c r="I147" s="220">
        <v>17</v>
      </c>
      <c r="J147" s="220">
        <v>332</v>
      </c>
      <c r="K147" s="220">
        <v>492</v>
      </c>
      <c r="L147" s="220">
        <v>33</v>
      </c>
      <c r="M147" s="220">
        <v>317</v>
      </c>
    </row>
    <row r="148" spans="1:13" s="221" customFormat="1" ht="45.75" customHeight="1">
      <c r="A148" s="220">
        <v>122</v>
      </c>
      <c r="B148" s="288" t="s">
        <v>584</v>
      </c>
      <c r="C148" s="151" t="s">
        <v>3326</v>
      </c>
      <c r="D148" s="243" t="s">
        <v>3137</v>
      </c>
      <c r="E148" s="243">
        <v>61</v>
      </c>
      <c r="F148" s="220">
        <v>803</v>
      </c>
      <c r="G148" s="220">
        <v>1054</v>
      </c>
      <c r="H148" s="220">
        <v>131</v>
      </c>
      <c r="I148" s="220">
        <v>1</v>
      </c>
      <c r="J148" s="220">
        <v>142</v>
      </c>
      <c r="K148" s="220">
        <v>392</v>
      </c>
      <c r="L148" s="220">
        <v>1</v>
      </c>
      <c r="M148" s="220">
        <v>371</v>
      </c>
    </row>
    <row r="149" spans="1:13" s="221" customFormat="1" ht="51" customHeight="1">
      <c r="A149" s="151" t="s">
        <v>1121</v>
      </c>
      <c r="B149" s="214" t="s">
        <v>303</v>
      </c>
      <c r="C149" s="151" t="s">
        <v>3327</v>
      </c>
      <c r="D149" s="243" t="s">
        <v>3138</v>
      </c>
      <c r="E149" s="243">
        <v>24</v>
      </c>
      <c r="F149" s="220">
        <v>379</v>
      </c>
      <c r="G149" s="220">
        <v>902</v>
      </c>
      <c r="H149" s="220">
        <v>42</v>
      </c>
      <c r="I149" s="220">
        <v>14</v>
      </c>
      <c r="J149" s="220">
        <v>345</v>
      </c>
      <c r="K149" s="220">
        <v>138</v>
      </c>
      <c r="L149" s="220">
        <v>43</v>
      </c>
      <c r="M149" s="220">
        <v>256</v>
      </c>
    </row>
    <row r="150" spans="1:13" s="221" customFormat="1" ht="58.5" customHeight="1">
      <c r="A150" s="151" t="s">
        <v>914</v>
      </c>
      <c r="B150" s="214" t="s">
        <v>1720</v>
      </c>
      <c r="C150" s="151" t="s">
        <v>3328</v>
      </c>
      <c r="D150" s="243" t="s">
        <v>3139</v>
      </c>
      <c r="E150" s="243">
        <v>51</v>
      </c>
      <c r="F150" s="220">
        <v>718</v>
      </c>
      <c r="G150" s="220">
        <v>498</v>
      </c>
      <c r="H150" s="220">
        <v>125</v>
      </c>
      <c r="I150" s="220">
        <v>3</v>
      </c>
      <c r="J150" s="220">
        <v>187</v>
      </c>
      <c r="K150" s="220">
        <v>874</v>
      </c>
      <c r="L150" s="220">
        <v>2</v>
      </c>
      <c r="M150" s="220">
        <v>394</v>
      </c>
    </row>
    <row r="151" spans="1:13" s="221" customFormat="1" ht="77.25" customHeight="1">
      <c r="A151" s="220">
        <v>123</v>
      </c>
      <c r="B151" s="214" t="s">
        <v>2088</v>
      </c>
      <c r="C151" s="151" t="s">
        <v>3329</v>
      </c>
      <c r="D151" s="243" t="s">
        <v>3140</v>
      </c>
      <c r="E151" s="243">
        <v>65</v>
      </c>
      <c r="F151" s="220">
        <v>759</v>
      </c>
      <c r="G151" s="220">
        <v>1262</v>
      </c>
      <c r="H151" s="220">
        <v>80</v>
      </c>
      <c r="I151" s="220">
        <v>14</v>
      </c>
      <c r="J151" s="220">
        <v>200</v>
      </c>
      <c r="K151" s="220">
        <v>58</v>
      </c>
      <c r="L151" s="220">
        <v>52</v>
      </c>
      <c r="M151" s="220">
        <v>295</v>
      </c>
    </row>
    <row r="152" spans="1:13" s="221" customFormat="1" ht="27" customHeight="1">
      <c r="A152" s="151" t="s">
        <v>498</v>
      </c>
      <c r="B152" s="214" t="s">
        <v>1721</v>
      </c>
      <c r="C152" s="151" t="s">
        <v>3330</v>
      </c>
      <c r="D152" s="243" t="s">
        <v>3141</v>
      </c>
      <c r="E152" s="243">
        <v>85</v>
      </c>
      <c r="F152" s="220">
        <v>940</v>
      </c>
      <c r="G152" s="220">
        <v>1366</v>
      </c>
      <c r="H152" s="220">
        <v>145</v>
      </c>
      <c r="I152" s="220">
        <v>11</v>
      </c>
      <c r="J152" s="220">
        <v>215</v>
      </c>
      <c r="K152" s="220">
        <v>168</v>
      </c>
      <c r="L152" s="220">
        <v>0</v>
      </c>
      <c r="M152" s="220">
        <v>419</v>
      </c>
    </row>
    <row r="153" spans="1:13" s="221" customFormat="1" ht="24" customHeight="1">
      <c r="A153" s="151" t="s">
        <v>1098</v>
      </c>
      <c r="B153" s="214" t="s">
        <v>689</v>
      </c>
      <c r="C153" s="151" t="s">
        <v>3331</v>
      </c>
      <c r="D153" s="243" t="s">
        <v>3142</v>
      </c>
      <c r="E153" s="243">
        <v>40</v>
      </c>
      <c r="F153" s="220">
        <v>654</v>
      </c>
      <c r="G153" s="220">
        <v>980</v>
      </c>
      <c r="H153" s="220">
        <v>79</v>
      </c>
      <c r="I153" s="220">
        <v>11</v>
      </c>
      <c r="J153" s="220">
        <v>115</v>
      </c>
      <c r="K153" s="220">
        <v>48</v>
      </c>
      <c r="L153" s="220">
        <v>0</v>
      </c>
      <c r="M153" s="220">
        <v>272</v>
      </c>
    </row>
    <row r="154" spans="1:13" s="221" customFormat="1" ht="74.25" customHeight="1">
      <c r="A154" s="220">
        <v>124</v>
      </c>
      <c r="B154" s="214" t="s">
        <v>2298</v>
      </c>
      <c r="C154" s="151" t="s">
        <v>3332</v>
      </c>
      <c r="D154" s="243" t="s">
        <v>3143</v>
      </c>
      <c r="E154" s="243">
        <v>30</v>
      </c>
      <c r="F154" s="220">
        <v>757</v>
      </c>
      <c r="G154" s="220">
        <v>1348</v>
      </c>
      <c r="H154" s="220">
        <v>108</v>
      </c>
      <c r="I154" s="220">
        <v>30</v>
      </c>
      <c r="J154" s="220">
        <v>384</v>
      </c>
      <c r="K154" s="220">
        <v>237</v>
      </c>
      <c r="L154" s="220">
        <v>59</v>
      </c>
      <c r="M154" s="220">
        <v>383</v>
      </c>
    </row>
    <row r="155" spans="1:13" s="221" customFormat="1" ht="48.75" customHeight="1">
      <c r="A155" s="151" t="s">
        <v>1147</v>
      </c>
      <c r="B155" s="287" t="s">
        <v>2299</v>
      </c>
      <c r="C155" s="151" t="s">
        <v>3333</v>
      </c>
      <c r="D155" s="243" t="s">
        <v>3144</v>
      </c>
      <c r="E155" s="243">
        <v>22</v>
      </c>
      <c r="F155" s="220">
        <v>503</v>
      </c>
      <c r="G155" s="220">
        <v>811</v>
      </c>
      <c r="H155" s="220">
        <v>79</v>
      </c>
      <c r="I155" s="220">
        <v>7</v>
      </c>
      <c r="J155" s="220">
        <v>130</v>
      </c>
      <c r="K155" s="220">
        <v>55</v>
      </c>
      <c r="L155" s="220">
        <v>1</v>
      </c>
      <c r="M155" s="220">
        <v>221</v>
      </c>
    </row>
    <row r="156" spans="1:13" s="221" customFormat="1" ht="32.25" customHeight="1">
      <c r="A156" s="151" t="s">
        <v>1114</v>
      </c>
      <c r="B156" s="214" t="s">
        <v>93</v>
      </c>
      <c r="C156" s="151" t="s">
        <v>3334</v>
      </c>
      <c r="D156" s="243" t="s">
        <v>3145</v>
      </c>
      <c r="E156" s="243">
        <v>32</v>
      </c>
      <c r="F156" s="220">
        <v>542</v>
      </c>
      <c r="G156" s="220">
        <v>904</v>
      </c>
      <c r="H156" s="220">
        <v>85</v>
      </c>
      <c r="I156" s="220">
        <v>6</v>
      </c>
      <c r="J156" s="220">
        <v>156</v>
      </c>
      <c r="K156" s="220">
        <v>67</v>
      </c>
      <c r="L156" s="220">
        <v>0</v>
      </c>
      <c r="M156" s="220">
        <v>248</v>
      </c>
    </row>
    <row r="157" spans="1:13" s="221" customFormat="1" ht="46.5" customHeight="1">
      <c r="A157" s="220">
        <v>125</v>
      </c>
      <c r="B157" s="403" t="s">
        <v>2095</v>
      </c>
      <c r="C157" s="401" t="s">
        <v>3335</v>
      </c>
      <c r="D157" s="243" t="s">
        <v>3146</v>
      </c>
      <c r="E157" s="243">
        <v>16</v>
      </c>
      <c r="F157" s="220">
        <v>335</v>
      </c>
      <c r="G157" s="220">
        <v>657</v>
      </c>
      <c r="H157" s="220">
        <v>35</v>
      </c>
      <c r="I157" s="220">
        <v>29</v>
      </c>
      <c r="J157" s="220">
        <v>365</v>
      </c>
      <c r="K157" s="220">
        <v>276</v>
      </c>
      <c r="L157" s="220">
        <v>38</v>
      </c>
      <c r="M157" s="220">
        <v>274</v>
      </c>
    </row>
    <row r="158" spans="1:13" s="221" customFormat="1" ht="46.5" customHeight="1">
      <c r="A158" s="151" t="s">
        <v>763</v>
      </c>
      <c r="B158" s="405"/>
      <c r="C158" s="402"/>
      <c r="D158" s="243" t="s">
        <v>3147</v>
      </c>
      <c r="E158" s="243">
        <v>24</v>
      </c>
      <c r="F158" s="220">
        <v>298</v>
      </c>
      <c r="G158" s="220">
        <v>522</v>
      </c>
      <c r="H158" s="220">
        <v>55</v>
      </c>
      <c r="I158" s="220">
        <v>15</v>
      </c>
      <c r="J158" s="220">
        <v>125</v>
      </c>
      <c r="K158" s="220">
        <v>59</v>
      </c>
      <c r="L158" s="220">
        <v>0</v>
      </c>
      <c r="M158" s="220">
        <v>183</v>
      </c>
    </row>
    <row r="159" spans="1:13" s="221" customFormat="1" ht="18" customHeight="1">
      <c r="A159" s="417" t="s">
        <v>3217</v>
      </c>
      <c r="B159" s="418"/>
      <c r="C159" s="418"/>
      <c r="D159" s="418"/>
      <c r="E159" s="418"/>
      <c r="F159" s="418"/>
      <c r="G159" s="418"/>
      <c r="H159" s="418"/>
      <c r="I159" s="418"/>
      <c r="J159" s="418"/>
      <c r="K159" s="418"/>
      <c r="L159" s="418"/>
      <c r="M159" s="419"/>
    </row>
    <row r="160" spans="1:13" s="221" customFormat="1" ht="53.25" customHeight="1">
      <c r="A160" s="151" t="s">
        <v>1050</v>
      </c>
      <c r="B160" s="403" t="s">
        <v>659</v>
      </c>
      <c r="C160" s="400" t="s">
        <v>3299</v>
      </c>
      <c r="D160" s="243" t="s">
        <v>3148</v>
      </c>
      <c r="E160" s="220">
        <v>65</v>
      </c>
      <c r="F160" s="220">
        <v>697</v>
      </c>
      <c r="G160" s="220">
        <v>10</v>
      </c>
      <c r="H160" s="220">
        <v>69</v>
      </c>
      <c r="I160" s="220">
        <v>13</v>
      </c>
      <c r="J160" s="220">
        <v>257</v>
      </c>
      <c r="K160" s="220">
        <v>0</v>
      </c>
      <c r="L160" s="220">
        <v>102</v>
      </c>
      <c r="M160" s="220">
        <v>506</v>
      </c>
    </row>
    <row r="161" spans="1:13" s="221" customFormat="1" ht="53.25" customHeight="1">
      <c r="A161" s="151" t="s">
        <v>1081</v>
      </c>
      <c r="B161" s="404"/>
      <c r="C161" s="400"/>
      <c r="D161" s="243" t="s">
        <v>3149</v>
      </c>
      <c r="E161" s="220">
        <v>179</v>
      </c>
      <c r="F161" s="220">
        <v>2737</v>
      </c>
      <c r="G161" s="220">
        <v>38</v>
      </c>
      <c r="H161" s="220">
        <v>295</v>
      </c>
      <c r="I161" s="220">
        <v>46</v>
      </c>
      <c r="J161" s="220">
        <v>1011</v>
      </c>
      <c r="K161" s="220">
        <v>0</v>
      </c>
      <c r="L161" s="220">
        <v>17</v>
      </c>
      <c r="M161" s="220">
        <v>2435</v>
      </c>
    </row>
    <row r="162" spans="1:13" s="221" customFormat="1" ht="30" customHeight="1">
      <c r="A162" s="151" t="s">
        <v>1117</v>
      </c>
      <c r="B162" s="403" t="s">
        <v>660</v>
      </c>
      <c r="C162" s="401" t="s">
        <v>3300</v>
      </c>
      <c r="D162" s="243" t="s">
        <v>3150</v>
      </c>
      <c r="E162" s="220">
        <v>10</v>
      </c>
      <c r="F162" s="220">
        <v>108</v>
      </c>
      <c r="G162" s="220">
        <v>3</v>
      </c>
      <c r="H162" s="220">
        <v>26</v>
      </c>
      <c r="I162" s="220">
        <v>3</v>
      </c>
      <c r="J162" s="220">
        <v>70</v>
      </c>
      <c r="K162" s="220">
        <v>0</v>
      </c>
      <c r="L162" s="220">
        <v>2</v>
      </c>
      <c r="M162" s="220">
        <v>122</v>
      </c>
    </row>
    <row r="163" spans="1:13" s="221" customFormat="1" ht="32.25" customHeight="1">
      <c r="A163" s="151" t="s">
        <v>2288</v>
      </c>
      <c r="B163" s="405"/>
      <c r="C163" s="402"/>
      <c r="D163" s="243" t="s">
        <v>3151</v>
      </c>
      <c r="E163" s="220">
        <v>157</v>
      </c>
      <c r="F163" s="220">
        <v>2265</v>
      </c>
      <c r="G163" s="220">
        <v>32</v>
      </c>
      <c r="H163" s="220">
        <v>192</v>
      </c>
      <c r="I163" s="220">
        <v>18</v>
      </c>
      <c r="J163" s="220">
        <v>371</v>
      </c>
      <c r="K163" s="220">
        <v>0</v>
      </c>
      <c r="L163" s="220">
        <v>39</v>
      </c>
      <c r="M163" s="220">
        <v>1635</v>
      </c>
    </row>
    <row r="164" spans="1:13" s="221" customFormat="1" ht="37.5" customHeight="1">
      <c r="A164" s="151" t="s">
        <v>944</v>
      </c>
      <c r="B164" s="214" t="s">
        <v>40</v>
      </c>
      <c r="C164" s="151" t="s">
        <v>3301</v>
      </c>
      <c r="D164" s="243" t="s">
        <v>3152</v>
      </c>
      <c r="E164" s="220">
        <v>30</v>
      </c>
      <c r="F164" s="220">
        <v>1035</v>
      </c>
      <c r="G164" s="220">
        <v>6</v>
      </c>
      <c r="H164" s="220">
        <v>80</v>
      </c>
      <c r="I164" s="220">
        <v>5</v>
      </c>
      <c r="J164" s="220">
        <v>155</v>
      </c>
      <c r="K164" s="220">
        <v>1</v>
      </c>
      <c r="L164" s="220">
        <v>16</v>
      </c>
      <c r="M164" s="220">
        <v>791</v>
      </c>
    </row>
    <row r="165" spans="1:13" s="221" customFormat="1" ht="54.75" customHeight="1">
      <c r="A165" s="151" t="s">
        <v>1085</v>
      </c>
      <c r="B165" s="214" t="s">
        <v>41</v>
      </c>
      <c r="C165" s="151" t="s">
        <v>3302</v>
      </c>
      <c r="D165" s="243" t="s">
        <v>3153</v>
      </c>
      <c r="E165" s="220">
        <v>88</v>
      </c>
      <c r="F165" s="220">
        <v>1295</v>
      </c>
      <c r="G165" s="220">
        <v>21</v>
      </c>
      <c r="H165" s="220">
        <v>101</v>
      </c>
      <c r="I165" s="220">
        <v>11</v>
      </c>
      <c r="J165" s="220">
        <v>237</v>
      </c>
      <c r="K165" s="220">
        <v>0</v>
      </c>
      <c r="L165" s="220">
        <v>34</v>
      </c>
      <c r="M165" s="220">
        <v>1000</v>
      </c>
    </row>
    <row r="166" spans="1:13" s="221" customFormat="1" ht="37.5" customHeight="1">
      <c r="A166" s="151" t="s">
        <v>1239</v>
      </c>
      <c r="B166" s="214" t="s">
        <v>2329</v>
      </c>
      <c r="C166" s="151" t="s">
        <v>3303</v>
      </c>
      <c r="D166" s="243" t="s">
        <v>3154</v>
      </c>
      <c r="E166" s="220">
        <v>62</v>
      </c>
      <c r="F166" s="220">
        <v>1076</v>
      </c>
      <c r="G166" s="220">
        <v>16</v>
      </c>
      <c r="H166" s="220">
        <v>94</v>
      </c>
      <c r="I166" s="220">
        <v>2</v>
      </c>
      <c r="J166" s="220">
        <v>63</v>
      </c>
      <c r="K166" s="220">
        <v>0</v>
      </c>
      <c r="L166" s="220">
        <v>25</v>
      </c>
      <c r="M166" s="220">
        <v>793</v>
      </c>
    </row>
    <row r="167" spans="1:13" s="221" customFormat="1" ht="69" customHeight="1">
      <c r="A167" s="151" t="s">
        <v>499</v>
      </c>
      <c r="B167" s="214" t="s">
        <v>42</v>
      </c>
      <c r="C167" s="151" t="s">
        <v>3304</v>
      </c>
      <c r="D167" s="243" t="s">
        <v>3155</v>
      </c>
      <c r="E167" s="220">
        <v>65</v>
      </c>
      <c r="F167" s="220">
        <v>1093</v>
      </c>
      <c r="G167" s="220">
        <v>12</v>
      </c>
      <c r="H167" s="220">
        <v>87</v>
      </c>
      <c r="I167" s="220">
        <v>5</v>
      </c>
      <c r="J167" s="220">
        <v>235</v>
      </c>
      <c r="K167" s="220">
        <v>1</v>
      </c>
      <c r="L167" s="220">
        <v>43</v>
      </c>
      <c r="M167" s="220">
        <v>702</v>
      </c>
    </row>
    <row r="168" spans="1:13" s="221" customFormat="1" ht="33.75" customHeight="1">
      <c r="A168" s="151" t="s">
        <v>915</v>
      </c>
      <c r="B168" s="214" t="s">
        <v>43</v>
      </c>
      <c r="C168" s="151" t="s">
        <v>3305</v>
      </c>
      <c r="D168" s="243" t="s">
        <v>3156</v>
      </c>
      <c r="E168" s="220">
        <v>42</v>
      </c>
      <c r="F168" s="220">
        <v>883</v>
      </c>
      <c r="G168" s="220">
        <v>11</v>
      </c>
      <c r="H168" s="220">
        <v>63</v>
      </c>
      <c r="I168" s="220">
        <v>6</v>
      </c>
      <c r="J168" s="220">
        <v>150</v>
      </c>
      <c r="K168" s="220">
        <v>0</v>
      </c>
      <c r="L168" s="220">
        <v>21</v>
      </c>
      <c r="M168" s="220">
        <v>667</v>
      </c>
    </row>
    <row r="169" spans="1:13" s="221" customFormat="1" ht="48.75" customHeight="1">
      <c r="A169" s="151" t="s">
        <v>500</v>
      </c>
      <c r="B169" s="403" t="s">
        <v>44</v>
      </c>
      <c r="C169" s="400" t="s">
        <v>3306</v>
      </c>
      <c r="D169" s="243" t="s">
        <v>3157</v>
      </c>
      <c r="E169" s="220">
        <v>59</v>
      </c>
      <c r="F169" s="220">
        <v>1141</v>
      </c>
      <c r="G169" s="220">
        <v>4</v>
      </c>
      <c r="H169" s="220">
        <v>51</v>
      </c>
      <c r="I169" s="220">
        <v>1</v>
      </c>
      <c r="J169" s="220">
        <v>107</v>
      </c>
      <c r="K169" s="220">
        <v>0</v>
      </c>
      <c r="L169" s="220">
        <v>73</v>
      </c>
      <c r="M169" s="220">
        <v>944</v>
      </c>
    </row>
    <row r="170" spans="1:13" s="221" customFormat="1" ht="48.75" customHeight="1">
      <c r="A170" s="151" t="s">
        <v>501</v>
      </c>
      <c r="B170" s="404"/>
      <c r="C170" s="400"/>
      <c r="D170" s="243" t="s">
        <v>3158</v>
      </c>
      <c r="E170" s="220">
        <v>59</v>
      </c>
      <c r="F170" s="220">
        <v>1111</v>
      </c>
      <c r="G170" s="220">
        <v>9</v>
      </c>
      <c r="H170" s="220">
        <v>82</v>
      </c>
      <c r="I170" s="220">
        <v>3</v>
      </c>
      <c r="J170" s="220">
        <v>118</v>
      </c>
      <c r="K170" s="220">
        <v>0</v>
      </c>
      <c r="L170" s="220">
        <v>8</v>
      </c>
      <c r="M170" s="220">
        <v>925</v>
      </c>
    </row>
    <row r="171" spans="1:13" s="221" customFormat="1" ht="57.75" customHeight="1">
      <c r="A171" s="151" t="s">
        <v>502</v>
      </c>
      <c r="B171" s="214" t="s">
        <v>1840</v>
      </c>
      <c r="C171" s="151" t="s">
        <v>3307</v>
      </c>
      <c r="D171" s="243" t="s">
        <v>3159</v>
      </c>
      <c r="E171" s="220">
        <v>38</v>
      </c>
      <c r="F171" s="220">
        <v>887</v>
      </c>
      <c r="G171" s="220">
        <v>5</v>
      </c>
      <c r="H171" s="220">
        <v>37</v>
      </c>
      <c r="I171" s="220">
        <v>3</v>
      </c>
      <c r="J171" s="220">
        <v>144</v>
      </c>
      <c r="K171" s="220">
        <v>0</v>
      </c>
      <c r="L171" s="220">
        <v>24</v>
      </c>
      <c r="M171" s="220">
        <v>710</v>
      </c>
    </row>
    <row r="172" spans="1:13" s="221" customFormat="1" ht="37.5" customHeight="1">
      <c r="A172" s="151" t="s">
        <v>503</v>
      </c>
      <c r="B172" s="403" t="s">
        <v>1841</v>
      </c>
      <c r="C172" s="400" t="s">
        <v>3308</v>
      </c>
      <c r="D172" s="243" t="s">
        <v>3160</v>
      </c>
      <c r="E172" s="220">
        <v>57</v>
      </c>
      <c r="F172" s="220">
        <v>1034</v>
      </c>
      <c r="G172" s="220">
        <v>6</v>
      </c>
      <c r="H172" s="220">
        <v>77</v>
      </c>
      <c r="I172" s="220">
        <v>4</v>
      </c>
      <c r="J172" s="220">
        <v>127</v>
      </c>
      <c r="K172" s="220">
        <v>1</v>
      </c>
      <c r="L172" s="220">
        <v>79</v>
      </c>
      <c r="M172" s="220">
        <v>755</v>
      </c>
    </row>
    <row r="173" spans="1:13" s="221" customFormat="1" ht="37.5" customHeight="1">
      <c r="A173" s="151" t="s">
        <v>1217</v>
      </c>
      <c r="B173" s="404"/>
      <c r="C173" s="408"/>
      <c r="D173" s="243" t="s">
        <v>3161</v>
      </c>
      <c r="E173" s="220">
        <v>72</v>
      </c>
      <c r="F173" s="220">
        <v>998</v>
      </c>
      <c r="G173" s="220">
        <v>14</v>
      </c>
      <c r="H173" s="220">
        <v>98</v>
      </c>
      <c r="I173" s="220">
        <v>10</v>
      </c>
      <c r="J173" s="220">
        <v>201</v>
      </c>
      <c r="K173" s="220">
        <v>0</v>
      </c>
      <c r="L173" s="220">
        <v>8</v>
      </c>
      <c r="M173" s="220">
        <v>823</v>
      </c>
    </row>
    <row r="174" spans="1:13" s="221" customFormat="1" ht="54.75" customHeight="1">
      <c r="A174" s="151" t="s">
        <v>504</v>
      </c>
      <c r="B174" s="403" t="s">
        <v>1842</v>
      </c>
      <c r="C174" s="400" t="s">
        <v>3309</v>
      </c>
      <c r="D174" s="243" t="s">
        <v>3162</v>
      </c>
      <c r="E174" s="220">
        <v>56</v>
      </c>
      <c r="F174" s="220">
        <v>880</v>
      </c>
      <c r="G174" s="220">
        <v>7</v>
      </c>
      <c r="H174" s="220">
        <v>67</v>
      </c>
      <c r="I174" s="220">
        <v>22</v>
      </c>
      <c r="J174" s="220">
        <v>434</v>
      </c>
      <c r="K174" s="220">
        <v>0</v>
      </c>
      <c r="L174" s="220">
        <v>78</v>
      </c>
      <c r="M174" s="220">
        <v>614</v>
      </c>
    </row>
    <row r="175" spans="1:13" s="221" customFormat="1" ht="54.75" customHeight="1">
      <c r="A175" s="151" t="s">
        <v>667</v>
      </c>
      <c r="B175" s="405"/>
      <c r="C175" s="408"/>
      <c r="D175" s="243" t="s">
        <v>3163</v>
      </c>
      <c r="E175" s="220">
        <v>40</v>
      </c>
      <c r="F175" s="220">
        <v>859</v>
      </c>
      <c r="G175" s="220">
        <v>7</v>
      </c>
      <c r="H175" s="220">
        <v>90</v>
      </c>
      <c r="I175" s="220">
        <v>18</v>
      </c>
      <c r="J175" s="220">
        <v>448</v>
      </c>
      <c r="K175" s="220">
        <v>0</v>
      </c>
      <c r="L175" s="220">
        <v>8</v>
      </c>
      <c r="M175" s="220">
        <v>754</v>
      </c>
    </row>
    <row r="176" spans="1:13" s="221" customFormat="1" ht="58.5" customHeight="1">
      <c r="A176" s="151" t="s">
        <v>1054</v>
      </c>
      <c r="B176" s="403" t="s">
        <v>2384</v>
      </c>
      <c r="C176" s="400" t="s">
        <v>3310</v>
      </c>
      <c r="D176" s="243" t="s">
        <v>3164</v>
      </c>
      <c r="E176" s="220">
        <v>116</v>
      </c>
      <c r="F176" s="220">
        <v>1123</v>
      </c>
      <c r="G176" s="220">
        <v>17</v>
      </c>
      <c r="H176" s="220">
        <v>92</v>
      </c>
      <c r="I176" s="220">
        <v>22</v>
      </c>
      <c r="J176" s="220">
        <v>216</v>
      </c>
      <c r="K176" s="220">
        <v>1</v>
      </c>
      <c r="L176" s="220">
        <v>93</v>
      </c>
      <c r="M176" s="220">
        <v>866</v>
      </c>
    </row>
    <row r="177" spans="1:13" s="221" customFormat="1" ht="58.5" customHeight="1">
      <c r="A177" s="151" t="s">
        <v>171</v>
      </c>
      <c r="B177" s="405"/>
      <c r="C177" s="408"/>
      <c r="D177" s="243" t="s">
        <v>3165</v>
      </c>
      <c r="E177" s="220">
        <v>140</v>
      </c>
      <c r="F177" s="220">
        <v>2257</v>
      </c>
      <c r="G177" s="220">
        <v>15</v>
      </c>
      <c r="H177" s="220">
        <v>214</v>
      </c>
      <c r="I177" s="220">
        <v>34</v>
      </c>
      <c r="J177" s="220">
        <v>356</v>
      </c>
      <c r="K177" s="220">
        <v>0</v>
      </c>
      <c r="L177" s="220">
        <v>15</v>
      </c>
      <c r="M177" s="220">
        <v>1660</v>
      </c>
    </row>
    <row r="178" spans="1:13" s="221" customFormat="1" ht="79.5" customHeight="1">
      <c r="A178" s="151" t="s">
        <v>961</v>
      </c>
      <c r="B178" s="214" t="s">
        <v>2383</v>
      </c>
      <c r="C178" s="151" t="s">
        <v>3311</v>
      </c>
      <c r="D178" s="243" t="s">
        <v>3166</v>
      </c>
      <c r="E178" s="220">
        <v>110</v>
      </c>
      <c r="F178" s="220">
        <v>1676</v>
      </c>
      <c r="G178" s="220">
        <v>22</v>
      </c>
      <c r="H178" s="220">
        <v>139</v>
      </c>
      <c r="I178" s="220">
        <v>15</v>
      </c>
      <c r="J178" s="220">
        <v>203</v>
      </c>
      <c r="K178" s="220">
        <v>1</v>
      </c>
      <c r="L178" s="220">
        <v>39</v>
      </c>
      <c r="M178" s="220">
        <v>1332</v>
      </c>
    </row>
    <row r="179" spans="1:13" s="221" customFormat="1" ht="79.5" customHeight="1">
      <c r="A179" s="151" t="s">
        <v>807</v>
      </c>
      <c r="B179" s="214" t="s">
        <v>3428</v>
      </c>
      <c r="C179" s="302" t="s">
        <v>3429</v>
      </c>
      <c r="D179" s="150" t="s">
        <v>3664</v>
      </c>
      <c r="E179" s="220">
        <v>17</v>
      </c>
      <c r="F179" s="220">
        <v>153</v>
      </c>
      <c r="G179" s="303" t="s">
        <v>1192</v>
      </c>
      <c r="H179" s="303" t="s">
        <v>1192</v>
      </c>
      <c r="I179" s="220">
        <v>0</v>
      </c>
      <c r="J179" s="220">
        <v>19</v>
      </c>
      <c r="K179" s="220">
        <v>0</v>
      </c>
      <c r="L179" s="220">
        <v>3</v>
      </c>
      <c r="M179" s="220">
        <v>107</v>
      </c>
    </row>
    <row r="180" spans="1:13" s="221" customFormat="1" ht="57" customHeight="1">
      <c r="A180" s="151" t="s">
        <v>812</v>
      </c>
      <c r="B180" s="403" t="s">
        <v>2580</v>
      </c>
      <c r="C180" s="400" t="s">
        <v>3312</v>
      </c>
      <c r="D180" s="243" t="s">
        <v>3167</v>
      </c>
      <c r="E180" s="220">
        <v>124</v>
      </c>
      <c r="F180" s="220">
        <v>1433</v>
      </c>
      <c r="G180" s="220">
        <v>10</v>
      </c>
      <c r="H180" s="220">
        <v>120</v>
      </c>
      <c r="I180" s="220">
        <v>16</v>
      </c>
      <c r="J180" s="220">
        <v>239</v>
      </c>
      <c r="K180" s="220">
        <v>1</v>
      </c>
      <c r="L180" s="220">
        <v>112</v>
      </c>
      <c r="M180" s="220">
        <v>1053</v>
      </c>
    </row>
    <row r="181" spans="1:13" s="221" customFormat="1" ht="57" customHeight="1">
      <c r="A181" s="151" t="s">
        <v>505</v>
      </c>
      <c r="B181" s="404"/>
      <c r="C181" s="400"/>
      <c r="D181" s="243" t="s">
        <v>3168</v>
      </c>
      <c r="E181" s="220">
        <v>114</v>
      </c>
      <c r="F181" s="220">
        <v>2615</v>
      </c>
      <c r="G181" s="220">
        <v>22</v>
      </c>
      <c r="H181" s="220">
        <v>250</v>
      </c>
      <c r="I181" s="220">
        <v>52</v>
      </c>
      <c r="J181" s="220">
        <v>667</v>
      </c>
      <c r="K181" s="220">
        <v>0</v>
      </c>
      <c r="L181" s="220">
        <v>31</v>
      </c>
      <c r="M181" s="220">
        <v>2017</v>
      </c>
    </row>
    <row r="182" spans="1:13" s="221" customFormat="1" ht="129.75" customHeight="1">
      <c r="A182" s="151" t="s">
        <v>506</v>
      </c>
      <c r="B182" s="214" t="s">
        <v>2377</v>
      </c>
      <c r="C182" s="151" t="s">
        <v>3313</v>
      </c>
      <c r="D182" s="243" t="s">
        <v>3169</v>
      </c>
      <c r="E182" s="220">
        <v>87</v>
      </c>
      <c r="F182" s="220">
        <v>1604</v>
      </c>
      <c r="G182" s="220">
        <v>16</v>
      </c>
      <c r="H182" s="220">
        <v>144</v>
      </c>
      <c r="I182" s="220">
        <v>15</v>
      </c>
      <c r="J182" s="220">
        <v>253</v>
      </c>
      <c r="K182" s="220">
        <v>0</v>
      </c>
      <c r="L182" s="220">
        <v>37</v>
      </c>
      <c r="M182" s="220">
        <v>1166</v>
      </c>
    </row>
    <row r="183" spans="1:13" s="221" customFormat="1" ht="90.75" customHeight="1">
      <c r="A183" s="151" t="s">
        <v>412</v>
      </c>
      <c r="B183" s="288" t="s">
        <v>2376</v>
      </c>
      <c r="C183" s="151" t="s">
        <v>3314</v>
      </c>
      <c r="D183" s="243" t="s">
        <v>3170</v>
      </c>
      <c r="E183" s="220">
        <v>54</v>
      </c>
      <c r="F183" s="220">
        <v>1006</v>
      </c>
      <c r="G183" s="220">
        <v>11</v>
      </c>
      <c r="H183" s="220">
        <v>86</v>
      </c>
      <c r="I183" s="220">
        <v>14</v>
      </c>
      <c r="J183" s="220">
        <v>196</v>
      </c>
      <c r="K183" s="220">
        <v>0</v>
      </c>
      <c r="L183" s="220">
        <v>32</v>
      </c>
      <c r="M183" s="220">
        <v>670</v>
      </c>
    </row>
    <row r="184" spans="1:13" s="289" customFormat="1" ht="24.75" customHeight="1">
      <c r="A184" s="417" t="s">
        <v>3218</v>
      </c>
      <c r="B184" s="418"/>
      <c r="C184" s="418"/>
      <c r="D184" s="418"/>
      <c r="E184" s="418"/>
      <c r="F184" s="418"/>
      <c r="G184" s="418"/>
      <c r="H184" s="418"/>
      <c r="I184" s="418"/>
      <c r="J184" s="418"/>
      <c r="K184" s="418"/>
      <c r="L184" s="418"/>
      <c r="M184" s="419"/>
    </row>
    <row r="185" spans="1:13" s="221" customFormat="1" ht="46.5" customHeight="1">
      <c r="A185" s="151" t="s">
        <v>1095</v>
      </c>
      <c r="B185" s="403" t="s">
        <v>2582</v>
      </c>
      <c r="C185" s="401" t="s">
        <v>3283</v>
      </c>
      <c r="D185" s="243" t="s">
        <v>3171</v>
      </c>
      <c r="E185" s="220">
        <v>113</v>
      </c>
      <c r="F185" s="220">
        <v>1782</v>
      </c>
      <c r="G185" s="220">
        <v>14</v>
      </c>
      <c r="H185" s="220">
        <v>96</v>
      </c>
      <c r="I185" s="220">
        <v>48</v>
      </c>
      <c r="J185" s="220">
        <v>663</v>
      </c>
      <c r="K185" s="220">
        <v>1</v>
      </c>
      <c r="L185" s="220">
        <v>114</v>
      </c>
      <c r="M185" s="220">
        <v>1427</v>
      </c>
    </row>
    <row r="186" spans="1:13" s="221" customFormat="1" ht="46.5" customHeight="1">
      <c r="A186" s="151" t="s">
        <v>1107</v>
      </c>
      <c r="B186" s="405"/>
      <c r="C186" s="402"/>
      <c r="D186" s="243" t="s">
        <v>3172</v>
      </c>
      <c r="E186" s="220">
        <v>71</v>
      </c>
      <c r="F186" s="220">
        <v>1280</v>
      </c>
      <c r="G186" s="220">
        <v>12</v>
      </c>
      <c r="H186" s="220">
        <v>128</v>
      </c>
      <c r="I186" s="220">
        <v>122</v>
      </c>
      <c r="J186" s="220">
        <v>2186</v>
      </c>
      <c r="K186" s="220">
        <v>0</v>
      </c>
      <c r="L186" s="220">
        <v>24</v>
      </c>
      <c r="M186" s="220">
        <v>1754</v>
      </c>
    </row>
    <row r="187" spans="1:13" s="221" customFormat="1" ht="76.5" customHeight="1">
      <c r="A187" s="151" t="s">
        <v>507</v>
      </c>
      <c r="B187" s="214" t="s">
        <v>2583</v>
      </c>
      <c r="C187" s="150" t="s">
        <v>3284</v>
      </c>
      <c r="D187" s="243" t="s">
        <v>3173</v>
      </c>
      <c r="E187" s="220">
        <v>47</v>
      </c>
      <c r="F187" s="220">
        <v>915</v>
      </c>
      <c r="G187" s="220">
        <v>1</v>
      </c>
      <c r="H187" s="220">
        <v>41</v>
      </c>
      <c r="I187" s="220">
        <v>24</v>
      </c>
      <c r="J187" s="220">
        <v>494</v>
      </c>
      <c r="K187" s="220">
        <v>0</v>
      </c>
      <c r="L187" s="220">
        <v>35</v>
      </c>
      <c r="M187" s="220">
        <v>626</v>
      </c>
    </row>
    <row r="188" spans="1:13" s="221" customFormat="1" ht="46.5" customHeight="1">
      <c r="A188" s="151" t="s">
        <v>1067</v>
      </c>
      <c r="B188" s="288" t="s">
        <v>323</v>
      </c>
      <c r="C188" s="150" t="s">
        <v>3285</v>
      </c>
      <c r="D188" s="243" t="s">
        <v>3174</v>
      </c>
      <c r="E188" s="220">
        <v>54</v>
      </c>
      <c r="F188" s="220">
        <v>949</v>
      </c>
      <c r="G188" s="220">
        <v>9</v>
      </c>
      <c r="H188" s="220">
        <v>58</v>
      </c>
      <c r="I188" s="220">
        <v>26</v>
      </c>
      <c r="J188" s="220">
        <v>440</v>
      </c>
      <c r="K188" s="220">
        <v>0</v>
      </c>
      <c r="L188" s="220">
        <v>23</v>
      </c>
      <c r="M188" s="220">
        <v>792</v>
      </c>
    </row>
    <row r="189" spans="1:13" s="221" customFormat="1" ht="46.5" customHeight="1">
      <c r="A189" s="151" t="s">
        <v>508</v>
      </c>
      <c r="B189" s="214" t="s">
        <v>371</v>
      </c>
      <c r="C189" s="150" t="s">
        <v>3286</v>
      </c>
      <c r="D189" s="243" t="s">
        <v>3175</v>
      </c>
      <c r="E189" s="220">
        <v>63</v>
      </c>
      <c r="F189" s="220">
        <v>887</v>
      </c>
      <c r="G189" s="220">
        <v>10</v>
      </c>
      <c r="H189" s="220">
        <v>61</v>
      </c>
      <c r="I189" s="220">
        <v>52</v>
      </c>
      <c r="J189" s="220">
        <v>680</v>
      </c>
      <c r="K189" s="220">
        <v>0</v>
      </c>
      <c r="L189" s="220">
        <v>26</v>
      </c>
      <c r="M189" s="220">
        <v>741</v>
      </c>
    </row>
    <row r="190" spans="1:13" s="221" customFormat="1" ht="66.75" customHeight="1">
      <c r="A190" s="151" t="s">
        <v>509</v>
      </c>
      <c r="B190" s="214" t="s">
        <v>2584</v>
      </c>
      <c r="C190" s="151" t="s">
        <v>3287</v>
      </c>
      <c r="D190" s="243" t="s">
        <v>3176</v>
      </c>
      <c r="E190" s="220">
        <v>88</v>
      </c>
      <c r="F190" s="220">
        <v>1472</v>
      </c>
      <c r="G190" s="220">
        <v>6</v>
      </c>
      <c r="H190" s="220">
        <v>51</v>
      </c>
      <c r="I190" s="220">
        <v>8</v>
      </c>
      <c r="J190" s="220">
        <v>241</v>
      </c>
      <c r="K190" s="220">
        <v>2</v>
      </c>
      <c r="L190" s="220">
        <v>35</v>
      </c>
      <c r="M190" s="220">
        <v>1265</v>
      </c>
    </row>
    <row r="191" spans="1:13" s="221" customFormat="1" ht="46.5" customHeight="1">
      <c r="A191" s="151" t="s">
        <v>319</v>
      </c>
      <c r="B191" s="214" t="s">
        <v>2585</v>
      </c>
      <c r="C191" s="151" t="s">
        <v>3288</v>
      </c>
      <c r="D191" s="243" t="s">
        <v>3177</v>
      </c>
      <c r="E191" s="220">
        <v>51</v>
      </c>
      <c r="F191" s="220">
        <v>808</v>
      </c>
      <c r="G191" s="220">
        <v>1</v>
      </c>
      <c r="H191" s="220">
        <v>44</v>
      </c>
      <c r="I191" s="220">
        <v>5</v>
      </c>
      <c r="J191" s="220">
        <v>189</v>
      </c>
      <c r="K191" s="220">
        <v>0</v>
      </c>
      <c r="L191" s="220">
        <v>24</v>
      </c>
      <c r="M191" s="220">
        <v>702</v>
      </c>
    </row>
    <row r="192" spans="1:13" s="221" customFormat="1" ht="63" customHeight="1">
      <c r="A192" s="151" t="s">
        <v>510</v>
      </c>
      <c r="B192" s="214" t="s">
        <v>2287</v>
      </c>
      <c r="C192" s="151" t="s">
        <v>3289</v>
      </c>
      <c r="D192" s="243" t="s">
        <v>3178</v>
      </c>
      <c r="E192" s="220">
        <v>61</v>
      </c>
      <c r="F192" s="220">
        <v>1001</v>
      </c>
      <c r="G192" s="220">
        <v>7</v>
      </c>
      <c r="H192" s="220">
        <v>76</v>
      </c>
      <c r="I192" s="220">
        <v>11</v>
      </c>
      <c r="J192" s="220">
        <v>164</v>
      </c>
      <c r="K192" s="220">
        <v>1</v>
      </c>
      <c r="L192" s="220">
        <v>12</v>
      </c>
      <c r="M192" s="220">
        <v>829</v>
      </c>
    </row>
    <row r="193" spans="1:13" s="221" customFormat="1" ht="80.25" customHeight="1">
      <c r="A193" s="151" t="s">
        <v>511</v>
      </c>
      <c r="B193" s="214" t="s">
        <v>2774</v>
      </c>
      <c r="C193" s="151" t="s">
        <v>3290</v>
      </c>
      <c r="D193" s="243" t="s">
        <v>3179</v>
      </c>
      <c r="E193" s="220">
        <v>69</v>
      </c>
      <c r="F193" s="220">
        <v>1638</v>
      </c>
      <c r="G193" s="220">
        <v>6</v>
      </c>
      <c r="H193" s="220">
        <v>60</v>
      </c>
      <c r="I193" s="220">
        <v>13</v>
      </c>
      <c r="J193" s="220">
        <v>361</v>
      </c>
      <c r="K193" s="220">
        <v>0</v>
      </c>
      <c r="L193" s="220">
        <v>48</v>
      </c>
      <c r="M193" s="220">
        <v>1481</v>
      </c>
    </row>
    <row r="194" spans="1:13" s="221" customFormat="1" ht="49.5" customHeight="1">
      <c r="A194" s="151" t="s">
        <v>1213</v>
      </c>
      <c r="B194" s="214" t="s">
        <v>2775</v>
      </c>
      <c r="C194" s="151" t="s">
        <v>3291</v>
      </c>
      <c r="D194" s="243" t="s">
        <v>3180</v>
      </c>
      <c r="E194" s="220">
        <v>47</v>
      </c>
      <c r="F194" s="220">
        <v>838</v>
      </c>
      <c r="G194" s="220">
        <v>6</v>
      </c>
      <c r="H194" s="220">
        <v>34</v>
      </c>
      <c r="I194" s="220">
        <v>8</v>
      </c>
      <c r="J194" s="220">
        <v>86</v>
      </c>
      <c r="K194" s="220">
        <v>0</v>
      </c>
      <c r="L194" s="220">
        <v>8</v>
      </c>
      <c r="M194" s="220">
        <v>712</v>
      </c>
    </row>
    <row r="195" spans="1:13" s="221" customFormat="1" ht="33.75" customHeight="1">
      <c r="A195" s="151" t="s">
        <v>1349</v>
      </c>
      <c r="B195" s="214" t="s">
        <v>1259</v>
      </c>
      <c r="C195" s="151" t="s">
        <v>3292</v>
      </c>
      <c r="D195" s="243" t="s">
        <v>3181</v>
      </c>
      <c r="E195" s="220">
        <v>59</v>
      </c>
      <c r="F195" s="220">
        <v>893</v>
      </c>
      <c r="G195" s="220">
        <v>1</v>
      </c>
      <c r="H195" s="220">
        <v>22</v>
      </c>
      <c r="I195" s="220">
        <v>7</v>
      </c>
      <c r="J195" s="220">
        <v>154</v>
      </c>
      <c r="K195" s="220">
        <v>0</v>
      </c>
      <c r="L195" s="220">
        <v>10</v>
      </c>
      <c r="M195" s="220">
        <v>729</v>
      </c>
    </row>
    <row r="196" spans="1:13" s="221" customFormat="1" ht="39.75" customHeight="1">
      <c r="A196" s="151" t="s">
        <v>1069</v>
      </c>
      <c r="B196" s="403" t="s">
        <v>707</v>
      </c>
      <c r="C196" s="401" t="s">
        <v>3293</v>
      </c>
      <c r="D196" s="243" t="s">
        <v>3182</v>
      </c>
      <c r="E196" s="220">
        <v>131</v>
      </c>
      <c r="F196" s="220">
        <v>1739</v>
      </c>
      <c r="G196" s="220">
        <v>15</v>
      </c>
      <c r="H196" s="220">
        <v>94</v>
      </c>
      <c r="I196" s="220">
        <v>25</v>
      </c>
      <c r="J196" s="220">
        <v>383</v>
      </c>
      <c r="K196" s="220">
        <v>1</v>
      </c>
      <c r="L196" s="220">
        <v>86</v>
      </c>
      <c r="M196" s="220">
        <v>1390</v>
      </c>
    </row>
    <row r="197" spans="1:13" s="221" customFormat="1" ht="39.75" customHeight="1">
      <c r="A197" s="151" t="s">
        <v>764</v>
      </c>
      <c r="B197" s="405"/>
      <c r="C197" s="402"/>
      <c r="D197" s="243" t="s">
        <v>3183</v>
      </c>
      <c r="E197" s="220">
        <v>136</v>
      </c>
      <c r="F197" s="220">
        <v>1941</v>
      </c>
      <c r="G197" s="220">
        <v>18</v>
      </c>
      <c r="H197" s="220">
        <v>177</v>
      </c>
      <c r="I197" s="220">
        <v>25</v>
      </c>
      <c r="J197" s="220">
        <v>721</v>
      </c>
      <c r="K197" s="220">
        <v>0</v>
      </c>
      <c r="L197" s="220">
        <v>22</v>
      </c>
      <c r="M197" s="220">
        <v>1494</v>
      </c>
    </row>
    <row r="198" spans="1:13" s="221" customFormat="1" ht="28.5" customHeight="1">
      <c r="A198" s="151" t="s">
        <v>512</v>
      </c>
      <c r="B198" s="288" t="s">
        <v>916</v>
      </c>
      <c r="C198" s="151" t="s">
        <v>3294</v>
      </c>
      <c r="D198" s="243" t="s">
        <v>3184</v>
      </c>
      <c r="E198" s="220">
        <v>58</v>
      </c>
      <c r="F198" s="220">
        <v>853</v>
      </c>
      <c r="G198" s="220">
        <v>9</v>
      </c>
      <c r="H198" s="220">
        <v>79</v>
      </c>
      <c r="I198" s="220">
        <v>25</v>
      </c>
      <c r="J198" s="220">
        <v>508</v>
      </c>
      <c r="K198" s="220">
        <v>0</v>
      </c>
      <c r="L198" s="220">
        <v>26</v>
      </c>
      <c r="M198" s="220">
        <v>638</v>
      </c>
    </row>
    <row r="199" spans="1:13" s="221" customFormat="1" ht="44.25" customHeight="1">
      <c r="A199" s="151" t="s">
        <v>513</v>
      </c>
      <c r="B199" s="403" t="s">
        <v>708</v>
      </c>
      <c r="C199" s="409" t="s">
        <v>3295</v>
      </c>
      <c r="D199" s="243" t="s">
        <v>3185</v>
      </c>
      <c r="E199" s="220">
        <v>76</v>
      </c>
      <c r="F199" s="220">
        <v>1122</v>
      </c>
      <c r="G199" s="220">
        <v>4</v>
      </c>
      <c r="H199" s="220">
        <v>41</v>
      </c>
      <c r="I199" s="220">
        <v>45</v>
      </c>
      <c r="J199" s="220">
        <v>797</v>
      </c>
      <c r="K199" s="220">
        <v>1</v>
      </c>
      <c r="L199" s="220">
        <v>60</v>
      </c>
      <c r="M199" s="220">
        <v>1262</v>
      </c>
    </row>
    <row r="200" spans="1:13" s="221" customFormat="1" ht="44.25" customHeight="1">
      <c r="A200" s="151" t="s">
        <v>514</v>
      </c>
      <c r="B200" s="405"/>
      <c r="C200" s="410"/>
      <c r="D200" s="243" t="s">
        <v>3186</v>
      </c>
      <c r="E200" s="220">
        <v>67</v>
      </c>
      <c r="F200" s="220">
        <v>1344</v>
      </c>
      <c r="G200" s="220">
        <v>6</v>
      </c>
      <c r="H200" s="220">
        <v>67</v>
      </c>
      <c r="I200" s="220">
        <v>61</v>
      </c>
      <c r="J200" s="220">
        <v>1149</v>
      </c>
      <c r="K200" s="220">
        <v>0</v>
      </c>
      <c r="L200" s="220">
        <v>13</v>
      </c>
      <c r="M200" s="220">
        <v>1751</v>
      </c>
    </row>
    <row r="201" spans="1:13" s="221" customFormat="1" ht="42" customHeight="1">
      <c r="A201" s="151" t="s">
        <v>515</v>
      </c>
      <c r="B201" s="214" t="s">
        <v>710</v>
      </c>
      <c r="C201" s="150" t="s">
        <v>3296</v>
      </c>
      <c r="D201" s="243" t="s">
        <v>3188</v>
      </c>
      <c r="E201" s="220">
        <v>18</v>
      </c>
      <c r="F201" s="220">
        <v>514</v>
      </c>
      <c r="G201" s="220">
        <v>2</v>
      </c>
      <c r="H201" s="220">
        <v>14</v>
      </c>
      <c r="I201" s="220">
        <v>23</v>
      </c>
      <c r="J201" s="220">
        <v>454</v>
      </c>
      <c r="K201" s="220">
        <v>0</v>
      </c>
      <c r="L201" s="220">
        <v>5</v>
      </c>
      <c r="M201" s="220">
        <v>621</v>
      </c>
    </row>
    <row r="202" spans="1:13" s="221" customFormat="1" ht="71.25" customHeight="1">
      <c r="A202" s="151" t="s">
        <v>516</v>
      </c>
      <c r="B202" s="403" t="s">
        <v>709</v>
      </c>
      <c r="C202" s="409" t="s">
        <v>3297</v>
      </c>
      <c r="D202" s="243" t="s">
        <v>3189</v>
      </c>
      <c r="E202" s="220">
        <v>20</v>
      </c>
      <c r="F202" s="220">
        <v>656</v>
      </c>
      <c r="G202" s="220">
        <v>1</v>
      </c>
      <c r="H202" s="220">
        <v>23</v>
      </c>
      <c r="I202" s="220">
        <v>15</v>
      </c>
      <c r="J202" s="220">
        <v>374</v>
      </c>
      <c r="K202" s="220">
        <v>0</v>
      </c>
      <c r="L202" s="220">
        <v>12</v>
      </c>
      <c r="M202" s="220">
        <v>571</v>
      </c>
    </row>
    <row r="203" spans="1:13" s="221" customFormat="1" ht="71.25" customHeight="1">
      <c r="A203" s="151" t="s">
        <v>2289</v>
      </c>
      <c r="B203" s="405"/>
      <c r="C203" s="410"/>
      <c r="D203" s="243" t="s">
        <v>3187</v>
      </c>
      <c r="E203" s="220">
        <v>0</v>
      </c>
      <c r="F203" s="220">
        <v>17</v>
      </c>
      <c r="G203" s="220">
        <v>0</v>
      </c>
      <c r="H203" s="220">
        <v>2</v>
      </c>
      <c r="I203" s="220">
        <v>2</v>
      </c>
      <c r="J203" s="220">
        <v>69</v>
      </c>
      <c r="K203" s="220">
        <v>0</v>
      </c>
      <c r="L203" s="220">
        <v>1</v>
      </c>
      <c r="M203" s="220">
        <v>51</v>
      </c>
    </row>
    <row r="204" spans="1:13" s="221" customFormat="1" ht="51" customHeight="1">
      <c r="A204" s="151" t="s">
        <v>517</v>
      </c>
      <c r="B204" s="403" t="s">
        <v>347</v>
      </c>
      <c r="C204" s="401" t="s">
        <v>3298</v>
      </c>
      <c r="D204" s="243" t="s">
        <v>3190</v>
      </c>
      <c r="E204" s="220">
        <v>115</v>
      </c>
      <c r="F204" s="220">
        <v>1646</v>
      </c>
      <c r="G204" s="220">
        <v>12</v>
      </c>
      <c r="H204" s="220">
        <v>73</v>
      </c>
      <c r="I204" s="220">
        <v>45</v>
      </c>
      <c r="J204" s="220">
        <v>715</v>
      </c>
      <c r="K204" s="220">
        <v>1</v>
      </c>
      <c r="L204" s="220">
        <v>48</v>
      </c>
      <c r="M204" s="220">
        <v>1407</v>
      </c>
    </row>
    <row r="205" spans="1:13" s="221" customFormat="1" ht="51" customHeight="1">
      <c r="A205" s="151" t="s">
        <v>1103</v>
      </c>
      <c r="B205" s="405"/>
      <c r="C205" s="402"/>
      <c r="D205" s="243" t="s">
        <v>3191</v>
      </c>
      <c r="E205" s="220">
        <v>53</v>
      </c>
      <c r="F205" s="220">
        <v>916</v>
      </c>
      <c r="G205" s="220">
        <v>4</v>
      </c>
      <c r="H205" s="220">
        <v>61</v>
      </c>
      <c r="I205" s="220">
        <v>19</v>
      </c>
      <c r="J205" s="220">
        <v>307</v>
      </c>
      <c r="K205" s="220">
        <v>0</v>
      </c>
      <c r="L205" s="220">
        <v>19</v>
      </c>
      <c r="M205" s="220">
        <v>751</v>
      </c>
    </row>
    <row r="206" spans="1:13" s="289" customFormat="1" ht="24.75" customHeight="1">
      <c r="A206" s="417" t="s">
        <v>3219</v>
      </c>
      <c r="B206" s="418"/>
      <c r="C206" s="418"/>
      <c r="D206" s="418"/>
      <c r="E206" s="418"/>
      <c r="F206" s="418"/>
      <c r="G206" s="418"/>
      <c r="H206" s="418"/>
      <c r="I206" s="418"/>
      <c r="J206" s="418"/>
      <c r="K206" s="418"/>
      <c r="L206" s="418"/>
      <c r="M206" s="419"/>
    </row>
    <row r="207" spans="1:13" s="221" customFormat="1" ht="81" customHeight="1">
      <c r="A207" s="151" t="s">
        <v>1043</v>
      </c>
      <c r="B207" s="214" t="s">
        <v>852</v>
      </c>
      <c r="C207" s="151" t="s">
        <v>3268</v>
      </c>
      <c r="D207" s="243" t="s">
        <v>3192</v>
      </c>
      <c r="E207" s="220">
        <v>75</v>
      </c>
      <c r="F207" s="220">
        <v>1071</v>
      </c>
      <c r="G207" s="220">
        <v>52</v>
      </c>
      <c r="H207" s="220">
        <v>114</v>
      </c>
      <c r="I207" s="220">
        <v>63</v>
      </c>
      <c r="J207" s="220">
        <v>598</v>
      </c>
      <c r="K207" s="243">
        <v>0</v>
      </c>
      <c r="L207" s="220">
        <v>108</v>
      </c>
      <c r="M207" s="220">
        <v>1076</v>
      </c>
    </row>
    <row r="208" spans="1:13" s="221" customFormat="1" ht="32.25" customHeight="1">
      <c r="A208" s="151" t="s">
        <v>518</v>
      </c>
      <c r="B208" s="214" t="s">
        <v>853</v>
      </c>
      <c r="C208" s="151" t="s">
        <v>3269</v>
      </c>
      <c r="D208" s="243" t="s">
        <v>3193</v>
      </c>
      <c r="E208" s="220">
        <v>51</v>
      </c>
      <c r="F208" s="220">
        <v>812</v>
      </c>
      <c r="G208" s="220">
        <v>90</v>
      </c>
      <c r="H208" s="220">
        <v>57</v>
      </c>
      <c r="I208" s="220">
        <v>107</v>
      </c>
      <c r="J208" s="220">
        <v>854</v>
      </c>
      <c r="K208" s="243">
        <v>0</v>
      </c>
      <c r="L208" s="220">
        <v>35</v>
      </c>
      <c r="M208" s="220">
        <v>1183</v>
      </c>
    </row>
    <row r="209" spans="1:13" s="221" customFormat="1" ht="20.25" customHeight="1">
      <c r="A209" s="151" t="s">
        <v>519</v>
      </c>
      <c r="B209" s="403" t="s">
        <v>854</v>
      </c>
      <c r="C209" s="400" t="s">
        <v>3270</v>
      </c>
      <c r="D209" s="243" t="s">
        <v>3194</v>
      </c>
      <c r="E209" s="220">
        <v>52</v>
      </c>
      <c r="F209" s="220">
        <v>894</v>
      </c>
      <c r="G209" s="220">
        <v>14</v>
      </c>
      <c r="H209" s="220">
        <v>42</v>
      </c>
      <c r="I209" s="220">
        <v>20</v>
      </c>
      <c r="J209" s="220">
        <v>254</v>
      </c>
      <c r="K209" s="243">
        <v>1</v>
      </c>
      <c r="L209" s="220">
        <v>96</v>
      </c>
      <c r="M209" s="220">
        <v>922</v>
      </c>
    </row>
    <row r="210" spans="1:13" s="221" customFormat="1" ht="20.25" customHeight="1">
      <c r="A210" s="151" t="s">
        <v>2340</v>
      </c>
      <c r="B210" s="405"/>
      <c r="C210" s="400"/>
      <c r="D210" s="243" t="s">
        <v>3195</v>
      </c>
      <c r="E210" s="220">
        <v>47</v>
      </c>
      <c r="F210" s="220">
        <v>1037</v>
      </c>
      <c r="G210" s="220">
        <v>58</v>
      </c>
      <c r="H210" s="220">
        <v>50</v>
      </c>
      <c r="I210" s="220">
        <v>66</v>
      </c>
      <c r="J210" s="220">
        <v>700</v>
      </c>
      <c r="K210" s="243">
        <v>0</v>
      </c>
      <c r="L210" s="220">
        <v>16</v>
      </c>
      <c r="M210" s="220">
        <v>1267</v>
      </c>
    </row>
    <row r="211" spans="1:13" s="221" customFormat="1" ht="58.5" customHeight="1">
      <c r="A211" s="151" t="s">
        <v>887</v>
      </c>
      <c r="B211" s="214" t="s">
        <v>855</v>
      </c>
      <c r="C211" s="151" t="s">
        <v>3271</v>
      </c>
      <c r="D211" s="243" t="s">
        <v>3196</v>
      </c>
      <c r="E211" s="220">
        <v>25</v>
      </c>
      <c r="F211" s="220">
        <v>566</v>
      </c>
      <c r="G211" s="220">
        <v>45</v>
      </c>
      <c r="H211" s="220">
        <v>63</v>
      </c>
      <c r="I211" s="220">
        <v>49</v>
      </c>
      <c r="J211" s="220">
        <v>507</v>
      </c>
      <c r="K211" s="243">
        <v>0</v>
      </c>
      <c r="L211" s="220">
        <v>40</v>
      </c>
      <c r="M211" s="220">
        <v>587</v>
      </c>
    </row>
    <row r="212" spans="1:13" s="221" customFormat="1" ht="42" customHeight="1">
      <c r="A212" s="151" t="s">
        <v>886</v>
      </c>
      <c r="B212" s="406" t="s">
        <v>856</v>
      </c>
      <c r="C212" s="401" t="s">
        <v>3272</v>
      </c>
      <c r="D212" s="243" t="s">
        <v>3197</v>
      </c>
      <c r="E212" s="220">
        <v>19</v>
      </c>
      <c r="F212" s="220">
        <v>660</v>
      </c>
      <c r="G212" s="220">
        <v>104</v>
      </c>
      <c r="H212" s="220">
        <v>13</v>
      </c>
      <c r="I212" s="220">
        <v>107</v>
      </c>
      <c r="J212" s="220">
        <v>1000</v>
      </c>
      <c r="K212" s="243">
        <v>3</v>
      </c>
      <c r="L212" s="220">
        <v>146</v>
      </c>
      <c r="M212" s="220">
        <v>1040</v>
      </c>
    </row>
    <row r="213" spans="1:13" s="221" customFormat="1" ht="42" customHeight="1">
      <c r="A213" s="151" t="s">
        <v>1201</v>
      </c>
      <c r="B213" s="407"/>
      <c r="C213" s="402"/>
      <c r="D213" s="243" t="s">
        <v>3198</v>
      </c>
      <c r="E213" s="220">
        <v>69</v>
      </c>
      <c r="F213" s="220">
        <v>919</v>
      </c>
      <c r="G213" s="220">
        <v>105</v>
      </c>
      <c r="H213" s="220">
        <v>79</v>
      </c>
      <c r="I213" s="220">
        <v>130</v>
      </c>
      <c r="J213" s="220">
        <v>1274</v>
      </c>
      <c r="K213" s="243">
        <v>0</v>
      </c>
      <c r="L213" s="220">
        <v>21</v>
      </c>
      <c r="M213" s="220">
        <v>1461</v>
      </c>
    </row>
    <row r="214" spans="1:13" s="221" customFormat="1" ht="52.5" customHeight="1">
      <c r="A214" s="151" t="s">
        <v>1099</v>
      </c>
      <c r="B214" s="214" t="s">
        <v>857</v>
      </c>
      <c r="C214" s="151" t="s">
        <v>3273</v>
      </c>
      <c r="D214" s="243" t="s">
        <v>3199</v>
      </c>
      <c r="E214" s="220">
        <v>60</v>
      </c>
      <c r="F214" s="220">
        <v>674</v>
      </c>
      <c r="G214" s="220">
        <v>101</v>
      </c>
      <c r="H214" s="220">
        <v>41</v>
      </c>
      <c r="I214" s="220">
        <v>118</v>
      </c>
      <c r="J214" s="220">
        <v>1020</v>
      </c>
      <c r="K214" s="243">
        <v>0</v>
      </c>
      <c r="L214" s="220">
        <v>34</v>
      </c>
      <c r="M214" s="220">
        <v>1198</v>
      </c>
    </row>
    <row r="215" spans="1:13" s="221" customFormat="1" ht="51" customHeight="1">
      <c r="A215" s="151" t="s">
        <v>1040</v>
      </c>
      <c r="B215" s="403" t="s">
        <v>858</v>
      </c>
      <c r="C215" s="400" t="s">
        <v>3274</v>
      </c>
      <c r="D215" s="243" t="s">
        <v>3200</v>
      </c>
      <c r="E215" s="220">
        <v>40</v>
      </c>
      <c r="F215" s="220">
        <v>647</v>
      </c>
      <c r="G215" s="220">
        <v>66</v>
      </c>
      <c r="H215" s="220">
        <v>15</v>
      </c>
      <c r="I215" s="220">
        <v>82</v>
      </c>
      <c r="J215" s="220">
        <v>826</v>
      </c>
      <c r="K215" s="243">
        <v>1</v>
      </c>
      <c r="L215" s="220">
        <v>160</v>
      </c>
      <c r="M215" s="220">
        <v>896</v>
      </c>
    </row>
    <row r="216" spans="1:13" s="221" customFormat="1" ht="51" customHeight="1">
      <c r="A216" s="151" t="s">
        <v>520</v>
      </c>
      <c r="B216" s="404"/>
      <c r="C216" s="400"/>
      <c r="D216" s="243" t="s">
        <v>3201</v>
      </c>
      <c r="E216" s="220">
        <v>37</v>
      </c>
      <c r="F216" s="220">
        <v>988</v>
      </c>
      <c r="G216" s="220">
        <v>126</v>
      </c>
      <c r="H216" s="220">
        <v>18</v>
      </c>
      <c r="I216" s="220">
        <v>133</v>
      </c>
      <c r="J216" s="220">
        <v>1332</v>
      </c>
      <c r="K216" s="243">
        <v>0</v>
      </c>
      <c r="L216" s="220">
        <v>36</v>
      </c>
      <c r="M216" s="220">
        <v>1507</v>
      </c>
    </row>
    <row r="217" spans="1:13" s="221" customFormat="1" ht="54.75" customHeight="1">
      <c r="A217" s="151" t="s">
        <v>521</v>
      </c>
      <c r="B217" s="214" t="s">
        <v>859</v>
      </c>
      <c r="C217" s="151" t="s">
        <v>3275</v>
      </c>
      <c r="D217" s="243" t="s">
        <v>3202</v>
      </c>
      <c r="E217" s="220">
        <v>20</v>
      </c>
      <c r="F217" s="220">
        <v>464</v>
      </c>
      <c r="G217" s="220">
        <v>81</v>
      </c>
      <c r="H217" s="220">
        <v>18</v>
      </c>
      <c r="I217" s="220">
        <v>91</v>
      </c>
      <c r="J217" s="220">
        <v>987</v>
      </c>
      <c r="K217" s="243">
        <v>1</v>
      </c>
      <c r="L217" s="220">
        <v>36</v>
      </c>
      <c r="M217" s="220">
        <v>974</v>
      </c>
    </row>
    <row r="218" spans="1:13" s="221" customFormat="1" ht="45" customHeight="1">
      <c r="A218" s="151" t="s">
        <v>522</v>
      </c>
      <c r="B218" s="214" t="s">
        <v>1984</v>
      </c>
      <c r="C218" s="151" t="s">
        <v>3276</v>
      </c>
      <c r="D218" s="243" t="s">
        <v>3203</v>
      </c>
      <c r="E218" s="220">
        <v>42</v>
      </c>
      <c r="F218" s="220">
        <v>741</v>
      </c>
      <c r="G218" s="220">
        <v>42</v>
      </c>
      <c r="H218" s="220">
        <v>76</v>
      </c>
      <c r="I218" s="220">
        <v>43</v>
      </c>
      <c r="J218" s="220">
        <v>439</v>
      </c>
      <c r="K218" s="243">
        <v>0</v>
      </c>
      <c r="L218" s="220">
        <v>27</v>
      </c>
      <c r="M218" s="220">
        <v>664</v>
      </c>
    </row>
    <row r="219" spans="1:13" s="221" customFormat="1" ht="72" customHeight="1">
      <c r="A219" s="151" t="s">
        <v>523</v>
      </c>
      <c r="B219" s="214" t="s">
        <v>2221</v>
      </c>
      <c r="C219" s="151" t="s">
        <v>3277</v>
      </c>
      <c r="D219" s="243" t="s">
        <v>3204</v>
      </c>
      <c r="E219" s="220">
        <v>25</v>
      </c>
      <c r="F219" s="220">
        <v>605</v>
      </c>
      <c r="G219" s="220">
        <v>43</v>
      </c>
      <c r="H219" s="220">
        <v>36</v>
      </c>
      <c r="I219" s="220">
        <v>45</v>
      </c>
      <c r="J219" s="220">
        <v>478</v>
      </c>
      <c r="K219" s="243">
        <v>1</v>
      </c>
      <c r="L219" s="220">
        <v>29</v>
      </c>
      <c r="M219" s="220">
        <v>681</v>
      </c>
    </row>
    <row r="220" spans="1:13" s="221" customFormat="1" ht="49.5" customHeight="1">
      <c r="A220" s="151" t="s">
        <v>1132</v>
      </c>
      <c r="B220" s="403" t="s">
        <v>3281</v>
      </c>
      <c r="C220" s="401" t="s">
        <v>3278</v>
      </c>
      <c r="D220" s="243" t="s">
        <v>3205</v>
      </c>
      <c r="E220" s="220">
        <v>28</v>
      </c>
      <c r="F220" s="220">
        <v>631</v>
      </c>
      <c r="G220" s="220">
        <v>20</v>
      </c>
      <c r="H220" s="220">
        <v>30</v>
      </c>
      <c r="I220" s="220">
        <v>25</v>
      </c>
      <c r="J220" s="220">
        <v>570</v>
      </c>
      <c r="K220" s="243">
        <v>0</v>
      </c>
      <c r="L220" s="220">
        <v>110</v>
      </c>
      <c r="M220" s="220">
        <v>799</v>
      </c>
    </row>
    <row r="221" spans="1:13" s="221" customFormat="1" ht="49.5" customHeight="1">
      <c r="A221" s="151" t="s">
        <v>524</v>
      </c>
      <c r="B221" s="405"/>
      <c r="C221" s="402"/>
      <c r="D221" s="243" t="s">
        <v>3206</v>
      </c>
      <c r="E221" s="220">
        <v>37</v>
      </c>
      <c r="F221" s="220">
        <v>953</v>
      </c>
      <c r="G221" s="220">
        <v>44</v>
      </c>
      <c r="H221" s="220">
        <v>90</v>
      </c>
      <c r="I221" s="220">
        <v>49</v>
      </c>
      <c r="J221" s="220">
        <v>807</v>
      </c>
      <c r="K221" s="243">
        <v>0</v>
      </c>
      <c r="L221" s="220">
        <v>18</v>
      </c>
      <c r="M221" s="220">
        <v>1087</v>
      </c>
    </row>
    <row r="222" spans="1:13" s="221" customFormat="1" ht="25.5" customHeight="1">
      <c r="A222" s="151" t="s">
        <v>663</v>
      </c>
      <c r="B222" s="214" t="s">
        <v>1127</v>
      </c>
      <c r="C222" s="151" t="s">
        <v>3279</v>
      </c>
      <c r="D222" s="243" t="s">
        <v>3207</v>
      </c>
      <c r="E222" s="220">
        <v>16</v>
      </c>
      <c r="F222" s="220">
        <v>340</v>
      </c>
      <c r="G222" s="220">
        <v>17</v>
      </c>
      <c r="H222" s="220">
        <v>31</v>
      </c>
      <c r="I222" s="220">
        <v>18</v>
      </c>
      <c r="J222" s="220">
        <v>354</v>
      </c>
      <c r="K222" s="243">
        <v>0</v>
      </c>
      <c r="L222" s="220">
        <v>29</v>
      </c>
      <c r="M222" s="220">
        <v>390</v>
      </c>
    </row>
    <row r="223" spans="1:13" s="221" customFormat="1" ht="35.25" customHeight="1">
      <c r="A223" s="151" t="s">
        <v>912</v>
      </c>
      <c r="B223" s="214" t="s">
        <v>3282</v>
      </c>
      <c r="C223" s="151" t="s">
        <v>3280</v>
      </c>
      <c r="D223" s="243" t="s">
        <v>3208</v>
      </c>
      <c r="E223" s="220">
        <v>24</v>
      </c>
      <c r="F223" s="220">
        <v>433</v>
      </c>
      <c r="G223" s="220">
        <v>20</v>
      </c>
      <c r="H223" s="220">
        <v>40</v>
      </c>
      <c r="I223" s="220">
        <v>23</v>
      </c>
      <c r="J223" s="220">
        <v>324</v>
      </c>
      <c r="K223" s="243">
        <v>0</v>
      </c>
      <c r="L223" s="220">
        <v>19</v>
      </c>
      <c r="M223" s="220">
        <v>469</v>
      </c>
    </row>
    <row r="224" spans="1:13" s="221" customFormat="1">
      <c r="B224" s="279"/>
    </row>
    <row r="225" spans="1:13" s="221" customFormat="1" ht="23.25" customHeight="1">
      <c r="A225" s="437" t="s">
        <v>3220</v>
      </c>
      <c r="B225" s="437"/>
      <c r="C225" s="437"/>
      <c r="D225" s="437"/>
      <c r="E225" s="437"/>
      <c r="F225" s="437"/>
      <c r="G225" s="437"/>
      <c r="H225" s="437"/>
      <c r="I225" s="437"/>
      <c r="J225" s="437"/>
      <c r="K225" s="437"/>
      <c r="L225" s="437"/>
      <c r="M225" s="437"/>
    </row>
    <row r="226" spans="1:13" s="221" customFormat="1">
      <c r="B226" s="279"/>
    </row>
    <row r="227" spans="1:13" s="221" customFormat="1">
      <c r="B227" s="279"/>
    </row>
    <row r="228" spans="1:13" s="221" customFormat="1">
      <c r="B228" s="279"/>
    </row>
    <row r="229" spans="1:13" s="221" customFormat="1">
      <c r="B229" s="279"/>
    </row>
  </sheetData>
  <mergeCells count="124">
    <mergeCell ref="A159:M159"/>
    <mergeCell ref="A184:M184"/>
    <mergeCell ref="A206:M206"/>
    <mergeCell ref="B157:B158"/>
    <mergeCell ref="B145:B146"/>
    <mergeCell ref="C143:C144"/>
    <mergeCell ref="C157:C158"/>
    <mergeCell ref="C120:C121"/>
    <mergeCell ref="C111:C112"/>
    <mergeCell ref="B160:B161"/>
    <mergeCell ref="B169:B170"/>
    <mergeCell ref="B172:B173"/>
    <mergeCell ref="B174:B175"/>
    <mergeCell ref="B176:B177"/>
    <mergeCell ref="B180:B181"/>
    <mergeCell ref="B162:B163"/>
    <mergeCell ref="C160:C161"/>
    <mergeCell ref="C169:C170"/>
    <mergeCell ref="C172:C173"/>
    <mergeCell ref="B124:B127"/>
    <mergeCell ref="B128:B131"/>
    <mergeCell ref="B143:B144"/>
    <mergeCell ref="B141:B142"/>
    <mergeCell ref="B136:B137"/>
    <mergeCell ref="A225:M225"/>
    <mergeCell ref="B111:B112"/>
    <mergeCell ref="B120:B121"/>
    <mergeCell ref="D4:D7"/>
    <mergeCell ref="A8:M8"/>
    <mergeCell ref="G5:H5"/>
    <mergeCell ref="E5:F5"/>
    <mergeCell ref="I4:J5"/>
    <mergeCell ref="K4:L5"/>
    <mergeCell ref="B4:B7"/>
    <mergeCell ref="C4:C7"/>
    <mergeCell ref="E4:H4"/>
    <mergeCell ref="B9:B17"/>
    <mergeCell ref="B18:B23"/>
    <mergeCell ref="B24:B28"/>
    <mergeCell ref="B29:B34"/>
    <mergeCell ref="C9:C16"/>
    <mergeCell ref="C18:C23"/>
    <mergeCell ref="C24:C28"/>
    <mergeCell ref="C32:C34"/>
    <mergeCell ref="B74:B75"/>
    <mergeCell ref="B71:B72"/>
    <mergeCell ref="B35:B39"/>
    <mergeCell ref="B42:B46"/>
    <mergeCell ref="A1:M1"/>
    <mergeCell ref="A2:A3"/>
    <mergeCell ref="B2:B3"/>
    <mergeCell ref="C2:C3"/>
    <mergeCell ref="E2:L2"/>
    <mergeCell ref="E3:H3"/>
    <mergeCell ref="M3:M7"/>
    <mergeCell ref="A4:A7"/>
    <mergeCell ref="K3:L3"/>
    <mergeCell ref="D2:D3"/>
    <mergeCell ref="B40:B41"/>
    <mergeCell ref="B68:B69"/>
    <mergeCell ref="B66:B67"/>
    <mergeCell ref="B62:B64"/>
    <mergeCell ref="B60:B61"/>
    <mergeCell ref="B58:B59"/>
    <mergeCell ref="C35:C39"/>
    <mergeCell ref="C42:C46"/>
    <mergeCell ref="C29:C31"/>
    <mergeCell ref="C40:C41"/>
    <mergeCell ref="C74:C75"/>
    <mergeCell ref="C85:C86"/>
    <mergeCell ref="B85:B86"/>
    <mergeCell ref="B83:B84"/>
    <mergeCell ref="B47:B50"/>
    <mergeCell ref="B98:B99"/>
    <mergeCell ref="C51:C52"/>
    <mergeCell ref="C47:C50"/>
    <mergeCell ref="C53:C56"/>
    <mergeCell ref="C58:C59"/>
    <mergeCell ref="B91:B93"/>
    <mergeCell ref="B53:B56"/>
    <mergeCell ref="B51:B52"/>
    <mergeCell ref="B95:B97"/>
    <mergeCell ref="C60:C61"/>
    <mergeCell ref="C62:C64"/>
    <mergeCell ref="C66:C67"/>
    <mergeCell ref="C68:C69"/>
    <mergeCell ref="C71:C72"/>
    <mergeCell ref="A90:M90"/>
    <mergeCell ref="C91:C92"/>
    <mergeCell ref="C95:C97"/>
    <mergeCell ref="C98:C99"/>
    <mergeCell ref="C136:C137"/>
    <mergeCell ref="C141:C142"/>
    <mergeCell ref="C124:C127"/>
    <mergeCell ref="C128:C131"/>
    <mergeCell ref="B102:B103"/>
    <mergeCell ref="C102:C103"/>
    <mergeCell ref="B105:B106"/>
    <mergeCell ref="B107:B108"/>
    <mergeCell ref="A123:M123"/>
    <mergeCell ref="C107:C108"/>
    <mergeCell ref="C105:C106"/>
    <mergeCell ref="C162:C163"/>
    <mergeCell ref="C185:C186"/>
    <mergeCell ref="B185:B186"/>
    <mergeCell ref="C196:C197"/>
    <mergeCell ref="C199:C200"/>
    <mergeCell ref="C204:C205"/>
    <mergeCell ref="B196:B197"/>
    <mergeCell ref="B199:B200"/>
    <mergeCell ref="B204:B205"/>
    <mergeCell ref="C202:C203"/>
    <mergeCell ref="B202:B203"/>
    <mergeCell ref="C209:C210"/>
    <mergeCell ref="C212:C213"/>
    <mergeCell ref="C215:C216"/>
    <mergeCell ref="C220:C221"/>
    <mergeCell ref="B215:B216"/>
    <mergeCell ref="B220:B221"/>
    <mergeCell ref="B209:B210"/>
    <mergeCell ref="B212:B213"/>
    <mergeCell ref="C174:C175"/>
    <mergeCell ref="C176:C177"/>
    <mergeCell ref="C180:C18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7"/>
  <sheetViews>
    <sheetView zoomScale="85" zoomScaleNormal="85" workbookViewId="0">
      <selection activeCell="E4" sqref="E4"/>
    </sheetView>
  </sheetViews>
  <sheetFormatPr defaultRowHeight="12.75"/>
  <cols>
    <col min="1" max="1" width="4.42578125" style="157" customWidth="1"/>
    <col min="2" max="2" width="29" style="157" customWidth="1"/>
    <col min="3" max="3" width="12" style="157" customWidth="1"/>
    <col min="4" max="4" width="12.42578125" style="157" customWidth="1"/>
    <col min="5" max="5" width="17.140625" style="157" customWidth="1"/>
    <col min="6" max="6" width="24.85546875" style="157" customWidth="1"/>
    <col min="7" max="7" width="20.140625" style="157" customWidth="1"/>
    <col min="8" max="16384" width="9.140625" style="157"/>
  </cols>
  <sheetData>
    <row r="1" spans="1:27" ht="20.100000000000001" customHeight="1">
      <c r="A1" s="464" t="s">
        <v>3250</v>
      </c>
      <c r="B1" s="464"/>
      <c r="C1" s="464"/>
      <c r="D1" s="464"/>
      <c r="E1" s="464"/>
      <c r="F1" s="464"/>
      <c r="G1" s="46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48" customHeight="1">
      <c r="A2" s="24"/>
      <c r="B2" s="461" t="s">
        <v>2333</v>
      </c>
      <c r="C2" s="462"/>
      <c r="D2" s="462"/>
      <c r="E2" s="462"/>
      <c r="F2" s="462"/>
      <c r="G2" s="46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>
      <c r="A3" s="24" t="s">
        <v>920</v>
      </c>
      <c r="B3" s="24" t="s">
        <v>921</v>
      </c>
      <c r="C3" s="24" t="s">
        <v>922</v>
      </c>
      <c r="D3" s="24" t="s">
        <v>923</v>
      </c>
      <c r="E3" s="24" t="s">
        <v>924</v>
      </c>
      <c r="F3" s="24" t="s">
        <v>925</v>
      </c>
      <c r="G3" s="24" t="s">
        <v>926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14.75">
      <c r="A4" s="24" t="s">
        <v>378</v>
      </c>
      <c r="B4" s="24" t="s">
        <v>1287</v>
      </c>
      <c r="C4" s="24" t="s">
        <v>2901</v>
      </c>
      <c r="D4" s="24" t="s">
        <v>2902</v>
      </c>
      <c r="E4" s="24" t="s">
        <v>2903</v>
      </c>
      <c r="F4" s="24" t="s">
        <v>2904</v>
      </c>
      <c r="G4" s="24" t="s">
        <v>2905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s="221" customFormat="1" ht="42" customHeight="1">
      <c r="A5" s="413">
        <v>1</v>
      </c>
      <c r="B5" s="151" t="s">
        <v>3209</v>
      </c>
      <c r="C5" s="455" t="s">
        <v>3430</v>
      </c>
      <c r="D5" s="456"/>
      <c r="E5" s="456"/>
      <c r="F5" s="456"/>
      <c r="G5" s="457"/>
    </row>
    <row r="6" spans="1:27" s="221" customFormat="1" ht="26.25" customHeight="1">
      <c r="A6" s="414"/>
      <c r="B6" s="151" t="s">
        <v>3004</v>
      </c>
      <c r="C6" s="304">
        <v>6.3657407372375019E-3</v>
      </c>
      <c r="D6" s="305">
        <v>2.4305555555555556E-2</v>
      </c>
      <c r="E6" s="306">
        <v>329</v>
      </c>
      <c r="F6" s="305">
        <v>2.7395833333333338E-2</v>
      </c>
      <c r="G6" s="305">
        <v>8.3333333333333329E-2</v>
      </c>
      <c r="H6" s="452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</row>
    <row r="7" spans="1:27" s="221" customFormat="1" ht="26.25" customHeight="1">
      <c r="A7" s="415"/>
      <c r="B7" s="151" t="s">
        <v>3005</v>
      </c>
      <c r="C7" s="311" t="s">
        <v>1192</v>
      </c>
      <c r="D7" s="311" t="s">
        <v>1192</v>
      </c>
      <c r="E7" s="311" t="s">
        <v>1192</v>
      </c>
      <c r="F7" s="311" t="s">
        <v>1192</v>
      </c>
      <c r="G7" s="311" t="s">
        <v>1192</v>
      </c>
    </row>
    <row r="8" spans="1:27" s="221" customFormat="1" ht="26.25" customHeight="1">
      <c r="A8" s="413">
        <v>2</v>
      </c>
      <c r="B8" s="151" t="s">
        <v>3209</v>
      </c>
      <c r="C8" s="455" t="s">
        <v>3431</v>
      </c>
      <c r="D8" s="456"/>
      <c r="E8" s="456"/>
      <c r="F8" s="456"/>
      <c r="G8" s="457"/>
    </row>
    <row r="9" spans="1:27" s="221" customFormat="1" ht="26.25" customHeight="1">
      <c r="A9" s="414"/>
      <c r="B9" s="151" t="s">
        <v>3004</v>
      </c>
      <c r="C9" s="304">
        <v>8.4837962931487709E-3</v>
      </c>
      <c r="D9" s="305">
        <v>3.6805555555555557E-2</v>
      </c>
      <c r="E9" s="306">
        <v>779</v>
      </c>
      <c r="F9" s="305">
        <v>2.8072166046799869E-2</v>
      </c>
      <c r="G9" s="305">
        <v>6.5972222222222224E-2</v>
      </c>
      <c r="H9" s="452"/>
      <c r="I9" s="453"/>
      <c r="J9" s="453"/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3"/>
      <c r="Z9" s="453"/>
      <c r="AA9" s="453"/>
    </row>
    <row r="10" spans="1:27" s="221" customFormat="1" ht="26.25" customHeight="1">
      <c r="A10" s="415"/>
      <c r="B10" s="151" t="s">
        <v>3005</v>
      </c>
      <c r="C10" s="311" t="s">
        <v>1192</v>
      </c>
      <c r="D10" s="311" t="s">
        <v>1192</v>
      </c>
      <c r="E10" s="311" t="s">
        <v>1192</v>
      </c>
      <c r="F10" s="311" t="s">
        <v>1192</v>
      </c>
      <c r="G10" s="311" t="s">
        <v>1192</v>
      </c>
    </row>
    <row r="11" spans="1:27" s="221" customFormat="1" ht="26.25" customHeight="1">
      <c r="A11" s="413">
        <v>3</v>
      </c>
      <c r="B11" s="151" t="s">
        <v>3209</v>
      </c>
      <c r="C11" s="455" t="s">
        <v>3432</v>
      </c>
      <c r="D11" s="456"/>
      <c r="E11" s="456"/>
      <c r="F11" s="456"/>
      <c r="G11" s="457"/>
    </row>
    <row r="12" spans="1:27" s="221" customFormat="1" ht="26.25" customHeight="1">
      <c r="A12" s="414"/>
      <c r="B12" s="151" t="s">
        <v>3004</v>
      </c>
      <c r="C12" s="304">
        <v>7.569444442196982E-3</v>
      </c>
      <c r="D12" s="305">
        <v>2.7777777777777776E-2</v>
      </c>
      <c r="E12" s="306">
        <v>237</v>
      </c>
      <c r="F12" s="305">
        <v>2.4513718603661153E-2</v>
      </c>
      <c r="G12" s="305">
        <v>8.9583333333333334E-2</v>
      </c>
      <c r="H12" s="452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</row>
    <row r="13" spans="1:27" s="221" customFormat="1" ht="26.25" customHeight="1">
      <c r="A13" s="415"/>
      <c r="B13" s="151" t="s">
        <v>3005</v>
      </c>
      <c r="C13" s="311" t="s">
        <v>1192</v>
      </c>
      <c r="D13" s="311" t="s">
        <v>1192</v>
      </c>
      <c r="E13" s="311" t="s">
        <v>1192</v>
      </c>
      <c r="F13" s="311" t="s">
        <v>1192</v>
      </c>
      <c r="G13" s="311" t="s">
        <v>1192</v>
      </c>
    </row>
    <row r="14" spans="1:27" s="221" customFormat="1" ht="26.25" customHeight="1">
      <c r="A14" s="413">
        <v>4</v>
      </c>
      <c r="B14" s="151" t="s">
        <v>3209</v>
      </c>
      <c r="C14" s="455" t="s">
        <v>3433</v>
      </c>
      <c r="D14" s="456"/>
      <c r="E14" s="456"/>
      <c r="F14" s="456"/>
      <c r="G14" s="457"/>
    </row>
    <row r="15" spans="1:27" s="221" customFormat="1" ht="26.25" customHeight="1">
      <c r="A15" s="414"/>
      <c r="B15" s="151" t="s">
        <v>3004</v>
      </c>
      <c r="C15" s="304">
        <v>6.4699074064265005E-3</v>
      </c>
      <c r="D15" s="305">
        <v>3.6111111111111115E-2</v>
      </c>
      <c r="E15" s="306">
        <v>599</v>
      </c>
      <c r="F15" s="305">
        <v>2.7077458820089748E-2</v>
      </c>
      <c r="G15" s="305">
        <v>9.5138888888888884E-2</v>
      </c>
      <c r="H15" s="452"/>
      <c r="I15" s="453"/>
      <c r="J15" s="453"/>
      <c r="K15" s="453"/>
      <c r="L15" s="453"/>
      <c r="M15" s="453"/>
      <c r="N15" s="453"/>
      <c r="O15" s="453"/>
      <c r="P15" s="453"/>
      <c r="Q15" s="453"/>
      <c r="R15" s="453"/>
      <c r="S15" s="453"/>
      <c r="T15" s="453"/>
      <c r="U15" s="453"/>
      <c r="V15" s="453"/>
      <c r="W15" s="453"/>
      <c r="X15" s="453"/>
      <c r="Y15" s="453"/>
      <c r="Z15" s="453"/>
      <c r="AA15" s="453"/>
    </row>
    <row r="16" spans="1:27" s="221" customFormat="1" ht="26.25" customHeight="1">
      <c r="A16" s="415"/>
      <c r="B16" s="151" t="s">
        <v>3005</v>
      </c>
      <c r="C16" s="311" t="s">
        <v>1192</v>
      </c>
      <c r="D16" s="311" t="s">
        <v>1192</v>
      </c>
      <c r="E16" s="311" t="s">
        <v>1192</v>
      </c>
      <c r="F16" s="311" t="s">
        <v>1192</v>
      </c>
      <c r="G16" s="311" t="s">
        <v>1192</v>
      </c>
    </row>
    <row r="17" spans="1:27" s="221" customFormat="1" ht="26.25" customHeight="1">
      <c r="A17" s="413">
        <v>5</v>
      </c>
      <c r="B17" s="151" t="s">
        <v>3209</v>
      </c>
      <c r="C17" s="455" t="s">
        <v>3434</v>
      </c>
      <c r="D17" s="456"/>
      <c r="E17" s="456"/>
      <c r="F17" s="456"/>
      <c r="G17" s="457"/>
    </row>
    <row r="18" spans="1:27" s="221" customFormat="1" ht="26.25" customHeight="1">
      <c r="A18" s="414"/>
      <c r="B18" s="151" t="s">
        <v>3004</v>
      </c>
      <c r="C18" s="305">
        <v>1.1111111111111112E-2</v>
      </c>
      <c r="D18" s="305">
        <v>1.8055555555555557E-2</v>
      </c>
      <c r="E18" s="307">
        <v>37</v>
      </c>
      <c r="F18" s="305">
        <v>2.533969728242174E-2</v>
      </c>
      <c r="G18" s="305">
        <v>7.4999999999999997E-2</v>
      </c>
      <c r="H18" s="452"/>
      <c r="I18" s="453"/>
      <c r="J18" s="453"/>
      <c r="K18" s="453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</row>
    <row r="19" spans="1:27" s="221" customFormat="1" ht="26.25" customHeight="1">
      <c r="A19" s="415"/>
      <c r="B19" s="151" t="s">
        <v>3005</v>
      </c>
      <c r="C19" s="311" t="s">
        <v>1192</v>
      </c>
      <c r="D19" s="311" t="s">
        <v>1192</v>
      </c>
      <c r="E19" s="311" t="s">
        <v>1192</v>
      </c>
      <c r="F19" s="311" t="s">
        <v>1192</v>
      </c>
      <c r="G19" s="311" t="s">
        <v>1192</v>
      </c>
    </row>
    <row r="20" spans="1:27" s="221" customFormat="1" ht="26.25" customHeight="1">
      <c r="A20" s="413">
        <v>6</v>
      </c>
      <c r="B20" s="151" t="s">
        <v>3209</v>
      </c>
      <c r="C20" s="455" t="s">
        <v>3435</v>
      </c>
      <c r="D20" s="456"/>
      <c r="E20" s="456"/>
      <c r="F20" s="456"/>
      <c r="G20" s="457"/>
    </row>
    <row r="21" spans="1:27" s="221" customFormat="1" ht="26.25" customHeight="1">
      <c r="A21" s="414"/>
      <c r="B21" s="151" t="s">
        <v>3004</v>
      </c>
      <c r="C21" s="304">
        <v>7.3842592537403107E-3</v>
      </c>
      <c r="D21" s="305">
        <v>3.4027777777777775E-2</v>
      </c>
      <c r="E21" s="306">
        <v>717</v>
      </c>
      <c r="F21" s="305">
        <v>2.7945459009710145E-2</v>
      </c>
      <c r="G21" s="305">
        <v>9.7222222222222224E-2</v>
      </c>
      <c r="H21" s="452"/>
      <c r="I21" s="453"/>
      <c r="J21" s="453"/>
      <c r="K21" s="453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  <c r="AA21" s="453"/>
    </row>
    <row r="22" spans="1:27" s="221" customFormat="1" ht="26.25" customHeight="1">
      <c r="A22" s="415"/>
      <c r="B22" s="151" t="s">
        <v>3005</v>
      </c>
      <c r="C22" s="311" t="s">
        <v>1192</v>
      </c>
      <c r="D22" s="311" t="s">
        <v>1192</v>
      </c>
      <c r="E22" s="311" t="s">
        <v>1192</v>
      </c>
      <c r="F22" s="311" t="s">
        <v>1192</v>
      </c>
      <c r="G22" s="311" t="s">
        <v>1192</v>
      </c>
    </row>
    <row r="23" spans="1:27" s="221" customFormat="1" ht="26.25" customHeight="1">
      <c r="A23" s="413">
        <v>7</v>
      </c>
      <c r="B23" s="151" t="s">
        <v>3209</v>
      </c>
      <c r="C23" s="455" t="s">
        <v>3436</v>
      </c>
      <c r="D23" s="456"/>
      <c r="E23" s="456"/>
      <c r="F23" s="456"/>
      <c r="G23" s="457"/>
    </row>
    <row r="24" spans="1:27" s="221" customFormat="1" ht="26.25" customHeight="1">
      <c r="A24" s="414"/>
      <c r="B24" s="151" t="s">
        <v>3004</v>
      </c>
      <c r="C24" s="304">
        <v>7.7199074075906537E-3</v>
      </c>
      <c r="D24" s="305">
        <v>3.0555555555555555E-2</v>
      </c>
      <c r="E24" s="306">
        <v>625</v>
      </c>
      <c r="F24" s="305">
        <v>2.4112678766168322E-2</v>
      </c>
      <c r="G24" s="305">
        <v>0.11805555555555557</v>
      </c>
      <c r="H24" s="452"/>
      <c r="I24" s="453"/>
      <c r="J24" s="453"/>
      <c r="K24" s="453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  <c r="AA24" s="453"/>
    </row>
    <row r="25" spans="1:27" s="221" customFormat="1" ht="26.25" customHeight="1">
      <c r="A25" s="415"/>
      <c r="B25" s="151" t="s">
        <v>3005</v>
      </c>
      <c r="C25" s="311" t="s">
        <v>1192</v>
      </c>
      <c r="D25" s="311" t="s">
        <v>1192</v>
      </c>
      <c r="E25" s="311" t="s">
        <v>1192</v>
      </c>
      <c r="F25" s="311" t="s">
        <v>1192</v>
      </c>
      <c r="G25" s="311" t="s">
        <v>1192</v>
      </c>
    </row>
    <row r="26" spans="1:27" s="221" customFormat="1" ht="26.25" customHeight="1">
      <c r="A26" s="413">
        <v>8</v>
      </c>
      <c r="B26" s="151" t="s">
        <v>3209</v>
      </c>
      <c r="C26" s="455" t="s">
        <v>3437</v>
      </c>
      <c r="D26" s="456"/>
      <c r="E26" s="456"/>
      <c r="F26" s="456"/>
      <c r="G26" s="457"/>
    </row>
    <row r="27" spans="1:27" s="221" customFormat="1" ht="26.25" customHeight="1">
      <c r="A27" s="414"/>
      <c r="B27" s="151" t="s">
        <v>3004</v>
      </c>
      <c r="C27" s="304">
        <v>8.2118055579485372E-3</v>
      </c>
      <c r="D27" s="305">
        <v>2.9861111111111113E-2</v>
      </c>
      <c r="E27" s="306">
        <v>691</v>
      </c>
      <c r="F27" s="305">
        <v>2.7252648770311777E-2</v>
      </c>
      <c r="G27" s="305">
        <v>8.7500000000000008E-2</v>
      </c>
      <c r="H27" s="452"/>
      <c r="I27" s="453"/>
      <c r="J27" s="453"/>
      <c r="K27" s="453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  <c r="AA27" s="453"/>
    </row>
    <row r="28" spans="1:27" s="221" customFormat="1" ht="26.25" customHeight="1">
      <c r="A28" s="415"/>
      <c r="B28" s="151" t="s">
        <v>3005</v>
      </c>
      <c r="C28" s="311" t="s">
        <v>1192</v>
      </c>
      <c r="D28" s="311" t="s">
        <v>1192</v>
      </c>
      <c r="E28" s="311" t="s">
        <v>1192</v>
      </c>
      <c r="F28" s="311" t="s">
        <v>1192</v>
      </c>
      <c r="G28" s="311" t="s">
        <v>1192</v>
      </c>
    </row>
    <row r="29" spans="1:27" s="221" customFormat="1" ht="26.25" customHeight="1">
      <c r="A29" s="413">
        <v>9</v>
      </c>
      <c r="B29" s="151" t="s">
        <v>3209</v>
      </c>
      <c r="C29" s="455" t="s">
        <v>3438</v>
      </c>
      <c r="D29" s="456"/>
      <c r="E29" s="456"/>
      <c r="F29" s="456"/>
      <c r="G29" s="457"/>
    </row>
    <row r="30" spans="1:27" s="221" customFormat="1" ht="26.25" customHeight="1">
      <c r="A30" s="414"/>
      <c r="B30" s="151" t="s">
        <v>3004</v>
      </c>
      <c r="C30" s="304">
        <v>9.560185186273884E-3</v>
      </c>
      <c r="D30" s="305">
        <v>2.7083333333333334E-2</v>
      </c>
      <c r="E30" s="306">
        <v>264</v>
      </c>
      <c r="F30" s="305">
        <v>3.0562726526220423E-2</v>
      </c>
      <c r="G30" s="305">
        <v>0.10972222222222222</v>
      </c>
      <c r="H30" s="452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  <c r="AA30" s="453"/>
    </row>
    <row r="31" spans="1:27" s="221" customFormat="1" ht="26.25" customHeight="1">
      <c r="A31" s="415"/>
      <c r="B31" s="151" t="s">
        <v>3005</v>
      </c>
      <c r="C31" s="311" t="s">
        <v>1192</v>
      </c>
      <c r="D31" s="311" t="s">
        <v>1192</v>
      </c>
      <c r="E31" s="311" t="s">
        <v>1192</v>
      </c>
      <c r="F31" s="311" t="s">
        <v>1192</v>
      </c>
      <c r="G31" s="311" t="s">
        <v>1192</v>
      </c>
    </row>
    <row r="32" spans="1:27" s="221" customFormat="1" ht="26.25" customHeight="1">
      <c r="A32" s="413">
        <v>10</v>
      </c>
      <c r="B32" s="151" t="s">
        <v>3209</v>
      </c>
      <c r="C32" s="455" t="s">
        <v>3439</v>
      </c>
      <c r="D32" s="456"/>
      <c r="E32" s="456"/>
      <c r="F32" s="456"/>
      <c r="G32" s="457"/>
    </row>
    <row r="33" spans="1:27" s="221" customFormat="1" ht="26.25" customHeight="1">
      <c r="A33" s="414"/>
      <c r="B33" s="151" t="s">
        <v>3004</v>
      </c>
      <c r="C33" s="304">
        <v>1.0706018518249039E-2</v>
      </c>
      <c r="D33" s="305">
        <v>5.486111111111111E-2</v>
      </c>
      <c r="E33" s="306">
        <v>1120</v>
      </c>
      <c r="F33" s="305">
        <v>3.3367922851814953E-2</v>
      </c>
      <c r="G33" s="305">
        <v>0.14791666666666667</v>
      </c>
      <c r="H33" s="452"/>
      <c r="I33" s="453"/>
      <c r="J33" s="453"/>
      <c r="K33" s="453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453"/>
      <c r="W33" s="453"/>
      <c r="X33" s="453"/>
      <c r="Y33" s="453"/>
      <c r="Z33" s="453"/>
      <c r="AA33" s="453"/>
    </row>
    <row r="34" spans="1:27" s="221" customFormat="1" ht="26.25" customHeight="1">
      <c r="A34" s="415"/>
      <c r="B34" s="151" t="s">
        <v>3005</v>
      </c>
      <c r="C34" s="311" t="s">
        <v>1192</v>
      </c>
      <c r="D34" s="311" t="s">
        <v>1192</v>
      </c>
      <c r="E34" s="311" t="s">
        <v>1192</v>
      </c>
      <c r="F34" s="311" t="s">
        <v>1192</v>
      </c>
      <c r="G34" s="311" t="s">
        <v>1192</v>
      </c>
    </row>
    <row r="35" spans="1:27" s="221" customFormat="1" ht="26.25" customHeight="1">
      <c r="A35" s="413">
        <v>11</v>
      </c>
      <c r="B35" s="151" t="s">
        <v>3209</v>
      </c>
      <c r="C35" s="455" t="s">
        <v>3440</v>
      </c>
      <c r="D35" s="456"/>
      <c r="E35" s="456"/>
      <c r="F35" s="456"/>
      <c r="G35" s="457"/>
    </row>
    <row r="36" spans="1:27" s="221" customFormat="1" ht="26.25" customHeight="1">
      <c r="A36" s="414"/>
      <c r="B36" s="151" t="s">
        <v>3004</v>
      </c>
      <c r="C36" s="308">
        <v>8.3333333333333332E-3</v>
      </c>
      <c r="D36" s="305">
        <v>2.013888888888889E-2</v>
      </c>
      <c r="E36" s="307">
        <v>75</v>
      </c>
      <c r="F36" s="305">
        <v>2.9749628390932734E-2</v>
      </c>
      <c r="G36" s="305">
        <v>0.10902777777777778</v>
      </c>
      <c r="H36" s="452"/>
      <c r="I36" s="453"/>
      <c r="J36" s="453"/>
      <c r="K36" s="453"/>
      <c r="L36" s="453"/>
      <c r="M36" s="453"/>
      <c r="N36" s="453"/>
      <c r="O36" s="453"/>
      <c r="P36" s="453"/>
      <c r="Q36" s="453"/>
      <c r="R36" s="453"/>
      <c r="S36" s="453"/>
      <c r="T36" s="453"/>
      <c r="U36" s="453"/>
      <c r="V36" s="453"/>
      <c r="W36" s="453"/>
      <c r="X36" s="453"/>
      <c r="Y36" s="453"/>
      <c r="Z36" s="453"/>
      <c r="AA36" s="453"/>
    </row>
    <row r="37" spans="1:27" s="221" customFormat="1" ht="26.25" customHeight="1">
      <c r="A37" s="415"/>
      <c r="B37" s="151" t="s">
        <v>3005</v>
      </c>
      <c r="C37" s="311" t="s">
        <v>1192</v>
      </c>
      <c r="D37" s="311" t="s">
        <v>1192</v>
      </c>
      <c r="E37" s="311" t="s">
        <v>1192</v>
      </c>
      <c r="F37" s="311" t="s">
        <v>1192</v>
      </c>
      <c r="G37" s="311" t="s">
        <v>1192</v>
      </c>
    </row>
    <row r="38" spans="1:27" s="221" customFormat="1" ht="26.25" customHeight="1">
      <c r="A38" s="413">
        <v>12</v>
      </c>
      <c r="B38" s="151" t="s">
        <v>3209</v>
      </c>
      <c r="C38" s="455" t="s">
        <v>3441</v>
      </c>
      <c r="D38" s="456"/>
      <c r="E38" s="456"/>
      <c r="F38" s="456"/>
      <c r="G38" s="457"/>
    </row>
    <row r="39" spans="1:27" s="221" customFormat="1" ht="26.25" customHeight="1">
      <c r="A39" s="414"/>
      <c r="B39" s="151" t="s">
        <v>3004</v>
      </c>
      <c r="C39" s="308">
        <v>7.083333333333333E-3</v>
      </c>
      <c r="D39" s="305">
        <v>5.6250000000000001E-2</v>
      </c>
      <c r="E39" s="307">
        <v>666</v>
      </c>
      <c r="F39" s="305">
        <v>3.4895833333333334E-2</v>
      </c>
      <c r="G39" s="305">
        <v>8.5416666666666655E-2</v>
      </c>
      <c r="H39" s="310"/>
    </row>
    <row r="40" spans="1:27" s="221" customFormat="1" ht="26.25" customHeight="1">
      <c r="A40" s="415"/>
      <c r="B40" s="151" t="s">
        <v>3005</v>
      </c>
      <c r="C40" s="308"/>
      <c r="D40" s="305"/>
      <c r="E40" s="307"/>
      <c r="F40" s="305"/>
      <c r="G40" s="305"/>
    </row>
    <row r="41" spans="1:27" s="221" customFormat="1" ht="26.25" customHeight="1">
      <c r="A41" s="413">
        <v>13</v>
      </c>
      <c r="B41" s="151" t="s">
        <v>3209</v>
      </c>
      <c r="C41" s="455" t="s">
        <v>3442</v>
      </c>
      <c r="D41" s="456"/>
      <c r="E41" s="456"/>
      <c r="F41" s="456"/>
      <c r="G41" s="457"/>
    </row>
    <row r="42" spans="1:27" s="221" customFormat="1" ht="26.25" customHeight="1">
      <c r="A42" s="414"/>
      <c r="B42" s="151" t="s">
        <v>3004</v>
      </c>
      <c r="C42" s="304">
        <v>9.7916666672972497E-3</v>
      </c>
      <c r="D42" s="305">
        <v>5.1388888888888894E-2</v>
      </c>
      <c r="E42" s="306">
        <v>848</v>
      </c>
      <c r="F42" s="305">
        <v>3.5040509259259299E-2</v>
      </c>
      <c r="G42" s="305">
        <v>0.15277777777777776</v>
      </c>
      <c r="H42" s="452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  <c r="V42" s="453"/>
      <c r="W42" s="453"/>
      <c r="X42" s="453"/>
      <c r="Y42" s="453"/>
      <c r="Z42" s="453"/>
      <c r="AA42" s="453"/>
    </row>
    <row r="43" spans="1:27" s="221" customFormat="1" ht="26.25" customHeight="1">
      <c r="A43" s="415"/>
      <c r="B43" s="151" t="s">
        <v>3005</v>
      </c>
      <c r="C43" s="311" t="s">
        <v>1192</v>
      </c>
      <c r="D43" s="311" t="s">
        <v>1192</v>
      </c>
      <c r="E43" s="311" t="s">
        <v>1192</v>
      </c>
      <c r="F43" s="311" t="s">
        <v>1192</v>
      </c>
      <c r="G43" s="311" t="s">
        <v>1192</v>
      </c>
    </row>
    <row r="44" spans="1:27" s="221" customFormat="1" ht="26.25" customHeight="1">
      <c r="A44" s="413">
        <v>14</v>
      </c>
      <c r="B44" s="151" t="s">
        <v>3209</v>
      </c>
      <c r="C44" s="455" t="s">
        <v>3443</v>
      </c>
      <c r="D44" s="456"/>
      <c r="E44" s="456"/>
      <c r="F44" s="456"/>
      <c r="G44" s="457"/>
    </row>
    <row r="45" spans="1:27" s="221" customFormat="1" ht="26.25" customHeight="1">
      <c r="A45" s="414"/>
      <c r="B45" s="151" t="s">
        <v>3004</v>
      </c>
      <c r="C45" s="304">
        <v>6.7245370373711921E-3</v>
      </c>
      <c r="D45" s="305">
        <v>3.125E-2</v>
      </c>
      <c r="E45" s="306">
        <v>534</v>
      </c>
      <c r="F45" s="305">
        <v>2.5506596076274257E-2</v>
      </c>
      <c r="G45" s="305">
        <v>0.10416666666666667</v>
      </c>
      <c r="H45" s="452"/>
      <c r="I45" s="453"/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</row>
    <row r="46" spans="1:27" s="221" customFormat="1" ht="26.25" customHeight="1">
      <c r="A46" s="415"/>
      <c r="B46" s="151" t="s">
        <v>3005</v>
      </c>
      <c r="C46" s="311" t="s">
        <v>1192</v>
      </c>
      <c r="D46" s="311" t="s">
        <v>1192</v>
      </c>
      <c r="E46" s="311" t="s">
        <v>1192</v>
      </c>
      <c r="F46" s="311" t="s">
        <v>1192</v>
      </c>
      <c r="G46" s="311" t="s">
        <v>1192</v>
      </c>
    </row>
    <row r="47" spans="1:27" s="221" customFormat="1" ht="26.25" customHeight="1">
      <c r="A47" s="413">
        <v>15</v>
      </c>
      <c r="B47" s="151" t="s">
        <v>3209</v>
      </c>
      <c r="C47" s="455" t="s">
        <v>3444</v>
      </c>
      <c r="D47" s="456"/>
      <c r="E47" s="456"/>
      <c r="F47" s="456"/>
      <c r="G47" s="457"/>
    </row>
    <row r="48" spans="1:27" s="221" customFormat="1" ht="26.25" customHeight="1">
      <c r="A48" s="414"/>
      <c r="B48" s="151" t="s">
        <v>3004</v>
      </c>
      <c r="C48" s="304">
        <v>7.7604166690434795E-3</v>
      </c>
      <c r="D48" s="305">
        <v>3.888888888888889E-2</v>
      </c>
      <c r="E48" s="306">
        <v>540</v>
      </c>
      <c r="F48" s="305">
        <v>2.9247120209854018E-2</v>
      </c>
      <c r="G48" s="305">
        <v>0.13055555555555556</v>
      </c>
      <c r="H48" s="452"/>
      <c r="I48" s="453"/>
      <c r="J48" s="453"/>
      <c r="K48" s="453"/>
      <c r="L48" s="453"/>
      <c r="M48" s="453"/>
      <c r="N48" s="453"/>
      <c r="O48" s="453"/>
      <c r="P48" s="453"/>
      <c r="Q48" s="453"/>
      <c r="R48" s="453"/>
      <c r="S48" s="453"/>
      <c r="T48" s="453"/>
      <c r="U48" s="453"/>
      <c r="V48" s="453"/>
      <c r="W48" s="453"/>
      <c r="X48" s="453"/>
      <c r="Y48" s="453"/>
      <c r="Z48" s="453"/>
      <c r="AA48" s="453"/>
    </row>
    <row r="49" spans="1:27" s="221" customFormat="1" ht="26.25" customHeight="1">
      <c r="A49" s="415"/>
      <c r="B49" s="151" t="s">
        <v>3005</v>
      </c>
      <c r="C49" s="311" t="s">
        <v>1192</v>
      </c>
      <c r="D49" s="311" t="s">
        <v>1192</v>
      </c>
      <c r="E49" s="311" t="s">
        <v>1192</v>
      </c>
      <c r="F49" s="311" t="s">
        <v>1192</v>
      </c>
      <c r="G49" s="311" t="s">
        <v>1192</v>
      </c>
    </row>
    <row r="50" spans="1:27" s="221" customFormat="1" ht="26.25" customHeight="1">
      <c r="A50" s="413">
        <v>16</v>
      </c>
      <c r="B50" s="151" t="s">
        <v>3209</v>
      </c>
      <c r="C50" s="455" t="s">
        <v>3445</v>
      </c>
      <c r="D50" s="456"/>
      <c r="E50" s="456"/>
      <c r="F50" s="456"/>
      <c r="G50" s="457"/>
    </row>
    <row r="51" spans="1:27" s="221" customFormat="1" ht="26.25" customHeight="1">
      <c r="A51" s="414"/>
      <c r="B51" s="151" t="s">
        <v>3004</v>
      </c>
      <c r="C51" s="304">
        <v>1.0109953702340135E-2</v>
      </c>
      <c r="D51" s="305">
        <v>5.5555555555555552E-2</v>
      </c>
      <c r="E51" s="306">
        <v>1471</v>
      </c>
      <c r="F51" s="305">
        <v>3.3632642879948965E-2</v>
      </c>
      <c r="G51" s="305">
        <v>0.13680555555555554</v>
      </c>
      <c r="H51" s="452"/>
      <c r="I51" s="453"/>
      <c r="J51" s="453"/>
      <c r="K51" s="453"/>
      <c r="L51" s="453"/>
      <c r="M51" s="453"/>
      <c r="N51" s="453"/>
      <c r="O51" s="453"/>
      <c r="P51" s="453"/>
      <c r="Q51" s="453"/>
      <c r="R51" s="453"/>
      <c r="S51" s="453"/>
      <c r="T51" s="453"/>
      <c r="U51" s="453"/>
      <c r="V51" s="453"/>
      <c r="W51" s="453"/>
      <c r="X51" s="453"/>
      <c r="Y51" s="453"/>
      <c r="Z51" s="453"/>
      <c r="AA51" s="453"/>
    </row>
    <row r="52" spans="1:27" s="221" customFormat="1" ht="26.25" customHeight="1">
      <c r="A52" s="415"/>
      <c r="B52" s="151" t="s">
        <v>3005</v>
      </c>
      <c r="C52" s="311" t="s">
        <v>1192</v>
      </c>
      <c r="D52" s="311" t="s">
        <v>1192</v>
      </c>
      <c r="E52" s="311" t="s">
        <v>1192</v>
      </c>
      <c r="F52" s="311" t="s">
        <v>1192</v>
      </c>
      <c r="G52" s="311" t="s">
        <v>1192</v>
      </c>
    </row>
    <row r="53" spans="1:27" s="221" customFormat="1" ht="26.25" customHeight="1">
      <c r="A53" s="413">
        <v>17</v>
      </c>
      <c r="B53" s="151" t="s">
        <v>3209</v>
      </c>
      <c r="C53" s="455" t="s">
        <v>3446</v>
      </c>
      <c r="D53" s="456"/>
      <c r="E53" s="456"/>
      <c r="F53" s="456"/>
      <c r="G53" s="457"/>
    </row>
    <row r="54" spans="1:27" s="221" customFormat="1" ht="26.25" customHeight="1">
      <c r="A54" s="414"/>
      <c r="B54" s="151" t="s">
        <v>3004</v>
      </c>
      <c r="C54" s="308">
        <v>9.0277777777777787E-3</v>
      </c>
      <c r="D54" s="305">
        <v>4.5138888888888888E-2</v>
      </c>
      <c r="E54" s="306">
        <v>1140</v>
      </c>
      <c r="F54" s="305">
        <v>3.1671297083113038E-2</v>
      </c>
      <c r="G54" s="305">
        <v>0.15833333333333333</v>
      </c>
      <c r="H54" s="452"/>
      <c r="I54" s="453"/>
      <c r="J54" s="453"/>
      <c r="K54" s="453"/>
      <c r="L54" s="453"/>
      <c r="M54" s="453"/>
      <c r="N54" s="453"/>
      <c r="O54" s="453"/>
      <c r="P54" s="453"/>
      <c r="Q54" s="453"/>
      <c r="R54" s="453"/>
      <c r="S54" s="453"/>
      <c r="T54" s="453"/>
      <c r="U54" s="453"/>
      <c r="V54" s="453"/>
      <c r="W54" s="453"/>
      <c r="X54" s="453"/>
      <c r="Y54" s="453"/>
      <c r="Z54" s="453"/>
      <c r="AA54" s="453"/>
    </row>
    <row r="55" spans="1:27" s="221" customFormat="1" ht="26.25" customHeight="1">
      <c r="A55" s="415"/>
      <c r="B55" s="301" t="s">
        <v>3005</v>
      </c>
      <c r="C55" s="311" t="s">
        <v>1192</v>
      </c>
      <c r="D55" s="311" t="s">
        <v>1192</v>
      </c>
      <c r="E55" s="311" t="s">
        <v>1192</v>
      </c>
      <c r="F55" s="311" t="s">
        <v>1192</v>
      </c>
      <c r="G55" s="311" t="s">
        <v>1192</v>
      </c>
    </row>
    <row r="56" spans="1:27" s="221" customFormat="1" ht="26.25" customHeight="1">
      <c r="A56" s="413">
        <v>18</v>
      </c>
      <c r="B56" s="301" t="s">
        <v>3209</v>
      </c>
      <c r="C56" s="451" t="s">
        <v>3447</v>
      </c>
      <c r="D56" s="451"/>
      <c r="E56" s="451"/>
      <c r="F56" s="451"/>
      <c r="G56" s="451"/>
    </row>
    <row r="57" spans="1:27" s="221" customFormat="1" ht="26.25" customHeight="1">
      <c r="A57" s="414"/>
      <c r="B57" s="301" t="s">
        <v>3004</v>
      </c>
      <c r="C57" s="304">
        <v>9.7337962943129241E-3</v>
      </c>
      <c r="D57" s="305">
        <v>3.6111111111111115E-2</v>
      </c>
      <c r="E57" s="306">
        <v>733</v>
      </c>
      <c r="F57" s="305">
        <v>2.8771266338388425E-2</v>
      </c>
      <c r="G57" s="305">
        <v>0.14930555555555555</v>
      </c>
      <c r="H57" s="454"/>
      <c r="I57" s="453"/>
      <c r="J57" s="453"/>
      <c r="K57" s="453"/>
      <c r="L57" s="453"/>
      <c r="M57" s="453"/>
      <c r="N57" s="453"/>
      <c r="O57" s="453"/>
      <c r="P57" s="453"/>
      <c r="Q57" s="453"/>
      <c r="R57" s="453"/>
      <c r="S57" s="453"/>
      <c r="T57" s="453"/>
      <c r="U57" s="453"/>
      <c r="V57" s="453"/>
      <c r="W57" s="453"/>
      <c r="X57" s="453"/>
      <c r="Y57" s="453"/>
      <c r="Z57" s="453"/>
      <c r="AA57" s="453"/>
    </row>
    <row r="58" spans="1:27" s="221" customFormat="1" ht="26.25" customHeight="1">
      <c r="A58" s="415"/>
      <c r="B58" s="301" t="s">
        <v>3005</v>
      </c>
      <c r="C58" s="311" t="s">
        <v>1192</v>
      </c>
      <c r="D58" s="311" t="s">
        <v>1192</v>
      </c>
      <c r="E58" s="311" t="s">
        <v>1192</v>
      </c>
      <c r="F58" s="311" t="s">
        <v>1192</v>
      </c>
      <c r="G58" s="311" t="s">
        <v>1192</v>
      </c>
    </row>
    <row r="59" spans="1:27" s="221" customFormat="1" ht="26.25" customHeight="1">
      <c r="A59" s="413">
        <v>19</v>
      </c>
      <c r="B59" s="301" t="s">
        <v>3209</v>
      </c>
      <c r="C59" s="451" t="s">
        <v>3448</v>
      </c>
      <c r="D59" s="451"/>
      <c r="E59" s="451"/>
      <c r="F59" s="451"/>
      <c r="G59" s="451"/>
    </row>
    <row r="60" spans="1:27" s="221" customFormat="1" ht="26.25" customHeight="1">
      <c r="A60" s="414"/>
      <c r="B60" s="301" t="s">
        <v>3004</v>
      </c>
      <c r="C60" s="304">
        <v>1.1440972222771961E-2</v>
      </c>
      <c r="D60" s="305">
        <v>6.3888888888888884E-2</v>
      </c>
      <c r="E60" s="306">
        <v>1506</v>
      </c>
      <c r="F60" s="305">
        <v>3.1756745494042227E-2</v>
      </c>
      <c r="G60" s="305">
        <v>0.15833333333333333</v>
      </c>
      <c r="H60" s="454"/>
      <c r="I60" s="453"/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453"/>
      <c r="U60" s="453"/>
      <c r="V60" s="453"/>
      <c r="W60" s="453"/>
      <c r="X60" s="453"/>
      <c r="Y60" s="453"/>
      <c r="Z60" s="453"/>
      <c r="AA60" s="453"/>
    </row>
    <row r="61" spans="1:27" s="221" customFormat="1" ht="26.25" customHeight="1">
      <c r="A61" s="415"/>
      <c r="B61" s="301" t="s">
        <v>3005</v>
      </c>
      <c r="C61" s="311" t="s">
        <v>1192</v>
      </c>
      <c r="D61" s="311" t="s">
        <v>1192</v>
      </c>
      <c r="E61" s="311" t="s">
        <v>1192</v>
      </c>
      <c r="F61" s="311" t="s">
        <v>1192</v>
      </c>
      <c r="G61" s="311" t="s">
        <v>1192</v>
      </c>
    </row>
    <row r="62" spans="1:27" s="221" customFormat="1" ht="26.25" customHeight="1">
      <c r="A62" s="413">
        <v>20</v>
      </c>
      <c r="B62" s="301" t="s">
        <v>3209</v>
      </c>
      <c r="C62" s="451" t="s">
        <v>3449</v>
      </c>
      <c r="D62" s="451"/>
      <c r="E62" s="451"/>
      <c r="F62" s="451"/>
      <c r="G62" s="451"/>
    </row>
    <row r="63" spans="1:27" s="221" customFormat="1" ht="26.25" customHeight="1">
      <c r="A63" s="414"/>
      <c r="B63" s="301" t="s">
        <v>3004</v>
      </c>
      <c r="C63" s="304">
        <v>1.2251157404534752E-2</v>
      </c>
      <c r="D63" s="305">
        <v>4.7916666666666663E-2</v>
      </c>
      <c r="E63" s="306">
        <v>625</v>
      </c>
      <c r="F63" s="305">
        <v>3.3218829726401063E-2</v>
      </c>
      <c r="G63" s="305">
        <v>0.11805555555555557</v>
      </c>
      <c r="H63" s="454"/>
      <c r="I63" s="453"/>
      <c r="J63" s="453"/>
      <c r="K63" s="453"/>
      <c r="L63" s="453"/>
      <c r="M63" s="453"/>
      <c r="N63" s="453"/>
      <c r="O63" s="453"/>
      <c r="P63" s="453"/>
      <c r="Q63" s="453"/>
      <c r="R63" s="453"/>
      <c r="S63" s="453"/>
      <c r="T63" s="453"/>
      <c r="U63" s="453"/>
      <c r="V63" s="453"/>
      <c r="W63" s="453"/>
      <c r="X63" s="453"/>
      <c r="Y63" s="453"/>
      <c r="Z63" s="453"/>
      <c r="AA63" s="453"/>
    </row>
    <row r="64" spans="1:27" s="221" customFormat="1" ht="26.25" customHeight="1">
      <c r="A64" s="415"/>
      <c r="B64" s="301" t="s">
        <v>3005</v>
      </c>
      <c r="C64" s="311" t="s">
        <v>1192</v>
      </c>
      <c r="D64" s="311" t="s">
        <v>1192</v>
      </c>
      <c r="E64" s="311" t="s">
        <v>1192</v>
      </c>
      <c r="F64" s="311" t="s">
        <v>1192</v>
      </c>
      <c r="G64" s="311" t="s">
        <v>1192</v>
      </c>
    </row>
    <row r="65" spans="1:27" s="221" customFormat="1" ht="48" customHeight="1">
      <c r="A65" s="413">
        <v>21</v>
      </c>
      <c r="B65" s="301" t="s">
        <v>3209</v>
      </c>
      <c r="C65" s="451" t="s">
        <v>3450</v>
      </c>
      <c r="D65" s="451"/>
      <c r="E65" s="451"/>
      <c r="F65" s="451"/>
      <c r="G65" s="451"/>
    </row>
    <row r="66" spans="1:27" s="221" customFormat="1" ht="26.25" customHeight="1">
      <c r="A66" s="414"/>
      <c r="B66" s="301" t="s">
        <v>3004</v>
      </c>
      <c r="C66" s="311">
        <v>1.0416666666666666E-2</v>
      </c>
      <c r="D66" s="311">
        <v>5.6250000000000001E-2</v>
      </c>
      <c r="E66" s="306">
        <v>445</v>
      </c>
      <c r="F66" s="311">
        <v>3.4895833333333334E-2</v>
      </c>
      <c r="G66" s="311">
        <v>8.5416666666666655E-2</v>
      </c>
      <c r="H66" s="310"/>
    </row>
    <row r="67" spans="1:27" s="221" customFormat="1" ht="26.25" customHeight="1">
      <c r="A67" s="415"/>
      <c r="B67" s="301" t="s">
        <v>3005</v>
      </c>
      <c r="C67" s="311" t="s">
        <v>1192</v>
      </c>
      <c r="D67" s="311" t="s">
        <v>1192</v>
      </c>
      <c r="E67" s="311" t="s">
        <v>1192</v>
      </c>
      <c r="F67" s="311" t="s">
        <v>1192</v>
      </c>
      <c r="G67" s="311" t="s">
        <v>1192</v>
      </c>
    </row>
    <row r="68" spans="1:27" s="221" customFormat="1" ht="28.5">
      <c r="A68" s="413">
        <v>22</v>
      </c>
      <c r="B68" s="301" t="s">
        <v>3209</v>
      </c>
      <c r="C68" s="451" t="s">
        <v>3451</v>
      </c>
      <c r="D68" s="451"/>
      <c r="E68" s="451"/>
      <c r="F68" s="451"/>
      <c r="G68" s="451"/>
    </row>
    <row r="69" spans="1:27" s="221" customFormat="1" ht="26.25" customHeight="1">
      <c r="A69" s="414"/>
      <c r="B69" s="301" t="s">
        <v>3004</v>
      </c>
      <c r="C69" s="304">
        <v>9.3171296321088448E-3</v>
      </c>
      <c r="D69" s="305">
        <v>4.1666666666666664E-2</v>
      </c>
      <c r="E69" s="306">
        <v>1155</v>
      </c>
      <c r="F69" s="305">
        <v>3.2687375849032328E-2</v>
      </c>
      <c r="G69" s="305">
        <v>0.13333333333333333</v>
      </c>
      <c r="H69" s="454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</row>
    <row r="70" spans="1:27" s="221" customFormat="1" ht="26.25" customHeight="1">
      <c r="A70" s="415"/>
      <c r="B70" s="301" t="s">
        <v>3005</v>
      </c>
      <c r="C70" s="311" t="s">
        <v>1192</v>
      </c>
      <c r="D70" s="311" t="s">
        <v>1192</v>
      </c>
      <c r="E70" s="311" t="s">
        <v>1192</v>
      </c>
      <c r="F70" s="311" t="s">
        <v>1192</v>
      </c>
      <c r="G70" s="311" t="s">
        <v>1192</v>
      </c>
    </row>
    <row r="71" spans="1:27" s="221" customFormat="1" ht="52.5" customHeight="1">
      <c r="A71" s="413">
        <v>23</v>
      </c>
      <c r="B71" s="301" t="s">
        <v>3209</v>
      </c>
      <c r="C71" s="451" t="s">
        <v>3452</v>
      </c>
      <c r="D71" s="451"/>
      <c r="E71" s="451"/>
      <c r="F71" s="451"/>
      <c r="G71" s="451"/>
    </row>
    <row r="72" spans="1:27" s="221" customFormat="1" ht="26.25" customHeight="1">
      <c r="A72" s="414"/>
      <c r="B72" s="301" t="s">
        <v>3004</v>
      </c>
      <c r="C72" s="304">
        <v>9.4791666706441902E-3</v>
      </c>
      <c r="D72" s="305">
        <v>4.3750000000000004E-2</v>
      </c>
      <c r="E72" s="306">
        <v>284</v>
      </c>
      <c r="F72" s="305">
        <v>2.6125957059176173E-2</v>
      </c>
      <c r="G72" s="305">
        <v>9.7222222222222224E-2</v>
      </c>
      <c r="H72" s="454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  <c r="AA72" s="453"/>
    </row>
    <row r="73" spans="1:27" s="221" customFormat="1" ht="26.25" customHeight="1">
      <c r="A73" s="415"/>
      <c r="B73" s="301" t="s">
        <v>3005</v>
      </c>
      <c r="C73" s="304">
        <v>1.3194444444444444E-2</v>
      </c>
      <c r="D73" s="305">
        <v>7.6388888888888895E-2</v>
      </c>
      <c r="E73" s="309">
        <v>108</v>
      </c>
      <c r="F73" s="305">
        <v>3.3333333333333333E-2</v>
      </c>
      <c r="G73" s="305">
        <v>9.375E-2</v>
      </c>
    </row>
    <row r="74" spans="1:27" s="221" customFormat="1" ht="60" customHeight="1">
      <c r="A74" s="413">
        <v>24</v>
      </c>
      <c r="B74" s="301" t="s">
        <v>3209</v>
      </c>
      <c r="C74" s="451" t="s">
        <v>3453</v>
      </c>
      <c r="D74" s="451"/>
      <c r="E74" s="451"/>
      <c r="F74" s="451"/>
      <c r="G74" s="451"/>
    </row>
    <row r="75" spans="1:27" s="221" customFormat="1" ht="26.25" customHeight="1">
      <c r="A75" s="414"/>
      <c r="B75" s="301" t="s">
        <v>3004</v>
      </c>
      <c r="C75" s="304">
        <v>1.0150462963792961E-2</v>
      </c>
      <c r="D75" s="305">
        <v>5.8333333333333327E-2</v>
      </c>
      <c r="E75" s="306">
        <v>1026</v>
      </c>
      <c r="F75" s="305">
        <v>3.3471615040063324E-2</v>
      </c>
      <c r="G75" s="305">
        <v>0.12013888888888889</v>
      </c>
      <c r="H75" s="454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453"/>
      <c r="Z75" s="453"/>
      <c r="AA75" s="453"/>
    </row>
    <row r="76" spans="1:27" s="221" customFormat="1" ht="26.25" customHeight="1">
      <c r="A76" s="415"/>
      <c r="B76" s="301" t="s">
        <v>3005</v>
      </c>
      <c r="C76" s="311" t="s">
        <v>1192</v>
      </c>
      <c r="D76" s="311" t="s">
        <v>1192</v>
      </c>
      <c r="E76" s="311" t="s">
        <v>1192</v>
      </c>
      <c r="F76" s="311" t="s">
        <v>1192</v>
      </c>
      <c r="G76" s="311" t="s">
        <v>1192</v>
      </c>
    </row>
    <row r="77" spans="1:27" s="221" customFormat="1" ht="81" customHeight="1">
      <c r="A77" s="413">
        <v>25</v>
      </c>
      <c r="B77" s="301" t="s">
        <v>3209</v>
      </c>
      <c r="C77" s="451" t="s">
        <v>3454</v>
      </c>
      <c r="D77" s="451"/>
      <c r="E77" s="451"/>
      <c r="F77" s="451"/>
      <c r="G77" s="451"/>
    </row>
    <row r="78" spans="1:27" s="221" customFormat="1" ht="26.25" customHeight="1">
      <c r="A78" s="414"/>
      <c r="B78" s="301" t="s">
        <v>3004</v>
      </c>
      <c r="C78" s="304">
        <v>1.7060185185982846E-2</v>
      </c>
      <c r="D78" s="305">
        <v>5.6250000000000001E-2</v>
      </c>
      <c r="E78" s="306">
        <v>340</v>
      </c>
      <c r="F78" s="305">
        <v>3.5265899122807032E-2</v>
      </c>
      <c r="G78" s="305">
        <v>0.13541666666666666</v>
      </c>
      <c r="H78" s="454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53"/>
      <c r="Z78" s="453"/>
      <c r="AA78" s="453"/>
    </row>
    <row r="79" spans="1:27" s="221" customFormat="1" ht="26.25" customHeight="1">
      <c r="A79" s="415"/>
      <c r="B79" s="301" t="s">
        <v>3005</v>
      </c>
      <c r="C79" s="304">
        <v>1.8749999999999999E-2</v>
      </c>
      <c r="D79" s="305">
        <v>8.1944444444444445E-2</v>
      </c>
      <c r="E79" s="309">
        <v>677</v>
      </c>
      <c r="F79" s="305">
        <v>4.1114909588711383E-2</v>
      </c>
      <c r="G79" s="305">
        <v>0.15138888888888888</v>
      </c>
    </row>
    <row r="80" spans="1:27" s="221" customFormat="1" ht="62.25" customHeight="1">
      <c r="A80" s="413">
        <v>26</v>
      </c>
      <c r="B80" s="301" t="s">
        <v>3209</v>
      </c>
      <c r="C80" s="451" t="s">
        <v>3455</v>
      </c>
      <c r="D80" s="451"/>
      <c r="E80" s="451"/>
      <c r="F80" s="451"/>
      <c r="G80" s="451"/>
    </row>
    <row r="81" spans="1:27" s="221" customFormat="1" ht="26.25" customHeight="1">
      <c r="A81" s="414"/>
      <c r="B81" s="301" t="s">
        <v>3004</v>
      </c>
      <c r="C81" s="304">
        <v>7.6388888846850023E-3</v>
      </c>
      <c r="D81" s="305">
        <v>4.1666666666666664E-2</v>
      </c>
      <c r="E81" s="306">
        <v>286</v>
      </c>
      <c r="F81" s="305">
        <v>3.1122495251661938E-2</v>
      </c>
      <c r="G81" s="305">
        <v>0.11666666666666665</v>
      </c>
      <c r="H81" s="454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453"/>
      <c r="T81" s="453"/>
      <c r="U81" s="453"/>
      <c r="V81" s="453"/>
      <c r="W81" s="453"/>
      <c r="X81" s="453"/>
      <c r="Y81" s="453"/>
      <c r="Z81" s="453"/>
      <c r="AA81" s="453"/>
    </row>
    <row r="82" spans="1:27" s="221" customFormat="1" ht="26.25" customHeight="1">
      <c r="A82" s="415"/>
      <c r="B82" s="301" t="s">
        <v>3005</v>
      </c>
      <c r="C82" s="311" t="s">
        <v>1192</v>
      </c>
      <c r="D82" s="311" t="s">
        <v>1192</v>
      </c>
      <c r="E82" s="311" t="s">
        <v>1192</v>
      </c>
      <c r="F82" s="311" t="s">
        <v>1192</v>
      </c>
      <c r="G82" s="311" t="s">
        <v>1192</v>
      </c>
    </row>
    <row r="83" spans="1:27" s="221" customFormat="1" ht="72" customHeight="1">
      <c r="A83" s="413">
        <v>27</v>
      </c>
      <c r="B83" s="301" t="s">
        <v>3209</v>
      </c>
      <c r="C83" s="451" t="s">
        <v>3456</v>
      </c>
      <c r="D83" s="451"/>
      <c r="E83" s="451"/>
      <c r="F83" s="451"/>
      <c r="G83" s="451"/>
    </row>
    <row r="84" spans="1:27" s="221" customFormat="1" ht="26.25" customHeight="1">
      <c r="A84" s="414"/>
      <c r="B84" s="301" t="s">
        <v>3004</v>
      </c>
      <c r="C84" s="304">
        <v>1.0590277775918366E-2</v>
      </c>
      <c r="D84" s="305">
        <v>5.6250000000000001E-2</v>
      </c>
      <c r="E84" s="306">
        <v>776</v>
      </c>
      <c r="F84" s="305">
        <v>3.4835449261911108E-2</v>
      </c>
      <c r="G84" s="305">
        <v>0.13055555555555556</v>
      </c>
      <c r="H84" s="454"/>
      <c r="I84" s="453"/>
      <c r="J84" s="453"/>
      <c r="K84" s="453"/>
      <c r="L84" s="453"/>
      <c r="M84" s="453"/>
      <c r="N84" s="453"/>
      <c r="O84" s="453"/>
      <c r="P84" s="453"/>
      <c r="Q84" s="453"/>
      <c r="R84" s="453"/>
      <c r="S84" s="453"/>
      <c r="T84" s="453"/>
      <c r="U84" s="453"/>
      <c r="V84" s="453"/>
      <c r="W84" s="453"/>
      <c r="X84" s="453"/>
      <c r="Y84" s="453"/>
      <c r="Z84" s="453"/>
      <c r="AA84" s="453"/>
    </row>
    <row r="85" spans="1:27" s="221" customFormat="1" ht="26.25" customHeight="1">
      <c r="A85" s="415"/>
      <c r="B85" s="301" t="s">
        <v>3005</v>
      </c>
      <c r="C85" s="304">
        <v>1.2604166666278616E-2</v>
      </c>
      <c r="D85" s="305">
        <v>8.0555555555555561E-2</v>
      </c>
      <c r="E85" s="309">
        <v>401</v>
      </c>
      <c r="F85" s="305">
        <v>4.2516322848583879E-2</v>
      </c>
      <c r="G85" s="305">
        <v>0.20208333333333331</v>
      </c>
    </row>
    <row r="86" spans="1:27" s="221" customFormat="1" ht="50.25" customHeight="1">
      <c r="A86" s="413">
        <v>28</v>
      </c>
      <c r="B86" s="301" t="s">
        <v>3209</v>
      </c>
      <c r="C86" s="451" t="s">
        <v>3457</v>
      </c>
      <c r="D86" s="451"/>
      <c r="E86" s="451"/>
      <c r="F86" s="451"/>
      <c r="G86" s="451"/>
    </row>
    <row r="87" spans="1:27" s="221" customFormat="1" ht="26.25" customHeight="1">
      <c r="A87" s="414"/>
      <c r="B87" s="301" t="s">
        <v>3004</v>
      </c>
      <c r="C87" s="308">
        <v>9.7222222222222224E-3</v>
      </c>
      <c r="D87" s="305">
        <v>4.3055555555555562E-2</v>
      </c>
      <c r="E87" s="306">
        <v>1166</v>
      </c>
      <c r="F87" s="305">
        <v>3.4288152751094043E-2</v>
      </c>
      <c r="G87" s="305">
        <v>0.12013888888888889</v>
      </c>
      <c r="H87" s="454"/>
      <c r="I87" s="453"/>
      <c r="J87" s="453"/>
      <c r="K87" s="453"/>
      <c r="L87" s="453"/>
      <c r="M87" s="453"/>
      <c r="N87" s="453"/>
      <c r="O87" s="453"/>
      <c r="P87" s="453"/>
      <c r="Q87" s="453"/>
      <c r="R87" s="453"/>
      <c r="S87" s="453"/>
      <c r="T87" s="453"/>
      <c r="U87" s="453"/>
      <c r="V87" s="453"/>
      <c r="W87" s="453"/>
      <c r="X87" s="453"/>
      <c r="Y87" s="453"/>
      <c r="Z87" s="453"/>
      <c r="AA87" s="453"/>
    </row>
    <row r="88" spans="1:27" s="221" customFormat="1" ht="26.25" customHeight="1">
      <c r="A88" s="415"/>
      <c r="B88" s="301" t="s">
        <v>3005</v>
      </c>
      <c r="C88" s="311" t="s">
        <v>1192</v>
      </c>
      <c r="D88" s="311" t="s">
        <v>1192</v>
      </c>
      <c r="E88" s="311" t="s">
        <v>1192</v>
      </c>
      <c r="F88" s="311" t="s">
        <v>1192</v>
      </c>
      <c r="G88" s="311" t="s">
        <v>1192</v>
      </c>
    </row>
    <row r="89" spans="1:27" s="221" customFormat="1" ht="61.5" customHeight="1">
      <c r="A89" s="413">
        <v>29</v>
      </c>
      <c r="B89" s="301" t="s">
        <v>3209</v>
      </c>
      <c r="C89" s="451" t="s">
        <v>3458</v>
      </c>
      <c r="D89" s="451"/>
      <c r="E89" s="451"/>
      <c r="F89" s="451"/>
      <c r="G89" s="451"/>
    </row>
    <row r="90" spans="1:27" s="221" customFormat="1" ht="26.25" customHeight="1">
      <c r="A90" s="414"/>
      <c r="B90" s="301" t="s">
        <v>3004</v>
      </c>
      <c r="C90" s="304">
        <v>7.3842592573782895E-3</v>
      </c>
      <c r="D90" s="305">
        <v>4.5833333333333337E-2</v>
      </c>
      <c r="E90" s="306">
        <v>222</v>
      </c>
      <c r="F90" s="305">
        <v>3.1094064776073124E-2</v>
      </c>
      <c r="G90" s="305">
        <v>0.11180555555555556</v>
      </c>
      <c r="H90" s="454"/>
      <c r="I90" s="453"/>
      <c r="J90" s="453"/>
      <c r="K90" s="453"/>
      <c r="L90" s="453"/>
      <c r="M90" s="453"/>
      <c r="N90" s="453"/>
      <c r="O90" s="453"/>
      <c r="P90" s="453"/>
      <c r="Q90" s="453"/>
      <c r="R90" s="453"/>
      <c r="S90" s="453"/>
      <c r="T90" s="453"/>
      <c r="U90" s="453"/>
      <c r="V90" s="453"/>
      <c r="W90" s="453"/>
      <c r="X90" s="453"/>
      <c r="Y90" s="453"/>
      <c r="Z90" s="453"/>
      <c r="AA90" s="453"/>
    </row>
    <row r="91" spans="1:27" s="221" customFormat="1" ht="26.25" customHeight="1">
      <c r="A91" s="415"/>
      <c r="B91" s="301" t="s">
        <v>3005</v>
      </c>
      <c r="C91" s="304">
        <v>1.1064814811106771E-2</v>
      </c>
      <c r="D91" s="304">
        <v>6.1331018514465541E-2</v>
      </c>
      <c r="E91" s="309">
        <v>146</v>
      </c>
      <c r="F91" s="304">
        <v>3.8424300912724786E-2</v>
      </c>
      <c r="G91" s="304">
        <v>8.519675926072523E-2</v>
      </c>
    </row>
    <row r="92" spans="1:27" s="221" customFormat="1" ht="44.25" customHeight="1">
      <c r="A92" s="413">
        <v>30</v>
      </c>
      <c r="B92" s="301" t="s">
        <v>3209</v>
      </c>
      <c r="C92" s="451" t="s">
        <v>3459</v>
      </c>
      <c r="D92" s="451"/>
      <c r="E92" s="451"/>
      <c r="F92" s="451"/>
      <c r="G92" s="451"/>
    </row>
    <row r="93" spans="1:27" s="221" customFormat="1" ht="26.25" customHeight="1">
      <c r="A93" s="414"/>
      <c r="B93" s="301" t="s">
        <v>3004</v>
      </c>
      <c r="C93" s="304">
        <v>9.7800925941555761E-3</v>
      </c>
      <c r="D93" s="305">
        <v>6.25E-2</v>
      </c>
      <c r="E93" s="306">
        <v>429</v>
      </c>
      <c r="F93" s="305">
        <v>3.598510121641247E-2</v>
      </c>
      <c r="G93" s="305">
        <v>0.11597222222222221</v>
      </c>
      <c r="H93" s="454"/>
      <c r="I93" s="453"/>
      <c r="J93" s="453"/>
      <c r="K93" s="453"/>
      <c r="L93" s="453"/>
      <c r="M93" s="453"/>
      <c r="N93" s="453"/>
      <c r="O93" s="453"/>
      <c r="P93" s="453"/>
      <c r="Q93" s="453"/>
      <c r="R93" s="453"/>
      <c r="S93" s="453"/>
      <c r="T93" s="453"/>
      <c r="U93" s="453"/>
      <c r="V93" s="453"/>
      <c r="W93" s="453"/>
      <c r="X93" s="453"/>
      <c r="Y93" s="453"/>
      <c r="Z93" s="453"/>
      <c r="AA93" s="453"/>
    </row>
    <row r="94" spans="1:27" s="221" customFormat="1" ht="26.25" customHeight="1">
      <c r="A94" s="415"/>
      <c r="B94" s="301" t="s">
        <v>3005</v>
      </c>
      <c r="C94" s="304">
        <v>1.1846064811834367E-2</v>
      </c>
      <c r="D94" s="304">
        <v>6.2106481484079268E-2</v>
      </c>
      <c r="E94" s="309">
        <v>158</v>
      </c>
      <c r="F94" s="304">
        <v>4.2946068548561561E-2</v>
      </c>
      <c r="G94" s="304">
        <v>9.1226851851388346E-2</v>
      </c>
    </row>
    <row r="95" spans="1:27" s="221" customFormat="1" ht="26.25" customHeight="1">
      <c r="A95" s="413">
        <v>31</v>
      </c>
      <c r="B95" s="301" t="s">
        <v>3209</v>
      </c>
      <c r="C95" s="451" t="s">
        <v>3460</v>
      </c>
      <c r="D95" s="451"/>
      <c r="E95" s="451"/>
      <c r="F95" s="451"/>
      <c r="G95" s="451"/>
    </row>
    <row r="96" spans="1:27" s="221" customFormat="1" ht="26.25" customHeight="1">
      <c r="A96" s="414"/>
      <c r="B96" s="301" t="s">
        <v>3004</v>
      </c>
      <c r="C96" s="304">
        <v>8.1192129655391909E-3</v>
      </c>
      <c r="D96" s="305">
        <v>3.9583333333333331E-2</v>
      </c>
      <c r="E96" s="307">
        <v>112</v>
      </c>
      <c r="F96" s="305">
        <v>2.5240129854323477E-2</v>
      </c>
      <c r="G96" s="305">
        <v>9.0972222222222218E-2</v>
      </c>
      <c r="H96" s="454"/>
      <c r="I96" s="453"/>
      <c r="J96" s="453"/>
      <c r="K96" s="453"/>
      <c r="L96" s="453"/>
      <c r="M96" s="453"/>
      <c r="N96" s="453"/>
      <c r="O96" s="453"/>
      <c r="P96" s="453"/>
      <c r="Q96" s="453"/>
      <c r="R96" s="453"/>
      <c r="S96" s="453"/>
      <c r="T96" s="453"/>
      <c r="U96" s="453"/>
      <c r="V96" s="453"/>
      <c r="W96" s="453"/>
      <c r="X96" s="453"/>
      <c r="Y96" s="453"/>
      <c r="Z96" s="453"/>
      <c r="AA96" s="453"/>
    </row>
    <row r="97" spans="1:27" s="221" customFormat="1" ht="26.25" customHeight="1">
      <c r="A97" s="415"/>
      <c r="B97" s="301" t="s">
        <v>3005</v>
      </c>
      <c r="C97" s="304">
        <v>1.1111111110949423E-2</v>
      </c>
      <c r="D97" s="304">
        <v>4.2893518519122154E-2</v>
      </c>
      <c r="E97" s="309">
        <v>79</v>
      </c>
      <c r="F97" s="304">
        <v>3.683852643749369E-2</v>
      </c>
      <c r="G97" s="304">
        <v>9.1342592597356997E-2</v>
      </c>
    </row>
    <row r="98" spans="1:27" s="221" customFormat="1" ht="26.25" customHeight="1">
      <c r="A98" s="413">
        <v>32</v>
      </c>
      <c r="B98" s="301" t="s">
        <v>3209</v>
      </c>
      <c r="C98" s="451" t="s">
        <v>3461</v>
      </c>
      <c r="D98" s="451"/>
      <c r="E98" s="451"/>
      <c r="F98" s="451"/>
      <c r="G98" s="451"/>
    </row>
    <row r="99" spans="1:27" s="221" customFormat="1" ht="26.25" customHeight="1">
      <c r="A99" s="414"/>
      <c r="B99" s="301" t="s">
        <v>3004</v>
      </c>
      <c r="C99" s="304">
        <v>1.1944444446271518E-2</v>
      </c>
      <c r="D99" s="305">
        <v>7.9166666666666663E-2</v>
      </c>
      <c r="E99" s="306">
        <v>292</v>
      </c>
      <c r="F99" s="305">
        <v>3.9374552193562583E-2</v>
      </c>
      <c r="G99" s="305">
        <v>0.14305555555555557</v>
      </c>
      <c r="H99" s="454"/>
      <c r="I99" s="453"/>
      <c r="J99" s="453"/>
      <c r="K99" s="453"/>
      <c r="L99" s="453"/>
      <c r="M99" s="453"/>
      <c r="N99" s="453"/>
      <c r="O99" s="453"/>
      <c r="P99" s="453"/>
      <c r="Q99" s="453"/>
      <c r="R99" s="453"/>
      <c r="S99" s="453"/>
      <c r="T99" s="453"/>
      <c r="U99" s="453"/>
      <c r="V99" s="453"/>
      <c r="W99" s="453"/>
      <c r="X99" s="453"/>
      <c r="Y99" s="453"/>
      <c r="Z99" s="453"/>
      <c r="AA99" s="453"/>
    </row>
    <row r="100" spans="1:27" s="221" customFormat="1" ht="26.25" customHeight="1">
      <c r="A100" s="415"/>
      <c r="B100" s="301" t="s">
        <v>3005</v>
      </c>
      <c r="C100" s="304"/>
      <c r="D100" s="305"/>
      <c r="E100" s="307"/>
      <c r="F100" s="305"/>
      <c r="G100" s="305"/>
    </row>
    <row r="101" spans="1:27" s="221" customFormat="1" ht="42" customHeight="1">
      <c r="A101" s="413">
        <v>33</v>
      </c>
      <c r="B101" s="301" t="s">
        <v>3209</v>
      </c>
      <c r="C101" s="451" t="s">
        <v>3462</v>
      </c>
      <c r="D101" s="451"/>
      <c r="E101" s="451"/>
      <c r="F101" s="451"/>
      <c r="G101" s="451"/>
    </row>
    <row r="102" spans="1:27" s="221" customFormat="1" ht="26.25" customHeight="1">
      <c r="A102" s="414"/>
      <c r="B102" s="301" t="s">
        <v>3004</v>
      </c>
      <c r="C102" s="304">
        <v>7.6678240729961544E-3</v>
      </c>
      <c r="D102" s="305">
        <v>4.8611111111111112E-2</v>
      </c>
      <c r="E102" s="307">
        <v>224</v>
      </c>
      <c r="F102" s="305">
        <v>3.6724082315894718E-2</v>
      </c>
      <c r="G102" s="305">
        <v>0.15277777777777776</v>
      </c>
      <c r="H102" s="454"/>
      <c r="I102" s="453"/>
      <c r="J102" s="453"/>
      <c r="K102" s="453"/>
      <c r="L102" s="453"/>
      <c r="M102" s="453"/>
      <c r="N102" s="453"/>
      <c r="O102" s="453"/>
      <c r="P102" s="453"/>
      <c r="Q102" s="453"/>
      <c r="R102" s="453"/>
      <c r="S102" s="453"/>
      <c r="T102" s="453"/>
      <c r="U102" s="453"/>
      <c r="V102" s="453"/>
      <c r="W102" s="453"/>
      <c r="X102" s="453"/>
      <c r="Y102" s="453"/>
      <c r="Z102" s="453"/>
      <c r="AA102" s="453"/>
    </row>
    <row r="103" spans="1:27" s="221" customFormat="1" ht="26.25" customHeight="1">
      <c r="A103" s="415"/>
      <c r="B103" s="301" t="s">
        <v>3005</v>
      </c>
      <c r="C103" s="304">
        <v>1.1909722223208519E-2</v>
      </c>
      <c r="D103" s="304">
        <v>6.2245370369055308E-2</v>
      </c>
      <c r="E103" s="309">
        <v>76</v>
      </c>
      <c r="F103" s="304">
        <v>4.5308055555797179E-2</v>
      </c>
      <c r="G103" s="304">
        <v>7.9884259263053536E-2</v>
      </c>
    </row>
    <row r="104" spans="1:27" s="221" customFormat="1" ht="49.5" customHeight="1">
      <c r="A104" s="413">
        <v>34</v>
      </c>
      <c r="B104" s="301" t="s">
        <v>3209</v>
      </c>
      <c r="C104" s="451" t="s">
        <v>3463</v>
      </c>
      <c r="D104" s="451"/>
      <c r="E104" s="451"/>
      <c r="F104" s="451"/>
      <c r="G104" s="451"/>
    </row>
    <row r="105" spans="1:27" s="221" customFormat="1" ht="26.25" customHeight="1">
      <c r="A105" s="414"/>
      <c r="B105" s="301" t="s">
        <v>3004</v>
      </c>
      <c r="C105" s="304">
        <v>9.7048611132777296E-3</v>
      </c>
      <c r="D105" s="305">
        <v>5.9027777777777783E-2</v>
      </c>
      <c r="E105" s="306">
        <v>574</v>
      </c>
      <c r="F105" s="305">
        <v>4.6546753752837962E-2</v>
      </c>
      <c r="G105" s="305">
        <v>0.16874999999999998</v>
      </c>
      <c r="H105" s="454"/>
      <c r="I105" s="453"/>
      <c r="J105" s="453"/>
      <c r="K105" s="453"/>
      <c r="L105" s="453"/>
      <c r="M105" s="453"/>
      <c r="N105" s="453"/>
      <c r="O105" s="453"/>
      <c r="P105" s="453"/>
      <c r="Q105" s="453"/>
      <c r="R105" s="453"/>
      <c r="S105" s="453"/>
      <c r="T105" s="453"/>
      <c r="U105" s="453"/>
      <c r="V105" s="453"/>
      <c r="W105" s="453"/>
      <c r="X105" s="453"/>
      <c r="Y105" s="453"/>
      <c r="Z105" s="453"/>
      <c r="AA105" s="453"/>
    </row>
    <row r="106" spans="1:27" s="221" customFormat="1" ht="26.25" customHeight="1">
      <c r="A106" s="415"/>
      <c r="B106" s="301" t="s">
        <v>3005</v>
      </c>
      <c r="C106" s="304">
        <v>8.7962963007157668E-3</v>
      </c>
      <c r="D106" s="305">
        <v>7.2916666666666671E-2</v>
      </c>
      <c r="E106" s="309">
        <v>255</v>
      </c>
      <c r="F106" s="305">
        <v>4.4154062696170712E-2</v>
      </c>
      <c r="G106" s="305">
        <v>0.18611111111111112</v>
      </c>
    </row>
    <row r="107" spans="1:27" s="221" customFormat="1" ht="46.5" customHeight="1">
      <c r="A107" s="413">
        <v>35</v>
      </c>
      <c r="B107" s="301" t="s">
        <v>3209</v>
      </c>
      <c r="C107" s="451" t="s">
        <v>3464</v>
      </c>
      <c r="D107" s="451"/>
      <c r="E107" s="451"/>
      <c r="F107" s="451"/>
      <c r="G107" s="451"/>
    </row>
    <row r="108" spans="1:27" s="221" customFormat="1" ht="26.25" customHeight="1">
      <c r="A108" s="414"/>
      <c r="B108" s="301" t="s">
        <v>3004</v>
      </c>
      <c r="C108" s="311" t="s">
        <v>1192</v>
      </c>
      <c r="D108" s="311" t="s">
        <v>1192</v>
      </c>
      <c r="E108" s="311" t="s">
        <v>1192</v>
      </c>
      <c r="F108" s="311" t="s">
        <v>1192</v>
      </c>
      <c r="G108" s="311" t="s">
        <v>1192</v>
      </c>
      <c r="H108" s="454"/>
      <c r="I108" s="453"/>
      <c r="J108" s="453"/>
      <c r="K108" s="453"/>
      <c r="L108" s="453"/>
      <c r="M108" s="453"/>
      <c r="N108" s="453"/>
      <c r="O108" s="453"/>
      <c r="P108" s="453"/>
      <c r="Q108" s="453"/>
      <c r="R108" s="453"/>
      <c r="S108" s="453"/>
      <c r="T108" s="453"/>
      <c r="U108" s="453"/>
      <c r="V108" s="453"/>
      <c r="W108" s="453"/>
      <c r="X108" s="453"/>
      <c r="Y108" s="453"/>
      <c r="Z108" s="453"/>
      <c r="AA108" s="453"/>
    </row>
    <row r="109" spans="1:27" s="221" customFormat="1" ht="26.25" customHeight="1">
      <c r="A109" s="415"/>
      <c r="B109" s="301" t="s">
        <v>3005</v>
      </c>
      <c r="C109" s="304">
        <v>1.1226851851851854E-2</v>
      </c>
      <c r="D109" s="305">
        <v>5.2083333333333336E-2</v>
      </c>
      <c r="E109" s="309">
        <v>138</v>
      </c>
      <c r="F109" s="305">
        <v>3.9552361729769815E-2</v>
      </c>
      <c r="G109" s="305">
        <v>0.13680555555555554</v>
      </c>
    </row>
    <row r="110" spans="1:27" s="221" customFormat="1" ht="26.25" customHeight="1">
      <c r="A110" s="413">
        <v>36</v>
      </c>
      <c r="B110" s="301" t="s">
        <v>3209</v>
      </c>
      <c r="C110" s="451" t="s">
        <v>3465</v>
      </c>
      <c r="D110" s="451"/>
      <c r="E110" s="451"/>
      <c r="F110" s="451"/>
      <c r="G110" s="451"/>
    </row>
    <row r="111" spans="1:27" s="221" customFormat="1" ht="26.25" customHeight="1">
      <c r="A111" s="414"/>
      <c r="B111" s="301" t="s">
        <v>3004</v>
      </c>
      <c r="C111" s="311" t="s">
        <v>1192</v>
      </c>
      <c r="D111" s="311" t="s">
        <v>1192</v>
      </c>
      <c r="E111" s="311" t="s">
        <v>1192</v>
      </c>
      <c r="F111" s="311" t="s">
        <v>1192</v>
      </c>
      <c r="G111" s="311" t="s">
        <v>1192</v>
      </c>
      <c r="H111" s="310"/>
    </row>
    <row r="112" spans="1:27" s="221" customFormat="1" ht="26.25" customHeight="1">
      <c r="A112" s="415"/>
      <c r="B112" s="301" t="s">
        <v>3005</v>
      </c>
      <c r="C112" s="304">
        <v>1.1805555555555555E-2</v>
      </c>
      <c r="D112" s="305">
        <v>6.3888888888888884E-2</v>
      </c>
      <c r="E112" s="309">
        <v>131</v>
      </c>
      <c r="F112" s="305">
        <v>4.2407407407407401E-2</v>
      </c>
      <c r="G112" s="305">
        <v>0.14166666666666666</v>
      </c>
    </row>
    <row r="113" spans="1:27" s="221" customFormat="1" ht="82.5" customHeight="1">
      <c r="A113" s="413">
        <v>37</v>
      </c>
      <c r="B113" s="301" t="s">
        <v>3209</v>
      </c>
      <c r="C113" s="451" t="s">
        <v>3466</v>
      </c>
      <c r="D113" s="451"/>
      <c r="E113" s="451"/>
      <c r="F113" s="451"/>
      <c r="G113" s="451"/>
    </row>
    <row r="114" spans="1:27" s="221" customFormat="1" ht="26.25" customHeight="1">
      <c r="A114" s="414"/>
      <c r="B114" s="301" t="s">
        <v>3004</v>
      </c>
      <c r="C114" s="304">
        <v>1.4224537037080154E-2</v>
      </c>
      <c r="D114" s="305">
        <v>7.4999999999999997E-2</v>
      </c>
      <c r="E114" s="306">
        <v>416</v>
      </c>
      <c r="F114" s="305">
        <v>4.3946974590869936E-2</v>
      </c>
      <c r="G114" s="305">
        <v>0.12361111111111112</v>
      </c>
      <c r="H114" s="454"/>
      <c r="I114" s="453"/>
      <c r="J114" s="453"/>
      <c r="K114" s="453"/>
      <c r="L114" s="453"/>
      <c r="M114" s="453"/>
      <c r="N114" s="453"/>
      <c r="O114" s="453"/>
      <c r="P114" s="453"/>
      <c r="Q114" s="453"/>
      <c r="R114" s="453"/>
      <c r="S114" s="453"/>
      <c r="T114" s="453"/>
      <c r="U114" s="453"/>
      <c r="V114" s="453"/>
      <c r="W114" s="453"/>
      <c r="X114" s="453"/>
      <c r="Y114" s="453"/>
      <c r="Z114" s="453"/>
      <c r="AA114" s="453"/>
    </row>
    <row r="115" spans="1:27" s="221" customFormat="1" ht="26.25" customHeight="1">
      <c r="A115" s="415"/>
      <c r="B115" s="301" t="s">
        <v>3005</v>
      </c>
      <c r="C115" s="304">
        <v>1.1921296296350192E-2</v>
      </c>
      <c r="D115" s="305">
        <v>7.5694444444444439E-2</v>
      </c>
      <c r="E115" s="309">
        <v>475</v>
      </c>
      <c r="F115" s="305">
        <v>4.1544978878648268E-2</v>
      </c>
      <c r="G115" s="305">
        <v>0.12708333333333333</v>
      </c>
    </row>
    <row r="116" spans="1:27" s="221" customFormat="1" ht="77.25" customHeight="1">
      <c r="A116" s="413">
        <v>38</v>
      </c>
      <c r="B116" s="301" t="s">
        <v>3209</v>
      </c>
      <c r="C116" s="451" t="s">
        <v>3467</v>
      </c>
      <c r="D116" s="451"/>
      <c r="E116" s="451"/>
      <c r="F116" s="451"/>
      <c r="G116" s="451"/>
    </row>
    <row r="117" spans="1:27" s="221" customFormat="1" ht="26.25" customHeight="1">
      <c r="A117" s="414"/>
      <c r="B117" s="301" t="s">
        <v>3004</v>
      </c>
      <c r="C117" s="311" t="s">
        <v>1192</v>
      </c>
      <c r="D117" s="311" t="s">
        <v>1192</v>
      </c>
      <c r="E117" s="311" t="s">
        <v>1192</v>
      </c>
      <c r="F117" s="311" t="s">
        <v>1192</v>
      </c>
      <c r="G117" s="311" t="s">
        <v>1192</v>
      </c>
      <c r="H117" s="454"/>
      <c r="I117" s="453"/>
      <c r="J117" s="453"/>
      <c r="K117" s="453"/>
      <c r="L117" s="453"/>
      <c r="M117" s="453"/>
      <c r="N117" s="453"/>
      <c r="O117" s="453"/>
      <c r="P117" s="453"/>
      <c r="Q117" s="453"/>
      <c r="R117" s="453"/>
      <c r="S117" s="453"/>
      <c r="T117" s="453"/>
      <c r="U117" s="453"/>
      <c r="V117" s="453"/>
      <c r="W117" s="453"/>
      <c r="X117" s="453"/>
      <c r="Y117" s="453"/>
      <c r="Z117" s="453"/>
      <c r="AA117" s="453"/>
    </row>
    <row r="118" spans="1:27" s="221" customFormat="1" ht="26.25" customHeight="1">
      <c r="A118" s="415"/>
      <c r="B118" s="301" t="s">
        <v>3005</v>
      </c>
      <c r="C118" s="304">
        <v>4.8437499972351361E-3</v>
      </c>
      <c r="D118" s="305">
        <v>2.2916666666666669E-2</v>
      </c>
      <c r="E118" s="307">
        <v>8</v>
      </c>
      <c r="F118" s="305">
        <v>2.9886831275720175E-2</v>
      </c>
      <c r="G118" s="305">
        <v>7.0833333333333331E-2</v>
      </c>
    </row>
    <row r="119" spans="1:27" s="221" customFormat="1" ht="56.25" customHeight="1">
      <c r="A119" s="413">
        <v>39</v>
      </c>
      <c r="B119" s="301" t="s">
        <v>3209</v>
      </c>
      <c r="C119" s="451" t="s">
        <v>3468</v>
      </c>
      <c r="D119" s="451"/>
      <c r="E119" s="451"/>
      <c r="F119" s="451"/>
      <c r="G119" s="451"/>
    </row>
    <row r="120" spans="1:27" s="221" customFormat="1" ht="26.25" customHeight="1">
      <c r="A120" s="414"/>
      <c r="B120" s="301" t="s">
        <v>3004</v>
      </c>
      <c r="C120" s="304">
        <v>1.5144675926421769E-2</v>
      </c>
      <c r="D120" s="305">
        <v>4.7916666666666663E-2</v>
      </c>
      <c r="E120" s="306">
        <v>820</v>
      </c>
      <c r="F120" s="305">
        <v>3.2762683160297519E-2</v>
      </c>
      <c r="G120" s="305">
        <v>0.11875000000000001</v>
      </c>
      <c r="H120" s="454"/>
      <c r="I120" s="453"/>
      <c r="J120" s="453"/>
      <c r="K120" s="453"/>
      <c r="L120" s="453"/>
      <c r="M120" s="453"/>
      <c r="N120" s="453"/>
      <c r="O120" s="453"/>
      <c r="P120" s="453"/>
      <c r="Q120" s="453"/>
      <c r="R120" s="453"/>
      <c r="S120" s="453"/>
      <c r="T120" s="453"/>
      <c r="U120" s="453"/>
      <c r="V120" s="453"/>
      <c r="W120" s="453"/>
      <c r="X120" s="453"/>
      <c r="Y120" s="453"/>
      <c r="Z120" s="453"/>
      <c r="AA120" s="453"/>
    </row>
    <row r="121" spans="1:27" s="221" customFormat="1" ht="26.25" customHeight="1">
      <c r="A121" s="415"/>
      <c r="B121" s="301" t="s">
        <v>3005</v>
      </c>
      <c r="C121" s="311" t="s">
        <v>1192</v>
      </c>
      <c r="D121" s="311" t="s">
        <v>1192</v>
      </c>
      <c r="E121" s="311" t="s">
        <v>1192</v>
      </c>
      <c r="F121" s="311" t="s">
        <v>1192</v>
      </c>
      <c r="G121" s="311" t="s">
        <v>1192</v>
      </c>
    </row>
    <row r="122" spans="1:27" s="221" customFormat="1" ht="61.5" customHeight="1">
      <c r="A122" s="413">
        <v>40</v>
      </c>
      <c r="B122" s="301" t="s">
        <v>3209</v>
      </c>
      <c r="C122" s="451" t="s">
        <v>3469</v>
      </c>
      <c r="D122" s="451"/>
      <c r="E122" s="451"/>
      <c r="F122" s="451"/>
      <c r="G122" s="451"/>
    </row>
    <row r="123" spans="1:27" s="221" customFormat="1" ht="26.25" customHeight="1">
      <c r="A123" s="414"/>
      <c r="B123" s="301" t="s">
        <v>3004</v>
      </c>
      <c r="C123" s="304">
        <v>8.2349537078698631E-3</v>
      </c>
      <c r="D123" s="305">
        <v>4.9305555555555554E-2</v>
      </c>
      <c r="E123" s="306">
        <v>509</v>
      </c>
      <c r="F123" s="305">
        <v>2.7155694949036246E-2</v>
      </c>
      <c r="G123" s="305">
        <v>0.14097222222222222</v>
      </c>
      <c r="H123" s="454"/>
      <c r="I123" s="453"/>
      <c r="J123" s="453"/>
      <c r="K123" s="453"/>
      <c r="L123" s="453"/>
      <c r="M123" s="453"/>
      <c r="N123" s="453"/>
      <c r="O123" s="453"/>
      <c r="P123" s="453"/>
      <c r="Q123" s="453"/>
      <c r="R123" s="453"/>
      <c r="S123" s="453"/>
      <c r="T123" s="453"/>
      <c r="U123" s="453"/>
      <c r="V123" s="453"/>
      <c r="W123" s="453"/>
      <c r="X123" s="453"/>
      <c r="Y123" s="453"/>
      <c r="Z123" s="453"/>
      <c r="AA123" s="453"/>
    </row>
    <row r="124" spans="1:27" s="221" customFormat="1" ht="26.25" customHeight="1">
      <c r="A124" s="415"/>
      <c r="B124" s="301" t="s">
        <v>3005</v>
      </c>
      <c r="C124" s="304">
        <v>1.2228009261889383E-2</v>
      </c>
      <c r="D124" s="305">
        <v>5.5555555555555552E-2</v>
      </c>
      <c r="E124" s="309">
        <v>243</v>
      </c>
      <c r="F124" s="305">
        <v>3.415053777636954E-2</v>
      </c>
      <c r="G124" s="305">
        <v>8.9583333333333334E-2</v>
      </c>
    </row>
    <row r="125" spans="1:27" s="221" customFormat="1" ht="69.75" customHeight="1">
      <c r="A125" s="413">
        <v>41</v>
      </c>
      <c r="B125" s="301" t="s">
        <v>3209</v>
      </c>
      <c r="C125" s="451" t="s">
        <v>3470</v>
      </c>
      <c r="D125" s="451"/>
      <c r="E125" s="451"/>
      <c r="F125" s="451"/>
      <c r="G125" s="451"/>
    </row>
    <row r="126" spans="1:27" s="221" customFormat="1" ht="26.25" customHeight="1">
      <c r="A126" s="414"/>
      <c r="B126" s="301" t="s">
        <v>3004</v>
      </c>
      <c r="C126" s="304">
        <v>9.5486111094942316E-3</v>
      </c>
      <c r="D126" s="305">
        <v>6.3888888888888884E-2</v>
      </c>
      <c r="E126" s="307">
        <v>651</v>
      </c>
      <c r="F126" s="305">
        <v>3.1088651505613345E-2</v>
      </c>
      <c r="G126" s="305">
        <v>0.1423611111111111</v>
      </c>
      <c r="H126" s="454"/>
      <c r="I126" s="453"/>
      <c r="J126" s="453"/>
      <c r="K126" s="453"/>
      <c r="L126" s="453"/>
      <c r="M126" s="453"/>
      <c r="N126" s="453"/>
      <c r="O126" s="453"/>
      <c r="P126" s="453"/>
      <c r="Q126" s="453"/>
      <c r="R126" s="453"/>
      <c r="S126" s="453"/>
      <c r="T126" s="453"/>
      <c r="U126" s="453"/>
      <c r="V126" s="453"/>
      <c r="W126" s="453"/>
      <c r="X126" s="453"/>
      <c r="Y126" s="453"/>
      <c r="Z126" s="453"/>
      <c r="AA126" s="453"/>
    </row>
    <row r="127" spans="1:27" s="221" customFormat="1" ht="26.25" customHeight="1">
      <c r="A127" s="415"/>
      <c r="B127" s="301" t="s">
        <v>3005</v>
      </c>
      <c r="C127" s="304">
        <v>1.2980324074305827E-2</v>
      </c>
      <c r="D127" s="305">
        <v>7.013888888888889E-2</v>
      </c>
      <c r="E127" s="307">
        <v>227</v>
      </c>
      <c r="F127" s="305">
        <v>3.7453985998193322E-2</v>
      </c>
      <c r="G127" s="305">
        <v>0.10694444444444444</v>
      </c>
    </row>
    <row r="128" spans="1:27" s="221" customFormat="1" ht="59.25" customHeight="1">
      <c r="A128" s="413">
        <v>42</v>
      </c>
      <c r="B128" s="301" t="s">
        <v>3209</v>
      </c>
      <c r="C128" s="451" t="s">
        <v>3471</v>
      </c>
      <c r="D128" s="451"/>
      <c r="E128" s="451"/>
      <c r="F128" s="451"/>
      <c r="G128" s="451"/>
    </row>
    <row r="129" spans="1:27" s="221" customFormat="1" ht="26.25" customHeight="1">
      <c r="A129" s="414"/>
      <c r="B129" s="301" t="s">
        <v>3004</v>
      </c>
      <c r="C129" s="304">
        <v>8.5300925929914229E-3</v>
      </c>
      <c r="D129" s="305">
        <v>6.5972222222222224E-2</v>
      </c>
      <c r="E129" s="306">
        <v>728</v>
      </c>
      <c r="F129" s="305">
        <v>3.5169075530314065E-2</v>
      </c>
      <c r="G129" s="305">
        <v>0.10416666666666667</v>
      </c>
      <c r="H129" s="454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</row>
    <row r="130" spans="1:27" s="221" customFormat="1" ht="26.25" customHeight="1">
      <c r="A130" s="415"/>
      <c r="B130" s="301" t="s">
        <v>3005</v>
      </c>
      <c r="C130" s="304">
        <v>1.1684027773299022E-2</v>
      </c>
      <c r="D130" s="305">
        <v>6.1111111111111116E-2</v>
      </c>
      <c r="E130" s="309">
        <v>409</v>
      </c>
      <c r="F130" s="305">
        <v>4.1501367625454186E-2</v>
      </c>
      <c r="G130" s="305">
        <v>0.13333333333333333</v>
      </c>
    </row>
    <row r="131" spans="1:27" s="221" customFormat="1" ht="51.75" customHeight="1">
      <c r="A131" s="413">
        <v>43</v>
      </c>
      <c r="B131" s="301" t="s">
        <v>3209</v>
      </c>
      <c r="C131" s="451" t="s">
        <v>3472</v>
      </c>
      <c r="D131" s="451"/>
      <c r="E131" s="451"/>
      <c r="F131" s="451"/>
      <c r="G131" s="451"/>
    </row>
    <row r="132" spans="1:27" s="221" customFormat="1" ht="26.25" customHeight="1">
      <c r="A132" s="414"/>
      <c r="B132" s="301" t="s">
        <v>3004</v>
      </c>
      <c r="C132" s="311" t="s">
        <v>1192</v>
      </c>
      <c r="D132" s="311" t="s">
        <v>1192</v>
      </c>
      <c r="E132" s="311" t="s">
        <v>1192</v>
      </c>
      <c r="F132" s="311" t="s">
        <v>1192</v>
      </c>
      <c r="G132" s="311" t="s">
        <v>1192</v>
      </c>
      <c r="H132" s="454"/>
      <c r="I132" s="453"/>
      <c r="J132" s="453"/>
      <c r="K132" s="453"/>
      <c r="L132" s="453"/>
      <c r="M132" s="453"/>
      <c r="N132" s="453"/>
      <c r="O132" s="453"/>
      <c r="P132" s="453"/>
      <c r="Q132" s="453"/>
      <c r="R132" s="453"/>
      <c r="S132" s="453"/>
      <c r="T132" s="453"/>
      <c r="U132" s="453"/>
      <c r="V132" s="453"/>
      <c r="W132" s="453"/>
      <c r="X132" s="453"/>
      <c r="Y132" s="453"/>
      <c r="Z132" s="453"/>
      <c r="AA132" s="453"/>
    </row>
    <row r="133" spans="1:27" s="221" customFormat="1" ht="26.25" customHeight="1">
      <c r="A133" s="415"/>
      <c r="B133" s="301" t="s">
        <v>3005</v>
      </c>
      <c r="C133" s="304">
        <v>1.0109953702340135E-2</v>
      </c>
      <c r="D133" s="305">
        <v>5.2777777777777778E-2</v>
      </c>
      <c r="E133" s="309">
        <v>509</v>
      </c>
      <c r="F133" s="305">
        <v>3.8518397640460278E-2</v>
      </c>
      <c r="G133" s="305">
        <v>0.15</v>
      </c>
    </row>
    <row r="134" spans="1:27" s="221" customFormat="1" ht="26.25" customHeight="1">
      <c r="A134" s="413">
        <v>44</v>
      </c>
      <c r="B134" s="301" t="s">
        <v>3209</v>
      </c>
      <c r="C134" s="451" t="s">
        <v>3473</v>
      </c>
      <c r="D134" s="451"/>
      <c r="E134" s="451"/>
      <c r="F134" s="451"/>
      <c r="G134" s="451"/>
    </row>
    <row r="135" spans="1:27" s="221" customFormat="1" ht="26.25" customHeight="1">
      <c r="A135" s="414"/>
      <c r="B135" s="301" t="s">
        <v>3004</v>
      </c>
      <c r="C135" s="304">
        <v>6.7708333372138441E-3</v>
      </c>
      <c r="D135" s="305">
        <v>3.0555555555555555E-2</v>
      </c>
      <c r="E135" s="306">
        <v>368</v>
      </c>
      <c r="F135" s="305">
        <v>3.3846905596960387E-2</v>
      </c>
      <c r="G135" s="305">
        <v>0.13958333333333334</v>
      </c>
      <c r="H135" s="454"/>
      <c r="I135" s="453"/>
      <c r="J135" s="453"/>
      <c r="K135" s="453"/>
      <c r="L135" s="453"/>
      <c r="M135" s="453"/>
      <c r="N135" s="453"/>
      <c r="O135" s="453"/>
      <c r="P135" s="453"/>
      <c r="Q135" s="453"/>
      <c r="R135" s="453"/>
      <c r="S135" s="453"/>
      <c r="T135" s="453"/>
      <c r="U135" s="453"/>
      <c r="V135" s="453"/>
      <c r="W135" s="453"/>
      <c r="X135" s="453"/>
      <c r="Y135" s="453"/>
      <c r="Z135" s="453"/>
      <c r="AA135" s="453"/>
    </row>
    <row r="136" spans="1:27" s="221" customFormat="1" ht="26.25" customHeight="1">
      <c r="A136" s="415"/>
      <c r="B136" s="301" t="s">
        <v>3005</v>
      </c>
      <c r="C136" s="311" t="s">
        <v>1192</v>
      </c>
      <c r="D136" s="311" t="s">
        <v>1192</v>
      </c>
      <c r="E136" s="311" t="s">
        <v>1192</v>
      </c>
      <c r="F136" s="311" t="s">
        <v>1192</v>
      </c>
      <c r="G136" s="311" t="s">
        <v>1192</v>
      </c>
    </row>
    <row r="137" spans="1:27" s="221" customFormat="1" ht="26.25" customHeight="1">
      <c r="A137" s="413">
        <v>45</v>
      </c>
      <c r="B137" s="301" t="s">
        <v>3209</v>
      </c>
      <c r="C137" s="451" t="s">
        <v>3474</v>
      </c>
      <c r="D137" s="451"/>
      <c r="E137" s="451"/>
      <c r="F137" s="451"/>
      <c r="G137" s="451"/>
    </row>
    <row r="138" spans="1:27" s="221" customFormat="1" ht="26.25" customHeight="1">
      <c r="A138" s="414"/>
      <c r="B138" s="301" t="s">
        <v>3004</v>
      </c>
      <c r="C138" s="304">
        <v>1.0300925925548654E-2</v>
      </c>
      <c r="D138" s="305">
        <v>4.8611111111111112E-2</v>
      </c>
      <c r="E138" s="306">
        <v>1353</v>
      </c>
      <c r="F138" s="305">
        <v>3.335406640311675E-2</v>
      </c>
      <c r="G138" s="305">
        <v>0.14791666666666667</v>
      </c>
      <c r="H138" s="454"/>
      <c r="I138" s="453"/>
      <c r="J138" s="453"/>
      <c r="K138" s="453"/>
      <c r="L138" s="453"/>
      <c r="M138" s="453"/>
      <c r="N138" s="453"/>
      <c r="O138" s="453"/>
      <c r="P138" s="453"/>
      <c r="Q138" s="453"/>
      <c r="R138" s="453"/>
      <c r="S138" s="453"/>
      <c r="T138" s="453"/>
      <c r="U138" s="453"/>
      <c r="V138" s="453"/>
      <c r="W138" s="453"/>
      <c r="X138" s="453"/>
      <c r="Y138" s="453"/>
      <c r="Z138" s="453"/>
      <c r="AA138" s="453"/>
    </row>
    <row r="139" spans="1:27" s="221" customFormat="1" ht="26.25" customHeight="1">
      <c r="A139" s="415"/>
      <c r="B139" s="301" t="s">
        <v>3005</v>
      </c>
      <c r="C139" s="311" t="s">
        <v>1192</v>
      </c>
      <c r="D139" s="311" t="s">
        <v>1192</v>
      </c>
      <c r="E139" s="311" t="s">
        <v>1192</v>
      </c>
      <c r="F139" s="311" t="s">
        <v>1192</v>
      </c>
      <c r="G139" s="311" t="s">
        <v>1192</v>
      </c>
    </row>
    <row r="140" spans="1:27" s="221" customFormat="1" ht="26.25" customHeight="1">
      <c r="A140" s="413">
        <v>46</v>
      </c>
      <c r="B140" s="301" t="s">
        <v>3209</v>
      </c>
      <c r="C140" s="451" t="s">
        <v>3475</v>
      </c>
      <c r="D140" s="451"/>
      <c r="E140" s="451"/>
      <c r="F140" s="451"/>
      <c r="G140" s="451"/>
    </row>
    <row r="141" spans="1:27" s="221" customFormat="1" ht="26.25" customHeight="1">
      <c r="A141" s="414"/>
      <c r="B141" s="301" t="s">
        <v>3004</v>
      </c>
      <c r="C141" s="304">
        <v>1.0046296294603962E-2</v>
      </c>
      <c r="D141" s="305">
        <v>4.9999999999999996E-2</v>
      </c>
      <c r="E141" s="306">
        <v>1302</v>
      </c>
      <c r="F141" s="305">
        <v>3.408384260878574E-2</v>
      </c>
      <c r="G141" s="305">
        <v>0.14305555555555557</v>
      </c>
      <c r="H141" s="454"/>
      <c r="I141" s="453"/>
      <c r="J141" s="453"/>
      <c r="K141" s="453"/>
      <c r="L141" s="453"/>
      <c r="M141" s="453"/>
      <c r="N141" s="453"/>
      <c r="O141" s="453"/>
      <c r="P141" s="453"/>
      <c r="Q141" s="453"/>
      <c r="R141" s="453"/>
      <c r="S141" s="453"/>
      <c r="T141" s="453"/>
      <c r="U141" s="453"/>
      <c r="V141" s="453"/>
      <c r="W141" s="453"/>
      <c r="X141" s="453"/>
      <c r="Y141" s="453"/>
      <c r="Z141" s="453"/>
      <c r="AA141" s="453"/>
    </row>
    <row r="142" spans="1:27" s="221" customFormat="1" ht="26.25" customHeight="1">
      <c r="A142" s="415"/>
      <c r="B142" s="301" t="s">
        <v>3005</v>
      </c>
      <c r="C142" s="311" t="s">
        <v>1192</v>
      </c>
      <c r="D142" s="311" t="s">
        <v>1192</v>
      </c>
      <c r="E142" s="311" t="s">
        <v>1192</v>
      </c>
      <c r="F142" s="311" t="s">
        <v>1192</v>
      </c>
      <c r="G142" s="311" t="s">
        <v>1192</v>
      </c>
    </row>
    <row r="143" spans="1:27" s="221" customFormat="1" ht="26.25" customHeight="1">
      <c r="A143" s="413">
        <v>47</v>
      </c>
      <c r="B143" s="301" t="s">
        <v>3209</v>
      </c>
      <c r="C143" s="451" t="s">
        <v>3476</v>
      </c>
      <c r="D143" s="451"/>
      <c r="E143" s="451"/>
      <c r="F143" s="451"/>
      <c r="G143" s="451"/>
    </row>
    <row r="144" spans="1:27" s="221" customFormat="1" ht="26.25" customHeight="1">
      <c r="A144" s="414"/>
      <c r="B144" s="301" t="s">
        <v>3004</v>
      </c>
      <c r="C144" s="304">
        <v>1.0300925925548654E-2</v>
      </c>
      <c r="D144" s="305">
        <v>4.8611111111111112E-2</v>
      </c>
      <c r="E144" s="306">
        <v>1442</v>
      </c>
      <c r="F144" s="305">
        <v>3.265470074553433E-2</v>
      </c>
      <c r="G144" s="305">
        <v>0.15</v>
      </c>
      <c r="H144" s="454"/>
      <c r="I144" s="453"/>
      <c r="J144" s="453"/>
      <c r="K144" s="453"/>
      <c r="L144" s="453"/>
      <c r="M144" s="453"/>
      <c r="N144" s="453"/>
      <c r="O144" s="453"/>
      <c r="P144" s="453"/>
      <c r="Q144" s="453"/>
      <c r="R144" s="453"/>
      <c r="S144" s="453"/>
      <c r="T144" s="453"/>
      <c r="U144" s="453"/>
      <c r="V144" s="453"/>
      <c r="W144" s="453"/>
      <c r="X144" s="453"/>
      <c r="Y144" s="453"/>
      <c r="Z144" s="453"/>
      <c r="AA144" s="453"/>
    </row>
    <row r="145" spans="1:27" s="221" customFormat="1" ht="26.25" customHeight="1">
      <c r="A145" s="415"/>
      <c r="B145" s="301" t="s">
        <v>3005</v>
      </c>
      <c r="C145" s="311" t="s">
        <v>1192</v>
      </c>
      <c r="D145" s="311" t="s">
        <v>1192</v>
      </c>
      <c r="E145" s="311" t="s">
        <v>1192</v>
      </c>
      <c r="F145" s="311" t="s">
        <v>1192</v>
      </c>
      <c r="G145" s="311" t="s">
        <v>1192</v>
      </c>
    </row>
    <row r="146" spans="1:27" s="221" customFormat="1" ht="26.25" customHeight="1">
      <c r="A146" s="413">
        <v>48</v>
      </c>
      <c r="B146" s="301" t="s">
        <v>3209</v>
      </c>
      <c r="C146" s="451" t="s">
        <v>3477</v>
      </c>
      <c r="D146" s="451"/>
      <c r="E146" s="451"/>
      <c r="F146" s="451"/>
      <c r="G146" s="451"/>
    </row>
    <row r="147" spans="1:27" s="221" customFormat="1" ht="26.25" customHeight="1">
      <c r="A147" s="414"/>
      <c r="B147" s="301" t="s">
        <v>3004</v>
      </c>
      <c r="C147" s="304">
        <v>6.7939814834971912E-3</v>
      </c>
      <c r="D147" s="305">
        <v>3.3333333333333333E-2</v>
      </c>
      <c r="E147" s="306">
        <v>319</v>
      </c>
      <c r="F147" s="305">
        <v>2.9765668681435251E-2</v>
      </c>
      <c r="G147" s="305">
        <v>9.4444444444444442E-2</v>
      </c>
      <c r="H147" s="454"/>
      <c r="I147" s="453"/>
      <c r="J147" s="453"/>
      <c r="K147" s="453"/>
      <c r="L147" s="453"/>
      <c r="M147" s="453"/>
      <c r="N147" s="453"/>
      <c r="O147" s="453"/>
      <c r="P147" s="453"/>
      <c r="Q147" s="453"/>
      <c r="R147" s="453"/>
      <c r="S147" s="453"/>
      <c r="T147" s="453"/>
      <c r="U147" s="453"/>
      <c r="V147" s="453"/>
      <c r="W147" s="453"/>
      <c r="X147" s="453"/>
      <c r="Y147" s="453"/>
      <c r="Z147" s="453"/>
      <c r="AA147" s="453"/>
    </row>
    <row r="148" spans="1:27" s="221" customFormat="1" ht="26.25" customHeight="1">
      <c r="A148" s="415"/>
      <c r="B148" s="301" t="s">
        <v>3005</v>
      </c>
      <c r="C148" s="311" t="s">
        <v>1192</v>
      </c>
      <c r="D148" s="311" t="s">
        <v>1192</v>
      </c>
      <c r="E148" s="311" t="s">
        <v>1192</v>
      </c>
      <c r="F148" s="311" t="s">
        <v>1192</v>
      </c>
      <c r="G148" s="311" t="s">
        <v>1192</v>
      </c>
    </row>
    <row r="149" spans="1:27" s="221" customFormat="1" ht="26.25" customHeight="1">
      <c r="A149" s="413">
        <v>49</v>
      </c>
      <c r="B149" s="301" t="s">
        <v>3209</v>
      </c>
      <c r="C149" s="451" t="s">
        <v>3478</v>
      </c>
      <c r="D149" s="451"/>
      <c r="E149" s="451"/>
      <c r="F149" s="451"/>
      <c r="G149" s="451"/>
    </row>
    <row r="150" spans="1:27" s="221" customFormat="1" ht="26.25" customHeight="1">
      <c r="A150" s="414"/>
      <c r="B150" s="301" t="s">
        <v>3004</v>
      </c>
      <c r="C150" s="304">
        <v>8.6631944468535949E-3</v>
      </c>
      <c r="D150" s="305">
        <v>4.4444444444444446E-2</v>
      </c>
      <c r="E150" s="306">
        <v>976</v>
      </c>
      <c r="F150" s="305">
        <v>3.1436620245582504E-2</v>
      </c>
      <c r="G150" s="305">
        <v>0.13125000000000001</v>
      </c>
      <c r="H150" s="454"/>
      <c r="I150" s="453"/>
      <c r="J150" s="453"/>
      <c r="K150" s="453"/>
      <c r="L150" s="453"/>
      <c r="M150" s="453"/>
      <c r="N150" s="453"/>
      <c r="O150" s="453"/>
      <c r="P150" s="453"/>
      <c r="Q150" s="453"/>
      <c r="R150" s="453"/>
      <c r="S150" s="453"/>
      <c r="T150" s="453"/>
      <c r="U150" s="453"/>
      <c r="V150" s="453"/>
      <c r="W150" s="453"/>
      <c r="X150" s="453"/>
      <c r="Y150" s="453"/>
      <c r="Z150" s="453"/>
      <c r="AA150" s="453"/>
    </row>
    <row r="151" spans="1:27" s="221" customFormat="1" ht="26.25" customHeight="1">
      <c r="A151" s="415"/>
      <c r="B151" s="301" t="s">
        <v>3005</v>
      </c>
      <c r="C151" s="308"/>
      <c r="D151" s="305"/>
      <c r="E151" s="307"/>
      <c r="F151" s="305">
        <v>0</v>
      </c>
      <c r="G151" s="305">
        <v>0</v>
      </c>
    </row>
    <row r="152" spans="1:27" s="221" customFormat="1" ht="26.25" customHeight="1">
      <c r="A152" s="413">
        <v>50</v>
      </c>
      <c r="B152" s="301" t="s">
        <v>3209</v>
      </c>
      <c r="C152" s="451" t="s">
        <v>3479</v>
      </c>
      <c r="D152" s="451"/>
      <c r="E152" s="451"/>
      <c r="F152" s="451"/>
      <c r="G152" s="451"/>
    </row>
    <row r="153" spans="1:27" s="221" customFormat="1" ht="26.25" customHeight="1">
      <c r="A153" s="414"/>
      <c r="B153" s="301" t="s">
        <v>3004</v>
      </c>
      <c r="C153" s="308">
        <v>1.0416666666666666E-2</v>
      </c>
      <c r="D153" s="305">
        <v>4.5833333333333337E-2</v>
      </c>
      <c r="E153" s="307">
        <v>49</v>
      </c>
      <c r="F153" s="305">
        <v>2.8071921443736735E-2</v>
      </c>
      <c r="G153" s="305">
        <v>0.10625</v>
      </c>
      <c r="H153" s="454"/>
      <c r="I153" s="453"/>
      <c r="J153" s="453"/>
      <c r="K153" s="453"/>
      <c r="L153" s="453"/>
      <c r="M153" s="453"/>
      <c r="N153" s="453"/>
      <c r="O153" s="453"/>
      <c r="P153" s="453"/>
      <c r="Q153" s="453"/>
      <c r="R153" s="453"/>
      <c r="S153" s="453"/>
      <c r="T153" s="453"/>
      <c r="U153" s="453"/>
      <c r="V153" s="453"/>
      <c r="W153" s="453"/>
      <c r="X153" s="453"/>
      <c r="Y153" s="453"/>
      <c r="Z153" s="453"/>
      <c r="AA153" s="453"/>
    </row>
    <row r="154" spans="1:27" s="221" customFormat="1" ht="26.25" customHeight="1">
      <c r="A154" s="415"/>
      <c r="B154" s="301" t="s">
        <v>3005</v>
      </c>
      <c r="C154" s="311" t="s">
        <v>1192</v>
      </c>
      <c r="D154" s="311" t="s">
        <v>1192</v>
      </c>
      <c r="E154" s="311" t="s">
        <v>1192</v>
      </c>
      <c r="F154" s="311" t="s">
        <v>1192</v>
      </c>
      <c r="G154" s="311" t="s">
        <v>1192</v>
      </c>
    </row>
    <row r="155" spans="1:27" s="221" customFormat="1" ht="26.25" customHeight="1">
      <c r="A155" s="413">
        <v>51</v>
      </c>
      <c r="B155" s="301" t="s">
        <v>3209</v>
      </c>
      <c r="C155" s="451" t="s">
        <v>3480</v>
      </c>
      <c r="D155" s="451"/>
      <c r="E155" s="451"/>
      <c r="F155" s="451"/>
      <c r="G155" s="451"/>
    </row>
    <row r="156" spans="1:27" s="221" customFormat="1" ht="26.25" customHeight="1">
      <c r="A156" s="414"/>
      <c r="B156" s="301" t="s">
        <v>3004</v>
      </c>
      <c r="C156" s="304">
        <v>8.3564814849523827E-3</v>
      </c>
      <c r="D156" s="305">
        <v>4.3055555555555562E-2</v>
      </c>
      <c r="E156" s="306">
        <v>964</v>
      </c>
      <c r="F156" s="305">
        <v>2.9933916480144117E-2</v>
      </c>
      <c r="G156" s="305">
        <v>0.13819444444444443</v>
      </c>
      <c r="H156" s="454"/>
      <c r="I156" s="453"/>
      <c r="J156" s="453"/>
      <c r="K156" s="453"/>
      <c r="L156" s="453"/>
      <c r="M156" s="453"/>
      <c r="N156" s="453"/>
      <c r="O156" s="453"/>
      <c r="P156" s="453"/>
      <c r="Q156" s="453"/>
      <c r="R156" s="453"/>
      <c r="S156" s="453"/>
      <c r="T156" s="453"/>
      <c r="U156" s="453"/>
      <c r="V156" s="453"/>
      <c r="W156" s="453"/>
      <c r="X156" s="453"/>
      <c r="Y156" s="453"/>
      <c r="Z156" s="453"/>
      <c r="AA156" s="453"/>
    </row>
    <row r="157" spans="1:27" s="221" customFormat="1" ht="26.25" customHeight="1">
      <c r="A157" s="415"/>
      <c r="B157" s="301" t="s">
        <v>3005</v>
      </c>
      <c r="C157" s="311" t="s">
        <v>1192</v>
      </c>
      <c r="D157" s="311" t="s">
        <v>1192</v>
      </c>
      <c r="E157" s="311" t="s">
        <v>1192</v>
      </c>
      <c r="F157" s="311" t="s">
        <v>1192</v>
      </c>
      <c r="G157" s="311" t="s">
        <v>1192</v>
      </c>
    </row>
    <row r="158" spans="1:27" s="221" customFormat="1" ht="26.25" customHeight="1">
      <c r="A158" s="413">
        <v>52</v>
      </c>
      <c r="B158" s="301" t="s">
        <v>3209</v>
      </c>
      <c r="C158" s="451" t="s">
        <v>3481</v>
      </c>
      <c r="D158" s="451"/>
      <c r="E158" s="451"/>
      <c r="F158" s="451"/>
      <c r="G158" s="451"/>
    </row>
    <row r="159" spans="1:27" s="221" customFormat="1" ht="26.25" customHeight="1">
      <c r="A159" s="414"/>
      <c r="B159" s="301" t="s">
        <v>3004</v>
      </c>
      <c r="C159" s="304">
        <v>8.2118055543105584E-3</v>
      </c>
      <c r="D159" s="305">
        <v>3.888888888888889E-2</v>
      </c>
      <c r="E159" s="306">
        <v>686</v>
      </c>
      <c r="F159" s="305">
        <v>3.2214237937395022E-2</v>
      </c>
      <c r="G159" s="305">
        <v>9.9999999999999992E-2</v>
      </c>
      <c r="H159" s="454"/>
      <c r="I159" s="453"/>
      <c r="J159" s="453"/>
      <c r="K159" s="453"/>
      <c r="L159" s="453"/>
      <c r="M159" s="453"/>
      <c r="N159" s="453"/>
      <c r="O159" s="453"/>
      <c r="P159" s="453"/>
      <c r="Q159" s="453"/>
      <c r="R159" s="453"/>
      <c r="S159" s="453"/>
      <c r="T159" s="453"/>
      <c r="U159" s="453"/>
      <c r="V159" s="453"/>
      <c r="W159" s="453"/>
      <c r="X159" s="453"/>
      <c r="Y159" s="453"/>
      <c r="Z159" s="453"/>
      <c r="AA159" s="453"/>
    </row>
    <row r="160" spans="1:27" s="221" customFormat="1" ht="26.25" customHeight="1">
      <c r="A160" s="415"/>
      <c r="B160" s="301" t="s">
        <v>3005</v>
      </c>
      <c r="C160" s="311" t="s">
        <v>1192</v>
      </c>
      <c r="D160" s="311" t="s">
        <v>1192</v>
      </c>
      <c r="E160" s="311" t="s">
        <v>1192</v>
      </c>
      <c r="F160" s="311" t="s">
        <v>1192</v>
      </c>
      <c r="G160" s="311" t="s">
        <v>1192</v>
      </c>
    </row>
    <row r="161" spans="1:27" s="221" customFormat="1" ht="26.25" customHeight="1">
      <c r="A161" s="413">
        <v>53</v>
      </c>
      <c r="B161" s="301" t="s">
        <v>3209</v>
      </c>
      <c r="C161" s="451" t="s">
        <v>3482</v>
      </c>
      <c r="D161" s="451"/>
      <c r="E161" s="451"/>
      <c r="F161" s="451"/>
      <c r="G161" s="451"/>
    </row>
    <row r="162" spans="1:27" s="221" customFormat="1" ht="26.25" customHeight="1">
      <c r="A162" s="414"/>
      <c r="B162" s="301" t="s">
        <v>3004</v>
      </c>
      <c r="C162" s="304">
        <v>7.0254629681585357E-3</v>
      </c>
      <c r="D162" s="305">
        <v>3.4722222222222224E-2</v>
      </c>
      <c r="E162" s="306">
        <v>344</v>
      </c>
      <c r="F162" s="305">
        <v>2.9426570767195719E-2</v>
      </c>
      <c r="G162" s="305">
        <v>0.20833333333333334</v>
      </c>
      <c r="H162" s="454"/>
      <c r="I162" s="453"/>
      <c r="J162" s="453"/>
      <c r="K162" s="453"/>
      <c r="L162" s="453"/>
      <c r="M162" s="453"/>
      <c r="N162" s="453"/>
      <c r="O162" s="453"/>
      <c r="P162" s="453"/>
      <c r="Q162" s="453"/>
      <c r="R162" s="453"/>
      <c r="S162" s="453"/>
      <c r="T162" s="453"/>
      <c r="U162" s="453"/>
      <c r="V162" s="453"/>
      <c r="W162" s="453"/>
      <c r="X162" s="453"/>
      <c r="Y162" s="453"/>
      <c r="Z162" s="453"/>
      <c r="AA162" s="453"/>
    </row>
    <row r="163" spans="1:27" s="221" customFormat="1" ht="26.25" customHeight="1">
      <c r="A163" s="415"/>
      <c r="B163" s="301" t="s">
        <v>3005</v>
      </c>
      <c r="C163" s="311" t="s">
        <v>1192</v>
      </c>
      <c r="D163" s="311" t="s">
        <v>1192</v>
      </c>
      <c r="E163" s="311" t="s">
        <v>1192</v>
      </c>
      <c r="F163" s="311" t="s">
        <v>1192</v>
      </c>
      <c r="G163" s="311" t="s">
        <v>1192</v>
      </c>
    </row>
    <row r="164" spans="1:27" s="221" customFormat="1" ht="26.25" customHeight="1">
      <c r="A164" s="413">
        <v>54</v>
      </c>
      <c r="B164" s="301" t="s">
        <v>3209</v>
      </c>
      <c r="C164" s="451" t="s">
        <v>3483</v>
      </c>
      <c r="D164" s="451"/>
      <c r="E164" s="451"/>
      <c r="F164" s="451"/>
      <c r="G164" s="451"/>
    </row>
    <row r="165" spans="1:27" s="221" customFormat="1" ht="26.25" customHeight="1">
      <c r="A165" s="414"/>
      <c r="B165" s="301" t="s">
        <v>3004</v>
      </c>
      <c r="C165" s="304">
        <v>9.5023148132895585E-3</v>
      </c>
      <c r="D165" s="305">
        <v>5.1388888888888894E-2</v>
      </c>
      <c r="E165" s="306">
        <v>1074</v>
      </c>
      <c r="F165" s="305">
        <v>3.6452532550365076E-2</v>
      </c>
      <c r="G165" s="305">
        <v>0.12013888888888889</v>
      </c>
      <c r="H165" s="454"/>
      <c r="I165" s="453"/>
      <c r="J165" s="453"/>
      <c r="K165" s="453"/>
      <c r="L165" s="453"/>
      <c r="M165" s="453"/>
      <c r="N165" s="453"/>
      <c r="O165" s="453"/>
      <c r="P165" s="453"/>
      <c r="Q165" s="453"/>
      <c r="R165" s="453"/>
      <c r="S165" s="453"/>
      <c r="T165" s="453"/>
      <c r="U165" s="453"/>
      <c r="V165" s="453"/>
      <c r="W165" s="453"/>
      <c r="X165" s="453"/>
      <c r="Y165" s="453"/>
      <c r="Z165" s="453"/>
      <c r="AA165" s="453"/>
    </row>
    <row r="166" spans="1:27" s="221" customFormat="1" ht="26.25" customHeight="1">
      <c r="A166" s="415"/>
      <c r="B166" s="301" t="s">
        <v>3005</v>
      </c>
      <c r="C166" s="311" t="s">
        <v>1192</v>
      </c>
      <c r="D166" s="311" t="s">
        <v>1192</v>
      </c>
      <c r="E166" s="311" t="s">
        <v>1192</v>
      </c>
      <c r="F166" s="311" t="s">
        <v>1192</v>
      </c>
      <c r="G166" s="311" t="s">
        <v>1192</v>
      </c>
    </row>
    <row r="167" spans="1:27" s="221" customFormat="1" ht="26.25" customHeight="1">
      <c r="A167" s="413">
        <v>55</v>
      </c>
      <c r="B167" s="301" t="s">
        <v>3209</v>
      </c>
      <c r="C167" s="451" t="s">
        <v>3484</v>
      </c>
      <c r="D167" s="451"/>
      <c r="E167" s="451"/>
      <c r="F167" s="451"/>
      <c r="G167" s="451"/>
    </row>
    <row r="168" spans="1:27" s="221" customFormat="1" ht="26.25" customHeight="1">
      <c r="A168" s="414"/>
      <c r="B168" s="301" t="s">
        <v>3004</v>
      </c>
      <c r="C168" s="308">
        <v>9.6064814814814815E-3</v>
      </c>
      <c r="D168" s="305">
        <v>6.0416666666666667E-2</v>
      </c>
      <c r="E168" s="307">
        <v>56</v>
      </c>
      <c r="F168" s="305">
        <v>3.1047197640117978E-2</v>
      </c>
      <c r="G168" s="305">
        <v>8.1944444444444445E-2</v>
      </c>
      <c r="H168" s="454"/>
      <c r="I168" s="453"/>
      <c r="J168" s="453"/>
      <c r="K168" s="453"/>
      <c r="L168" s="453"/>
      <c r="M168" s="453"/>
      <c r="N168" s="453"/>
      <c r="O168" s="453"/>
      <c r="P168" s="453"/>
      <c r="Q168" s="453"/>
      <c r="R168" s="453"/>
      <c r="S168" s="453"/>
      <c r="T168" s="453"/>
      <c r="U168" s="453"/>
      <c r="V168" s="453"/>
      <c r="W168" s="453"/>
      <c r="X168" s="453"/>
      <c r="Y168" s="453"/>
      <c r="Z168" s="453"/>
      <c r="AA168" s="453"/>
    </row>
    <row r="169" spans="1:27" s="221" customFormat="1" ht="26.25" customHeight="1">
      <c r="A169" s="415"/>
      <c r="B169" s="301" t="s">
        <v>3005</v>
      </c>
      <c r="C169" s="311" t="s">
        <v>1192</v>
      </c>
      <c r="D169" s="311" t="s">
        <v>1192</v>
      </c>
      <c r="E169" s="311" t="s">
        <v>1192</v>
      </c>
      <c r="F169" s="311" t="s">
        <v>1192</v>
      </c>
      <c r="G169" s="311" t="s">
        <v>1192</v>
      </c>
    </row>
    <row r="170" spans="1:27" s="221" customFormat="1" ht="26.25" customHeight="1">
      <c r="A170" s="413">
        <v>56</v>
      </c>
      <c r="B170" s="301" t="s">
        <v>3209</v>
      </c>
      <c r="C170" s="451" t="s">
        <v>3485</v>
      </c>
      <c r="D170" s="451"/>
      <c r="E170" s="451"/>
      <c r="F170" s="451"/>
      <c r="G170" s="451"/>
    </row>
    <row r="171" spans="1:27" s="221" customFormat="1" ht="26.25" customHeight="1">
      <c r="A171" s="414"/>
      <c r="B171" s="301" t="s">
        <v>3004</v>
      </c>
      <c r="C171" s="304">
        <v>8.819444446999114E-3</v>
      </c>
      <c r="D171" s="305">
        <v>5.0694444444444452E-2</v>
      </c>
      <c r="E171" s="306">
        <v>981</v>
      </c>
      <c r="F171" s="305">
        <v>3.5612344399787887E-2</v>
      </c>
      <c r="G171" s="305">
        <v>0.13541666666666666</v>
      </c>
      <c r="H171" s="454"/>
      <c r="I171" s="453"/>
      <c r="J171" s="453"/>
      <c r="K171" s="453"/>
      <c r="L171" s="453"/>
      <c r="M171" s="453"/>
      <c r="N171" s="453"/>
      <c r="O171" s="453"/>
      <c r="P171" s="453"/>
      <c r="Q171" s="453"/>
      <c r="R171" s="453"/>
      <c r="S171" s="453"/>
      <c r="T171" s="453"/>
      <c r="U171" s="453"/>
      <c r="V171" s="453"/>
      <c r="W171" s="453"/>
      <c r="X171" s="453"/>
      <c r="Y171" s="453"/>
      <c r="Z171" s="453"/>
      <c r="AA171" s="453"/>
    </row>
    <row r="172" spans="1:27" s="221" customFormat="1" ht="26.25" customHeight="1">
      <c r="A172" s="415"/>
      <c r="B172" s="301" t="s">
        <v>3005</v>
      </c>
      <c r="C172" s="311" t="s">
        <v>1192</v>
      </c>
      <c r="D172" s="311" t="s">
        <v>1192</v>
      </c>
      <c r="E172" s="311" t="s">
        <v>1192</v>
      </c>
      <c r="F172" s="311" t="s">
        <v>1192</v>
      </c>
      <c r="G172" s="311" t="s">
        <v>1192</v>
      </c>
    </row>
    <row r="173" spans="1:27" s="221" customFormat="1" ht="26.25" customHeight="1">
      <c r="A173" s="413">
        <v>57</v>
      </c>
      <c r="B173" s="301" t="s">
        <v>3209</v>
      </c>
      <c r="C173" s="451" t="s">
        <v>3486</v>
      </c>
      <c r="D173" s="451"/>
      <c r="E173" s="451"/>
      <c r="F173" s="451"/>
      <c r="G173" s="451"/>
    </row>
    <row r="174" spans="1:27" s="221" customFormat="1" ht="26.25" customHeight="1">
      <c r="A174" s="414"/>
      <c r="B174" s="301" t="s">
        <v>3004</v>
      </c>
      <c r="C174" s="304">
        <v>9.3923611129866913E-3</v>
      </c>
      <c r="D174" s="305">
        <v>5.7638888888888885E-2</v>
      </c>
      <c r="E174" s="306">
        <v>1050</v>
      </c>
      <c r="F174" s="305">
        <v>3.7156047912992408E-2</v>
      </c>
      <c r="G174" s="305">
        <v>0.13125000000000001</v>
      </c>
      <c r="H174" s="454"/>
      <c r="I174" s="453"/>
      <c r="J174" s="453"/>
      <c r="K174" s="453"/>
      <c r="L174" s="453"/>
      <c r="M174" s="453"/>
      <c r="N174" s="453"/>
      <c r="O174" s="453"/>
      <c r="P174" s="453"/>
      <c r="Q174" s="453"/>
      <c r="R174" s="453"/>
      <c r="S174" s="453"/>
      <c r="T174" s="453"/>
      <c r="U174" s="453"/>
      <c r="V174" s="453"/>
      <c r="W174" s="453"/>
      <c r="X174" s="453"/>
      <c r="Y174" s="453"/>
      <c r="Z174" s="453"/>
      <c r="AA174" s="453"/>
    </row>
    <row r="175" spans="1:27" s="221" customFormat="1" ht="26.25" customHeight="1">
      <c r="A175" s="415"/>
      <c r="B175" s="301" t="s">
        <v>3005</v>
      </c>
      <c r="C175" s="311" t="s">
        <v>1192</v>
      </c>
      <c r="D175" s="311" t="s">
        <v>1192</v>
      </c>
      <c r="E175" s="311" t="s">
        <v>1192</v>
      </c>
      <c r="F175" s="311" t="s">
        <v>1192</v>
      </c>
      <c r="G175" s="311" t="s">
        <v>1192</v>
      </c>
    </row>
    <row r="176" spans="1:27" s="221" customFormat="1" ht="26.25" customHeight="1">
      <c r="A176" s="413">
        <v>58</v>
      </c>
      <c r="B176" s="301" t="s">
        <v>3209</v>
      </c>
      <c r="C176" s="451" t="s">
        <v>3487</v>
      </c>
      <c r="D176" s="451"/>
      <c r="E176" s="451"/>
      <c r="F176" s="451"/>
      <c r="G176" s="451"/>
    </row>
    <row r="177" spans="1:27" s="221" customFormat="1" ht="26.25" customHeight="1">
      <c r="A177" s="414"/>
      <c r="B177" s="301" t="s">
        <v>3004</v>
      </c>
      <c r="C177" s="304">
        <v>6.6550925948831718E-3</v>
      </c>
      <c r="D177" s="305">
        <v>4.7916666666666663E-2</v>
      </c>
      <c r="E177" s="306">
        <v>657</v>
      </c>
      <c r="F177" s="305">
        <v>3.4128732678836184E-2</v>
      </c>
      <c r="G177" s="305">
        <v>0.12083333333333333</v>
      </c>
      <c r="H177" s="454"/>
      <c r="I177" s="453"/>
      <c r="J177" s="453"/>
      <c r="K177" s="453"/>
      <c r="L177" s="453"/>
      <c r="M177" s="453"/>
      <c r="N177" s="453"/>
      <c r="O177" s="453"/>
      <c r="P177" s="453"/>
      <c r="Q177" s="453"/>
      <c r="R177" s="453"/>
      <c r="S177" s="453"/>
      <c r="T177" s="453"/>
      <c r="U177" s="453"/>
      <c r="V177" s="453"/>
      <c r="W177" s="453"/>
      <c r="X177" s="453"/>
      <c r="Y177" s="453"/>
      <c r="Z177" s="453"/>
      <c r="AA177" s="453"/>
    </row>
    <row r="178" spans="1:27" s="221" customFormat="1" ht="26.25" customHeight="1">
      <c r="A178" s="415"/>
      <c r="B178" s="301" t="s">
        <v>3005</v>
      </c>
      <c r="C178" s="311" t="s">
        <v>1192</v>
      </c>
      <c r="D178" s="311" t="s">
        <v>1192</v>
      </c>
      <c r="E178" s="311" t="s">
        <v>1192</v>
      </c>
      <c r="F178" s="311" t="s">
        <v>1192</v>
      </c>
      <c r="G178" s="311" t="s">
        <v>1192</v>
      </c>
    </row>
    <row r="179" spans="1:27" s="221" customFormat="1" ht="26.25" customHeight="1">
      <c r="A179" s="413">
        <v>59</v>
      </c>
      <c r="B179" s="301" t="s">
        <v>3209</v>
      </c>
      <c r="C179" s="451" t="s">
        <v>3488</v>
      </c>
      <c r="D179" s="451"/>
      <c r="E179" s="451"/>
      <c r="F179" s="451"/>
      <c r="G179" s="451"/>
    </row>
    <row r="180" spans="1:27" s="221" customFormat="1" ht="26.25" customHeight="1">
      <c r="A180" s="414"/>
      <c r="B180" s="301" t="s">
        <v>3004</v>
      </c>
      <c r="C180" s="304">
        <v>7.2453703687642701E-3</v>
      </c>
      <c r="D180" s="305">
        <v>3.3321759259259259E-2</v>
      </c>
      <c r="E180" s="306">
        <v>527</v>
      </c>
      <c r="F180" s="305">
        <v>2.7243092194264018E-2</v>
      </c>
      <c r="G180" s="305">
        <v>0.20972222222222223</v>
      </c>
      <c r="H180" s="454"/>
      <c r="I180" s="453"/>
      <c r="J180" s="453"/>
      <c r="K180" s="453"/>
      <c r="L180" s="453"/>
      <c r="M180" s="453"/>
      <c r="N180" s="453"/>
      <c r="O180" s="453"/>
      <c r="P180" s="453"/>
      <c r="Q180" s="453"/>
      <c r="R180" s="453"/>
      <c r="S180" s="453"/>
      <c r="T180" s="453"/>
      <c r="U180" s="453"/>
      <c r="V180" s="453"/>
      <c r="W180" s="453"/>
      <c r="X180" s="453"/>
      <c r="Y180" s="453"/>
      <c r="Z180" s="453"/>
      <c r="AA180" s="453"/>
    </row>
    <row r="181" spans="1:27" s="221" customFormat="1" ht="26.25" customHeight="1">
      <c r="A181" s="415"/>
      <c r="B181" s="301" t="s">
        <v>3005</v>
      </c>
      <c r="C181" s="311" t="s">
        <v>1192</v>
      </c>
      <c r="D181" s="311" t="s">
        <v>1192</v>
      </c>
      <c r="E181" s="311" t="s">
        <v>1192</v>
      </c>
      <c r="F181" s="311" t="s">
        <v>1192</v>
      </c>
      <c r="G181" s="311" t="s">
        <v>1192</v>
      </c>
    </row>
    <row r="182" spans="1:27" s="221" customFormat="1" ht="26.25" customHeight="1">
      <c r="A182" s="413">
        <v>60</v>
      </c>
      <c r="B182" s="301" t="s">
        <v>3209</v>
      </c>
      <c r="C182" s="451" t="s">
        <v>3489</v>
      </c>
      <c r="D182" s="451"/>
      <c r="E182" s="451"/>
      <c r="F182" s="451"/>
      <c r="G182" s="451"/>
    </row>
    <row r="183" spans="1:27" s="221" customFormat="1" ht="26.25" customHeight="1">
      <c r="A183" s="414"/>
      <c r="B183" s="301" t="s">
        <v>3004</v>
      </c>
      <c r="C183" s="304">
        <v>1.0057870371383615E-2</v>
      </c>
      <c r="D183" s="305">
        <v>4.8611111111111112E-2</v>
      </c>
      <c r="E183" s="306">
        <v>1346</v>
      </c>
      <c r="F183" s="305">
        <v>2.9931497541570949E-2</v>
      </c>
      <c r="G183" s="305">
        <v>0.1277777777777778</v>
      </c>
      <c r="H183" s="454"/>
      <c r="I183" s="453"/>
      <c r="J183" s="453"/>
      <c r="K183" s="453"/>
      <c r="L183" s="453"/>
      <c r="M183" s="453"/>
      <c r="N183" s="453"/>
      <c r="O183" s="453"/>
      <c r="P183" s="453"/>
      <c r="Q183" s="453"/>
      <c r="R183" s="453"/>
      <c r="S183" s="453"/>
      <c r="T183" s="453"/>
      <c r="U183" s="453"/>
      <c r="V183" s="453"/>
      <c r="W183" s="453"/>
      <c r="X183" s="453"/>
      <c r="Y183" s="453"/>
      <c r="Z183" s="453"/>
      <c r="AA183" s="453"/>
    </row>
    <row r="184" spans="1:27" s="221" customFormat="1" ht="26.25" customHeight="1">
      <c r="A184" s="415"/>
      <c r="B184" s="301" t="s">
        <v>3005</v>
      </c>
      <c r="C184" s="311" t="s">
        <v>1192</v>
      </c>
      <c r="D184" s="311" t="s">
        <v>1192</v>
      </c>
      <c r="E184" s="311" t="s">
        <v>1192</v>
      </c>
      <c r="F184" s="311" t="s">
        <v>1192</v>
      </c>
      <c r="G184" s="311" t="s">
        <v>1192</v>
      </c>
    </row>
    <row r="185" spans="1:27" s="221" customFormat="1" ht="26.25" customHeight="1">
      <c r="A185" s="413">
        <v>61</v>
      </c>
      <c r="B185" s="301" t="s">
        <v>3209</v>
      </c>
      <c r="C185" s="451" t="s">
        <v>3490</v>
      </c>
      <c r="D185" s="451"/>
      <c r="E185" s="451"/>
      <c r="F185" s="451"/>
      <c r="G185" s="451"/>
    </row>
    <row r="186" spans="1:27" s="221" customFormat="1" ht="26.25" customHeight="1">
      <c r="A186" s="414"/>
      <c r="B186" s="301" t="s">
        <v>3004</v>
      </c>
      <c r="C186" s="304">
        <v>9.8379629635019228E-3</v>
      </c>
      <c r="D186" s="305">
        <v>4.7222222222222221E-2</v>
      </c>
      <c r="E186" s="306">
        <v>1369</v>
      </c>
      <c r="F186" s="305">
        <v>3.1265135327635363E-2</v>
      </c>
      <c r="G186" s="305">
        <v>0.1451388888888889</v>
      </c>
      <c r="H186" s="454"/>
      <c r="I186" s="453"/>
      <c r="J186" s="453"/>
      <c r="K186" s="453"/>
      <c r="L186" s="453"/>
      <c r="M186" s="453"/>
      <c r="N186" s="453"/>
      <c r="O186" s="453"/>
      <c r="P186" s="453"/>
      <c r="Q186" s="453"/>
      <c r="R186" s="453"/>
      <c r="S186" s="453"/>
      <c r="T186" s="453"/>
      <c r="U186" s="453"/>
      <c r="V186" s="453"/>
      <c r="W186" s="453"/>
      <c r="X186" s="453"/>
      <c r="Y186" s="453"/>
      <c r="Z186" s="453"/>
      <c r="AA186" s="453"/>
    </row>
    <row r="187" spans="1:27" s="221" customFormat="1" ht="26.25" customHeight="1">
      <c r="A187" s="415"/>
      <c r="B187" s="301" t="s">
        <v>3005</v>
      </c>
      <c r="C187" s="311" t="s">
        <v>1192</v>
      </c>
      <c r="D187" s="311" t="s">
        <v>1192</v>
      </c>
      <c r="E187" s="311" t="s">
        <v>1192</v>
      </c>
      <c r="F187" s="311" t="s">
        <v>1192</v>
      </c>
      <c r="G187" s="311" t="s">
        <v>1192</v>
      </c>
    </row>
    <row r="188" spans="1:27" s="221" customFormat="1" ht="54.75" customHeight="1">
      <c r="A188" s="413">
        <v>62</v>
      </c>
      <c r="B188" s="301" t="s">
        <v>3209</v>
      </c>
      <c r="C188" s="451" t="s">
        <v>3491</v>
      </c>
      <c r="D188" s="451"/>
      <c r="E188" s="451"/>
      <c r="F188" s="451"/>
      <c r="G188" s="451"/>
    </row>
    <row r="189" spans="1:27" s="221" customFormat="1" ht="26.25" customHeight="1">
      <c r="A189" s="414"/>
      <c r="B189" s="301" t="s">
        <v>3004</v>
      </c>
      <c r="C189" s="304">
        <v>9.3055555553291924E-3</v>
      </c>
      <c r="D189" s="305">
        <v>4.6527777777777779E-2</v>
      </c>
      <c r="E189" s="306">
        <v>1250</v>
      </c>
      <c r="F189" s="305">
        <v>3.0822444845011371E-2</v>
      </c>
      <c r="G189" s="305">
        <v>0.15347222222222223</v>
      </c>
      <c r="H189" s="454"/>
      <c r="I189" s="453"/>
      <c r="J189" s="453"/>
      <c r="K189" s="453"/>
      <c r="L189" s="453"/>
      <c r="M189" s="453"/>
      <c r="N189" s="453"/>
      <c r="O189" s="453"/>
      <c r="P189" s="453"/>
      <c r="Q189" s="453"/>
      <c r="R189" s="453"/>
      <c r="S189" s="453"/>
      <c r="T189" s="453"/>
      <c r="U189" s="453"/>
      <c r="V189" s="453"/>
      <c r="W189" s="453"/>
      <c r="X189" s="453"/>
      <c r="Y189" s="453"/>
      <c r="Z189" s="453"/>
      <c r="AA189" s="453"/>
    </row>
    <row r="190" spans="1:27" s="221" customFormat="1" ht="26.25" customHeight="1">
      <c r="A190" s="415"/>
      <c r="B190" s="301" t="s">
        <v>3005</v>
      </c>
      <c r="C190" s="311" t="s">
        <v>1192</v>
      </c>
      <c r="D190" s="311" t="s">
        <v>1192</v>
      </c>
      <c r="E190" s="311" t="s">
        <v>1192</v>
      </c>
      <c r="F190" s="311" t="s">
        <v>1192</v>
      </c>
      <c r="G190" s="311" t="s">
        <v>1192</v>
      </c>
    </row>
    <row r="191" spans="1:27" s="221" customFormat="1" ht="26.25" customHeight="1">
      <c r="A191" s="413">
        <v>63</v>
      </c>
      <c r="B191" s="301" t="s">
        <v>3209</v>
      </c>
      <c r="C191" s="451" t="s">
        <v>3492</v>
      </c>
      <c r="D191" s="451"/>
      <c r="E191" s="451"/>
      <c r="F191" s="451"/>
      <c r="G191" s="451"/>
    </row>
    <row r="192" spans="1:27" s="221" customFormat="1" ht="26.25" customHeight="1">
      <c r="A192" s="414"/>
      <c r="B192" s="301" t="s">
        <v>3004</v>
      </c>
      <c r="C192" s="304">
        <v>6.2500000058207661E-3</v>
      </c>
      <c r="D192" s="305">
        <v>3.5416666666666666E-2</v>
      </c>
      <c r="E192" s="306">
        <v>195</v>
      </c>
      <c r="F192" s="305">
        <v>2.7168238078478055E-2</v>
      </c>
      <c r="G192" s="305">
        <v>8.5416666666666655E-2</v>
      </c>
      <c r="H192" s="454"/>
      <c r="I192" s="453"/>
      <c r="J192" s="453"/>
      <c r="K192" s="453"/>
      <c r="L192" s="453"/>
      <c r="M192" s="453"/>
      <c r="N192" s="453"/>
      <c r="O192" s="453"/>
      <c r="P192" s="453"/>
      <c r="Q192" s="453"/>
      <c r="R192" s="453"/>
      <c r="S192" s="453"/>
      <c r="T192" s="453"/>
      <c r="U192" s="453"/>
      <c r="V192" s="453"/>
      <c r="W192" s="453"/>
      <c r="X192" s="453"/>
      <c r="Y192" s="453"/>
      <c r="Z192" s="453"/>
      <c r="AA192" s="453"/>
    </row>
    <row r="193" spans="1:27" s="221" customFormat="1" ht="26.25" customHeight="1">
      <c r="A193" s="415"/>
      <c r="B193" s="301" t="s">
        <v>3005</v>
      </c>
      <c r="C193" s="311" t="s">
        <v>1192</v>
      </c>
      <c r="D193" s="311" t="s">
        <v>1192</v>
      </c>
      <c r="E193" s="311" t="s">
        <v>1192</v>
      </c>
      <c r="F193" s="311" t="s">
        <v>1192</v>
      </c>
      <c r="G193" s="311" t="s">
        <v>1192</v>
      </c>
    </row>
    <row r="194" spans="1:27" s="221" customFormat="1" ht="26.25" customHeight="1">
      <c r="A194" s="413">
        <v>64</v>
      </c>
      <c r="B194" s="301" t="s">
        <v>3209</v>
      </c>
      <c r="C194" s="451" t="s">
        <v>3493</v>
      </c>
      <c r="D194" s="451"/>
      <c r="E194" s="451"/>
      <c r="F194" s="451"/>
      <c r="G194" s="451"/>
    </row>
    <row r="195" spans="1:27" s="221" customFormat="1" ht="26.25" customHeight="1">
      <c r="A195" s="414"/>
      <c r="B195" s="301" t="s">
        <v>3004</v>
      </c>
      <c r="C195" s="304">
        <v>7.8819444424880203E-3</v>
      </c>
      <c r="D195" s="305">
        <v>5.5555555555555552E-2</v>
      </c>
      <c r="E195" s="306">
        <v>876</v>
      </c>
      <c r="F195" s="305">
        <v>3.4712025910627109E-2</v>
      </c>
      <c r="G195" s="305">
        <v>0.16527777777777777</v>
      </c>
      <c r="H195" s="454"/>
      <c r="I195" s="453"/>
      <c r="J195" s="453"/>
      <c r="K195" s="453"/>
      <c r="L195" s="453"/>
      <c r="M195" s="453"/>
      <c r="N195" s="453"/>
      <c r="O195" s="453"/>
      <c r="P195" s="453"/>
      <c r="Q195" s="453"/>
      <c r="R195" s="453"/>
      <c r="S195" s="453"/>
      <c r="T195" s="453"/>
      <c r="U195" s="453"/>
      <c r="V195" s="453"/>
      <c r="W195" s="453"/>
      <c r="X195" s="453"/>
      <c r="Y195" s="453"/>
      <c r="Z195" s="453"/>
      <c r="AA195" s="453"/>
    </row>
    <row r="196" spans="1:27" s="221" customFormat="1" ht="26.25" customHeight="1">
      <c r="A196" s="415"/>
      <c r="B196" s="301" t="s">
        <v>3005</v>
      </c>
      <c r="C196" s="311" t="s">
        <v>1192</v>
      </c>
      <c r="D196" s="311" t="s">
        <v>1192</v>
      </c>
      <c r="E196" s="311" t="s">
        <v>1192</v>
      </c>
      <c r="F196" s="311" t="s">
        <v>1192</v>
      </c>
      <c r="G196" s="311" t="s">
        <v>1192</v>
      </c>
    </row>
    <row r="197" spans="1:27" s="221" customFormat="1" ht="55.5" customHeight="1">
      <c r="A197" s="413">
        <v>65</v>
      </c>
      <c r="B197" s="301" t="s">
        <v>3209</v>
      </c>
      <c r="C197" s="451" t="s">
        <v>3494</v>
      </c>
      <c r="D197" s="451"/>
      <c r="E197" s="451"/>
      <c r="F197" s="451"/>
      <c r="G197" s="451"/>
    </row>
    <row r="198" spans="1:27" s="221" customFormat="1" ht="26.25" customHeight="1">
      <c r="A198" s="414"/>
      <c r="B198" s="301" t="s">
        <v>3004</v>
      </c>
      <c r="C198" s="305">
        <v>1.0416666666666666E-2</v>
      </c>
      <c r="D198" s="305">
        <v>6.3194444444444442E-2</v>
      </c>
      <c r="E198" s="307">
        <v>28</v>
      </c>
      <c r="F198" s="305">
        <v>3.2928240740740737E-2</v>
      </c>
      <c r="G198" s="305">
        <v>0.1125</v>
      </c>
      <c r="H198" s="310"/>
    </row>
    <row r="199" spans="1:27" s="221" customFormat="1" ht="26.25" customHeight="1">
      <c r="A199" s="415"/>
      <c r="B199" s="301" t="s">
        <v>3005</v>
      </c>
      <c r="C199" s="305">
        <v>1.5277777777777777E-2</v>
      </c>
      <c r="D199" s="305">
        <v>5.4166666666666669E-2</v>
      </c>
      <c r="E199" s="307">
        <v>30</v>
      </c>
      <c r="F199" s="305">
        <v>3.3333333333333333E-2</v>
      </c>
      <c r="G199" s="305">
        <v>0.10208333333333335</v>
      </c>
    </row>
    <row r="200" spans="1:27" s="221" customFormat="1" ht="56.25" customHeight="1">
      <c r="A200" s="413">
        <v>66</v>
      </c>
      <c r="B200" s="301" t="s">
        <v>3209</v>
      </c>
      <c r="C200" s="451" t="s">
        <v>3495</v>
      </c>
      <c r="D200" s="451"/>
      <c r="E200" s="451"/>
      <c r="F200" s="451"/>
      <c r="G200" s="451"/>
    </row>
    <row r="201" spans="1:27" s="221" customFormat="1" ht="26.25" customHeight="1">
      <c r="A201" s="414"/>
      <c r="B201" s="301" t="s">
        <v>3004</v>
      </c>
      <c r="C201" s="308">
        <v>9.7222222222222224E-3</v>
      </c>
      <c r="D201" s="305">
        <v>3.0555555555555555E-2</v>
      </c>
      <c r="E201" s="307">
        <v>24</v>
      </c>
      <c r="F201" s="305">
        <v>3.3062330623306234E-2</v>
      </c>
      <c r="G201" s="305">
        <v>7.0833333333333331E-2</v>
      </c>
      <c r="H201" s="454"/>
      <c r="I201" s="453"/>
      <c r="J201" s="453"/>
      <c r="K201" s="453"/>
      <c r="L201" s="453"/>
      <c r="M201" s="453"/>
      <c r="N201" s="453"/>
      <c r="O201" s="453"/>
      <c r="P201" s="453"/>
      <c r="Q201" s="453"/>
      <c r="R201" s="453"/>
      <c r="S201" s="453"/>
      <c r="T201" s="453"/>
      <c r="U201" s="453"/>
      <c r="V201" s="453"/>
      <c r="W201" s="453"/>
      <c r="X201" s="453"/>
      <c r="Y201" s="453"/>
      <c r="Z201" s="453"/>
      <c r="AA201" s="453"/>
    </row>
    <row r="202" spans="1:27" s="221" customFormat="1" ht="26.25" customHeight="1">
      <c r="A202" s="415"/>
      <c r="B202" s="301" t="s">
        <v>3005</v>
      </c>
      <c r="C202" s="308">
        <v>1.4583333333333332E-2</v>
      </c>
      <c r="D202" s="305">
        <v>5.8333333333333327E-2</v>
      </c>
      <c r="E202" s="307">
        <v>23</v>
      </c>
      <c r="F202" s="305">
        <v>3.6718750000000001E-2</v>
      </c>
      <c r="G202" s="305">
        <v>0.1111111111111111</v>
      </c>
    </row>
    <row r="203" spans="1:27" s="221" customFormat="1" ht="26.25" customHeight="1">
      <c r="A203" s="413">
        <v>67</v>
      </c>
      <c r="B203" s="301" t="s">
        <v>3209</v>
      </c>
      <c r="C203" s="451" t="s">
        <v>3496</v>
      </c>
      <c r="D203" s="451"/>
      <c r="E203" s="451"/>
      <c r="F203" s="451"/>
      <c r="G203" s="451"/>
    </row>
    <row r="204" spans="1:27" s="221" customFormat="1" ht="26.25" customHeight="1">
      <c r="A204" s="414"/>
      <c r="B204" s="301" t="s">
        <v>3004</v>
      </c>
      <c r="C204" s="304">
        <v>8.7847222166601568E-3</v>
      </c>
      <c r="D204" s="305">
        <v>5.486111111111111E-2</v>
      </c>
      <c r="E204" s="306">
        <v>1011</v>
      </c>
      <c r="F204" s="305">
        <v>3.2418324345407666E-2</v>
      </c>
      <c r="G204" s="305">
        <v>0.17013888888888887</v>
      </c>
      <c r="H204" s="454"/>
      <c r="I204" s="453"/>
      <c r="J204" s="453"/>
      <c r="K204" s="453"/>
      <c r="L204" s="453"/>
      <c r="M204" s="453"/>
      <c r="N204" s="453"/>
      <c r="O204" s="453"/>
      <c r="P204" s="453"/>
      <c r="Q204" s="453"/>
      <c r="R204" s="453"/>
      <c r="S204" s="453"/>
      <c r="T204" s="453"/>
      <c r="U204" s="453"/>
      <c r="V204" s="453"/>
      <c r="W204" s="453"/>
      <c r="X204" s="453"/>
      <c r="Y204" s="453"/>
      <c r="Z204" s="453"/>
      <c r="AA204" s="453"/>
    </row>
    <row r="205" spans="1:27" s="221" customFormat="1" ht="26.25" customHeight="1">
      <c r="A205" s="415"/>
      <c r="B205" s="301" t="s">
        <v>3005</v>
      </c>
      <c r="C205" s="311" t="s">
        <v>1192</v>
      </c>
      <c r="D205" s="311" t="s">
        <v>1192</v>
      </c>
      <c r="E205" s="311" t="s">
        <v>1192</v>
      </c>
      <c r="F205" s="311" t="s">
        <v>1192</v>
      </c>
      <c r="G205" s="311" t="s">
        <v>1192</v>
      </c>
    </row>
    <row r="206" spans="1:27" s="221" customFormat="1" ht="26.25" customHeight="1">
      <c r="A206" s="413">
        <v>68</v>
      </c>
      <c r="B206" s="301" t="s">
        <v>3209</v>
      </c>
      <c r="C206" s="451" t="s">
        <v>3497</v>
      </c>
      <c r="D206" s="451"/>
      <c r="E206" s="451"/>
      <c r="F206" s="451"/>
      <c r="G206" s="451"/>
    </row>
    <row r="207" spans="1:27" s="221" customFormat="1" ht="26.25" customHeight="1">
      <c r="A207" s="414"/>
      <c r="B207" s="301" t="s">
        <v>3004</v>
      </c>
      <c r="C207" s="304">
        <v>8.096064815617865E-3</v>
      </c>
      <c r="D207" s="305">
        <v>4.6527777777777779E-2</v>
      </c>
      <c r="E207" s="306">
        <v>521</v>
      </c>
      <c r="F207" s="305">
        <v>3.5989448227410306E-2</v>
      </c>
      <c r="G207" s="305">
        <v>8.7500000000000008E-2</v>
      </c>
      <c r="H207" s="454"/>
      <c r="I207" s="453"/>
      <c r="J207" s="453"/>
      <c r="K207" s="453"/>
      <c r="L207" s="453"/>
      <c r="M207" s="453"/>
      <c r="N207" s="453"/>
      <c r="O207" s="453"/>
      <c r="P207" s="453"/>
      <c r="Q207" s="453"/>
      <c r="R207" s="453"/>
      <c r="S207" s="453"/>
      <c r="T207" s="453"/>
      <c r="U207" s="453"/>
      <c r="V207" s="453"/>
      <c r="W207" s="453"/>
      <c r="X207" s="453"/>
      <c r="Y207" s="453"/>
      <c r="Z207" s="453"/>
      <c r="AA207" s="453"/>
    </row>
    <row r="208" spans="1:27" s="221" customFormat="1" ht="26.25" customHeight="1">
      <c r="A208" s="415"/>
      <c r="B208" s="301" t="s">
        <v>3005</v>
      </c>
      <c r="C208" s="304">
        <v>8.7789351819083095E-3</v>
      </c>
      <c r="D208" s="305">
        <v>5.0694444444444452E-2</v>
      </c>
      <c r="E208" s="309">
        <v>153</v>
      </c>
      <c r="F208" s="305">
        <v>3.5723224231212949E-2</v>
      </c>
      <c r="G208" s="305">
        <v>0.10833333333333334</v>
      </c>
    </row>
    <row r="209" spans="1:27" s="221" customFormat="1" ht="26.25" customHeight="1">
      <c r="A209" s="413">
        <v>69</v>
      </c>
      <c r="B209" s="301" t="s">
        <v>3209</v>
      </c>
      <c r="C209" s="451" t="s">
        <v>3498</v>
      </c>
      <c r="D209" s="451"/>
      <c r="E209" s="451"/>
      <c r="F209" s="451"/>
      <c r="G209" s="451"/>
    </row>
    <row r="210" spans="1:27" s="221" customFormat="1" ht="26.25" customHeight="1">
      <c r="A210" s="414"/>
      <c r="B210" s="301" t="s">
        <v>3004</v>
      </c>
      <c r="C210" s="304">
        <v>5.6249999979627319E-3</v>
      </c>
      <c r="D210" s="305">
        <v>2.8472222222222222E-2</v>
      </c>
      <c r="E210" s="306">
        <v>255</v>
      </c>
      <c r="F210" s="305">
        <v>2.620635042603691E-2</v>
      </c>
      <c r="G210" s="305">
        <v>8.1250000000000003E-2</v>
      </c>
      <c r="H210" s="454"/>
      <c r="I210" s="453"/>
      <c r="J210" s="453"/>
      <c r="K210" s="453"/>
      <c r="L210" s="453"/>
      <c r="M210" s="453"/>
      <c r="N210" s="453"/>
      <c r="O210" s="453"/>
      <c r="P210" s="453"/>
      <c r="Q210" s="453"/>
      <c r="R210" s="453"/>
      <c r="S210" s="453"/>
      <c r="T210" s="453"/>
      <c r="U210" s="453"/>
      <c r="V210" s="453"/>
      <c r="W210" s="453"/>
      <c r="X210" s="453"/>
      <c r="Y210" s="453"/>
      <c r="Z210" s="453"/>
      <c r="AA210" s="453"/>
    </row>
    <row r="211" spans="1:27" s="221" customFormat="1" ht="26.25" customHeight="1">
      <c r="A211" s="415"/>
      <c r="B211" s="301" t="s">
        <v>3005</v>
      </c>
      <c r="C211" s="311" t="s">
        <v>1192</v>
      </c>
      <c r="D211" s="311" t="s">
        <v>1192</v>
      </c>
      <c r="E211" s="311" t="s">
        <v>1192</v>
      </c>
      <c r="F211" s="311" t="s">
        <v>1192</v>
      </c>
      <c r="G211" s="311" t="s">
        <v>1192</v>
      </c>
    </row>
    <row r="212" spans="1:27" s="221" customFormat="1" ht="49.5" customHeight="1">
      <c r="A212" s="413">
        <v>70</v>
      </c>
      <c r="B212" s="301" t="s">
        <v>3209</v>
      </c>
      <c r="C212" s="451" t="s">
        <v>3499</v>
      </c>
      <c r="D212" s="451"/>
      <c r="E212" s="451"/>
      <c r="F212" s="451"/>
      <c r="G212" s="451"/>
    </row>
    <row r="213" spans="1:27" s="221" customFormat="1" ht="26.25" customHeight="1">
      <c r="A213" s="414"/>
      <c r="B213" s="301" t="s">
        <v>3004</v>
      </c>
      <c r="C213" s="304">
        <v>8.333333331393078E-3</v>
      </c>
      <c r="D213" s="305">
        <v>4.3750000000000004E-2</v>
      </c>
      <c r="E213" s="306">
        <v>911</v>
      </c>
      <c r="F213" s="305">
        <v>3.6046458537242837E-2</v>
      </c>
      <c r="G213" s="305">
        <v>0.12152777777777778</v>
      </c>
      <c r="H213" s="454"/>
      <c r="I213" s="453"/>
      <c r="J213" s="453"/>
      <c r="K213" s="453"/>
      <c r="L213" s="453"/>
      <c r="M213" s="453"/>
      <c r="N213" s="453"/>
      <c r="O213" s="453"/>
      <c r="P213" s="453"/>
      <c r="Q213" s="453"/>
      <c r="R213" s="453"/>
      <c r="S213" s="453"/>
      <c r="T213" s="453"/>
      <c r="U213" s="453"/>
      <c r="V213" s="453"/>
      <c r="W213" s="453"/>
      <c r="X213" s="453"/>
      <c r="Y213" s="453"/>
      <c r="Z213" s="453"/>
      <c r="AA213" s="453"/>
    </row>
    <row r="214" spans="1:27" s="221" customFormat="1" ht="26.25" customHeight="1">
      <c r="A214" s="415"/>
      <c r="B214" s="301" t="s">
        <v>3005</v>
      </c>
      <c r="C214" s="311" t="s">
        <v>1192</v>
      </c>
      <c r="D214" s="311" t="s">
        <v>1192</v>
      </c>
      <c r="E214" s="311" t="s">
        <v>1192</v>
      </c>
      <c r="F214" s="311" t="s">
        <v>1192</v>
      </c>
      <c r="G214" s="311" t="s">
        <v>1192</v>
      </c>
    </row>
    <row r="215" spans="1:27" s="221" customFormat="1" ht="49.5" customHeight="1">
      <c r="A215" s="413">
        <v>71</v>
      </c>
      <c r="B215" s="301" t="s">
        <v>3209</v>
      </c>
      <c r="C215" s="451" t="s">
        <v>3500</v>
      </c>
      <c r="D215" s="451"/>
      <c r="E215" s="451"/>
      <c r="F215" s="451"/>
      <c r="G215" s="451"/>
    </row>
    <row r="216" spans="1:27" s="221" customFormat="1" ht="26.25" customHeight="1">
      <c r="A216" s="414"/>
      <c r="B216" s="301" t="s">
        <v>3004</v>
      </c>
      <c r="C216" s="304">
        <v>7.4074074072996154E-3</v>
      </c>
      <c r="D216" s="305">
        <v>3.5416666666666666E-2</v>
      </c>
      <c r="E216" s="306">
        <v>300</v>
      </c>
      <c r="F216" s="305">
        <v>2.9145757163664472E-2</v>
      </c>
      <c r="G216" s="305">
        <v>0.11875000000000001</v>
      </c>
      <c r="H216" s="454"/>
      <c r="I216" s="453"/>
      <c r="J216" s="453"/>
      <c r="K216" s="453"/>
      <c r="L216" s="453"/>
      <c r="M216" s="453"/>
      <c r="N216" s="453"/>
      <c r="O216" s="453"/>
      <c r="P216" s="453"/>
      <c r="Q216" s="453"/>
      <c r="R216" s="453"/>
      <c r="S216" s="453"/>
      <c r="T216" s="453"/>
      <c r="U216" s="453"/>
      <c r="V216" s="453"/>
      <c r="W216" s="453"/>
      <c r="X216" s="453"/>
      <c r="Y216" s="453"/>
      <c r="Z216" s="453"/>
      <c r="AA216" s="453"/>
    </row>
    <row r="217" spans="1:27" s="221" customFormat="1" ht="26.25" customHeight="1">
      <c r="A217" s="415"/>
      <c r="B217" s="301" t="s">
        <v>3005</v>
      </c>
      <c r="C217" s="311" t="s">
        <v>1192</v>
      </c>
      <c r="D217" s="311" t="s">
        <v>1192</v>
      </c>
      <c r="E217" s="311" t="s">
        <v>1192</v>
      </c>
      <c r="F217" s="311" t="s">
        <v>1192</v>
      </c>
      <c r="G217" s="311" t="s">
        <v>1192</v>
      </c>
    </row>
    <row r="218" spans="1:27" s="221" customFormat="1" ht="26.25" customHeight="1">
      <c r="A218" s="413">
        <v>72</v>
      </c>
      <c r="B218" s="301" t="s">
        <v>3209</v>
      </c>
      <c r="C218" s="451" t="s">
        <v>3501</v>
      </c>
      <c r="D218" s="451"/>
      <c r="E218" s="451"/>
      <c r="F218" s="451"/>
      <c r="G218" s="451"/>
    </row>
    <row r="219" spans="1:27" s="221" customFormat="1" ht="26.25" customHeight="1">
      <c r="A219" s="414"/>
      <c r="B219" s="301" t="s">
        <v>3004</v>
      </c>
      <c r="C219" s="304">
        <v>8.55324073927477E-3</v>
      </c>
      <c r="D219" s="305">
        <v>4.7222222222222221E-2</v>
      </c>
      <c r="E219" s="306">
        <v>1033</v>
      </c>
      <c r="F219" s="305">
        <v>2.995404800338208E-2</v>
      </c>
      <c r="G219" s="305">
        <v>9.8611111111111108E-2</v>
      </c>
      <c r="H219" s="454"/>
      <c r="I219" s="453"/>
      <c r="J219" s="453"/>
      <c r="K219" s="453"/>
      <c r="L219" s="453"/>
      <c r="M219" s="453"/>
      <c r="N219" s="453"/>
      <c r="O219" s="453"/>
      <c r="P219" s="453"/>
      <c r="Q219" s="453"/>
      <c r="R219" s="453"/>
      <c r="S219" s="453"/>
      <c r="T219" s="453"/>
      <c r="U219" s="453"/>
      <c r="V219" s="453"/>
      <c r="W219" s="453"/>
      <c r="X219" s="453"/>
      <c r="Y219" s="453"/>
      <c r="Z219" s="453"/>
      <c r="AA219" s="453"/>
    </row>
    <row r="220" spans="1:27" s="221" customFormat="1" ht="26.25" customHeight="1">
      <c r="A220" s="415"/>
      <c r="B220" s="301" t="s">
        <v>3005</v>
      </c>
      <c r="C220" s="311" t="s">
        <v>1192</v>
      </c>
      <c r="D220" s="311" t="s">
        <v>1192</v>
      </c>
      <c r="E220" s="311" t="s">
        <v>1192</v>
      </c>
      <c r="F220" s="311" t="s">
        <v>1192</v>
      </c>
      <c r="G220" s="311" t="s">
        <v>1192</v>
      </c>
    </row>
    <row r="221" spans="1:27" s="221" customFormat="1" ht="26.25" customHeight="1">
      <c r="A221" s="413">
        <v>73</v>
      </c>
      <c r="B221" s="301" t="s">
        <v>3209</v>
      </c>
      <c r="C221" s="451" t="s">
        <v>3502</v>
      </c>
      <c r="D221" s="451"/>
      <c r="E221" s="451"/>
      <c r="F221" s="451"/>
      <c r="G221" s="451"/>
    </row>
    <row r="222" spans="1:27" s="221" customFormat="1" ht="26.25" customHeight="1">
      <c r="A222" s="414"/>
      <c r="B222" s="301" t="s">
        <v>3004</v>
      </c>
      <c r="C222" s="304">
        <v>8.7789351819083095E-3</v>
      </c>
      <c r="D222" s="305">
        <v>4.4444444444444446E-2</v>
      </c>
      <c r="E222" s="306">
        <v>992</v>
      </c>
      <c r="F222" s="305">
        <v>3.5542070600432851E-2</v>
      </c>
      <c r="G222" s="305">
        <v>0.10972222222222222</v>
      </c>
      <c r="H222" s="454"/>
      <c r="I222" s="453"/>
      <c r="J222" s="453"/>
      <c r="K222" s="453"/>
      <c r="L222" s="453"/>
      <c r="M222" s="453"/>
      <c r="N222" s="453"/>
      <c r="O222" s="453"/>
      <c r="P222" s="453"/>
      <c r="Q222" s="453"/>
      <c r="R222" s="453"/>
      <c r="S222" s="453"/>
      <c r="T222" s="453"/>
      <c r="U222" s="453"/>
      <c r="V222" s="453"/>
      <c r="W222" s="453"/>
      <c r="X222" s="453"/>
      <c r="Y222" s="453"/>
      <c r="Z222" s="453"/>
      <c r="AA222" s="453"/>
    </row>
    <row r="223" spans="1:27" s="221" customFormat="1" ht="26.25" customHeight="1">
      <c r="A223" s="415"/>
      <c r="B223" s="301" t="s">
        <v>3005</v>
      </c>
      <c r="C223" s="311" t="s">
        <v>1192</v>
      </c>
      <c r="D223" s="311" t="s">
        <v>1192</v>
      </c>
      <c r="E223" s="311" t="s">
        <v>1192</v>
      </c>
      <c r="F223" s="311" t="s">
        <v>1192</v>
      </c>
      <c r="G223" s="311" t="s">
        <v>1192</v>
      </c>
    </row>
    <row r="224" spans="1:27" s="221" customFormat="1" ht="26.25" customHeight="1">
      <c r="A224" s="413">
        <v>74</v>
      </c>
      <c r="B224" s="301" t="s">
        <v>3209</v>
      </c>
      <c r="C224" s="451" t="s">
        <v>3503</v>
      </c>
      <c r="D224" s="451"/>
      <c r="E224" s="451"/>
      <c r="F224" s="451"/>
      <c r="G224" s="451"/>
    </row>
    <row r="225" spans="1:27" s="221" customFormat="1" ht="26.25" customHeight="1">
      <c r="A225" s="414"/>
      <c r="B225" s="301" t="s">
        <v>3004</v>
      </c>
      <c r="C225" s="304">
        <v>9.0277777777777787E-3</v>
      </c>
      <c r="D225" s="304">
        <v>2.7083333333333334E-2</v>
      </c>
      <c r="E225" s="312">
        <v>322</v>
      </c>
      <c r="F225" s="305">
        <v>3.3321759259259259E-2</v>
      </c>
      <c r="G225" s="305">
        <v>0.12569444444444444</v>
      </c>
      <c r="H225" s="310"/>
    </row>
    <row r="226" spans="1:27" s="221" customFormat="1" ht="26.25" customHeight="1">
      <c r="A226" s="415"/>
      <c r="B226" s="301" t="s">
        <v>3005</v>
      </c>
      <c r="C226" s="311" t="s">
        <v>1192</v>
      </c>
      <c r="D226" s="311" t="s">
        <v>1192</v>
      </c>
      <c r="E226" s="311" t="s">
        <v>1192</v>
      </c>
      <c r="F226" s="311" t="s">
        <v>1192</v>
      </c>
      <c r="G226" s="311" t="s">
        <v>1192</v>
      </c>
    </row>
    <row r="227" spans="1:27" s="221" customFormat="1" ht="42.75" customHeight="1">
      <c r="A227" s="413">
        <v>75</v>
      </c>
      <c r="B227" s="301" t="s">
        <v>3209</v>
      </c>
      <c r="C227" s="451" t="s">
        <v>3504</v>
      </c>
      <c r="D227" s="451"/>
      <c r="E227" s="451"/>
      <c r="F227" s="451"/>
      <c r="G227" s="451"/>
    </row>
    <row r="228" spans="1:27" s="221" customFormat="1" ht="26.25" customHeight="1">
      <c r="A228" s="414"/>
      <c r="B228" s="301" t="s">
        <v>3004</v>
      </c>
      <c r="C228" s="304">
        <v>1.0648148145264713E-2</v>
      </c>
      <c r="D228" s="305">
        <v>4.0972222222222222E-2</v>
      </c>
      <c r="E228" s="306">
        <v>471</v>
      </c>
      <c r="F228" s="305">
        <v>2.9498861644566422E-2</v>
      </c>
      <c r="G228" s="305">
        <v>0.12291666666666667</v>
      </c>
      <c r="H228" s="454"/>
      <c r="I228" s="453"/>
      <c r="J228" s="453"/>
      <c r="K228" s="453"/>
      <c r="L228" s="453"/>
      <c r="M228" s="453"/>
      <c r="N228" s="453"/>
      <c r="O228" s="453"/>
      <c r="P228" s="453"/>
      <c r="Q228" s="453"/>
      <c r="R228" s="453"/>
      <c r="S228" s="453"/>
      <c r="T228" s="453"/>
      <c r="U228" s="453"/>
      <c r="V228" s="453"/>
      <c r="W228" s="453"/>
      <c r="X228" s="453"/>
      <c r="Y228" s="453"/>
      <c r="Z228" s="453"/>
      <c r="AA228" s="453"/>
    </row>
    <row r="229" spans="1:27" s="221" customFormat="1" ht="26.25" customHeight="1">
      <c r="A229" s="415"/>
      <c r="B229" s="301" t="s">
        <v>3005</v>
      </c>
      <c r="C229" s="311" t="s">
        <v>1192</v>
      </c>
      <c r="D229" s="311" t="s">
        <v>1192</v>
      </c>
      <c r="E229" s="311" t="s">
        <v>1192</v>
      </c>
      <c r="F229" s="311" t="s">
        <v>1192</v>
      </c>
      <c r="G229" s="311" t="s">
        <v>1192</v>
      </c>
    </row>
    <row r="230" spans="1:27" s="221" customFormat="1" ht="59.25" customHeight="1">
      <c r="A230" s="413">
        <v>76</v>
      </c>
      <c r="B230" s="301" t="s">
        <v>3209</v>
      </c>
      <c r="C230" s="451" t="s">
        <v>3505</v>
      </c>
      <c r="D230" s="451"/>
      <c r="E230" s="451"/>
      <c r="F230" s="451"/>
      <c r="G230" s="451"/>
    </row>
    <row r="231" spans="1:27" s="221" customFormat="1" ht="26.25" customHeight="1">
      <c r="A231" s="414"/>
      <c r="B231" s="301" t="s">
        <v>3004</v>
      </c>
      <c r="C231" s="304">
        <v>9.6759259249665774E-3</v>
      </c>
      <c r="D231" s="305">
        <v>6.9444444444444434E-2</v>
      </c>
      <c r="E231" s="306">
        <v>1222</v>
      </c>
      <c r="F231" s="305">
        <v>3.5994129677711782E-2</v>
      </c>
      <c r="G231" s="305">
        <v>0.14097222222222222</v>
      </c>
      <c r="H231" s="454"/>
      <c r="I231" s="453"/>
      <c r="J231" s="453"/>
      <c r="K231" s="453"/>
      <c r="L231" s="453"/>
      <c r="M231" s="453"/>
      <c r="N231" s="453"/>
      <c r="O231" s="453"/>
      <c r="P231" s="453"/>
      <c r="Q231" s="453"/>
      <c r="R231" s="453"/>
      <c r="S231" s="453"/>
      <c r="T231" s="453"/>
      <c r="U231" s="453"/>
      <c r="V231" s="453"/>
      <c r="W231" s="453"/>
      <c r="X231" s="453"/>
      <c r="Y231" s="453"/>
      <c r="Z231" s="453"/>
      <c r="AA231" s="453"/>
    </row>
    <row r="232" spans="1:27" s="221" customFormat="1" ht="26.25" customHeight="1">
      <c r="A232" s="415"/>
      <c r="B232" s="301" t="s">
        <v>3005</v>
      </c>
      <c r="C232" s="311" t="s">
        <v>1192</v>
      </c>
      <c r="D232" s="311" t="s">
        <v>1192</v>
      </c>
      <c r="E232" s="311" t="s">
        <v>1192</v>
      </c>
      <c r="F232" s="311" t="s">
        <v>1192</v>
      </c>
      <c r="G232" s="311" t="s">
        <v>1192</v>
      </c>
    </row>
    <row r="233" spans="1:27" s="221" customFormat="1" ht="26.25" customHeight="1">
      <c r="A233" s="413">
        <v>77</v>
      </c>
      <c r="B233" s="301" t="s">
        <v>3209</v>
      </c>
      <c r="C233" s="451" t="s">
        <v>3506</v>
      </c>
      <c r="D233" s="451"/>
      <c r="E233" s="451"/>
      <c r="F233" s="451"/>
      <c r="G233" s="451"/>
      <c r="H233" s="310"/>
    </row>
    <row r="234" spans="1:27" s="221" customFormat="1" ht="26.25" customHeight="1">
      <c r="A234" s="414"/>
      <c r="B234" s="301" t="s">
        <v>3004</v>
      </c>
      <c r="C234" s="304">
        <v>9.9768518518518531E-3</v>
      </c>
      <c r="D234" s="305">
        <v>6.1805555555555558E-2</v>
      </c>
      <c r="E234" s="306" t="s">
        <v>2407</v>
      </c>
      <c r="F234" s="305">
        <v>3.3472222222222223E-2</v>
      </c>
      <c r="G234" s="305">
        <v>0.12361111111111112</v>
      </c>
    </row>
    <row r="235" spans="1:27" s="221" customFormat="1" ht="26.25" customHeight="1">
      <c r="A235" s="415"/>
      <c r="B235" s="301" t="s">
        <v>3005</v>
      </c>
      <c r="C235" s="311" t="s">
        <v>1192</v>
      </c>
      <c r="D235" s="311" t="s">
        <v>1192</v>
      </c>
      <c r="E235" s="311" t="s">
        <v>1192</v>
      </c>
      <c r="F235" s="311" t="s">
        <v>1192</v>
      </c>
      <c r="G235" s="311" t="s">
        <v>1192</v>
      </c>
    </row>
    <row r="236" spans="1:27" s="221" customFormat="1" ht="40.5" customHeight="1">
      <c r="A236" s="413">
        <v>78</v>
      </c>
      <c r="B236" s="301" t="s">
        <v>3209</v>
      </c>
      <c r="C236" s="451" t="s">
        <v>3507</v>
      </c>
      <c r="D236" s="451"/>
      <c r="E236" s="451"/>
      <c r="F236" s="451"/>
      <c r="G236" s="451"/>
    </row>
    <row r="237" spans="1:27" s="221" customFormat="1" ht="26.25" customHeight="1">
      <c r="A237" s="414"/>
      <c r="B237" s="301" t="s">
        <v>3004</v>
      </c>
      <c r="C237" s="304">
        <v>8.4953703699284233E-3</v>
      </c>
      <c r="D237" s="305">
        <v>4.3750000000000004E-2</v>
      </c>
      <c r="E237" s="306">
        <v>567</v>
      </c>
      <c r="F237" s="305">
        <v>3.1438182987167891E-2</v>
      </c>
      <c r="G237" s="305">
        <v>0.1013888888888889</v>
      </c>
      <c r="H237" s="454"/>
      <c r="I237" s="453"/>
      <c r="J237" s="453"/>
      <c r="K237" s="453"/>
      <c r="L237" s="453"/>
      <c r="M237" s="453"/>
      <c r="N237" s="453"/>
      <c r="O237" s="453"/>
      <c r="P237" s="453"/>
      <c r="Q237" s="453"/>
      <c r="R237" s="453"/>
      <c r="S237" s="453"/>
      <c r="T237" s="453"/>
      <c r="U237" s="453"/>
      <c r="V237" s="453"/>
      <c r="W237" s="453"/>
      <c r="X237" s="453"/>
      <c r="Y237" s="453"/>
      <c r="Z237" s="453"/>
      <c r="AA237" s="453"/>
    </row>
    <row r="238" spans="1:27" s="221" customFormat="1" ht="26.25" customHeight="1">
      <c r="A238" s="415"/>
      <c r="B238" s="301" t="s">
        <v>3005</v>
      </c>
      <c r="C238" s="311" t="s">
        <v>1192</v>
      </c>
      <c r="D238" s="311" t="s">
        <v>1192</v>
      </c>
      <c r="E238" s="311" t="s">
        <v>1192</v>
      </c>
      <c r="F238" s="311" t="s">
        <v>1192</v>
      </c>
      <c r="G238" s="311" t="s">
        <v>1192</v>
      </c>
    </row>
    <row r="239" spans="1:27" s="221" customFormat="1" ht="26.25" customHeight="1">
      <c r="A239" s="413">
        <v>79</v>
      </c>
      <c r="B239" s="301" t="s">
        <v>3209</v>
      </c>
      <c r="C239" s="451" t="s">
        <v>3508</v>
      </c>
      <c r="D239" s="451"/>
      <c r="E239" s="451"/>
      <c r="F239" s="451"/>
      <c r="G239" s="451"/>
      <c r="H239" s="310"/>
    </row>
    <row r="240" spans="1:27" s="221" customFormat="1" ht="26.25" customHeight="1">
      <c r="A240" s="414"/>
      <c r="B240" s="301" t="s">
        <v>3004</v>
      </c>
      <c r="C240" s="304">
        <v>1.0034722222222221E-2</v>
      </c>
      <c r="D240" s="305">
        <v>3.6805555555555557E-2</v>
      </c>
      <c r="E240" s="312">
        <v>196</v>
      </c>
      <c r="F240" s="305">
        <v>3.5416666666666666E-2</v>
      </c>
      <c r="G240" s="305">
        <v>9.6527777777777768E-2</v>
      </c>
    </row>
    <row r="241" spans="1:27" s="221" customFormat="1" ht="26.25" customHeight="1">
      <c r="A241" s="415"/>
      <c r="B241" s="301" t="s">
        <v>3005</v>
      </c>
      <c r="C241" s="311" t="s">
        <v>1192</v>
      </c>
      <c r="D241" s="311" t="s">
        <v>1192</v>
      </c>
      <c r="E241" s="311" t="s">
        <v>1192</v>
      </c>
      <c r="F241" s="311" t="s">
        <v>1192</v>
      </c>
      <c r="G241" s="311" t="s">
        <v>1192</v>
      </c>
    </row>
    <row r="242" spans="1:27" s="221" customFormat="1" ht="42.75" customHeight="1">
      <c r="A242" s="413">
        <v>80</v>
      </c>
      <c r="B242" s="301" t="s">
        <v>3209</v>
      </c>
      <c r="C242" s="451" t="s">
        <v>3509</v>
      </c>
      <c r="D242" s="451"/>
      <c r="E242" s="451"/>
      <c r="F242" s="451"/>
      <c r="G242" s="451"/>
    </row>
    <row r="243" spans="1:27" s="221" customFormat="1" ht="26.25" customHeight="1">
      <c r="A243" s="414"/>
      <c r="B243" s="301" t="s">
        <v>3004</v>
      </c>
      <c r="C243" s="308">
        <v>1.042824074074074E-2</v>
      </c>
      <c r="D243" s="305">
        <v>6.458333333333334E-2</v>
      </c>
      <c r="E243" s="306">
        <v>1659</v>
      </c>
      <c r="F243" s="305">
        <v>3.7097384651047338E-2</v>
      </c>
      <c r="G243" s="305">
        <v>0.13958333333333334</v>
      </c>
      <c r="H243" s="454"/>
      <c r="I243" s="453"/>
      <c r="J243" s="453"/>
      <c r="K243" s="453"/>
      <c r="L243" s="453"/>
      <c r="M243" s="453"/>
      <c r="N243" s="453"/>
      <c r="O243" s="453"/>
      <c r="P243" s="453"/>
      <c r="Q243" s="453"/>
      <c r="R243" s="453"/>
      <c r="S243" s="453"/>
      <c r="T243" s="453"/>
      <c r="U243" s="453"/>
      <c r="V243" s="453"/>
      <c r="W243" s="453"/>
      <c r="X243" s="453"/>
      <c r="Y243" s="453"/>
      <c r="Z243" s="453"/>
      <c r="AA243" s="453"/>
    </row>
    <row r="244" spans="1:27" s="221" customFormat="1" ht="26.25" customHeight="1">
      <c r="A244" s="415"/>
      <c r="B244" s="301" t="s">
        <v>3005</v>
      </c>
      <c r="C244" s="311" t="s">
        <v>1192</v>
      </c>
      <c r="D244" s="311" t="s">
        <v>1192</v>
      </c>
      <c r="E244" s="311" t="s">
        <v>1192</v>
      </c>
      <c r="F244" s="311" t="s">
        <v>1192</v>
      </c>
      <c r="G244" s="311" t="s">
        <v>1192</v>
      </c>
    </row>
    <row r="245" spans="1:27" s="221" customFormat="1" ht="26.25" customHeight="1">
      <c r="A245" s="413">
        <v>81</v>
      </c>
      <c r="B245" s="301" t="s">
        <v>3209</v>
      </c>
      <c r="C245" s="451" t="s">
        <v>3510</v>
      </c>
      <c r="D245" s="451"/>
      <c r="E245" s="451"/>
      <c r="F245" s="451"/>
      <c r="G245" s="451"/>
    </row>
    <row r="246" spans="1:27" s="221" customFormat="1" ht="26.25" customHeight="1">
      <c r="A246" s="414"/>
      <c r="B246" s="301" t="s">
        <v>3004</v>
      </c>
      <c r="C246" s="308">
        <v>7.3379629611736163E-3</v>
      </c>
      <c r="D246" s="305">
        <v>5.3703703706560191E-2</v>
      </c>
      <c r="E246" s="307">
        <v>236</v>
      </c>
      <c r="F246" s="305">
        <v>3.116907202200421E-2</v>
      </c>
      <c r="G246" s="305">
        <v>8.3842592597648036E-2</v>
      </c>
      <c r="H246" s="454"/>
      <c r="I246" s="453"/>
      <c r="J246" s="453"/>
      <c r="K246" s="453"/>
      <c r="L246" s="453"/>
      <c r="M246" s="453"/>
      <c r="N246" s="453"/>
      <c r="O246" s="453"/>
      <c r="P246" s="453"/>
      <c r="Q246" s="453"/>
      <c r="R246" s="453"/>
      <c r="S246" s="453"/>
      <c r="T246" s="453"/>
      <c r="U246" s="453"/>
      <c r="V246" s="453"/>
      <c r="W246" s="453"/>
      <c r="X246" s="453"/>
      <c r="Y246" s="453"/>
      <c r="Z246" s="453"/>
      <c r="AA246" s="453"/>
    </row>
    <row r="247" spans="1:27" s="221" customFormat="1" ht="26.25" customHeight="1">
      <c r="A247" s="415"/>
      <c r="B247" s="301" t="s">
        <v>3005</v>
      </c>
      <c r="C247" s="311" t="s">
        <v>1192</v>
      </c>
      <c r="D247" s="311" t="s">
        <v>1192</v>
      </c>
      <c r="E247" s="311" t="s">
        <v>1192</v>
      </c>
      <c r="F247" s="311" t="s">
        <v>1192</v>
      </c>
      <c r="G247" s="311" t="s">
        <v>1192</v>
      </c>
    </row>
    <row r="248" spans="1:27" s="221" customFormat="1" ht="26.25" customHeight="1">
      <c r="A248" s="413">
        <v>82</v>
      </c>
      <c r="B248" s="306" t="s">
        <v>3209</v>
      </c>
      <c r="C248" s="451" t="s">
        <v>3511</v>
      </c>
      <c r="D248" s="451"/>
      <c r="E248" s="451"/>
      <c r="F248" s="451"/>
      <c r="G248" s="451"/>
    </row>
    <row r="249" spans="1:27" s="221" customFormat="1" ht="26.25" customHeight="1">
      <c r="A249" s="414"/>
      <c r="B249" s="306" t="s">
        <v>3004</v>
      </c>
      <c r="C249" s="308">
        <v>9.1319444400141947E-3</v>
      </c>
      <c r="D249" s="305">
        <v>2.1655092590663116E-2</v>
      </c>
      <c r="E249" s="307">
        <v>20</v>
      </c>
      <c r="F249" s="305">
        <v>3.4500487328937436E-2</v>
      </c>
      <c r="G249" s="305">
        <v>5.751157407212304E-2</v>
      </c>
    </row>
    <row r="250" spans="1:27" s="221" customFormat="1" ht="26.25" customHeight="1">
      <c r="A250" s="415"/>
      <c r="B250" s="306" t="s">
        <v>3005</v>
      </c>
      <c r="C250" s="311" t="s">
        <v>1192</v>
      </c>
      <c r="D250" s="311" t="s">
        <v>1192</v>
      </c>
      <c r="E250" s="311" t="s">
        <v>1192</v>
      </c>
      <c r="F250" s="311" t="s">
        <v>1192</v>
      </c>
      <c r="G250" s="311" t="s">
        <v>1192</v>
      </c>
    </row>
    <row r="251" spans="1:27" s="221" customFormat="1" ht="26.25" customHeight="1">
      <c r="A251" s="413">
        <v>83</v>
      </c>
      <c r="B251" s="306" t="s">
        <v>3209</v>
      </c>
      <c r="C251" s="451" t="s">
        <v>3512</v>
      </c>
      <c r="D251" s="451"/>
      <c r="E251" s="451"/>
      <c r="F251" s="451"/>
      <c r="G251" s="451"/>
    </row>
    <row r="252" spans="1:27" s="221" customFormat="1" ht="26.25" customHeight="1">
      <c r="A252" s="414"/>
      <c r="B252" s="306" t="s">
        <v>3004</v>
      </c>
      <c r="C252" s="308">
        <v>8.2060185159207322E-3</v>
      </c>
      <c r="D252" s="305">
        <v>3.1435185184818693E-2</v>
      </c>
      <c r="E252" s="307">
        <v>15</v>
      </c>
      <c r="F252" s="305">
        <v>3.2851761074875953E-2</v>
      </c>
      <c r="G252" s="305">
        <v>6.9629629630071577E-2</v>
      </c>
    </row>
    <row r="253" spans="1:27" s="221" customFormat="1" ht="26.25" customHeight="1">
      <c r="A253" s="415"/>
      <c r="B253" s="306" t="s">
        <v>3005</v>
      </c>
      <c r="C253" s="308" t="s">
        <v>1192</v>
      </c>
      <c r="D253" s="305" t="s">
        <v>1192</v>
      </c>
      <c r="E253" s="307" t="s">
        <v>1192</v>
      </c>
      <c r="F253" s="305" t="s">
        <v>1192</v>
      </c>
      <c r="G253" s="305" t="s">
        <v>1192</v>
      </c>
    </row>
    <row r="254" spans="1:27" s="221" customFormat="1" ht="26.25" customHeight="1">
      <c r="A254" s="413">
        <v>84</v>
      </c>
      <c r="B254" s="306" t="s">
        <v>3209</v>
      </c>
      <c r="C254" s="451" t="s">
        <v>3513</v>
      </c>
      <c r="D254" s="451"/>
      <c r="E254" s="451"/>
      <c r="F254" s="451"/>
      <c r="G254" s="451"/>
    </row>
    <row r="255" spans="1:27" s="221" customFormat="1" ht="26.25" customHeight="1">
      <c r="A255" s="414"/>
      <c r="B255" s="306" t="s">
        <v>3004</v>
      </c>
      <c r="C255" s="308">
        <v>9.4328703708015382E-3</v>
      </c>
      <c r="D255" s="305">
        <v>2.3472222223063E-2</v>
      </c>
      <c r="E255" s="307">
        <v>22</v>
      </c>
      <c r="F255" s="305">
        <v>3.3420781893760756E-2</v>
      </c>
      <c r="G255" s="305">
        <v>5.4814814815472346E-2</v>
      </c>
    </row>
    <row r="256" spans="1:27" s="221" customFormat="1" ht="26.25" customHeight="1">
      <c r="A256" s="415"/>
      <c r="B256" s="306" t="s">
        <v>3005</v>
      </c>
      <c r="C256" s="308" t="s">
        <v>1192</v>
      </c>
      <c r="D256" s="305" t="s">
        <v>1192</v>
      </c>
      <c r="E256" s="307" t="s">
        <v>1192</v>
      </c>
      <c r="F256" s="305" t="s">
        <v>1192</v>
      </c>
      <c r="G256" s="305" t="s">
        <v>1192</v>
      </c>
    </row>
    <row r="257" spans="1:27" s="221" customFormat="1" ht="26.25" customHeight="1">
      <c r="A257" s="413">
        <v>85</v>
      </c>
      <c r="B257" s="306" t="s">
        <v>3209</v>
      </c>
      <c r="C257" s="451" t="s">
        <v>3514</v>
      </c>
      <c r="D257" s="451"/>
      <c r="E257" s="451"/>
      <c r="F257" s="451"/>
      <c r="G257" s="451"/>
    </row>
    <row r="258" spans="1:27" s="221" customFormat="1" ht="26.25" customHeight="1">
      <c r="A258" s="414"/>
      <c r="B258" s="306" t="s">
        <v>3004</v>
      </c>
      <c r="C258" s="308">
        <v>9.971064813726116E-3</v>
      </c>
      <c r="D258" s="305">
        <v>3.8472222222480923E-2</v>
      </c>
      <c r="E258" s="307">
        <v>18</v>
      </c>
      <c r="F258" s="305">
        <v>3.6420717593136941E-2</v>
      </c>
      <c r="G258" s="305">
        <v>6.8587962960009463E-2</v>
      </c>
    </row>
    <row r="259" spans="1:27" s="221" customFormat="1" ht="26.25" customHeight="1">
      <c r="A259" s="415"/>
      <c r="B259" s="306" t="s">
        <v>3005</v>
      </c>
      <c r="C259" s="311" t="s">
        <v>1192</v>
      </c>
      <c r="D259" s="311" t="s">
        <v>1192</v>
      </c>
      <c r="E259" s="311" t="s">
        <v>1192</v>
      </c>
      <c r="F259" s="311" t="s">
        <v>1192</v>
      </c>
      <c r="G259" s="311" t="s">
        <v>1192</v>
      </c>
    </row>
    <row r="260" spans="1:27" s="221" customFormat="1" ht="26.25" customHeight="1">
      <c r="A260" s="413">
        <v>86</v>
      </c>
      <c r="B260" s="306" t="s">
        <v>3209</v>
      </c>
      <c r="C260" s="455" t="s">
        <v>3515</v>
      </c>
      <c r="D260" s="456"/>
      <c r="E260" s="456"/>
      <c r="F260" s="456"/>
      <c r="G260" s="457"/>
    </row>
    <row r="261" spans="1:27" s="221" customFormat="1" ht="26.25" customHeight="1">
      <c r="A261" s="414"/>
      <c r="B261" s="306" t="s">
        <v>3004</v>
      </c>
      <c r="C261" s="308">
        <v>9.9421296326909214E-3</v>
      </c>
      <c r="D261" s="305">
        <v>2.8159722227428574E-2</v>
      </c>
      <c r="E261" s="307">
        <v>22</v>
      </c>
      <c r="F261" s="305">
        <v>3.796399176935665E-2</v>
      </c>
      <c r="G261" s="305">
        <v>5.5983796301006805E-2</v>
      </c>
    </row>
    <row r="262" spans="1:27" s="221" customFormat="1" ht="26.25" customHeight="1">
      <c r="A262" s="415"/>
      <c r="B262" s="306" t="s">
        <v>3005</v>
      </c>
      <c r="C262" s="311" t="s">
        <v>1192</v>
      </c>
      <c r="D262" s="311" t="s">
        <v>1192</v>
      </c>
      <c r="E262" s="311" t="s">
        <v>1192</v>
      </c>
      <c r="F262" s="311" t="s">
        <v>1192</v>
      </c>
      <c r="G262" s="311" t="s">
        <v>1192</v>
      </c>
    </row>
    <row r="263" spans="1:27" s="221" customFormat="1" ht="26.25" customHeight="1">
      <c r="A263" s="413">
        <v>87</v>
      </c>
      <c r="B263" s="306" t="s">
        <v>3209</v>
      </c>
      <c r="C263" s="451" t="s">
        <v>3516</v>
      </c>
      <c r="D263" s="451"/>
      <c r="E263" s="451"/>
      <c r="F263" s="451"/>
      <c r="G263" s="451"/>
    </row>
    <row r="264" spans="1:27" s="221" customFormat="1" ht="26.25" customHeight="1">
      <c r="A264" s="414"/>
      <c r="B264" s="306" t="s">
        <v>3004</v>
      </c>
      <c r="C264" s="308">
        <v>8.8483796280343086E-3</v>
      </c>
      <c r="D264" s="305">
        <v>2.2627314814599231E-2</v>
      </c>
      <c r="E264" s="307">
        <v>20</v>
      </c>
      <c r="F264" s="305">
        <v>2.8901331018096242E-2</v>
      </c>
      <c r="G264" s="305">
        <v>5.9074074073578231E-2</v>
      </c>
    </row>
    <row r="265" spans="1:27" s="221" customFormat="1" ht="26.25" customHeight="1">
      <c r="A265" s="415"/>
      <c r="B265" s="306" t="s">
        <v>3005</v>
      </c>
      <c r="C265" s="308" t="s">
        <v>1192</v>
      </c>
      <c r="D265" s="305" t="s">
        <v>1192</v>
      </c>
      <c r="E265" s="307" t="s">
        <v>1192</v>
      </c>
      <c r="F265" s="305" t="s">
        <v>1192</v>
      </c>
      <c r="G265" s="305" t="s">
        <v>1192</v>
      </c>
    </row>
    <row r="266" spans="1:27" s="221" customFormat="1" ht="135" customHeight="1">
      <c r="A266" s="413">
        <v>88</v>
      </c>
      <c r="B266" s="301" t="s">
        <v>3209</v>
      </c>
      <c r="C266" s="455" t="s">
        <v>3517</v>
      </c>
      <c r="D266" s="456"/>
      <c r="E266" s="456"/>
      <c r="F266" s="456"/>
      <c r="G266" s="457"/>
    </row>
    <row r="267" spans="1:27" s="221" customFormat="1" ht="26.25" customHeight="1">
      <c r="A267" s="414"/>
      <c r="B267" s="301" t="s">
        <v>3004</v>
      </c>
      <c r="C267" s="308" t="s">
        <v>1192</v>
      </c>
      <c r="D267" s="305" t="s">
        <v>1192</v>
      </c>
      <c r="E267" s="307" t="s">
        <v>1192</v>
      </c>
      <c r="F267" s="305" t="s">
        <v>1192</v>
      </c>
      <c r="G267" s="305" t="s">
        <v>1192</v>
      </c>
      <c r="H267" s="452"/>
      <c r="I267" s="454"/>
      <c r="J267" s="454"/>
      <c r="K267" s="454"/>
      <c r="L267" s="454"/>
      <c r="M267" s="454"/>
      <c r="N267" s="454"/>
      <c r="O267" s="454"/>
      <c r="P267" s="454"/>
      <c r="Q267" s="454"/>
      <c r="R267" s="454"/>
      <c r="S267" s="454"/>
      <c r="T267" s="454"/>
      <c r="U267" s="454"/>
      <c r="V267" s="454"/>
      <c r="W267" s="454"/>
      <c r="X267" s="454"/>
      <c r="Y267" s="454"/>
      <c r="Z267" s="454"/>
      <c r="AA267" s="454"/>
    </row>
    <row r="268" spans="1:27" s="221" customFormat="1" ht="26.25" customHeight="1">
      <c r="A268" s="415"/>
      <c r="B268" s="301" t="s">
        <v>3005</v>
      </c>
      <c r="C268" s="304">
        <v>1.190972221957054E-2</v>
      </c>
      <c r="D268" s="304">
        <v>3.4513888887886424E-2</v>
      </c>
      <c r="E268" s="309">
        <v>419</v>
      </c>
      <c r="F268" s="305">
        <v>3.6169633541992721E-2</v>
      </c>
      <c r="G268" s="305">
        <v>0.10277777777777779</v>
      </c>
    </row>
    <row r="269" spans="1:27" s="221" customFormat="1" ht="126.75" customHeight="1">
      <c r="A269" s="413">
        <v>89</v>
      </c>
      <c r="B269" s="301" t="s">
        <v>3209</v>
      </c>
      <c r="C269" s="455" t="s">
        <v>3518</v>
      </c>
      <c r="D269" s="456"/>
      <c r="E269" s="456"/>
      <c r="F269" s="456"/>
      <c r="G269" s="457"/>
    </row>
    <row r="270" spans="1:27" s="221" customFormat="1" ht="26.25" customHeight="1">
      <c r="A270" s="414"/>
      <c r="B270" s="301" t="s">
        <v>3004</v>
      </c>
      <c r="C270" s="308" t="s">
        <v>1192</v>
      </c>
      <c r="D270" s="305" t="s">
        <v>1192</v>
      </c>
      <c r="E270" s="307" t="s">
        <v>1192</v>
      </c>
      <c r="F270" s="305" t="s">
        <v>1192</v>
      </c>
      <c r="G270" s="305" t="s">
        <v>1192</v>
      </c>
      <c r="H270" s="452"/>
      <c r="I270" s="454"/>
      <c r="J270" s="454"/>
      <c r="K270" s="454"/>
      <c r="L270" s="454"/>
      <c r="M270" s="454"/>
      <c r="N270" s="454"/>
      <c r="O270" s="454"/>
      <c r="P270" s="454"/>
      <c r="Q270" s="454"/>
      <c r="R270" s="454"/>
      <c r="S270" s="454"/>
      <c r="T270" s="454"/>
      <c r="U270" s="454"/>
      <c r="V270" s="454"/>
      <c r="W270" s="454"/>
      <c r="X270" s="454"/>
      <c r="Y270" s="454"/>
      <c r="Z270" s="454"/>
      <c r="AA270" s="454"/>
    </row>
    <row r="271" spans="1:27" s="221" customFormat="1" ht="26.25" customHeight="1">
      <c r="A271" s="415"/>
      <c r="B271" s="301" t="s">
        <v>3005</v>
      </c>
      <c r="C271" s="304">
        <v>1.3709490740438923E-2</v>
      </c>
      <c r="D271" s="304">
        <v>3.478009258833481E-2</v>
      </c>
      <c r="E271" s="307">
        <v>64</v>
      </c>
      <c r="F271" s="305">
        <v>3.7181279768251904E-2</v>
      </c>
      <c r="G271" s="305">
        <v>8.819444444444445E-2</v>
      </c>
    </row>
    <row r="272" spans="1:27" s="221" customFormat="1" ht="44.25" customHeight="1">
      <c r="A272" s="413">
        <v>90</v>
      </c>
      <c r="B272" s="301" t="s">
        <v>3209</v>
      </c>
      <c r="C272" s="455" t="s">
        <v>3519</v>
      </c>
      <c r="D272" s="456"/>
      <c r="E272" s="456"/>
      <c r="F272" s="456"/>
      <c r="G272" s="457"/>
    </row>
    <row r="273" spans="1:27" s="221" customFormat="1" ht="26.25" customHeight="1">
      <c r="A273" s="414"/>
      <c r="B273" s="301" t="s">
        <v>3004</v>
      </c>
      <c r="C273" s="304"/>
      <c r="D273" s="304"/>
      <c r="E273" s="307"/>
      <c r="F273" s="305"/>
      <c r="G273" s="305"/>
      <c r="H273" s="452"/>
      <c r="I273" s="454"/>
      <c r="J273" s="454"/>
      <c r="K273" s="454"/>
      <c r="L273" s="454"/>
      <c r="M273" s="454"/>
      <c r="N273" s="454"/>
      <c r="O273" s="454"/>
      <c r="P273" s="454"/>
      <c r="Q273" s="454"/>
      <c r="R273" s="454"/>
      <c r="S273" s="454"/>
      <c r="T273" s="454"/>
      <c r="U273" s="454"/>
      <c r="V273" s="454"/>
      <c r="W273" s="454"/>
      <c r="X273" s="454"/>
      <c r="Y273" s="454"/>
      <c r="Z273" s="454"/>
      <c r="AA273" s="454"/>
    </row>
    <row r="274" spans="1:27" s="221" customFormat="1" ht="26.25" customHeight="1">
      <c r="A274" s="415"/>
      <c r="B274" s="301" t="s">
        <v>3005</v>
      </c>
      <c r="C274" s="304">
        <v>1.17013888884685E-2</v>
      </c>
      <c r="D274" s="304">
        <v>3.5243055557657499E-2</v>
      </c>
      <c r="E274" s="309">
        <v>476</v>
      </c>
      <c r="F274" s="305">
        <v>3.8119241850003101E-2</v>
      </c>
      <c r="G274" s="304">
        <v>8.3981481482624076E-2</v>
      </c>
    </row>
    <row r="275" spans="1:27" s="221" customFormat="1" ht="51" customHeight="1">
      <c r="A275" s="413">
        <v>91</v>
      </c>
      <c r="B275" s="301" t="s">
        <v>3209</v>
      </c>
      <c r="C275" s="455" t="s">
        <v>3520</v>
      </c>
      <c r="D275" s="456"/>
      <c r="E275" s="456"/>
      <c r="F275" s="456"/>
      <c r="G275" s="457"/>
    </row>
    <row r="276" spans="1:27" s="221" customFormat="1" ht="26.25" customHeight="1">
      <c r="A276" s="414"/>
      <c r="B276" s="301" t="s">
        <v>3004</v>
      </c>
      <c r="C276" s="304">
        <v>1.3003472224227153E-2</v>
      </c>
      <c r="D276" s="304">
        <v>3.0104166668024845E-2</v>
      </c>
      <c r="E276" s="307">
        <v>19</v>
      </c>
      <c r="F276" s="305">
        <v>2.5370846017250127E-2</v>
      </c>
      <c r="G276" s="305">
        <v>6.5972222222222224E-2</v>
      </c>
      <c r="H276" s="452"/>
      <c r="I276" s="454"/>
      <c r="J276" s="454"/>
      <c r="K276" s="454"/>
      <c r="L276" s="454"/>
      <c r="M276" s="454"/>
      <c r="N276" s="454"/>
      <c r="O276" s="454"/>
      <c r="P276" s="454"/>
      <c r="Q276" s="454"/>
      <c r="R276" s="454"/>
      <c r="S276" s="454"/>
      <c r="T276" s="454"/>
      <c r="U276" s="454"/>
      <c r="V276" s="454"/>
      <c r="W276" s="454"/>
      <c r="X276" s="454"/>
      <c r="Y276" s="454"/>
      <c r="Z276" s="454"/>
      <c r="AA276" s="454"/>
    </row>
    <row r="277" spans="1:27" s="221" customFormat="1" ht="26.25" customHeight="1">
      <c r="A277" s="415"/>
      <c r="B277" s="301" t="s">
        <v>3005</v>
      </c>
      <c r="C277" s="304">
        <v>1.2447916666133096E-2</v>
      </c>
      <c r="D277" s="304">
        <v>3.5196759257814847E-2</v>
      </c>
      <c r="E277" s="307">
        <v>338</v>
      </c>
      <c r="F277" s="305">
        <v>4.3319460631960627E-2</v>
      </c>
      <c r="G277" s="305">
        <v>0.14166666666666666</v>
      </c>
    </row>
    <row r="278" spans="1:27" s="221" customFormat="1" ht="63" customHeight="1">
      <c r="A278" s="413">
        <v>92</v>
      </c>
      <c r="B278" s="301" t="s">
        <v>3209</v>
      </c>
      <c r="C278" s="455" t="s">
        <v>3521</v>
      </c>
      <c r="D278" s="456"/>
      <c r="E278" s="456"/>
      <c r="F278" s="456"/>
      <c r="G278" s="457"/>
    </row>
    <row r="279" spans="1:27" s="221" customFormat="1" ht="26.25" customHeight="1">
      <c r="A279" s="414"/>
      <c r="B279" s="301" t="s">
        <v>3004</v>
      </c>
      <c r="C279" s="308" t="s">
        <v>1192</v>
      </c>
      <c r="D279" s="305" t="s">
        <v>1192</v>
      </c>
      <c r="E279" s="307" t="s">
        <v>1192</v>
      </c>
      <c r="F279" s="305" t="s">
        <v>1192</v>
      </c>
      <c r="G279" s="305" t="s">
        <v>1192</v>
      </c>
      <c r="H279" s="452"/>
      <c r="I279" s="454"/>
      <c r="J279" s="454"/>
      <c r="K279" s="454"/>
      <c r="L279" s="454"/>
      <c r="M279" s="454"/>
      <c r="N279" s="454"/>
      <c r="O279" s="454"/>
      <c r="P279" s="454"/>
      <c r="Q279" s="454"/>
      <c r="R279" s="454"/>
      <c r="S279" s="454"/>
      <c r="T279" s="454"/>
      <c r="U279" s="454"/>
      <c r="V279" s="454"/>
      <c r="W279" s="454"/>
      <c r="X279" s="454"/>
      <c r="Y279" s="454"/>
      <c r="Z279" s="454"/>
      <c r="AA279" s="454"/>
    </row>
    <row r="280" spans="1:27" s="221" customFormat="1" ht="26.25" customHeight="1">
      <c r="A280" s="415"/>
      <c r="B280" s="301" t="s">
        <v>3005</v>
      </c>
      <c r="C280" s="304">
        <v>1.2447916666133096E-2</v>
      </c>
      <c r="D280" s="304">
        <v>3.5196759257814847E-2</v>
      </c>
      <c r="E280" s="309">
        <v>658</v>
      </c>
      <c r="F280" s="305">
        <v>4.3319460631960627E-2</v>
      </c>
      <c r="G280" s="305">
        <v>0.14166666666666666</v>
      </c>
    </row>
    <row r="281" spans="1:27" s="221" customFormat="1" ht="66.75" customHeight="1">
      <c r="A281" s="413">
        <v>93</v>
      </c>
      <c r="B281" s="301" t="s">
        <v>3209</v>
      </c>
      <c r="C281" s="455" t="s">
        <v>3522</v>
      </c>
      <c r="D281" s="456"/>
      <c r="E281" s="456"/>
      <c r="F281" s="456"/>
      <c r="G281" s="457"/>
    </row>
    <row r="282" spans="1:27" s="221" customFormat="1" ht="26.25" customHeight="1">
      <c r="A282" s="414"/>
      <c r="B282" s="301" t="s">
        <v>3004</v>
      </c>
      <c r="C282" s="304">
        <v>1.414351852145046E-2</v>
      </c>
      <c r="D282" s="304">
        <v>2.5543981479131617E-2</v>
      </c>
      <c r="E282" s="306">
        <v>106</v>
      </c>
      <c r="F282" s="305">
        <v>3.0631500507356687E-2</v>
      </c>
      <c r="G282" s="305">
        <v>8.8888888888888892E-2</v>
      </c>
      <c r="H282" s="452"/>
      <c r="I282" s="454"/>
      <c r="J282" s="454"/>
      <c r="K282" s="454"/>
      <c r="L282" s="454"/>
      <c r="M282" s="454"/>
      <c r="N282" s="454"/>
      <c r="O282" s="454"/>
      <c r="P282" s="454"/>
      <c r="Q282" s="454"/>
      <c r="R282" s="454"/>
      <c r="S282" s="454"/>
      <c r="T282" s="454"/>
      <c r="U282" s="454"/>
      <c r="V282" s="454"/>
      <c r="W282" s="454"/>
      <c r="X282" s="454"/>
      <c r="Y282" s="454"/>
      <c r="Z282" s="454"/>
      <c r="AA282" s="454"/>
    </row>
    <row r="283" spans="1:27" s="221" customFormat="1" ht="26.25" customHeight="1">
      <c r="A283" s="415"/>
      <c r="B283" s="301" t="s">
        <v>3005</v>
      </c>
      <c r="C283" s="304">
        <v>1.0196759256359655E-2</v>
      </c>
      <c r="D283" s="304">
        <v>3.085648147680331E-2</v>
      </c>
      <c r="E283" s="309">
        <v>359</v>
      </c>
      <c r="F283" s="305">
        <v>4.4824929460984618E-2</v>
      </c>
      <c r="G283" s="305">
        <v>0.15347222222222223</v>
      </c>
    </row>
    <row r="284" spans="1:27" s="221" customFormat="1" ht="86.25" customHeight="1">
      <c r="A284" s="413">
        <v>94</v>
      </c>
      <c r="B284" s="301" t="s">
        <v>3209</v>
      </c>
      <c r="C284" s="455" t="s">
        <v>3523</v>
      </c>
      <c r="D284" s="456"/>
      <c r="E284" s="456"/>
      <c r="F284" s="456"/>
      <c r="G284" s="457"/>
    </row>
    <row r="285" spans="1:27" s="221" customFormat="1" ht="26.25" customHeight="1">
      <c r="A285" s="414"/>
      <c r="B285" s="301" t="s">
        <v>3004</v>
      </c>
      <c r="C285" s="313" t="s">
        <v>1192</v>
      </c>
      <c r="D285" s="313" t="s">
        <v>1192</v>
      </c>
      <c r="E285" s="313" t="s">
        <v>1192</v>
      </c>
      <c r="F285" s="313" t="s">
        <v>1192</v>
      </c>
      <c r="G285" s="313" t="s">
        <v>1192</v>
      </c>
      <c r="H285" s="452"/>
      <c r="I285" s="454"/>
      <c r="J285" s="454"/>
      <c r="K285" s="454"/>
      <c r="L285" s="454"/>
      <c r="M285" s="454"/>
      <c r="N285" s="454"/>
      <c r="O285" s="454"/>
      <c r="P285" s="454"/>
      <c r="Q285" s="454"/>
      <c r="R285" s="454"/>
      <c r="S285" s="454"/>
      <c r="T285" s="454"/>
      <c r="U285" s="454"/>
      <c r="V285" s="454"/>
      <c r="W285" s="454"/>
      <c r="X285" s="454"/>
      <c r="Y285" s="454"/>
      <c r="Z285" s="454"/>
      <c r="AA285" s="454"/>
    </row>
    <row r="286" spans="1:27" s="221" customFormat="1" ht="26.25" customHeight="1">
      <c r="A286" s="415"/>
      <c r="B286" s="301" t="s">
        <v>3005</v>
      </c>
      <c r="C286" s="304">
        <v>1.2586805554747116E-2</v>
      </c>
      <c r="D286" s="304">
        <v>3.5625000004074536E-2</v>
      </c>
      <c r="E286" s="309">
        <v>578</v>
      </c>
      <c r="F286" s="305">
        <v>4.5206382462490806E-2</v>
      </c>
      <c r="G286" s="305">
        <v>0.11805555555555557</v>
      </c>
    </row>
    <row r="287" spans="1:27" s="221" customFormat="1" ht="84.75" customHeight="1">
      <c r="A287" s="413">
        <v>95</v>
      </c>
      <c r="B287" s="301" t="s">
        <v>3209</v>
      </c>
      <c r="C287" s="455" t="s">
        <v>3524</v>
      </c>
      <c r="D287" s="456"/>
      <c r="E287" s="456"/>
      <c r="F287" s="456"/>
      <c r="G287" s="457"/>
    </row>
    <row r="288" spans="1:27" s="221" customFormat="1" ht="26.25" customHeight="1">
      <c r="A288" s="414"/>
      <c r="B288" s="301" t="s">
        <v>3004</v>
      </c>
      <c r="C288" s="313" t="s">
        <v>1192</v>
      </c>
      <c r="D288" s="313" t="s">
        <v>1192</v>
      </c>
      <c r="E288" s="313" t="s">
        <v>1192</v>
      </c>
      <c r="F288" s="313" t="s">
        <v>1192</v>
      </c>
      <c r="G288" s="313" t="s">
        <v>1192</v>
      </c>
      <c r="H288" s="452"/>
      <c r="I288" s="454"/>
      <c r="J288" s="454"/>
      <c r="K288" s="454"/>
      <c r="L288" s="454"/>
      <c r="M288" s="454"/>
      <c r="N288" s="454"/>
      <c r="O288" s="454"/>
      <c r="P288" s="454"/>
      <c r="Q288" s="454"/>
      <c r="R288" s="454"/>
      <c r="S288" s="454"/>
      <c r="T288" s="454"/>
      <c r="U288" s="454"/>
      <c r="V288" s="454"/>
      <c r="W288" s="454"/>
      <c r="X288" s="454"/>
      <c r="Y288" s="454"/>
      <c r="Z288" s="454"/>
      <c r="AA288" s="454"/>
    </row>
    <row r="289" spans="1:27" s="221" customFormat="1" ht="26.25" customHeight="1">
      <c r="A289" s="415"/>
      <c r="B289" s="301" t="s">
        <v>3005</v>
      </c>
      <c r="C289" s="304">
        <v>1.0972222218697425E-2</v>
      </c>
      <c r="D289" s="304">
        <v>3.4085648141626734E-2</v>
      </c>
      <c r="E289" s="309">
        <v>244</v>
      </c>
      <c r="F289" s="305">
        <v>3.5940447435012624E-2</v>
      </c>
      <c r="G289" s="305">
        <v>7.5694444444444439E-2</v>
      </c>
    </row>
    <row r="290" spans="1:27" s="221" customFormat="1" ht="79.5" customHeight="1">
      <c r="A290" s="413">
        <v>96</v>
      </c>
      <c r="B290" s="301" t="s">
        <v>3209</v>
      </c>
      <c r="C290" s="451" t="s">
        <v>3525</v>
      </c>
      <c r="D290" s="451"/>
      <c r="E290" s="451"/>
      <c r="F290" s="451"/>
      <c r="G290" s="451"/>
    </row>
    <row r="291" spans="1:27" s="221" customFormat="1" ht="26.25" customHeight="1">
      <c r="A291" s="414"/>
      <c r="B291" s="301" t="s">
        <v>3004</v>
      </c>
      <c r="C291" s="313" t="s">
        <v>1192</v>
      </c>
      <c r="D291" s="313" t="s">
        <v>1192</v>
      </c>
      <c r="E291" s="313" t="s">
        <v>1192</v>
      </c>
      <c r="F291" s="313" t="s">
        <v>1192</v>
      </c>
      <c r="G291" s="313" t="s">
        <v>1192</v>
      </c>
      <c r="H291" s="454"/>
      <c r="I291" s="453"/>
      <c r="J291" s="453"/>
      <c r="K291" s="453"/>
      <c r="L291" s="453"/>
      <c r="M291" s="453"/>
      <c r="N291" s="453"/>
      <c r="O291" s="453"/>
      <c r="P291" s="453"/>
      <c r="Q291" s="453"/>
      <c r="R291" s="453"/>
      <c r="S291" s="453"/>
      <c r="T291" s="453"/>
      <c r="U291" s="453"/>
      <c r="V291" s="453"/>
      <c r="W291" s="453"/>
      <c r="X291" s="453"/>
      <c r="Y291" s="453"/>
      <c r="Z291" s="453"/>
      <c r="AA291" s="453"/>
    </row>
    <row r="292" spans="1:27" s="221" customFormat="1" ht="26.25" customHeight="1">
      <c r="A292" s="415"/>
      <c r="B292" s="301" t="s">
        <v>3005</v>
      </c>
      <c r="C292" s="304">
        <v>1.163194444598048E-2</v>
      </c>
      <c r="D292" s="304">
        <v>3.4837962964957114E-2</v>
      </c>
      <c r="E292" s="309">
        <v>332</v>
      </c>
      <c r="F292" s="305">
        <v>4.5459427279760205E-2</v>
      </c>
      <c r="G292" s="305">
        <v>0.14444444444444446</v>
      </c>
    </row>
    <row r="293" spans="1:27" s="221" customFormat="1" ht="105" customHeight="1">
      <c r="A293" s="413">
        <v>97</v>
      </c>
      <c r="B293" s="301" t="s">
        <v>3209</v>
      </c>
      <c r="C293" s="451" t="s">
        <v>3526</v>
      </c>
      <c r="D293" s="451"/>
      <c r="E293" s="451"/>
      <c r="F293" s="451"/>
      <c r="G293" s="451"/>
    </row>
    <row r="294" spans="1:27" s="221" customFormat="1" ht="26.25" customHeight="1">
      <c r="A294" s="414"/>
      <c r="B294" s="301" t="s">
        <v>3004</v>
      </c>
      <c r="C294" s="313" t="s">
        <v>1192</v>
      </c>
      <c r="D294" s="313" t="s">
        <v>1192</v>
      </c>
      <c r="E294" s="313" t="s">
        <v>1192</v>
      </c>
      <c r="F294" s="313" t="s">
        <v>1192</v>
      </c>
      <c r="G294" s="313" t="s">
        <v>1192</v>
      </c>
      <c r="H294" s="454"/>
      <c r="I294" s="453"/>
      <c r="J294" s="453"/>
      <c r="K294" s="453"/>
      <c r="L294" s="453"/>
      <c r="M294" s="453"/>
      <c r="N294" s="453"/>
      <c r="O294" s="453"/>
      <c r="P294" s="453"/>
      <c r="Q294" s="453"/>
      <c r="R294" s="453"/>
      <c r="S294" s="453"/>
      <c r="T294" s="453"/>
      <c r="U294" s="453"/>
      <c r="V294" s="453"/>
      <c r="W294" s="453"/>
      <c r="X294" s="453"/>
      <c r="Y294" s="453"/>
      <c r="Z294" s="453"/>
      <c r="AA294" s="453"/>
    </row>
    <row r="295" spans="1:27" s="221" customFormat="1" ht="26.25" customHeight="1">
      <c r="A295" s="415"/>
      <c r="B295" s="301" t="s">
        <v>3005</v>
      </c>
      <c r="C295" s="304">
        <v>1.1087962964666076E-2</v>
      </c>
      <c r="D295" s="304">
        <v>3.5891203704522923E-2</v>
      </c>
      <c r="E295" s="309">
        <v>344</v>
      </c>
      <c r="F295" s="305">
        <v>3.7826197976326824E-2</v>
      </c>
      <c r="G295" s="304">
        <v>8.3460648143955041E-2</v>
      </c>
    </row>
    <row r="296" spans="1:27" s="221" customFormat="1" ht="105.75" customHeight="1">
      <c r="A296" s="413">
        <v>98</v>
      </c>
      <c r="B296" s="301" t="s">
        <v>3209</v>
      </c>
      <c r="C296" s="451" t="s">
        <v>3527</v>
      </c>
      <c r="D296" s="451"/>
      <c r="E296" s="451"/>
      <c r="F296" s="451"/>
      <c r="G296" s="451"/>
    </row>
    <row r="297" spans="1:27" s="221" customFormat="1" ht="26.25" customHeight="1">
      <c r="A297" s="414"/>
      <c r="B297" s="301" t="s">
        <v>3004</v>
      </c>
      <c r="C297" s="313" t="s">
        <v>1192</v>
      </c>
      <c r="D297" s="313" t="s">
        <v>1192</v>
      </c>
      <c r="E297" s="313" t="s">
        <v>1192</v>
      </c>
      <c r="F297" s="313" t="s">
        <v>1192</v>
      </c>
      <c r="G297" s="313" t="s">
        <v>1192</v>
      </c>
      <c r="H297" s="454"/>
      <c r="I297" s="453"/>
      <c r="J297" s="453"/>
      <c r="K297" s="453"/>
      <c r="L297" s="453"/>
      <c r="M297" s="453"/>
      <c r="N297" s="453"/>
      <c r="O297" s="453"/>
      <c r="P297" s="453"/>
      <c r="Q297" s="453"/>
      <c r="R297" s="453"/>
      <c r="S297" s="453"/>
      <c r="T297" s="453"/>
      <c r="U297" s="453"/>
      <c r="V297" s="453"/>
      <c r="W297" s="453"/>
      <c r="X297" s="453"/>
      <c r="Y297" s="453"/>
      <c r="Z297" s="453"/>
      <c r="AA297" s="453"/>
    </row>
    <row r="298" spans="1:27" s="221" customFormat="1" ht="26.25" customHeight="1">
      <c r="A298" s="415"/>
      <c r="B298" s="301" t="s">
        <v>3005</v>
      </c>
      <c r="C298" s="304">
        <v>1.1504629634146113E-2</v>
      </c>
      <c r="D298" s="304">
        <v>3.3379629632690921E-2</v>
      </c>
      <c r="E298" s="309">
        <v>421</v>
      </c>
      <c r="F298" s="305">
        <v>3.8015545685279151E-2</v>
      </c>
      <c r="G298" s="304">
        <v>8.739583333954215E-2</v>
      </c>
    </row>
    <row r="299" spans="1:27" s="221" customFormat="1" ht="77.25" customHeight="1">
      <c r="A299" s="413">
        <v>99</v>
      </c>
      <c r="B299" s="301" t="s">
        <v>3209</v>
      </c>
      <c r="C299" s="451" t="s">
        <v>3528</v>
      </c>
      <c r="D299" s="451"/>
      <c r="E299" s="451"/>
      <c r="F299" s="451"/>
      <c r="G299" s="451"/>
    </row>
    <row r="300" spans="1:27" s="221" customFormat="1" ht="26.25" customHeight="1">
      <c r="A300" s="414"/>
      <c r="B300" s="301" t="s">
        <v>3004</v>
      </c>
      <c r="C300" s="313" t="s">
        <v>1192</v>
      </c>
      <c r="D300" s="313" t="s">
        <v>1192</v>
      </c>
      <c r="E300" s="313" t="s">
        <v>1192</v>
      </c>
      <c r="F300" s="313" t="s">
        <v>1192</v>
      </c>
      <c r="G300" s="313" t="s">
        <v>1192</v>
      </c>
      <c r="H300" s="454"/>
      <c r="I300" s="453"/>
      <c r="J300" s="453"/>
      <c r="K300" s="453"/>
      <c r="L300" s="453"/>
      <c r="M300" s="453"/>
      <c r="N300" s="453"/>
      <c r="O300" s="453"/>
      <c r="P300" s="453"/>
      <c r="Q300" s="453"/>
      <c r="R300" s="453"/>
      <c r="S300" s="453"/>
      <c r="T300" s="453"/>
      <c r="U300" s="453"/>
      <c r="V300" s="453"/>
      <c r="W300" s="453"/>
      <c r="X300" s="453"/>
      <c r="Y300" s="453"/>
      <c r="Z300" s="453"/>
      <c r="AA300" s="453"/>
    </row>
    <row r="301" spans="1:27" s="221" customFormat="1" ht="26.25" customHeight="1">
      <c r="A301" s="415"/>
      <c r="B301" s="301" t="s">
        <v>3005</v>
      </c>
      <c r="C301" s="304">
        <v>7.528935184382135E-3</v>
      </c>
      <c r="D301" s="304">
        <v>3.5335648150066845E-2</v>
      </c>
      <c r="E301" s="309">
        <v>235</v>
      </c>
      <c r="F301" s="305">
        <v>2.7392129014804967E-2</v>
      </c>
      <c r="G301" s="304">
        <v>8.4548611113859806E-2</v>
      </c>
    </row>
    <row r="302" spans="1:27" s="221" customFormat="1" ht="65.25" customHeight="1">
      <c r="A302" s="413">
        <v>100</v>
      </c>
      <c r="B302" s="301" t="s">
        <v>3209</v>
      </c>
      <c r="C302" s="451" t="s">
        <v>3529</v>
      </c>
      <c r="D302" s="451"/>
      <c r="E302" s="451"/>
      <c r="F302" s="451"/>
      <c r="G302" s="451"/>
    </row>
    <row r="303" spans="1:27" s="221" customFormat="1" ht="26.25" customHeight="1">
      <c r="A303" s="414"/>
      <c r="B303" s="301" t="s">
        <v>3004</v>
      </c>
      <c r="C303" s="304">
        <v>1.6053240746259689E-2</v>
      </c>
      <c r="D303" s="304">
        <v>3.1898148146865424E-2</v>
      </c>
      <c r="E303" s="309">
        <v>209</v>
      </c>
      <c r="F303" s="305">
        <v>2.6772030651340997E-2</v>
      </c>
      <c r="G303" s="304">
        <v>6.7268518519995268E-2</v>
      </c>
      <c r="H303" s="454"/>
      <c r="I303" s="453"/>
      <c r="J303" s="453"/>
      <c r="K303" s="453"/>
      <c r="L303" s="453"/>
      <c r="M303" s="453"/>
      <c r="N303" s="453"/>
      <c r="O303" s="453"/>
      <c r="P303" s="453"/>
      <c r="Q303" s="453"/>
      <c r="R303" s="453"/>
      <c r="S303" s="453"/>
      <c r="T303" s="453"/>
      <c r="U303" s="453"/>
      <c r="V303" s="453"/>
      <c r="W303" s="453"/>
      <c r="X303" s="453"/>
      <c r="Y303" s="453"/>
      <c r="Z303" s="453"/>
      <c r="AA303" s="453"/>
    </row>
    <row r="304" spans="1:27" s="221" customFormat="1" ht="26.25" customHeight="1">
      <c r="A304" s="415"/>
      <c r="B304" s="301" t="s">
        <v>3005</v>
      </c>
      <c r="C304" s="304">
        <v>1.216435185415321E-2</v>
      </c>
      <c r="D304" s="304">
        <v>3.6331018513010349E-2</v>
      </c>
      <c r="E304" s="309">
        <v>403</v>
      </c>
      <c r="F304" s="305">
        <v>3.9062860438292962E-2</v>
      </c>
      <c r="G304" s="304">
        <v>8.98611111115315E-2</v>
      </c>
    </row>
    <row r="305" spans="1:27" s="221" customFormat="1" ht="99.75" customHeight="1">
      <c r="A305" s="413">
        <v>101</v>
      </c>
      <c r="B305" s="301" t="s">
        <v>3209</v>
      </c>
      <c r="C305" s="451" t="s">
        <v>3530</v>
      </c>
      <c r="D305" s="451"/>
      <c r="E305" s="451"/>
      <c r="F305" s="451"/>
      <c r="G305" s="451"/>
    </row>
    <row r="306" spans="1:27" s="221" customFormat="1" ht="26.25" customHeight="1">
      <c r="A306" s="414"/>
      <c r="B306" s="301" t="s">
        <v>3004</v>
      </c>
      <c r="C306" s="313" t="s">
        <v>1192</v>
      </c>
      <c r="D306" s="313" t="s">
        <v>1192</v>
      </c>
      <c r="E306" s="313" t="s">
        <v>1192</v>
      </c>
      <c r="F306" s="313" t="s">
        <v>1192</v>
      </c>
      <c r="G306" s="313" t="s">
        <v>1192</v>
      </c>
      <c r="H306" s="454"/>
      <c r="I306" s="453"/>
      <c r="J306" s="453"/>
      <c r="K306" s="453"/>
      <c r="L306" s="453"/>
      <c r="M306" s="453"/>
      <c r="N306" s="453"/>
      <c r="O306" s="453"/>
      <c r="P306" s="453"/>
      <c r="Q306" s="453"/>
      <c r="R306" s="453"/>
      <c r="S306" s="453"/>
      <c r="T306" s="453"/>
      <c r="U306" s="453"/>
      <c r="V306" s="453"/>
      <c r="W306" s="453"/>
      <c r="X306" s="453"/>
      <c r="Y306" s="453"/>
      <c r="Z306" s="453"/>
      <c r="AA306" s="453"/>
    </row>
    <row r="307" spans="1:27" s="221" customFormat="1" ht="26.25" customHeight="1">
      <c r="A307" s="415"/>
      <c r="B307" s="301" t="s">
        <v>3005</v>
      </c>
      <c r="C307" s="304">
        <v>1.151041666889796E-2</v>
      </c>
      <c r="D307" s="304">
        <v>3.6678240743640345E-2</v>
      </c>
      <c r="E307" s="309">
        <v>460</v>
      </c>
      <c r="F307" s="305">
        <v>3.2480078074590239E-2</v>
      </c>
      <c r="G307" s="304">
        <v>8.9027777779847383E-2</v>
      </c>
    </row>
    <row r="308" spans="1:27" s="221" customFormat="1" ht="102" customHeight="1">
      <c r="A308" s="413">
        <v>102</v>
      </c>
      <c r="B308" s="301" t="s">
        <v>3209</v>
      </c>
      <c r="C308" s="451" t="s">
        <v>3531</v>
      </c>
      <c r="D308" s="451"/>
      <c r="E308" s="451"/>
      <c r="F308" s="451"/>
      <c r="G308" s="451"/>
    </row>
    <row r="309" spans="1:27" s="221" customFormat="1" ht="26.25" customHeight="1">
      <c r="A309" s="414"/>
      <c r="B309" s="301" t="s">
        <v>3004</v>
      </c>
      <c r="C309" s="313" t="s">
        <v>1192</v>
      </c>
      <c r="D309" s="313" t="s">
        <v>1192</v>
      </c>
      <c r="E309" s="313" t="s">
        <v>1192</v>
      </c>
      <c r="F309" s="313" t="s">
        <v>1192</v>
      </c>
      <c r="G309" s="313" t="s">
        <v>1192</v>
      </c>
      <c r="H309" s="454"/>
      <c r="I309" s="453"/>
      <c r="J309" s="453"/>
      <c r="K309" s="453"/>
      <c r="L309" s="453"/>
      <c r="M309" s="453"/>
      <c r="N309" s="453"/>
      <c r="O309" s="453"/>
      <c r="P309" s="453"/>
      <c r="Q309" s="453"/>
      <c r="R309" s="453"/>
      <c r="S309" s="453"/>
      <c r="T309" s="453"/>
      <c r="U309" s="453"/>
      <c r="V309" s="453"/>
      <c r="W309" s="453"/>
      <c r="X309" s="453"/>
      <c r="Y309" s="453"/>
      <c r="Z309" s="453"/>
      <c r="AA309" s="453"/>
    </row>
    <row r="310" spans="1:27" s="221" customFormat="1" ht="26.25" customHeight="1">
      <c r="A310" s="415"/>
      <c r="B310" s="301" t="s">
        <v>3005</v>
      </c>
      <c r="C310" s="304">
        <v>1.2401620369928423E-2</v>
      </c>
      <c r="D310" s="304">
        <v>3.6342592589790002E-2</v>
      </c>
      <c r="E310" s="309">
        <v>714</v>
      </c>
      <c r="F310" s="305">
        <v>3.4770729296712405E-2</v>
      </c>
      <c r="G310" s="304">
        <v>8.8657407410209998E-2</v>
      </c>
    </row>
    <row r="311" spans="1:27" s="221" customFormat="1" ht="77.25" customHeight="1">
      <c r="A311" s="413">
        <v>103</v>
      </c>
      <c r="B311" s="301" t="s">
        <v>3209</v>
      </c>
      <c r="C311" s="451" t="s">
        <v>3532</v>
      </c>
      <c r="D311" s="451"/>
      <c r="E311" s="451"/>
      <c r="F311" s="451"/>
      <c r="G311" s="451"/>
    </row>
    <row r="312" spans="1:27" s="221" customFormat="1" ht="26.25" customHeight="1">
      <c r="A312" s="414"/>
      <c r="B312" s="301" t="s">
        <v>3004</v>
      </c>
      <c r="C312" s="313" t="s">
        <v>1192</v>
      </c>
      <c r="D312" s="313" t="s">
        <v>1192</v>
      </c>
      <c r="E312" s="313" t="s">
        <v>1192</v>
      </c>
      <c r="F312" s="313" t="s">
        <v>1192</v>
      </c>
      <c r="G312" s="313" t="s">
        <v>1192</v>
      </c>
      <c r="H312" s="454"/>
      <c r="I312" s="453"/>
      <c r="J312" s="453"/>
      <c r="K312" s="453"/>
      <c r="L312" s="453"/>
      <c r="M312" s="453"/>
      <c r="N312" s="453"/>
      <c r="O312" s="453"/>
      <c r="P312" s="453"/>
      <c r="Q312" s="453"/>
      <c r="R312" s="453"/>
      <c r="S312" s="453"/>
      <c r="T312" s="453"/>
      <c r="U312" s="453"/>
      <c r="V312" s="453"/>
      <c r="W312" s="453"/>
      <c r="X312" s="453"/>
      <c r="Y312" s="453"/>
      <c r="Z312" s="453"/>
      <c r="AA312" s="453"/>
    </row>
    <row r="313" spans="1:27" s="221" customFormat="1" ht="26.25" customHeight="1">
      <c r="A313" s="415"/>
      <c r="B313" s="301" t="s">
        <v>3005</v>
      </c>
      <c r="C313" s="313">
        <v>1.1111111111111112E-2</v>
      </c>
      <c r="D313" s="313">
        <v>3.3333333333333333E-2</v>
      </c>
      <c r="E313" s="307">
        <v>237</v>
      </c>
      <c r="F313" s="305">
        <v>3.4278922739944241E-2</v>
      </c>
      <c r="G313" s="305">
        <v>0.1125</v>
      </c>
    </row>
    <row r="314" spans="1:27" s="221" customFormat="1" ht="38.25" customHeight="1">
      <c r="A314" s="413">
        <v>104</v>
      </c>
      <c r="B314" s="301" t="s">
        <v>3209</v>
      </c>
      <c r="C314" s="451" t="s">
        <v>3533</v>
      </c>
      <c r="D314" s="451"/>
      <c r="E314" s="451"/>
      <c r="F314" s="451"/>
      <c r="G314" s="451"/>
    </row>
    <row r="315" spans="1:27" s="221" customFormat="1" ht="26.25" customHeight="1">
      <c r="A315" s="414"/>
      <c r="B315" s="301" t="s">
        <v>3004</v>
      </c>
      <c r="C315" s="313" t="s">
        <v>1192</v>
      </c>
      <c r="D315" s="313" t="s">
        <v>1192</v>
      </c>
      <c r="E315" s="313" t="s">
        <v>1192</v>
      </c>
      <c r="F315" s="313" t="s">
        <v>1192</v>
      </c>
      <c r="G315" s="313" t="s">
        <v>1192</v>
      </c>
      <c r="H315" s="454"/>
      <c r="I315" s="453"/>
      <c r="J315" s="453"/>
      <c r="K315" s="453"/>
      <c r="L315" s="453"/>
      <c r="M315" s="453"/>
      <c r="N315" s="453"/>
      <c r="O315" s="453"/>
      <c r="P315" s="453"/>
      <c r="Q315" s="453"/>
      <c r="R315" s="453"/>
      <c r="S315" s="453"/>
      <c r="T315" s="453"/>
      <c r="U315" s="453"/>
      <c r="V315" s="453"/>
      <c r="W315" s="453"/>
      <c r="X315" s="453"/>
      <c r="Y315" s="453"/>
      <c r="Z315" s="453"/>
      <c r="AA315" s="453"/>
    </row>
    <row r="316" spans="1:27" s="221" customFormat="1" ht="26.25" customHeight="1">
      <c r="A316" s="415"/>
      <c r="B316" s="301" t="s">
        <v>3005</v>
      </c>
      <c r="C316" s="304">
        <v>1.2141203704231884E-2</v>
      </c>
      <c r="D316" s="304">
        <v>3.5428240742476191E-2</v>
      </c>
      <c r="E316" s="309">
        <v>355</v>
      </c>
      <c r="F316" s="305">
        <v>3.6761193011193009E-2</v>
      </c>
      <c r="G316" s="304">
        <v>8.6620370369928423E-2</v>
      </c>
    </row>
    <row r="317" spans="1:27" s="221" customFormat="1" ht="49.5" customHeight="1">
      <c r="A317" s="413">
        <v>105</v>
      </c>
      <c r="B317" s="301" t="s">
        <v>3209</v>
      </c>
      <c r="C317" s="451" t="s">
        <v>3534</v>
      </c>
      <c r="D317" s="451"/>
      <c r="E317" s="451"/>
      <c r="F317" s="451"/>
      <c r="G317" s="451"/>
    </row>
    <row r="318" spans="1:27" s="221" customFormat="1" ht="26.25" customHeight="1">
      <c r="A318" s="414"/>
      <c r="B318" s="301" t="s">
        <v>3004</v>
      </c>
      <c r="C318" s="313" t="s">
        <v>1192</v>
      </c>
      <c r="D318" s="313" t="s">
        <v>1192</v>
      </c>
      <c r="E318" s="313" t="s">
        <v>1192</v>
      </c>
      <c r="F318" s="313" t="s">
        <v>1192</v>
      </c>
      <c r="G318" s="313" t="s">
        <v>1192</v>
      </c>
      <c r="H318" s="454"/>
      <c r="I318" s="453"/>
      <c r="J318" s="453"/>
      <c r="K318" s="453"/>
      <c r="L318" s="453"/>
      <c r="M318" s="453"/>
      <c r="N318" s="453"/>
      <c r="O318" s="453"/>
      <c r="P318" s="453"/>
      <c r="Q318" s="453"/>
      <c r="R318" s="453"/>
      <c r="S318" s="453"/>
      <c r="T318" s="453"/>
      <c r="U318" s="453"/>
      <c r="V318" s="453"/>
      <c r="W318" s="453"/>
      <c r="X318" s="453"/>
      <c r="Y318" s="453"/>
      <c r="Z318" s="453"/>
      <c r="AA318" s="453"/>
    </row>
    <row r="319" spans="1:27" s="221" customFormat="1" ht="26.25" customHeight="1">
      <c r="A319" s="415"/>
      <c r="B319" s="301" t="s">
        <v>3005</v>
      </c>
      <c r="C319" s="304">
        <v>1.0428240741021E-2</v>
      </c>
      <c r="D319" s="304">
        <v>3.0289351852843538E-2</v>
      </c>
      <c r="E319" s="309">
        <v>187</v>
      </c>
      <c r="F319" s="305">
        <v>3.6054545943123843E-2</v>
      </c>
      <c r="G319" s="304">
        <v>7.7905092592118308E-2</v>
      </c>
    </row>
    <row r="320" spans="1:27" s="221" customFormat="1" ht="77.25" customHeight="1">
      <c r="A320" s="413">
        <v>106</v>
      </c>
      <c r="B320" s="301" t="s">
        <v>3209</v>
      </c>
      <c r="C320" s="451" t="s">
        <v>3535</v>
      </c>
      <c r="D320" s="451"/>
      <c r="E320" s="451"/>
      <c r="F320" s="451"/>
      <c r="G320" s="451"/>
    </row>
    <row r="321" spans="1:27" s="221" customFormat="1" ht="26.25" customHeight="1">
      <c r="A321" s="414"/>
      <c r="B321" s="301" t="s">
        <v>3004</v>
      </c>
      <c r="C321" s="304">
        <v>6.3888888907968067E-3</v>
      </c>
      <c r="D321" s="304">
        <v>3.5590277781011537E-2</v>
      </c>
      <c r="E321" s="306">
        <v>134</v>
      </c>
      <c r="F321" s="305">
        <v>2.4282590675328158E-2</v>
      </c>
      <c r="G321" s="304">
        <v>8.0405092594446614E-2</v>
      </c>
      <c r="H321" s="454"/>
      <c r="I321" s="453"/>
      <c r="J321" s="453"/>
      <c r="K321" s="453"/>
      <c r="L321" s="453"/>
      <c r="M321" s="453"/>
      <c r="N321" s="453"/>
      <c r="O321" s="453"/>
      <c r="P321" s="453"/>
      <c r="Q321" s="453"/>
      <c r="R321" s="453"/>
      <c r="S321" s="453"/>
      <c r="T321" s="453"/>
      <c r="U321" s="453"/>
      <c r="V321" s="453"/>
      <c r="W321" s="453"/>
      <c r="X321" s="453"/>
      <c r="Y321" s="453"/>
      <c r="Z321" s="453"/>
      <c r="AA321" s="453"/>
    </row>
    <row r="322" spans="1:27" s="221" customFormat="1" ht="26.25" customHeight="1">
      <c r="A322" s="415"/>
      <c r="B322" s="301" t="s">
        <v>3005</v>
      </c>
      <c r="C322" s="304">
        <v>1.2326388889050577E-2</v>
      </c>
      <c r="D322" s="304">
        <v>3.6458333335758653E-2</v>
      </c>
      <c r="E322" s="309">
        <v>175</v>
      </c>
      <c r="F322" s="305">
        <v>3.3288284243295038E-2</v>
      </c>
      <c r="G322" s="304">
        <v>8.1400462957390118E-2</v>
      </c>
    </row>
    <row r="323" spans="1:27" s="221" customFormat="1" ht="26.25" customHeight="1">
      <c r="A323" s="413">
        <v>107</v>
      </c>
      <c r="B323" s="301" t="s">
        <v>3209</v>
      </c>
      <c r="C323" s="451" t="s">
        <v>3536</v>
      </c>
      <c r="D323" s="451"/>
      <c r="E323" s="451"/>
      <c r="F323" s="451"/>
      <c r="G323" s="451"/>
    </row>
    <row r="324" spans="1:27" s="221" customFormat="1" ht="26.25" customHeight="1">
      <c r="A324" s="414"/>
      <c r="B324" s="301" t="s">
        <v>3004</v>
      </c>
      <c r="C324" s="304">
        <v>1.0937500002910383E-2</v>
      </c>
      <c r="D324" s="304">
        <v>3.1851851847022772E-2</v>
      </c>
      <c r="E324" s="306">
        <v>211</v>
      </c>
      <c r="F324" s="305">
        <v>3.2266969233012539E-2</v>
      </c>
      <c r="G324" s="304">
        <v>7.9594907409045845E-2</v>
      </c>
      <c r="H324" s="454"/>
      <c r="I324" s="453"/>
      <c r="J324" s="453"/>
      <c r="K324" s="453"/>
      <c r="L324" s="453"/>
      <c r="M324" s="453"/>
      <c r="N324" s="453"/>
      <c r="O324" s="453"/>
      <c r="P324" s="453"/>
      <c r="Q324" s="453"/>
      <c r="R324" s="453"/>
      <c r="S324" s="453"/>
      <c r="T324" s="453"/>
      <c r="U324" s="453"/>
      <c r="V324" s="453"/>
      <c r="W324" s="453"/>
      <c r="X324" s="453"/>
      <c r="Y324" s="453"/>
      <c r="Z324" s="453"/>
      <c r="AA324" s="453"/>
    </row>
    <row r="325" spans="1:27" s="221" customFormat="1" ht="26.25" customHeight="1">
      <c r="A325" s="415"/>
      <c r="B325" s="301" t="s">
        <v>3005</v>
      </c>
      <c r="C325" s="304">
        <v>1.1354166665114462E-2</v>
      </c>
      <c r="D325" s="304">
        <v>3.6331018520286307E-2</v>
      </c>
      <c r="E325" s="309">
        <v>193</v>
      </c>
      <c r="F325" s="305">
        <v>3.5741312770760897E-2</v>
      </c>
      <c r="G325" s="304">
        <v>8.9849537034751847E-2</v>
      </c>
    </row>
    <row r="326" spans="1:27" s="221" customFormat="1" ht="57.75" customHeight="1">
      <c r="A326" s="413">
        <v>108</v>
      </c>
      <c r="B326" s="301" t="s">
        <v>3209</v>
      </c>
      <c r="C326" s="451" t="s">
        <v>3537</v>
      </c>
      <c r="D326" s="451"/>
      <c r="E326" s="451"/>
      <c r="F326" s="451"/>
      <c r="G326" s="451"/>
    </row>
    <row r="327" spans="1:27" s="221" customFormat="1" ht="26.25" customHeight="1">
      <c r="A327" s="414"/>
      <c r="B327" s="301" t="s">
        <v>3004</v>
      </c>
      <c r="C327" s="313" t="s">
        <v>1192</v>
      </c>
      <c r="D327" s="313" t="s">
        <v>1192</v>
      </c>
      <c r="E327" s="313" t="s">
        <v>1192</v>
      </c>
      <c r="F327" s="313" t="s">
        <v>1192</v>
      </c>
      <c r="G327" s="313" t="s">
        <v>1192</v>
      </c>
      <c r="H327" s="454"/>
      <c r="I327" s="453"/>
      <c r="J327" s="453"/>
      <c r="K327" s="453"/>
      <c r="L327" s="453"/>
      <c r="M327" s="453"/>
      <c r="N327" s="453"/>
      <c r="O327" s="453"/>
      <c r="P327" s="453"/>
      <c r="Q327" s="453"/>
      <c r="R327" s="453"/>
      <c r="S327" s="453"/>
      <c r="T327" s="453"/>
      <c r="U327" s="453"/>
      <c r="V327" s="453"/>
      <c r="W327" s="453"/>
      <c r="X327" s="453"/>
      <c r="Y327" s="453"/>
      <c r="Z327" s="453"/>
      <c r="AA327" s="453"/>
    </row>
    <row r="328" spans="1:27" s="221" customFormat="1" ht="26.25" customHeight="1">
      <c r="A328" s="415"/>
      <c r="B328" s="301" t="s">
        <v>3005</v>
      </c>
      <c r="C328" s="304">
        <v>1.2060185185185186E-2</v>
      </c>
      <c r="D328" s="304">
        <v>3.4722222222222224E-2</v>
      </c>
      <c r="E328" s="307">
        <v>239</v>
      </c>
      <c r="F328" s="305">
        <v>3.9130528390437909E-2</v>
      </c>
      <c r="G328" s="305">
        <v>6.8749999999999992E-2</v>
      </c>
    </row>
    <row r="329" spans="1:27" s="221" customFormat="1" ht="45.75" customHeight="1">
      <c r="A329" s="413">
        <v>109</v>
      </c>
      <c r="B329" s="301" t="s">
        <v>3209</v>
      </c>
      <c r="C329" s="451" t="s">
        <v>3538</v>
      </c>
      <c r="D329" s="451"/>
      <c r="E329" s="451"/>
      <c r="F329" s="451"/>
      <c r="G329" s="451"/>
    </row>
    <row r="330" spans="1:27" s="221" customFormat="1" ht="26.25" customHeight="1">
      <c r="A330" s="414"/>
      <c r="B330" s="301" t="s">
        <v>3004</v>
      </c>
      <c r="C330" s="304">
        <v>9.2708333322661929E-3</v>
      </c>
      <c r="D330" s="304">
        <v>2.7349537034751847E-2</v>
      </c>
      <c r="E330" s="306">
        <v>140</v>
      </c>
      <c r="F330" s="305">
        <v>3.0287574559578291E-2</v>
      </c>
      <c r="G330" s="304">
        <v>7.9837962963210884E-2</v>
      </c>
      <c r="H330" s="454"/>
      <c r="I330" s="453"/>
      <c r="J330" s="453"/>
      <c r="K330" s="453"/>
      <c r="L330" s="453"/>
      <c r="M330" s="453"/>
      <c r="N330" s="453"/>
      <c r="O330" s="453"/>
      <c r="P330" s="453"/>
      <c r="Q330" s="453"/>
      <c r="R330" s="453"/>
      <c r="S330" s="453"/>
      <c r="T330" s="453"/>
      <c r="U330" s="453"/>
      <c r="V330" s="453"/>
      <c r="W330" s="453"/>
      <c r="X330" s="453"/>
      <c r="Y330" s="453"/>
      <c r="Z330" s="453"/>
      <c r="AA330" s="453"/>
    </row>
    <row r="331" spans="1:27" s="221" customFormat="1" ht="26.25" customHeight="1">
      <c r="A331" s="415"/>
      <c r="B331" s="301" t="s">
        <v>3005</v>
      </c>
      <c r="C331" s="304">
        <v>1.2418981481459923E-2</v>
      </c>
      <c r="D331" s="304">
        <v>3.3645833333139308E-2</v>
      </c>
      <c r="E331" s="309">
        <v>602</v>
      </c>
      <c r="F331" s="305">
        <v>3.6886542277167297E-2</v>
      </c>
      <c r="G331" s="304">
        <v>8.9675925926712807E-2</v>
      </c>
    </row>
    <row r="332" spans="1:27" s="221" customFormat="1" ht="84.75" customHeight="1">
      <c r="A332" s="413">
        <v>110</v>
      </c>
      <c r="B332" s="301" t="s">
        <v>3209</v>
      </c>
      <c r="C332" s="451" t="s">
        <v>3539</v>
      </c>
      <c r="D332" s="451"/>
      <c r="E332" s="451"/>
      <c r="F332" s="451"/>
      <c r="G332" s="451"/>
    </row>
    <row r="333" spans="1:27" s="221" customFormat="1" ht="26.25" customHeight="1">
      <c r="A333" s="414"/>
      <c r="B333" s="301" t="s">
        <v>3004</v>
      </c>
      <c r="C333" s="313" t="s">
        <v>1192</v>
      </c>
      <c r="D333" s="313" t="s">
        <v>1192</v>
      </c>
      <c r="E333" s="313" t="s">
        <v>1192</v>
      </c>
      <c r="F333" s="313" t="s">
        <v>1192</v>
      </c>
      <c r="G333" s="313" t="s">
        <v>1192</v>
      </c>
      <c r="H333" s="454"/>
      <c r="I333" s="453"/>
      <c r="J333" s="453"/>
      <c r="K333" s="453"/>
      <c r="L333" s="453"/>
      <c r="M333" s="453"/>
      <c r="N333" s="453"/>
      <c r="O333" s="453"/>
      <c r="P333" s="453"/>
      <c r="Q333" s="453"/>
      <c r="R333" s="453"/>
      <c r="S333" s="453"/>
      <c r="T333" s="453"/>
      <c r="U333" s="453"/>
      <c r="V333" s="453"/>
      <c r="W333" s="453"/>
      <c r="X333" s="453"/>
      <c r="Y333" s="453"/>
      <c r="Z333" s="453"/>
      <c r="AA333" s="453"/>
    </row>
    <row r="334" spans="1:27" s="221" customFormat="1" ht="26.25" customHeight="1">
      <c r="A334" s="415"/>
      <c r="B334" s="301" t="s">
        <v>3005</v>
      </c>
      <c r="C334" s="304">
        <v>1.2696759258687962E-2</v>
      </c>
      <c r="D334" s="304">
        <v>3.5821759258396924E-2</v>
      </c>
      <c r="E334" s="309">
        <v>301</v>
      </c>
      <c r="F334" s="305">
        <v>3.1694586582196212E-2</v>
      </c>
      <c r="G334" s="304">
        <v>7.4826388889050577E-2</v>
      </c>
    </row>
    <row r="335" spans="1:27" s="221" customFormat="1" ht="89.25" customHeight="1">
      <c r="A335" s="413">
        <v>111</v>
      </c>
      <c r="B335" s="301" t="s">
        <v>3209</v>
      </c>
      <c r="C335" s="451" t="s">
        <v>3540</v>
      </c>
      <c r="D335" s="451"/>
      <c r="E335" s="451"/>
      <c r="F335" s="451"/>
      <c r="G335" s="451"/>
    </row>
    <row r="336" spans="1:27" s="221" customFormat="1" ht="26.25" customHeight="1">
      <c r="A336" s="414"/>
      <c r="B336" s="301" t="s">
        <v>3004</v>
      </c>
      <c r="C336" s="304">
        <v>6.4814814759301953E-3</v>
      </c>
      <c r="D336" s="304">
        <v>3.5949074073869269E-2</v>
      </c>
      <c r="E336" s="306">
        <v>118</v>
      </c>
      <c r="F336" s="305">
        <v>2.503201010620074E-2</v>
      </c>
      <c r="G336" s="304">
        <v>7.6736111113859806E-2</v>
      </c>
      <c r="H336" s="454"/>
      <c r="I336" s="453"/>
      <c r="J336" s="453"/>
      <c r="K336" s="453"/>
      <c r="L336" s="453"/>
      <c r="M336" s="453"/>
      <c r="N336" s="453"/>
      <c r="O336" s="453"/>
      <c r="P336" s="453"/>
      <c r="Q336" s="453"/>
      <c r="R336" s="453"/>
      <c r="S336" s="453"/>
      <c r="T336" s="453"/>
      <c r="U336" s="453"/>
      <c r="V336" s="453"/>
      <c r="W336" s="453"/>
      <c r="X336" s="453"/>
      <c r="Y336" s="453"/>
      <c r="Z336" s="453"/>
      <c r="AA336" s="453"/>
    </row>
    <row r="337" spans="1:27" s="221" customFormat="1" ht="26.25" customHeight="1">
      <c r="A337" s="415"/>
      <c r="B337" s="301" t="s">
        <v>3005</v>
      </c>
      <c r="C337" s="304">
        <v>1.3761574075033423E-2</v>
      </c>
      <c r="D337" s="304">
        <v>3.2685185185982846E-2</v>
      </c>
      <c r="E337" s="309">
        <v>422</v>
      </c>
      <c r="F337" s="305">
        <v>3.8606373371998376E-2</v>
      </c>
      <c r="G337" s="304">
        <v>8.222222221957054E-2</v>
      </c>
    </row>
    <row r="338" spans="1:27" s="221" customFormat="1" ht="57" customHeight="1">
      <c r="A338" s="413">
        <v>112</v>
      </c>
      <c r="B338" s="301" t="s">
        <v>3209</v>
      </c>
      <c r="C338" s="451" t="s">
        <v>3541</v>
      </c>
      <c r="D338" s="451"/>
      <c r="E338" s="451"/>
      <c r="F338" s="451"/>
      <c r="G338" s="451"/>
    </row>
    <row r="339" spans="1:27" s="221" customFormat="1" ht="26.25" customHeight="1">
      <c r="A339" s="414"/>
      <c r="B339" s="301" t="s">
        <v>3004</v>
      </c>
      <c r="C339" s="304">
        <v>1.6770833331975155E-2</v>
      </c>
      <c r="D339" s="304">
        <v>3.5509259258105885E-2</v>
      </c>
      <c r="E339" s="306">
        <v>151</v>
      </c>
      <c r="F339" s="305">
        <v>2.761171497584541E-2</v>
      </c>
      <c r="G339" s="304">
        <v>7.4525462965539191E-2</v>
      </c>
      <c r="H339" s="454"/>
      <c r="I339" s="453"/>
      <c r="J339" s="453"/>
      <c r="K339" s="453"/>
      <c r="L339" s="453"/>
      <c r="M339" s="453"/>
      <c r="N339" s="453"/>
      <c r="O339" s="453"/>
      <c r="P339" s="453"/>
      <c r="Q339" s="453"/>
      <c r="R339" s="453"/>
      <c r="S339" s="453"/>
      <c r="T339" s="453"/>
      <c r="U339" s="453"/>
      <c r="V339" s="453"/>
      <c r="W339" s="453"/>
      <c r="X339" s="453"/>
      <c r="Y339" s="453"/>
      <c r="Z339" s="453"/>
      <c r="AA339" s="453"/>
    </row>
    <row r="340" spans="1:27" s="221" customFormat="1" ht="26.25" customHeight="1">
      <c r="A340" s="415"/>
      <c r="B340" s="301" t="s">
        <v>3005</v>
      </c>
      <c r="C340" s="304">
        <v>1.3350694447581191E-2</v>
      </c>
      <c r="D340" s="304">
        <v>3.5416666665696539E-2</v>
      </c>
      <c r="E340" s="309">
        <v>387</v>
      </c>
      <c r="F340" s="305">
        <v>3.836357986681261E-2</v>
      </c>
      <c r="G340" s="304">
        <v>8.999999999650754E-2</v>
      </c>
    </row>
    <row r="341" spans="1:27" s="221" customFormat="1" ht="55.5" customHeight="1">
      <c r="A341" s="413">
        <v>113</v>
      </c>
      <c r="B341" s="301" t="s">
        <v>3209</v>
      </c>
      <c r="C341" s="460" t="s">
        <v>3542</v>
      </c>
      <c r="D341" s="460"/>
      <c r="E341" s="460"/>
      <c r="F341" s="460"/>
      <c r="G341" s="460"/>
    </row>
    <row r="342" spans="1:27" s="221" customFormat="1" ht="26.25" customHeight="1">
      <c r="A342" s="414"/>
      <c r="B342" s="301" t="s">
        <v>3004</v>
      </c>
      <c r="C342" s="304">
        <v>1.1331018518831115E-2</v>
      </c>
      <c r="D342" s="304">
        <v>3.5868055550963618E-2</v>
      </c>
      <c r="E342" s="306">
        <v>133</v>
      </c>
      <c r="F342" s="304">
        <v>2.6419388907418101E-2</v>
      </c>
      <c r="G342" s="304">
        <v>6.883101852145046E-2</v>
      </c>
      <c r="H342" s="454"/>
      <c r="I342" s="453"/>
      <c r="J342" s="453"/>
      <c r="K342" s="453"/>
      <c r="L342" s="453"/>
      <c r="M342" s="453"/>
      <c r="N342" s="453"/>
      <c r="O342" s="453"/>
      <c r="P342" s="453"/>
      <c r="Q342" s="453"/>
      <c r="R342" s="453"/>
      <c r="S342" s="453"/>
      <c r="T342" s="453"/>
      <c r="U342" s="453"/>
      <c r="V342" s="453"/>
      <c r="W342" s="453"/>
      <c r="X342" s="453"/>
      <c r="Y342" s="453"/>
      <c r="Z342" s="453"/>
      <c r="AA342" s="453"/>
    </row>
    <row r="343" spans="1:27" s="221" customFormat="1" ht="26.25" customHeight="1">
      <c r="A343" s="415"/>
      <c r="B343" s="301" t="s">
        <v>3005</v>
      </c>
      <c r="C343" s="304">
        <v>5.1041666665696539E-3</v>
      </c>
      <c r="D343" s="304">
        <v>3.5729166665987577E-2</v>
      </c>
      <c r="E343" s="309">
        <v>218</v>
      </c>
      <c r="F343" s="304">
        <v>3.6484814522011702E-2</v>
      </c>
      <c r="G343" s="304">
        <v>8.5856481477094349E-2</v>
      </c>
    </row>
    <row r="344" spans="1:27" s="221" customFormat="1" ht="60" customHeight="1">
      <c r="A344" s="413">
        <v>114</v>
      </c>
      <c r="B344" s="301" t="s">
        <v>3209</v>
      </c>
      <c r="C344" s="459" t="s">
        <v>3543</v>
      </c>
      <c r="D344" s="459"/>
      <c r="E344" s="459"/>
      <c r="F344" s="459"/>
      <c r="G344" s="459"/>
    </row>
    <row r="345" spans="1:27" s="221" customFormat="1" ht="26.25" customHeight="1">
      <c r="A345" s="414"/>
      <c r="B345" s="301" t="s">
        <v>3004</v>
      </c>
      <c r="C345" s="304">
        <v>5.2314814747660421E-3</v>
      </c>
      <c r="D345" s="304">
        <v>2.6006944441178348E-2</v>
      </c>
      <c r="E345" s="306">
        <v>101</v>
      </c>
      <c r="F345" s="304">
        <v>2.7807325518412467E-2</v>
      </c>
      <c r="G345" s="304">
        <v>6.9999999999708962E-2</v>
      </c>
      <c r="H345" s="454"/>
      <c r="I345" s="453"/>
      <c r="J345" s="453"/>
      <c r="K345" s="453"/>
      <c r="L345" s="453"/>
      <c r="M345" s="453"/>
      <c r="N345" s="453"/>
      <c r="O345" s="453"/>
      <c r="P345" s="453"/>
      <c r="Q345" s="453"/>
      <c r="R345" s="453"/>
      <c r="S345" s="453"/>
      <c r="T345" s="453"/>
      <c r="U345" s="453"/>
      <c r="V345" s="453"/>
      <c r="W345" s="453"/>
      <c r="X345" s="453"/>
      <c r="Y345" s="453"/>
      <c r="Z345" s="453"/>
      <c r="AA345" s="453"/>
    </row>
    <row r="346" spans="1:27" s="221" customFormat="1" ht="26.25" customHeight="1">
      <c r="A346" s="415"/>
      <c r="B346" s="301" t="s">
        <v>3005</v>
      </c>
      <c r="C346" s="304">
        <v>1.2934027778101154E-2</v>
      </c>
      <c r="D346" s="304">
        <v>3.5983796296932269E-2</v>
      </c>
      <c r="E346" s="309">
        <v>256</v>
      </c>
      <c r="F346" s="304">
        <v>4.2048250828650623E-2</v>
      </c>
      <c r="G346" s="304">
        <v>9.039351851970423E-2</v>
      </c>
    </row>
    <row r="347" spans="1:27" s="221" customFormat="1" ht="56.25" customHeight="1">
      <c r="A347" s="413">
        <v>115</v>
      </c>
      <c r="B347" s="301" t="s">
        <v>3209</v>
      </c>
      <c r="C347" s="459" t="s">
        <v>3544</v>
      </c>
      <c r="D347" s="459"/>
      <c r="E347" s="459"/>
      <c r="F347" s="459"/>
      <c r="G347" s="459"/>
    </row>
    <row r="348" spans="1:27" s="221" customFormat="1" ht="26.25" customHeight="1">
      <c r="A348" s="414"/>
      <c r="B348" s="301" t="s">
        <v>3004</v>
      </c>
      <c r="C348" s="304">
        <v>5.8333333363407291E-3</v>
      </c>
      <c r="D348" s="304">
        <v>3.1944444446708076E-2</v>
      </c>
      <c r="E348" s="306">
        <v>234</v>
      </c>
      <c r="F348" s="304">
        <v>2.8002082450941289E-2</v>
      </c>
      <c r="G348" s="304">
        <v>8.1006944441469386E-2</v>
      </c>
      <c r="H348" s="454"/>
      <c r="I348" s="453"/>
      <c r="J348" s="453"/>
      <c r="K348" s="453"/>
      <c r="L348" s="453"/>
      <c r="M348" s="453"/>
      <c r="N348" s="453"/>
      <c r="O348" s="453"/>
      <c r="P348" s="453"/>
      <c r="Q348" s="453"/>
      <c r="R348" s="453"/>
      <c r="S348" s="453"/>
      <c r="T348" s="453"/>
      <c r="U348" s="453"/>
      <c r="V348" s="453"/>
      <c r="W348" s="453"/>
      <c r="X348" s="453"/>
      <c r="Y348" s="453"/>
      <c r="Z348" s="453"/>
      <c r="AA348" s="453"/>
    </row>
    <row r="349" spans="1:27" s="221" customFormat="1" ht="26.25" customHeight="1">
      <c r="A349" s="415"/>
      <c r="B349" s="301" t="s">
        <v>3005</v>
      </c>
      <c r="C349" s="304">
        <v>1.2210648146719905E-2</v>
      </c>
      <c r="D349" s="304">
        <v>3.5752314812270924E-2</v>
      </c>
      <c r="E349" s="309">
        <v>361</v>
      </c>
      <c r="F349" s="304">
        <v>4.0174093364483125E-2</v>
      </c>
      <c r="G349" s="304">
        <v>8.1643518518831115E-2</v>
      </c>
    </row>
    <row r="350" spans="1:27" s="221" customFormat="1" ht="60.75" customHeight="1">
      <c r="A350" s="413">
        <v>116</v>
      </c>
      <c r="B350" s="301" t="s">
        <v>3209</v>
      </c>
      <c r="C350" s="459" t="s">
        <v>3545</v>
      </c>
      <c r="D350" s="459"/>
      <c r="E350" s="459"/>
      <c r="F350" s="459"/>
      <c r="G350" s="459"/>
    </row>
    <row r="351" spans="1:27" s="221" customFormat="1" ht="26.25" customHeight="1">
      <c r="A351" s="414"/>
      <c r="B351" s="301" t="s">
        <v>3004</v>
      </c>
      <c r="C351" s="304">
        <v>7.4074074072996154E-3</v>
      </c>
      <c r="D351" s="304">
        <v>9.2361111092031933E-3</v>
      </c>
      <c r="E351" s="312">
        <v>155</v>
      </c>
      <c r="F351" s="304">
        <v>2.7291666665405501E-2</v>
      </c>
      <c r="G351" s="304">
        <v>2.7291666665405501E-2</v>
      </c>
      <c r="H351" s="454"/>
      <c r="I351" s="453"/>
      <c r="J351" s="453"/>
      <c r="K351" s="453"/>
      <c r="L351" s="453"/>
      <c r="M351" s="453"/>
      <c r="N351" s="453"/>
      <c r="O351" s="453"/>
      <c r="P351" s="453"/>
      <c r="Q351" s="453"/>
      <c r="R351" s="453"/>
      <c r="S351" s="453"/>
      <c r="T351" s="453"/>
      <c r="U351" s="453"/>
      <c r="V351" s="453"/>
      <c r="W351" s="453"/>
      <c r="X351" s="453"/>
      <c r="Y351" s="453"/>
      <c r="Z351" s="453"/>
      <c r="AA351" s="453"/>
    </row>
    <row r="352" spans="1:27" s="221" customFormat="1" ht="26.25" customHeight="1">
      <c r="A352" s="415"/>
      <c r="B352" s="301" t="s">
        <v>3005</v>
      </c>
      <c r="C352" s="313" t="s">
        <v>1192</v>
      </c>
      <c r="D352" s="313" t="s">
        <v>1192</v>
      </c>
      <c r="E352" s="313" t="s">
        <v>1192</v>
      </c>
      <c r="F352" s="313" t="s">
        <v>1192</v>
      </c>
      <c r="G352" s="313" t="s">
        <v>1192</v>
      </c>
    </row>
    <row r="353" spans="1:27" s="221" customFormat="1" ht="42.75" customHeight="1">
      <c r="A353" s="413">
        <v>117</v>
      </c>
      <c r="B353" s="301" t="s">
        <v>3209</v>
      </c>
      <c r="C353" s="459" t="s">
        <v>3546</v>
      </c>
      <c r="D353" s="459"/>
      <c r="E353" s="459"/>
      <c r="F353" s="459"/>
      <c r="G353" s="459"/>
    </row>
    <row r="354" spans="1:27" s="221" customFormat="1" ht="26.25" customHeight="1">
      <c r="A354" s="414"/>
      <c r="B354" s="301" t="s">
        <v>3004</v>
      </c>
      <c r="C354" s="304">
        <v>1.1111111111111112E-2</v>
      </c>
      <c r="D354" s="304">
        <v>4.9999999999999996E-2</v>
      </c>
      <c r="E354" s="306" t="s">
        <v>2632</v>
      </c>
      <c r="F354" s="304">
        <v>3.0150462962962962E-2</v>
      </c>
      <c r="G354" s="304">
        <v>8.1250000000000003E-2</v>
      </c>
      <c r="H354" s="310"/>
    </row>
    <row r="355" spans="1:27" s="221" customFormat="1" ht="26.25" customHeight="1">
      <c r="A355" s="415"/>
      <c r="B355" s="301" t="s">
        <v>3005</v>
      </c>
      <c r="C355" s="304">
        <v>1.3194444444444444E-2</v>
      </c>
      <c r="D355" s="304">
        <v>3.4722222222222224E-2</v>
      </c>
      <c r="E355" s="309">
        <v>285</v>
      </c>
      <c r="F355" s="304">
        <v>4.027777777777778E-2</v>
      </c>
      <c r="G355" s="304">
        <v>7.9166666666666663E-2</v>
      </c>
    </row>
    <row r="356" spans="1:27" s="221" customFormat="1" ht="50.25" customHeight="1">
      <c r="A356" s="413">
        <v>118</v>
      </c>
      <c r="B356" s="301" t="s">
        <v>3209</v>
      </c>
      <c r="C356" s="459" t="s">
        <v>3547</v>
      </c>
      <c r="D356" s="459"/>
      <c r="E356" s="459"/>
      <c r="F356" s="459"/>
      <c r="G356" s="459"/>
    </row>
    <row r="357" spans="1:27" s="221" customFormat="1" ht="26.25" customHeight="1">
      <c r="A357" s="414"/>
      <c r="B357" s="301" t="s">
        <v>3004</v>
      </c>
      <c r="C357" s="304">
        <v>1.414351852145046E-2</v>
      </c>
      <c r="D357" s="304">
        <v>3.5532407404389232E-2</v>
      </c>
      <c r="E357" s="306">
        <v>326</v>
      </c>
      <c r="F357" s="304">
        <v>2.849620186874479E-2</v>
      </c>
      <c r="G357" s="304">
        <v>8.9560185180744156E-2</v>
      </c>
      <c r="H357" s="454"/>
      <c r="I357" s="453"/>
      <c r="J357" s="453"/>
      <c r="K357" s="453"/>
      <c r="L357" s="453"/>
      <c r="M357" s="453"/>
      <c r="N357" s="453"/>
      <c r="O357" s="453"/>
      <c r="P357" s="453"/>
      <c r="Q357" s="453"/>
      <c r="R357" s="453"/>
      <c r="S357" s="453"/>
      <c r="T357" s="453"/>
      <c r="U357" s="453"/>
      <c r="V357" s="453"/>
      <c r="W357" s="453"/>
      <c r="X357" s="453"/>
      <c r="Y357" s="453"/>
      <c r="Z357" s="453"/>
      <c r="AA357" s="453"/>
    </row>
    <row r="358" spans="1:27" s="221" customFormat="1" ht="26.25" customHeight="1">
      <c r="A358" s="415"/>
      <c r="B358" s="301" t="s">
        <v>3005</v>
      </c>
      <c r="C358" s="304">
        <v>6.064814813726116E-3</v>
      </c>
      <c r="D358" s="304">
        <v>3.1747685185109731E-2</v>
      </c>
      <c r="E358" s="309">
        <v>302</v>
      </c>
      <c r="F358" s="304">
        <v>4.2463764244866281E-2</v>
      </c>
      <c r="G358" s="304">
        <v>8.7118055555038154E-2</v>
      </c>
    </row>
    <row r="359" spans="1:27" s="221" customFormat="1" ht="52.5" customHeight="1">
      <c r="A359" s="413">
        <v>119</v>
      </c>
      <c r="B359" s="301" t="s">
        <v>3209</v>
      </c>
      <c r="C359" s="460" t="s">
        <v>3548</v>
      </c>
      <c r="D359" s="460"/>
      <c r="E359" s="460"/>
      <c r="F359" s="460"/>
      <c r="G359" s="460"/>
    </row>
    <row r="360" spans="1:27" s="221" customFormat="1" ht="26.25" customHeight="1">
      <c r="A360" s="414"/>
      <c r="B360" s="301" t="s">
        <v>3004</v>
      </c>
      <c r="C360" s="304">
        <v>6.284722221607808E-3</v>
      </c>
      <c r="D360" s="304">
        <v>3.1064814815181307E-2</v>
      </c>
      <c r="E360" s="306">
        <v>347</v>
      </c>
      <c r="F360" s="304">
        <v>2.8678858024667374E-2</v>
      </c>
      <c r="G360" s="304">
        <v>8.3113425920601003E-2</v>
      </c>
      <c r="H360" s="454"/>
      <c r="I360" s="453"/>
      <c r="J360" s="453"/>
      <c r="K360" s="453"/>
      <c r="L360" s="453"/>
      <c r="M360" s="453"/>
      <c r="N360" s="453"/>
      <c r="O360" s="453"/>
      <c r="P360" s="453"/>
      <c r="Q360" s="453"/>
      <c r="R360" s="453"/>
      <c r="S360" s="453"/>
      <c r="T360" s="453"/>
      <c r="U360" s="453"/>
      <c r="V360" s="453"/>
      <c r="W360" s="453"/>
      <c r="X360" s="453"/>
      <c r="Y360" s="453"/>
      <c r="Z360" s="453"/>
      <c r="AA360" s="453"/>
    </row>
    <row r="361" spans="1:27" s="221" customFormat="1" ht="26.25" customHeight="1">
      <c r="A361" s="415"/>
      <c r="B361" s="301" t="s">
        <v>3005</v>
      </c>
      <c r="C361" s="304">
        <v>1.4241898148611654E-2</v>
      </c>
      <c r="D361" s="304">
        <v>3.6631944443797693E-2</v>
      </c>
      <c r="E361" s="309">
        <v>319</v>
      </c>
      <c r="F361" s="304">
        <v>4.3801809764356055E-2</v>
      </c>
      <c r="G361" s="304">
        <v>8.6793981485243421E-2</v>
      </c>
    </row>
    <row r="362" spans="1:27" s="221" customFormat="1" ht="57" customHeight="1">
      <c r="A362" s="413">
        <v>120</v>
      </c>
      <c r="B362" s="301" t="s">
        <v>3209</v>
      </c>
      <c r="C362" s="460" t="s">
        <v>3549</v>
      </c>
      <c r="D362" s="460"/>
      <c r="E362" s="460"/>
      <c r="F362" s="460"/>
      <c r="G362" s="460"/>
      <c r="H362" s="222"/>
      <c r="I362" s="222"/>
      <c r="J362" s="222"/>
      <c r="K362" s="222"/>
      <c r="L362" s="222"/>
      <c r="M362" s="222"/>
      <c r="N362" s="222"/>
      <c r="O362" s="222"/>
      <c r="P362" s="222"/>
      <c r="Q362" s="222"/>
      <c r="R362" s="222"/>
      <c r="S362" s="222"/>
      <c r="T362" s="222"/>
      <c r="U362" s="222"/>
      <c r="V362" s="222"/>
      <c r="W362" s="222"/>
      <c r="X362" s="222"/>
      <c r="Y362" s="222"/>
      <c r="Z362" s="222"/>
      <c r="AA362" s="222"/>
    </row>
    <row r="363" spans="1:27" s="221" customFormat="1" ht="26.25" customHeight="1">
      <c r="A363" s="414"/>
      <c r="B363" s="301" t="s">
        <v>3004</v>
      </c>
      <c r="C363" s="304">
        <v>6.284722221607808E-3</v>
      </c>
      <c r="D363" s="304">
        <v>3.1064814815181307E-2</v>
      </c>
      <c r="E363" s="306" t="s">
        <v>663</v>
      </c>
      <c r="F363" s="304">
        <v>2.8678858024667374E-2</v>
      </c>
      <c r="G363" s="304">
        <v>8.3113425920601003E-2</v>
      </c>
      <c r="H363" s="222"/>
      <c r="I363" s="222"/>
      <c r="J363" s="222"/>
      <c r="K363" s="222"/>
      <c r="L363" s="222"/>
      <c r="M363" s="222"/>
      <c r="N363" s="222"/>
      <c r="O363" s="222"/>
      <c r="P363" s="222"/>
      <c r="Q363" s="222"/>
      <c r="R363" s="222"/>
      <c r="S363" s="222"/>
      <c r="T363" s="222"/>
      <c r="U363" s="222"/>
      <c r="V363" s="222"/>
      <c r="W363" s="222"/>
      <c r="X363" s="222"/>
      <c r="Y363" s="222"/>
      <c r="Z363" s="222"/>
      <c r="AA363" s="222"/>
    </row>
    <row r="364" spans="1:27" s="221" customFormat="1" ht="26.25" customHeight="1">
      <c r="A364" s="415"/>
      <c r="B364" s="301" t="s">
        <v>3005</v>
      </c>
      <c r="C364" s="304">
        <v>1.4241898148611654E-2</v>
      </c>
      <c r="D364" s="304">
        <v>3.6631944443797693E-2</v>
      </c>
      <c r="E364" s="309">
        <v>166</v>
      </c>
      <c r="F364" s="304">
        <v>4.3801809764356055E-2</v>
      </c>
      <c r="G364" s="304">
        <v>8.6793981485243421E-2</v>
      </c>
      <c r="H364" s="222"/>
      <c r="I364" s="222"/>
      <c r="J364" s="222"/>
      <c r="K364" s="222"/>
      <c r="L364" s="222"/>
      <c r="M364" s="222"/>
      <c r="N364" s="222"/>
      <c r="O364" s="222"/>
      <c r="P364" s="222"/>
      <c r="Q364" s="222"/>
      <c r="R364" s="222"/>
      <c r="S364" s="222"/>
      <c r="T364" s="222"/>
      <c r="U364" s="222"/>
      <c r="V364" s="222"/>
      <c r="W364" s="222"/>
      <c r="X364" s="222"/>
      <c r="Y364" s="222"/>
      <c r="Z364" s="222"/>
      <c r="AA364" s="222"/>
    </row>
    <row r="365" spans="1:27" s="221" customFormat="1" ht="54" customHeight="1">
      <c r="A365" s="413">
        <v>121</v>
      </c>
      <c r="B365" s="301" t="s">
        <v>3209</v>
      </c>
      <c r="C365" s="451" t="s">
        <v>3550</v>
      </c>
      <c r="D365" s="451"/>
      <c r="E365" s="451"/>
      <c r="F365" s="451"/>
      <c r="G365" s="451"/>
    </row>
    <row r="366" spans="1:27" s="221" customFormat="1" ht="26.25" customHeight="1">
      <c r="A366" s="414"/>
      <c r="B366" s="301" t="s">
        <v>3004</v>
      </c>
      <c r="C366" s="308">
        <v>5.4976851824903861E-3</v>
      </c>
      <c r="D366" s="305">
        <v>3.4016203702776693E-2</v>
      </c>
      <c r="E366" s="306">
        <v>354</v>
      </c>
      <c r="F366" s="305">
        <v>1.781950428689558E-2</v>
      </c>
      <c r="G366" s="304">
        <v>6.826388889021473E-2</v>
      </c>
      <c r="H366" s="454"/>
      <c r="I366" s="453"/>
      <c r="J366" s="453"/>
      <c r="K366" s="453"/>
      <c r="L366" s="453"/>
      <c r="M366" s="453"/>
      <c r="N366" s="453"/>
      <c r="O366" s="453"/>
      <c r="P366" s="453"/>
      <c r="Q366" s="453"/>
      <c r="R366" s="453"/>
      <c r="S366" s="453"/>
      <c r="T366" s="453"/>
      <c r="U366" s="453"/>
      <c r="V366" s="453"/>
      <c r="W366" s="453"/>
      <c r="X366" s="453"/>
      <c r="Y366" s="453"/>
      <c r="Z366" s="453"/>
      <c r="AA366" s="453"/>
    </row>
    <row r="367" spans="1:27" s="221" customFormat="1" ht="26.25" customHeight="1">
      <c r="A367" s="415"/>
      <c r="B367" s="301" t="s">
        <v>3005</v>
      </c>
      <c r="C367" s="308">
        <v>1.0214120371529134E-2</v>
      </c>
      <c r="D367" s="305">
        <v>3.1435185184818693E-2</v>
      </c>
      <c r="E367" s="309">
        <v>133</v>
      </c>
      <c r="F367" s="305">
        <v>2.494800304035379E-2</v>
      </c>
      <c r="G367" s="304">
        <v>6.8090277774899732E-2</v>
      </c>
    </row>
    <row r="368" spans="1:27" s="221" customFormat="1" ht="42.75" customHeight="1">
      <c r="A368" s="413">
        <v>122</v>
      </c>
      <c r="B368" s="301" t="s">
        <v>3209</v>
      </c>
      <c r="C368" s="451" t="s">
        <v>3551</v>
      </c>
      <c r="D368" s="451"/>
      <c r="E368" s="451"/>
      <c r="F368" s="451"/>
      <c r="G368" s="451"/>
    </row>
    <row r="369" spans="1:27" s="221" customFormat="1" ht="26.25" customHeight="1">
      <c r="A369" s="414"/>
      <c r="B369" s="301" t="s">
        <v>3004</v>
      </c>
      <c r="C369" s="308">
        <v>6.7476851836545393E-3</v>
      </c>
      <c r="D369" s="305">
        <v>3.3634259256359655E-2</v>
      </c>
      <c r="E369" s="306">
        <v>735</v>
      </c>
      <c r="F369" s="305">
        <v>2.317103515683289E-2</v>
      </c>
      <c r="G369" s="304">
        <v>7.7800925922929309E-2</v>
      </c>
      <c r="H369" s="454"/>
      <c r="I369" s="453"/>
      <c r="J369" s="453"/>
      <c r="K369" s="453"/>
      <c r="L369" s="453"/>
      <c r="M369" s="453"/>
      <c r="N369" s="453"/>
      <c r="O369" s="453"/>
      <c r="P369" s="453"/>
      <c r="Q369" s="453"/>
      <c r="R369" s="453"/>
      <c r="S369" s="453"/>
      <c r="T369" s="453"/>
      <c r="U369" s="453"/>
      <c r="V369" s="453"/>
      <c r="W369" s="453"/>
      <c r="X369" s="453"/>
      <c r="Y369" s="453"/>
      <c r="Z369" s="453"/>
      <c r="AA369" s="453"/>
    </row>
    <row r="370" spans="1:27" s="221" customFormat="1" ht="26.25" customHeight="1">
      <c r="A370" s="415"/>
      <c r="B370" s="301" t="s">
        <v>3005</v>
      </c>
      <c r="C370" s="313" t="s">
        <v>1192</v>
      </c>
      <c r="D370" s="313" t="s">
        <v>1192</v>
      </c>
      <c r="E370" s="313" t="s">
        <v>1192</v>
      </c>
      <c r="F370" s="313" t="s">
        <v>1192</v>
      </c>
      <c r="G370" s="313" t="s">
        <v>1192</v>
      </c>
    </row>
    <row r="371" spans="1:27" s="221" customFormat="1" ht="46.5" customHeight="1">
      <c r="A371" s="413">
        <v>123</v>
      </c>
      <c r="B371" s="301" t="s">
        <v>3209</v>
      </c>
      <c r="C371" s="451" t="s">
        <v>3552</v>
      </c>
      <c r="D371" s="451"/>
      <c r="E371" s="451"/>
      <c r="F371" s="451"/>
      <c r="G371" s="451"/>
    </row>
    <row r="372" spans="1:27" s="221" customFormat="1" ht="26.25" customHeight="1">
      <c r="A372" s="414"/>
      <c r="B372" s="301" t="s">
        <v>3004</v>
      </c>
      <c r="C372" s="308">
        <v>5.5555555591126904E-3</v>
      </c>
      <c r="D372" s="305">
        <v>3.3796296294895001E-2</v>
      </c>
      <c r="E372" s="306">
        <v>326</v>
      </c>
      <c r="F372" s="305">
        <v>1.9028787310037317E-2</v>
      </c>
      <c r="G372" s="304">
        <v>7.2581018517666962E-2</v>
      </c>
      <c r="H372" s="454"/>
      <c r="I372" s="453"/>
      <c r="J372" s="453"/>
      <c r="K372" s="453"/>
      <c r="L372" s="453"/>
      <c r="M372" s="453"/>
      <c r="N372" s="453"/>
      <c r="O372" s="453"/>
      <c r="P372" s="453"/>
      <c r="Q372" s="453"/>
      <c r="R372" s="453"/>
      <c r="S372" s="453"/>
      <c r="T372" s="453"/>
      <c r="U372" s="453"/>
      <c r="V372" s="453"/>
      <c r="W372" s="453"/>
      <c r="X372" s="453"/>
      <c r="Y372" s="453"/>
      <c r="Z372" s="453"/>
      <c r="AA372" s="453"/>
    </row>
    <row r="373" spans="1:27" s="221" customFormat="1" ht="26.25" customHeight="1">
      <c r="A373" s="415"/>
      <c r="B373" s="301" t="s">
        <v>3005</v>
      </c>
      <c r="C373" s="308">
        <v>1.0405092587461695E-2</v>
      </c>
      <c r="D373" s="305">
        <v>3.3715277779265307E-2</v>
      </c>
      <c r="E373" s="309">
        <v>129</v>
      </c>
      <c r="F373" s="305">
        <v>2.5867862654320992E-2</v>
      </c>
      <c r="G373" s="304">
        <v>6.3935185185982846E-2</v>
      </c>
    </row>
    <row r="374" spans="1:27" s="221" customFormat="1" ht="26.25" customHeight="1">
      <c r="A374" s="413">
        <v>124</v>
      </c>
      <c r="B374" s="301" t="s">
        <v>3209</v>
      </c>
      <c r="C374" s="451" t="s">
        <v>3553</v>
      </c>
      <c r="D374" s="451"/>
      <c r="E374" s="451"/>
      <c r="F374" s="451"/>
      <c r="G374" s="451"/>
    </row>
    <row r="375" spans="1:27" s="221" customFormat="1" ht="26.25" customHeight="1">
      <c r="A375" s="414"/>
      <c r="B375" s="301" t="s">
        <v>3004</v>
      </c>
      <c r="C375" s="308">
        <v>6.961805556784384E-3</v>
      </c>
      <c r="D375" s="305">
        <v>2.753472221957054E-2</v>
      </c>
      <c r="E375" s="306">
        <v>880</v>
      </c>
      <c r="F375" s="305">
        <v>2.4370148533950583E-2</v>
      </c>
      <c r="G375" s="304">
        <v>8.5208333330228925E-2</v>
      </c>
      <c r="H375" s="454"/>
      <c r="I375" s="453"/>
      <c r="J375" s="453"/>
      <c r="K375" s="453"/>
      <c r="L375" s="453"/>
      <c r="M375" s="453"/>
      <c r="N375" s="453"/>
      <c r="O375" s="453"/>
      <c r="P375" s="453"/>
      <c r="Q375" s="453"/>
      <c r="R375" s="453"/>
      <c r="S375" s="453"/>
      <c r="T375" s="453"/>
      <c r="U375" s="453"/>
      <c r="V375" s="453"/>
      <c r="W375" s="453"/>
      <c r="X375" s="453"/>
      <c r="Y375" s="453"/>
      <c r="Z375" s="453"/>
      <c r="AA375" s="453"/>
    </row>
    <row r="376" spans="1:27" s="221" customFormat="1" ht="26.25" customHeight="1">
      <c r="A376" s="415"/>
      <c r="B376" s="301" t="s">
        <v>3005</v>
      </c>
      <c r="C376" s="313" t="s">
        <v>1192</v>
      </c>
      <c r="D376" s="313" t="s">
        <v>1192</v>
      </c>
      <c r="E376" s="313" t="s">
        <v>1192</v>
      </c>
      <c r="F376" s="313" t="s">
        <v>1192</v>
      </c>
      <c r="G376" s="313" t="s">
        <v>1192</v>
      </c>
    </row>
    <row r="377" spans="1:27" s="221" customFormat="1" ht="47.25" customHeight="1">
      <c r="A377" s="413">
        <v>125</v>
      </c>
      <c r="B377" s="301" t="s">
        <v>3209</v>
      </c>
      <c r="C377" s="451" t="s">
        <v>3554</v>
      </c>
      <c r="D377" s="451"/>
      <c r="E377" s="451"/>
      <c r="F377" s="451"/>
      <c r="G377" s="451"/>
    </row>
    <row r="378" spans="1:27" s="221" customFormat="1" ht="26.25" customHeight="1">
      <c r="A378" s="414"/>
      <c r="B378" s="301" t="s">
        <v>3004</v>
      </c>
      <c r="C378" s="308">
        <v>6.2499999999999995E-3</v>
      </c>
      <c r="D378" s="305">
        <v>2.4999999999999998E-2</v>
      </c>
      <c r="E378" s="307">
        <v>3</v>
      </c>
      <c r="F378" s="305">
        <v>2.0540172292545712E-2</v>
      </c>
      <c r="G378" s="305">
        <v>4.3055555555555562E-2</v>
      </c>
      <c r="H378" s="454"/>
      <c r="I378" s="453"/>
      <c r="J378" s="453"/>
      <c r="K378" s="453"/>
      <c r="L378" s="453"/>
      <c r="M378" s="453"/>
      <c r="N378" s="453"/>
      <c r="O378" s="453"/>
      <c r="P378" s="453"/>
      <c r="Q378" s="453"/>
      <c r="R378" s="453"/>
      <c r="S378" s="453"/>
      <c r="T378" s="453"/>
      <c r="U378" s="453"/>
      <c r="V378" s="453"/>
      <c r="W378" s="453"/>
      <c r="X378" s="453"/>
      <c r="Y378" s="453"/>
      <c r="Z378" s="453"/>
      <c r="AA378" s="453"/>
    </row>
    <row r="379" spans="1:27" s="221" customFormat="1" ht="26.25" customHeight="1">
      <c r="A379" s="415"/>
      <c r="B379" s="301" t="s">
        <v>3005</v>
      </c>
      <c r="C379" s="308">
        <v>1.1111111111111112E-2</v>
      </c>
      <c r="D379" s="305">
        <v>1.7361111111111112E-2</v>
      </c>
      <c r="E379" s="307">
        <v>6</v>
      </c>
      <c r="F379" s="305">
        <v>2.8944830246913585E-2</v>
      </c>
      <c r="G379" s="305">
        <v>5.347222222222222E-2</v>
      </c>
    </row>
    <row r="380" spans="1:27" s="221" customFormat="1" ht="36" customHeight="1">
      <c r="A380" s="413">
        <v>126</v>
      </c>
      <c r="B380" s="301" t="s">
        <v>3209</v>
      </c>
      <c r="C380" s="451" t="s">
        <v>3555</v>
      </c>
      <c r="D380" s="451"/>
      <c r="E380" s="451"/>
      <c r="F380" s="451"/>
      <c r="G380" s="451"/>
    </row>
    <row r="381" spans="1:27" s="221" customFormat="1" ht="26.25" customHeight="1">
      <c r="A381" s="414"/>
      <c r="B381" s="301" t="s">
        <v>3004</v>
      </c>
      <c r="C381" s="308">
        <v>6.7824074067175388E-3</v>
      </c>
      <c r="D381" s="305">
        <v>3.0995370369055308E-2</v>
      </c>
      <c r="E381" s="306">
        <v>714</v>
      </c>
      <c r="F381" s="305">
        <v>2.6214305908962364E-2</v>
      </c>
      <c r="G381" s="304">
        <v>8.4849537037371192E-2</v>
      </c>
      <c r="H381" s="454"/>
      <c r="I381" s="453"/>
      <c r="J381" s="453"/>
      <c r="K381" s="453"/>
      <c r="L381" s="453"/>
      <c r="M381" s="453"/>
      <c r="N381" s="453"/>
      <c r="O381" s="453"/>
      <c r="P381" s="453"/>
      <c r="Q381" s="453"/>
      <c r="R381" s="453"/>
      <c r="S381" s="453"/>
      <c r="T381" s="453"/>
      <c r="U381" s="453"/>
      <c r="V381" s="453"/>
      <c r="W381" s="453"/>
      <c r="X381" s="453"/>
      <c r="Y381" s="453"/>
      <c r="Z381" s="453"/>
      <c r="AA381" s="453"/>
    </row>
    <row r="382" spans="1:27" s="221" customFormat="1" ht="26.25" customHeight="1">
      <c r="A382" s="415"/>
      <c r="B382" s="301" t="s">
        <v>3005</v>
      </c>
      <c r="C382" s="308">
        <v>1.3483796294167405E-2</v>
      </c>
      <c r="D382" s="305">
        <v>3.2800925931951497E-2</v>
      </c>
      <c r="E382" s="309">
        <v>184</v>
      </c>
      <c r="F382" s="305">
        <v>3.762681700517722E-2</v>
      </c>
      <c r="G382" s="304">
        <v>8.3391203705104999E-2</v>
      </c>
    </row>
    <row r="383" spans="1:27" s="221" customFormat="1" ht="80.25" customHeight="1">
      <c r="A383" s="413">
        <v>127</v>
      </c>
      <c r="B383" s="301" t="s">
        <v>3209</v>
      </c>
      <c r="C383" s="451" t="s">
        <v>3556</v>
      </c>
      <c r="D383" s="451"/>
      <c r="E383" s="451"/>
      <c r="F383" s="451"/>
      <c r="G383" s="451"/>
    </row>
    <row r="384" spans="1:27" s="221" customFormat="1" ht="26.25" customHeight="1">
      <c r="A384" s="414"/>
      <c r="B384" s="301" t="s">
        <v>3004</v>
      </c>
      <c r="C384" s="308">
        <v>6.9444444452528842E-3</v>
      </c>
      <c r="D384" s="305">
        <v>3.3113425924966577E-2</v>
      </c>
      <c r="E384" s="306">
        <v>734</v>
      </c>
      <c r="F384" s="305">
        <v>2.6648555384087773E-2</v>
      </c>
      <c r="G384" s="304">
        <v>8.633101852319669E-2</v>
      </c>
      <c r="H384" s="454"/>
      <c r="I384" s="453"/>
      <c r="J384" s="453"/>
      <c r="K384" s="453"/>
      <c r="L384" s="453"/>
      <c r="M384" s="453"/>
      <c r="N384" s="453"/>
      <c r="O384" s="453"/>
      <c r="P384" s="453"/>
      <c r="Q384" s="453"/>
      <c r="R384" s="453"/>
      <c r="S384" s="453"/>
      <c r="T384" s="453"/>
      <c r="U384" s="453"/>
      <c r="V384" s="453"/>
      <c r="W384" s="453"/>
      <c r="X384" s="453"/>
      <c r="Y384" s="453"/>
      <c r="Z384" s="453"/>
      <c r="AA384" s="453"/>
    </row>
    <row r="385" spans="1:27" s="221" customFormat="1" ht="26.25" customHeight="1">
      <c r="A385" s="415"/>
      <c r="B385" s="301" t="s">
        <v>3005</v>
      </c>
      <c r="C385" s="308">
        <v>1.1464120372693287E-2</v>
      </c>
      <c r="D385" s="305">
        <v>2.958333332935581E-2</v>
      </c>
      <c r="E385" s="309">
        <v>400</v>
      </c>
      <c r="F385" s="305">
        <v>3.8554441015089168E-2</v>
      </c>
      <c r="G385" s="304">
        <v>8.4178240744222421E-2</v>
      </c>
    </row>
    <row r="386" spans="1:27" s="221" customFormat="1" ht="41.25" customHeight="1">
      <c r="A386" s="413">
        <v>128</v>
      </c>
      <c r="B386" s="301" t="s">
        <v>3209</v>
      </c>
      <c r="C386" s="451" t="s">
        <v>3557</v>
      </c>
      <c r="D386" s="451"/>
      <c r="E386" s="451"/>
      <c r="F386" s="451"/>
      <c r="G386" s="451"/>
    </row>
    <row r="387" spans="1:27" s="221" customFormat="1" ht="26.25" customHeight="1">
      <c r="A387" s="414"/>
      <c r="B387" s="301" t="s">
        <v>3004</v>
      </c>
      <c r="C387" s="308">
        <v>7.3206018496421166E-3</v>
      </c>
      <c r="D387" s="305">
        <v>2.9895833336922806E-2</v>
      </c>
      <c r="E387" s="306">
        <v>678</v>
      </c>
      <c r="F387" s="305">
        <v>2.6508210951730421E-2</v>
      </c>
      <c r="G387" s="304">
        <v>8.5775462961464655E-2</v>
      </c>
      <c r="H387" s="454"/>
      <c r="I387" s="453"/>
      <c r="J387" s="453"/>
      <c r="K387" s="453"/>
      <c r="L387" s="453"/>
      <c r="M387" s="453"/>
      <c r="N387" s="453"/>
      <c r="O387" s="453"/>
      <c r="P387" s="453"/>
      <c r="Q387" s="453"/>
      <c r="R387" s="453"/>
      <c r="S387" s="453"/>
      <c r="T387" s="453"/>
      <c r="U387" s="453"/>
      <c r="V387" s="453"/>
      <c r="W387" s="453"/>
      <c r="X387" s="453"/>
      <c r="Y387" s="453"/>
      <c r="Z387" s="453"/>
      <c r="AA387" s="453"/>
    </row>
    <row r="388" spans="1:27" s="221" customFormat="1" ht="26.25" customHeight="1">
      <c r="A388" s="415"/>
      <c r="B388" s="301" t="s">
        <v>3005</v>
      </c>
      <c r="C388" s="308">
        <v>9.9884259252576157E-3</v>
      </c>
      <c r="D388" s="305">
        <v>3.2893518517084885E-2</v>
      </c>
      <c r="E388" s="309">
        <v>299</v>
      </c>
      <c r="F388" s="305">
        <v>3.4986772486772497E-2</v>
      </c>
      <c r="G388" s="304">
        <v>8.4027777782466728E-2</v>
      </c>
    </row>
    <row r="389" spans="1:27" s="221" customFormat="1" ht="26.25" customHeight="1">
      <c r="A389" s="413">
        <v>129</v>
      </c>
      <c r="B389" s="301" t="s">
        <v>3209</v>
      </c>
      <c r="C389" s="451" t="s">
        <v>3558</v>
      </c>
      <c r="D389" s="451"/>
      <c r="E389" s="451"/>
      <c r="F389" s="451"/>
      <c r="G389" s="451"/>
    </row>
    <row r="390" spans="1:27" s="221" customFormat="1" ht="26.25" customHeight="1">
      <c r="A390" s="414"/>
      <c r="B390" s="301" t="s">
        <v>3004</v>
      </c>
      <c r="C390" s="308">
        <v>7.3206018496421166E-3</v>
      </c>
      <c r="D390" s="305">
        <v>2.9895833336922806E-2</v>
      </c>
      <c r="E390" s="306" t="s">
        <v>265</v>
      </c>
      <c r="F390" s="305">
        <v>2.6508210951730421E-2</v>
      </c>
      <c r="G390" s="304">
        <v>8.5775462961464655E-2</v>
      </c>
    </row>
    <row r="391" spans="1:27" s="221" customFormat="1" ht="26.25" customHeight="1">
      <c r="A391" s="415"/>
      <c r="B391" s="301" t="s">
        <v>3005</v>
      </c>
      <c r="C391" s="308">
        <v>1.2199074074074072E-2</v>
      </c>
      <c r="D391" s="305">
        <v>3.2893518517084885E-2</v>
      </c>
      <c r="E391" s="309">
        <v>159</v>
      </c>
      <c r="F391" s="305">
        <v>2.8472222222222222E-2</v>
      </c>
      <c r="G391" s="304">
        <v>0.15555555555555556</v>
      </c>
    </row>
    <row r="392" spans="1:27" s="221" customFormat="1" ht="88.5" customHeight="1">
      <c r="A392" s="413">
        <v>130</v>
      </c>
      <c r="B392" s="301" t="s">
        <v>3209</v>
      </c>
      <c r="C392" s="451" t="s">
        <v>3559</v>
      </c>
      <c r="D392" s="451"/>
      <c r="E392" s="451"/>
      <c r="F392" s="451"/>
      <c r="G392" s="451"/>
    </row>
    <row r="393" spans="1:27" s="221" customFormat="1" ht="26.25" customHeight="1">
      <c r="A393" s="414"/>
      <c r="B393" s="301" t="s">
        <v>3004</v>
      </c>
      <c r="C393" s="313" t="s">
        <v>1192</v>
      </c>
      <c r="D393" s="313" t="s">
        <v>1192</v>
      </c>
      <c r="E393" s="313" t="s">
        <v>1192</v>
      </c>
      <c r="F393" s="313" t="s">
        <v>1192</v>
      </c>
      <c r="G393" s="313" t="s">
        <v>1192</v>
      </c>
      <c r="H393" s="454"/>
      <c r="I393" s="453"/>
      <c r="J393" s="453"/>
      <c r="K393" s="453"/>
      <c r="L393" s="453"/>
      <c r="M393" s="453"/>
      <c r="N393" s="453"/>
      <c r="O393" s="453"/>
      <c r="P393" s="453"/>
      <c r="Q393" s="453"/>
      <c r="R393" s="453"/>
      <c r="S393" s="453"/>
      <c r="T393" s="453"/>
      <c r="U393" s="453"/>
      <c r="V393" s="453"/>
      <c r="W393" s="453"/>
      <c r="X393" s="453"/>
      <c r="Y393" s="453"/>
      <c r="Z393" s="453"/>
      <c r="AA393" s="453"/>
    </row>
    <row r="394" spans="1:27" s="221" customFormat="1" ht="26.25" customHeight="1">
      <c r="A394" s="415"/>
      <c r="B394" s="301" t="s">
        <v>3005</v>
      </c>
      <c r="C394" s="308">
        <v>1.0300925925548654E-2</v>
      </c>
      <c r="D394" s="305">
        <v>3.439814814919373E-2</v>
      </c>
      <c r="E394" s="309">
        <v>871</v>
      </c>
      <c r="F394" s="305">
        <v>2.762776269140832E-2</v>
      </c>
      <c r="G394" s="304">
        <v>8.7372685185982846E-2</v>
      </c>
    </row>
    <row r="395" spans="1:27" s="221" customFormat="1" ht="75" customHeight="1">
      <c r="A395" s="413">
        <v>131</v>
      </c>
      <c r="B395" s="301" t="s">
        <v>3209</v>
      </c>
      <c r="C395" s="451" t="s">
        <v>3560</v>
      </c>
      <c r="D395" s="451"/>
      <c r="E395" s="451"/>
      <c r="F395" s="451"/>
      <c r="G395" s="451"/>
    </row>
    <row r="396" spans="1:27" s="221" customFormat="1" ht="26.25" customHeight="1">
      <c r="A396" s="414"/>
      <c r="B396" s="301" t="s">
        <v>3004</v>
      </c>
      <c r="C396" s="308">
        <v>1.4618055553000886E-2</v>
      </c>
      <c r="D396" s="305">
        <v>2.9363425928750075E-2</v>
      </c>
      <c r="E396" s="306">
        <v>302</v>
      </c>
      <c r="F396" s="305">
        <v>3.7054546533713206E-2</v>
      </c>
      <c r="G396" s="304">
        <v>7.3032407410209998E-2</v>
      </c>
      <c r="H396" s="454"/>
      <c r="I396" s="453"/>
      <c r="J396" s="453"/>
      <c r="K396" s="453"/>
      <c r="L396" s="453"/>
      <c r="M396" s="453"/>
      <c r="N396" s="453"/>
      <c r="O396" s="453"/>
      <c r="P396" s="453"/>
      <c r="Q396" s="453"/>
      <c r="R396" s="453"/>
      <c r="S396" s="453"/>
      <c r="T396" s="453"/>
      <c r="U396" s="453"/>
      <c r="V396" s="453"/>
      <c r="W396" s="453"/>
      <c r="X396" s="453"/>
      <c r="Y396" s="453"/>
      <c r="Z396" s="453"/>
      <c r="AA396" s="453"/>
    </row>
    <row r="397" spans="1:27" s="221" customFormat="1" ht="26.25" customHeight="1">
      <c r="A397" s="415"/>
      <c r="B397" s="301" t="s">
        <v>3005</v>
      </c>
      <c r="C397" s="308">
        <v>1.113425925723277E-2</v>
      </c>
      <c r="D397" s="305">
        <v>3.4317129633564036E-2</v>
      </c>
      <c r="E397" s="309">
        <v>881</v>
      </c>
      <c r="F397" s="305">
        <v>4.2122037724605765E-2</v>
      </c>
      <c r="G397" s="304">
        <v>8.7534722217242233E-2</v>
      </c>
    </row>
    <row r="398" spans="1:27" s="221" customFormat="1" ht="61.5" customHeight="1">
      <c r="A398" s="413">
        <v>132</v>
      </c>
      <c r="B398" s="301" t="s">
        <v>3209</v>
      </c>
      <c r="C398" s="451" t="s">
        <v>3561</v>
      </c>
      <c r="D398" s="451"/>
      <c r="E398" s="451"/>
      <c r="F398" s="451"/>
      <c r="G398" s="451"/>
    </row>
    <row r="399" spans="1:27" s="221" customFormat="1" ht="26.25" customHeight="1">
      <c r="A399" s="414"/>
      <c r="B399" s="301" t="s">
        <v>3004</v>
      </c>
      <c r="C399" s="313" t="s">
        <v>1192</v>
      </c>
      <c r="D399" s="313" t="s">
        <v>1192</v>
      </c>
      <c r="E399" s="313" t="s">
        <v>1192</v>
      </c>
      <c r="F399" s="313" t="s">
        <v>1192</v>
      </c>
      <c r="G399" s="313" t="s">
        <v>1192</v>
      </c>
      <c r="H399" s="454"/>
      <c r="I399" s="453"/>
      <c r="J399" s="453"/>
      <c r="K399" s="453"/>
      <c r="L399" s="453"/>
      <c r="M399" s="453"/>
      <c r="N399" s="453"/>
      <c r="O399" s="453"/>
      <c r="P399" s="453"/>
      <c r="Q399" s="453"/>
      <c r="R399" s="453"/>
      <c r="S399" s="453"/>
      <c r="T399" s="453"/>
      <c r="U399" s="453"/>
      <c r="V399" s="453"/>
      <c r="W399" s="453"/>
      <c r="X399" s="453"/>
      <c r="Y399" s="453"/>
      <c r="Z399" s="453"/>
      <c r="AA399" s="453"/>
    </row>
    <row r="400" spans="1:27" s="221" customFormat="1" ht="26.25" customHeight="1">
      <c r="A400" s="415"/>
      <c r="B400" s="301" t="s">
        <v>3005</v>
      </c>
      <c r="C400" s="308">
        <v>9.322916670498671E-3</v>
      </c>
      <c r="D400" s="305">
        <v>3.3865740741021E-2</v>
      </c>
      <c r="E400" s="309">
        <v>462</v>
      </c>
      <c r="F400" s="305">
        <v>2.669425499668468E-2</v>
      </c>
      <c r="G400" s="304">
        <v>8.7858796294312924E-2</v>
      </c>
    </row>
    <row r="401" spans="1:27" s="221" customFormat="1" ht="89.25" customHeight="1">
      <c r="A401" s="413">
        <v>133</v>
      </c>
      <c r="B401" s="301" t="s">
        <v>3209</v>
      </c>
      <c r="C401" s="451" t="s">
        <v>3562</v>
      </c>
      <c r="D401" s="451"/>
      <c r="E401" s="451"/>
      <c r="F401" s="451"/>
      <c r="G401" s="451"/>
    </row>
    <row r="402" spans="1:27" s="221" customFormat="1" ht="26.25" customHeight="1">
      <c r="A402" s="414"/>
      <c r="B402" s="301" t="s">
        <v>3004</v>
      </c>
      <c r="C402" s="313" t="s">
        <v>1192</v>
      </c>
      <c r="D402" s="313" t="s">
        <v>1192</v>
      </c>
      <c r="E402" s="313" t="s">
        <v>1192</v>
      </c>
      <c r="F402" s="313" t="s">
        <v>1192</v>
      </c>
      <c r="G402" s="313" t="s">
        <v>1192</v>
      </c>
      <c r="H402" s="454"/>
      <c r="I402" s="453"/>
      <c r="J402" s="453"/>
      <c r="K402" s="453"/>
      <c r="L402" s="453"/>
      <c r="M402" s="453"/>
      <c r="N402" s="453"/>
      <c r="O402" s="453"/>
      <c r="P402" s="453"/>
      <c r="Q402" s="453"/>
      <c r="R402" s="453"/>
      <c r="S402" s="453"/>
      <c r="T402" s="453"/>
      <c r="U402" s="453"/>
      <c r="V402" s="453"/>
      <c r="W402" s="453"/>
      <c r="X402" s="453"/>
      <c r="Y402" s="453"/>
      <c r="Z402" s="453"/>
      <c r="AA402" s="453"/>
    </row>
    <row r="403" spans="1:27" s="221" customFormat="1" ht="26.25" customHeight="1">
      <c r="A403" s="415"/>
      <c r="B403" s="301" t="s">
        <v>3005</v>
      </c>
      <c r="C403" s="308">
        <v>9.8784722249547485E-3</v>
      </c>
      <c r="D403" s="305">
        <v>3.347222221782431E-2</v>
      </c>
      <c r="E403" s="309">
        <v>441</v>
      </c>
      <c r="F403" s="305">
        <v>3.7753016085790868E-2</v>
      </c>
      <c r="G403" s="304">
        <v>8.6412037038826384E-2</v>
      </c>
    </row>
    <row r="404" spans="1:27" s="221" customFormat="1" ht="76.5" customHeight="1">
      <c r="A404" s="413">
        <v>134</v>
      </c>
      <c r="B404" s="301" t="s">
        <v>3209</v>
      </c>
      <c r="C404" s="451" t="s">
        <v>3563</v>
      </c>
      <c r="D404" s="451"/>
      <c r="E404" s="451"/>
      <c r="F404" s="451"/>
      <c r="G404" s="451"/>
    </row>
    <row r="405" spans="1:27" s="221" customFormat="1" ht="26.25" customHeight="1">
      <c r="A405" s="414"/>
      <c r="B405" s="301" t="s">
        <v>3004</v>
      </c>
      <c r="C405" s="313" t="s">
        <v>1192</v>
      </c>
      <c r="D405" s="313" t="s">
        <v>1192</v>
      </c>
      <c r="E405" s="313" t="s">
        <v>1192</v>
      </c>
      <c r="F405" s="313" t="s">
        <v>1192</v>
      </c>
      <c r="G405" s="313" t="s">
        <v>1192</v>
      </c>
      <c r="H405" s="454"/>
      <c r="I405" s="453"/>
      <c r="J405" s="453"/>
      <c r="K405" s="453"/>
      <c r="L405" s="453"/>
      <c r="M405" s="453"/>
      <c r="N405" s="453"/>
      <c r="O405" s="453"/>
      <c r="P405" s="453"/>
      <c r="Q405" s="453"/>
      <c r="R405" s="453"/>
      <c r="S405" s="453"/>
      <c r="T405" s="453"/>
      <c r="U405" s="453"/>
      <c r="V405" s="453"/>
      <c r="W405" s="453"/>
      <c r="X405" s="453"/>
      <c r="Y405" s="453"/>
      <c r="Z405" s="453"/>
      <c r="AA405" s="453"/>
    </row>
    <row r="406" spans="1:27" s="221" customFormat="1" ht="26.25" customHeight="1">
      <c r="A406" s="415"/>
      <c r="B406" s="301" t="s">
        <v>3005</v>
      </c>
      <c r="C406" s="308">
        <v>1.2488425927585922E-2</v>
      </c>
      <c r="D406" s="305">
        <v>3.4108796295186039E-2</v>
      </c>
      <c r="E406" s="309">
        <v>942</v>
      </c>
      <c r="F406" s="305">
        <v>4.2613693019943027E-2</v>
      </c>
      <c r="G406" s="304">
        <v>8.834490740991896E-2</v>
      </c>
    </row>
    <row r="407" spans="1:27" s="221" customFormat="1" ht="55.5" customHeight="1">
      <c r="A407" s="413">
        <v>135</v>
      </c>
      <c r="B407" s="301" t="s">
        <v>3209</v>
      </c>
      <c r="C407" s="451" t="s">
        <v>3564</v>
      </c>
      <c r="D407" s="451"/>
      <c r="E407" s="451"/>
      <c r="F407" s="451"/>
      <c r="G407" s="451"/>
    </row>
    <row r="408" spans="1:27" s="221" customFormat="1" ht="26.25" customHeight="1">
      <c r="A408" s="414"/>
      <c r="B408" s="301" t="s">
        <v>3004</v>
      </c>
      <c r="C408" s="313" t="s">
        <v>1192</v>
      </c>
      <c r="D408" s="313" t="s">
        <v>1192</v>
      </c>
      <c r="E408" s="313" t="s">
        <v>1192</v>
      </c>
      <c r="F408" s="313" t="s">
        <v>1192</v>
      </c>
      <c r="G408" s="313" t="s">
        <v>1192</v>
      </c>
      <c r="H408" s="454"/>
      <c r="I408" s="453"/>
      <c r="J408" s="453"/>
      <c r="K408" s="453"/>
      <c r="L408" s="453"/>
      <c r="M408" s="453"/>
      <c r="N408" s="453"/>
      <c r="O408" s="453"/>
      <c r="P408" s="453"/>
      <c r="Q408" s="453"/>
      <c r="R408" s="453"/>
      <c r="S408" s="453"/>
      <c r="T408" s="453"/>
      <c r="U408" s="453"/>
      <c r="V408" s="453"/>
      <c r="W408" s="453"/>
      <c r="X408" s="453"/>
      <c r="Y408" s="453"/>
      <c r="Z408" s="453"/>
      <c r="AA408" s="453"/>
    </row>
    <row r="409" spans="1:27" s="221" customFormat="1" ht="26.25" customHeight="1">
      <c r="A409" s="415"/>
      <c r="B409" s="301" t="s">
        <v>3005</v>
      </c>
      <c r="C409" s="308">
        <v>1.2280092596483883E-2</v>
      </c>
      <c r="D409" s="305">
        <v>3.4444444449036382E-2</v>
      </c>
      <c r="E409" s="309">
        <v>527</v>
      </c>
      <c r="F409" s="305">
        <v>4.4651356400259891E-2</v>
      </c>
      <c r="G409" s="304">
        <v>8.7604166663368233E-2</v>
      </c>
    </row>
    <row r="410" spans="1:27" s="221" customFormat="1" ht="76.5" customHeight="1">
      <c r="A410" s="413">
        <v>136</v>
      </c>
      <c r="B410" s="301" t="s">
        <v>3209</v>
      </c>
      <c r="C410" s="451" t="s">
        <v>3565</v>
      </c>
      <c r="D410" s="451"/>
      <c r="E410" s="451"/>
      <c r="F410" s="451"/>
      <c r="G410" s="451"/>
    </row>
    <row r="411" spans="1:27" s="221" customFormat="1" ht="26.25" customHeight="1">
      <c r="A411" s="414"/>
      <c r="B411" s="301" t="s">
        <v>3004</v>
      </c>
      <c r="C411" s="313" t="s">
        <v>1192</v>
      </c>
      <c r="D411" s="313" t="s">
        <v>1192</v>
      </c>
      <c r="E411" s="313" t="s">
        <v>1192</v>
      </c>
      <c r="F411" s="313" t="s">
        <v>1192</v>
      </c>
      <c r="G411" s="313" t="s">
        <v>1192</v>
      </c>
      <c r="H411" s="454"/>
      <c r="I411" s="453"/>
      <c r="J411" s="453"/>
      <c r="K411" s="453"/>
      <c r="L411" s="453"/>
      <c r="M411" s="453"/>
      <c r="N411" s="453"/>
      <c r="O411" s="453"/>
      <c r="P411" s="453"/>
      <c r="Q411" s="453"/>
      <c r="R411" s="453"/>
      <c r="S411" s="453"/>
      <c r="T411" s="453"/>
      <c r="U411" s="453"/>
      <c r="V411" s="453"/>
      <c r="W411" s="453"/>
      <c r="X411" s="453"/>
      <c r="Y411" s="453"/>
      <c r="Z411" s="453"/>
      <c r="AA411" s="453"/>
    </row>
    <row r="412" spans="1:27" s="221" customFormat="1" ht="26.25" customHeight="1">
      <c r="A412" s="415"/>
      <c r="B412" s="301" t="s">
        <v>3005</v>
      </c>
      <c r="C412" s="308">
        <v>1.0844907410501037E-2</v>
      </c>
      <c r="D412" s="305">
        <v>3.4525462964666076E-2</v>
      </c>
      <c r="E412" s="309">
        <v>792</v>
      </c>
      <c r="F412" s="305">
        <v>4.6030150753768845E-2</v>
      </c>
      <c r="G412" s="304">
        <v>8.7187500001164153E-2</v>
      </c>
    </row>
    <row r="413" spans="1:27" s="221" customFormat="1" ht="72.75" customHeight="1">
      <c r="A413" s="413">
        <v>137</v>
      </c>
      <c r="B413" s="301" t="s">
        <v>3209</v>
      </c>
      <c r="C413" s="451" t="s">
        <v>3566</v>
      </c>
      <c r="D413" s="451"/>
      <c r="E413" s="451"/>
      <c r="F413" s="451"/>
      <c r="G413" s="451"/>
    </row>
    <row r="414" spans="1:27" s="221" customFormat="1" ht="26.25" customHeight="1">
      <c r="A414" s="414"/>
      <c r="B414" s="301" t="s">
        <v>3004</v>
      </c>
      <c r="C414" s="313" t="s">
        <v>1192</v>
      </c>
      <c r="D414" s="313" t="s">
        <v>1192</v>
      </c>
      <c r="E414" s="313" t="s">
        <v>1192</v>
      </c>
      <c r="F414" s="313" t="s">
        <v>1192</v>
      </c>
      <c r="G414" s="313" t="s">
        <v>1192</v>
      </c>
      <c r="H414" s="454"/>
      <c r="I414" s="453"/>
      <c r="J414" s="453"/>
      <c r="K414" s="453"/>
      <c r="L414" s="453"/>
      <c r="M414" s="453"/>
      <c r="N414" s="453"/>
      <c r="O414" s="453"/>
      <c r="P414" s="453"/>
      <c r="Q414" s="453"/>
      <c r="R414" s="453"/>
      <c r="S414" s="453"/>
      <c r="T414" s="453"/>
      <c r="U414" s="453"/>
      <c r="V414" s="453"/>
      <c r="W414" s="453"/>
      <c r="X414" s="453"/>
      <c r="Y414" s="453"/>
      <c r="Z414" s="453"/>
      <c r="AA414" s="453"/>
    </row>
    <row r="415" spans="1:27" s="221" customFormat="1" ht="26.25" customHeight="1">
      <c r="A415" s="415"/>
      <c r="B415" s="301" t="s">
        <v>3005</v>
      </c>
      <c r="C415" s="308">
        <v>1.0254629629343981E-2</v>
      </c>
      <c r="D415" s="305">
        <v>3.3078703701903578E-2</v>
      </c>
      <c r="E415" s="309">
        <v>510</v>
      </c>
      <c r="F415" s="305">
        <v>3.3234576873385054E-2</v>
      </c>
      <c r="G415" s="304">
        <v>8.8101851855753921E-2</v>
      </c>
    </row>
    <row r="416" spans="1:27" s="221" customFormat="1" ht="51.75" customHeight="1">
      <c r="A416" s="413">
        <v>138</v>
      </c>
      <c r="B416" s="301" t="s">
        <v>3209</v>
      </c>
      <c r="C416" s="451" t="s">
        <v>3567</v>
      </c>
      <c r="D416" s="451"/>
      <c r="E416" s="451"/>
      <c r="F416" s="451"/>
      <c r="G416" s="451"/>
    </row>
    <row r="417" spans="1:27" s="221" customFormat="1" ht="26.25" customHeight="1">
      <c r="A417" s="414"/>
      <c r="B417" s="301" t="s">
        <v>3004</v>
      </c>
      <c r="C417" s="308">
        <v>7.1990740761975758E-3</v>
      </c>
      <c r="D417" s="305">
        <v>2.8125000004365575E-2</v>
      </c>
      <c r="E417" s="306">
        <v>659</v>
      </c>
      <c r="F417" s="305">
        <v>2.6338515074155102E-2</v>
      </c>
      <c r="G417" s="304">
        <v>8.6979166670062114E-2</v>
      </c>
      <c r="H417" s="454"/>
      <c r="I417" s="453"/>
      <c r="J417" s="453"/>
      <c r="K417" s="453"/>
      <c r="L417" s="453"/>
      <c r="M417" s="453"/>
      <c r="N417" s="453"/>
      <c r="O417" s="453"/>
      <c r="P417" s="453"/>
      <c r="Q417" s="453"/>
      <c r="R417" s="453"/>
      <c r="S417" s="453"/>
      <c r="T417" s="453"/>
      <c r="U417" s="453"/>
      <c r="V417" s="453"/>
      <c r="W417" s="453"/>
      <c r="X417" s="453"/>
      <c r="Y417" s="453"/>
      <c r="Z417" s="453"/>
      <c r="AA417" s="453"/>
    </row>
    <row r="418" spans="1:27" s="221" customFormat="1" ht="26.25" customHeight="1">
      <c r="A418" s="415"/>
      <c r="B418" s="301" t="s">
        <v>3005</v>
      </c>
      <c r="C418" s="308">
        <v>9.5486111094942316E-3</v>
      </c>
      <c r="D418" s="305">
        <v>3.3923611110367347E-2</v>
      </c>
      <c r="E418" s="309">
        <v>247</v>
      </c>
      <c r="F418" s="305">
        <v>3.3664884464110131E-2</v>
      </c>
      <c r="G418" s="304">
        <v>7.6261574075033423E-2</v>
      </c>
    </row>
    <row r="419" spans="1:27" s="221" customFormat="1" ht="117.75" customHeight="1">
      <c r="A419" s="413">
        <v>139</v>
      </c>
      <c r="B419" s="301" t="s">
        <v>3209</v>
      </c>
      <c r="C419" s="451" t="s">
        <v>3568</v>
      </c>
      <c r="D419" s="451"/>
      <c r="E419" s="451"/>
      <c r="F419" s="451"/>
      <c r="G419" s="451"/>
    </row>
    <row r="420" spans="1:27" s="221" customFormat="1" ht="26.25" customHeight="1">
      <c r="A420" s="414"/>
      <c r="B420" s="301" t="s">
        <v>3004</v>
      </c>
      <c r="C420" s="313" t="s">
        <v>1192</v>
      </c>
      <c r="D420" s="313" t="s">
        <v>1192</v>
      </c>
      <c r="E420" s="313" t="s">
        <v>1192</v>
      </c>
      <c r="F420" s="313" t="s">
        <v>1192</v>
      </c>
      <c r="G420" s="313" t="s">
        <v>1192</v>
      </c>
      <c r="H420" s="454"/>
      <c r="I420" s="453"/>
      <c r="J420" s="453"/>
      <c r="K420" s="453"/>
      <c r="L420" s="453"/>
      <c r="M420" s="453"/>
      <c r="N420" s="453"/>
      <c r="O420" s="453"/>
      <c r="P420" s="453"/>
      <c r="Q420" s="453"/>
      <c r="R420" s="453"/>
      <c r="S420" s="453"/>
      <c r="T420" s="453"/>
      <c r="U420" s="453"/>
      <c r="V420" s="453"/>
      <c r="W420" s="453"/>
      <c r="X420" s="453"/>
      <c r="Y420" s="453"/>
      <c r="Z420" s="453"/>
      <c r="AA420" s="453"/>
    </row>
    <row r="421" spans="1:27" s="221" customFormat="1" ht="26.25" customHeight="1">
      <c r="A421" s="415"/>
      <c r="B421" s="301" t="s">
        <v>3005</v>
      </c>
      <c r="C421" s="308">
        <v>9.4328703708015382E-3</v>
      </c>
      <c r="D421" s="305">
        <v>3.3437499994761311E-2</v>
      </c>
      <c r="E421" s="309">
        <v>482</v>
      </c>
      <c r="F421" s="305">
        <v>4.0247006442985664E-2</v>
      </c>
      <c r="G421" s="304">
        <v>8.869212962599704E-2</v>
      </c>
    </row>
    <row r="422" spans="1:27" s="221" customFormat="1" ht="97.5" customHeight="1">
      <c r="A422" s="413">
        <v>140</v>
      </c>
      <c r="B422" s="301" t="s">
        <v>3209</v>
      </c>
      <c r="C422" s="451" t="s">
        <v>3569</v>
      </c>
      <c r="D422" s="451"/>
      <c r="E422" s="451"/>
      <c r="F422" s="451"/>
      <c r="G422" s="451"/>
    </row>
    <row r="423" spans="1:27" s="221" customFormat="1" ht="26.25" customHeight="1">
      <c r="A423" s="414"/>
      <c r="B423" s="301" t="s">
        <v>3004</v>
      </c>
      <c r="C423" s="313" t="s">
        <v>1192</v>
      </c>
      <c r="D423" s="313" t="s">
        <v>1192</v>
      </c>
      <c r="E423" s="313" t="s">
        <v>1192</v>
      </c>
      <c r="F423" s="313" t="s">
        <v>1192</v>
      </c>
      <c r="G423" s="313" t="s">
        <v>1192</v>
      </c>
      <c r="H423" s="454"/>
      <c r="I423" s="453"/>
      <c r="J423" s="453"/>
      <c r="K423" s="453"/>
      <c r="L423" s="453"/>
      <c r="M423" s="453"/>
      <c r="N423" s="453"/>
      <c r="O423" s="453"/>
      <c r="P423" s="453"/>
      <c r="Q423" s="453"/>
      <c r="R423" s="453"/>
      <c r="S423" s="453"/>
      <c r="T423" s="453"/>
      <c r="U423" s="453"/>
      <c r="V423" s="453"/>
      <c r="W423" s="453"/>
      <c r="X423" s="453"/>
      <c r="Y423" s="453"/>
      <c r="Z423" s="453"/>
      <c r="AA423" s="453"/>
    </row>
    <row r="424" spans="1:27" s="221" customFormat="1" ht="26.25" customHeight="1">
      <c r="A424" s="415"/>
      <c r="B424" s="301" t="s">
        <v>3005</v>
      </c>
      <c r="C424" s="308">
        <v>9.9016203676001169E-3</v>
      </c>
      <c r="D424" s="305">
        <v>3.4444444441760425E-2</v>
      </c>
      <c r="E424" s="309">
        <v>509</v>
      </c>
      <c r="F424" s="305">
        <v>4.4542947202521624E-2</v>
      </c>
      <c r="G424" s="304">
        <v>8.8472222225391306E-2</v>
      </c>
    </row>
    <row r="425" spans="1:27" s="221" customFormat="1" ht="92.25" customHeight="1">
      <c r="A425" s="413">
        <v>141</v>
      </c>
      <c r="B425" s="301" t="s">
        <v>3209</v>
      </c>
      <c r="C425" s="451" t="s">
        <v>3570</v>
      </c>
      <c r="D425" s="451"/>
      <c r="E425" s="451"/>
      <c r="F425" s="451"/>
      <c r="G425" s="451"/>
    </row>
    <row r="426" spans="1:27" s="221" customFormat="1" ht="26.25" customHeight="1">
      <c r="A426" s="414"/>
      <c r="B426" s="301" t="s">
        <v>3004</v>
      </c>
      <c r="C426" s="313" t="s">
        <v>1192</v>
      </c>
      <c r="D426" s="313" t="s">
        <v>1192</v>
      </c>
      <c r="E426" s="313" t="s">
        <v>1192</v>
      </c>
      <c r="F426" s="313" t="s">
        <v>1192</v>
      </c>
      <c r="G426" s="313" t="s">
        <v>1192</v>
      </c>
      <c r="H426" s="454"/>
      <c r="I426" s="453"/>
      <c r="J426" s="453"/>
      <c r="K426" s="453"/>
      <c r="L426" s="453"/>
      <c r="M426" s="453"/>
      <c r="N426" s="453"/>
      <c r="O426" s="453"/>
      <c r="P426" s="453"/>
      <c r="Q426" s="453"/>
      <c r="R426" s="453"/>
      <c r="S426" s="453"/>
      <c r="T426" s="453"/>
      <c r="U426" s="453"/>
      <c r="V426" s="453"/>
      <c r="W426" s="453"/>
      <c r="X426" s="453"/>
      <c r="Y426" s="453"/>
      <c r="Z426" s="453"/>
      <c r="AA426" s="453"/>
    </row>
    <row r="427" spans="1:27" s="221" customFormat="1" ht="26.25" customHeight="1">
      <c r="A427" s="415"/>
      <c r="B427" s="301" t="s">
        <v>3005</v>
      </c>
      <c r="C427" s="308">
        <v>1.0208333333139308E-2</v>
      </c>
      <c r="D427" s="305">
        <v>3.3761574071832001E-2</v>
      </c>
      <c r="E427" s="309">
        <v>625</v>
      </c>
      <c r="F427" s="305">
        <v>3.4146638486312372E-2</v>
      </c>
      <c r="G427" s="304">
        <v>8.8032407409627922E-2</v>
      </c>
    </row>
    <row r="428" spans="1:27" s="221" customFormat="1" ht="84" customHeight="1">
      <c r="A428" s="413">
        <v>142</v>
      </c>
      <c r="B428" s="301" t="s">
        <v>3209</v>
      </c>
      <c r="C428" s="451" t="s">
        <v>3571</v>
      </c>
      <c r="D428" s="451"/>
      <c r="E428" s="451"/>
      <c r="F428" s="451"/>
      <c r="G428" s="451"/>
    </row>
    <row r="429" spans="1:27" s="221" customFormat="1" ht="26.25" customHeight="1">
      <c r="A429" s="414"/>
      <c r="B429" s="301" t="s">
        <v>3004</v>
      </c>
      <c r="C429" s="313" t="s">
        <v>1192</v>
      </c>
      <c r="D429" s="313" t="s">
        <v>1192</v>
      </c>
      <c r="E429" s="313" t="s">
        <v>1192</v>
      </c>
      <c r="F429" s="313" t="s">
        <v>1192</v>
      </c>
      <c r="G429" s="313" t="s">
        <v>1192</v>
      </c>
      <c r="H429" s="454"/>
      <c r="I429" s="453"/>
      <c r="J429" s="453"/>
      <c r="K429" s="453"/>
      <c r="L429" s="453"/>
      <c r="M429" s="453"/>
      <c r="N429" s="453"/>
      <c r="O429" s="453"/>
      <c r="P429" s="453"/>
      <c r="Q429" s="453"/>
      <c r="R429" s="453"/>
      <c r="S429" s="453"/>
      <c r="T429" s="453"/>
      <c r="U429" s="453"/>
      <c r="V429" s="453"/>
      <c r="W429" s="453"/>
      <c r="X429" s="453"/>
      <c r="Y429" s="453"/>
      <c r="Z429" s="453"/>
      <c r="AA429" s="453"/>
    </row>
    <row r="430" spans="1:27" s="221" customFormat="1" ht="26.25" customHeight="1">
      <c r="A430" s="415"/>
      <c r="B430" s="301" t="s">
        <v>3005</v>
      </c>
      <c r="C430" s="308">
        <v>1.1342592595610768E-2</v>
      </c>
      <c r="D430" s="305">
        <v>3.3055555555620231E-2</v>
      </c>
      <c r="E430" s="309">
        <v>603</v>
      </c>
      <c r="F430" s="305">
        <v>4.5647991741741757E-2</v>
      </c>
      <c r="G430" s="304">
        <v>8.7685185186273884E-2</v>
      </c>
    </row>
    <row r="431" spans="1:27" s="221" customFormat="1" ht="50.25" customHeight="1">
      <c r="A431" s="413">
        <v>143</v>
      </c>
      <c r="B431" s="301" t="s">
        <v>3209</v>
      </c>
      <c r="C431" s="451" t="s">
        <v>3572</v>
      </c>
      <c r="D431" s="451"/>
      <c r="E431" s="451"/>
      <c r="F431" s="451"/>
      <c r="G431" s="451"/>
    </row>
    <row r="432" spans="1:27" s="221" customFormat="1" ht="26.25" customHeight="1">
      <c r="A432" s="414"/>
      <c r="B432" s="301" t="s">
        <v>3004</v>
      </c>
      <c r="C432" s="308">
        <v>9.7222222222222224E-3</v>
      </c>
      <c r="D432" s="305">
        <v>2.0833333333333332E-2</v>
      </c>
      <c r="E432" s="306" t="s">
        <v>765</v>
      </c>
      <c r="F432" s="305">
        <v>1.8263888888888892E-2</v>
      </c>
      <c r="G432" s="305">
        <v>4.1666666666666664E-2</v>
      </c>
      <c r="H432" s="454"/>
      <c r="I432" s="453"/>
      <c r="J432" s="453"/>
      <c r="K432" s="453"/>
      <c r="L432" s="453"/>
      <c r="M432" s="453"/>
      <c r="N432" s="453"/>
      <c r="O432" s="453"/>
      <c r="P432" s="453"/>
      <c r="Q432" s="453"/>
      <c r="R432" s="453"/>
      <c r="S432" s="453"/>
      <c r="T432" s="453"/>
      <c r="U432" s="453"/>
      <c r="V432" s="453"/>
      <c r="W432" s="453"/>
      <c r="X432" s="453"/>
      <c r="Y432" s="453"/>
      <c r="Z432" s="453"/>
      <c r="AA432" s="453"/>
    </row>
    <row r="433" spans="1:27" s="221" customFormat="1" ht="26.25" customHeight="1">
      <c r="A433" s="415"/>
      <c r="B433" s="301" t="s">
        <v>3005</v>
      </c>
      <c r="C433" s="308">
        <v>1.3888888888888888E-2</v>
      </c>
      <c r="D433" s="305">
        <v>3.5416666666666666E-2</v>
      </c>
      <c r="E433" s="309">
        <v>110</v>
      </c>
      <c r="F433" s="305">
        <v>3.1824363425925907E-2</v>
      </c>
      <c r="G433" s="305">
        <v>7.9861111111111105E-2</v>
      </c>
    </row>
    <row r="434" spans="1:27" s="221" customFormat="1" ht="66.75" customHeight="1">
      <c r="A434" s="413">
        <v>144</v>
      </c>
      <c r="B434" s="301" t="s">
        <v>3209</v>
      </c>
      <c r="C434" s="451" t="s">
        <v>3573</v>
      </c>
      <c r="D434" s="451"/>
      <c r="E434" s="451"/>
      <c r="F434" s="451"/>
      <c r="G434" s="451"/>
    </row>
    <row r="435" spans="1:27" s="221" customFormat="1" ht="26.25" customHeight="1">
      <c r="A435" s="414"/>
      <c r="B435" s="301" t="s">
        <v>3004</v>
      </c>
      <c r="C435" s="313" t="s">
        <v>1192</v>
      </c>
      <c r="D435" s="313" t="s">
        <v>1192</v>
      </c>
      <c r="E435" s="313" t="s">
        <v>1192</v>
      </c>
      <c r="F435" s="313" t="s">
        <v>1192</v>
      </c>
      <c r="G435" s="313" t="s">
        <v>1192</v>
      </c>
      <c r="H435" s="454"/>
      <c r="I435" s="453"/>
      <c r="J435" s="453"/>
      <c r="K435" s="453"/>
      <c r="L435" s="453"/>
      <c r="M435" s="453"/>
      <c r="N435" s="453"/>
      <c r="O435" s="453"/>
      <c r="P435" s="453"/>
      <c r="Q435" s="453"/>
      <c r="R435" s="453"/>
      <c r="S435" s="453"/>
      <c r="T435" s="453"/>
      <c r="U435" s="453"/>
      <c r="V435" s="453"/>
      <c r="W435" s="453"/>
      <c r="X435" s="453"/>
      <c r="Y435" s="453"/>
      <c r="Z435" s="453"/>
      <c r="AA435" s="453"/>
    </row>
    <row r="436" spans="1:27" s="221" customFormat="1" ht="26.25" customHeight="1">
      <c r="A436" s="415"/>
      <c r="B436" s="301" t="s">
        <v>3005</v>
      </c>
      <c r="C436" s="308">
        <v>9.8148148172185756E-3</v>
      </c>
      <c r="D436" s="305">
        <v>3.3842592594737653E-2</v>
      </c>
      <c r="E436" s="309">
        <v>514</v>
      </c>
      <c r="F436" s="305">
        <v>3.6863934246746749E-2</v>
      </c>
      <c r="G436" s="305">
        <v>8.4965277783339843E-2</v>
      </c>
    </row>
    <row r="437" spans="1:27" s="221" customFormat="1" ht="51.75" customHeight="1">
      <c r="A437" s="413">
        <v>145</v>
      </c>
      <c r="B437" s="301" t="s">
        <v>3209</v>
      </c>
      <c r="C437" s="451" t="s">
        <v>3574</v>
      </c>
      <c r="D437" s="451"/>
      <c r="E437" s="451"/>
      <c r="F437" s="451"/>
      <c r="G437" s="451"/>
    </row>
    <row r="438" spans="1:27" s="221" customFormat="1" ht="26.25" customHeight="1">
      <c r="A438" s="414"/>
      <c r="B438" s="301" t="s">
        <v>3004</v>
      </c>
      <c r="C438" s="304">
        <v>5.1331018548808061E-3</v>
      </c>
      <c r="D438" s="304">
        <v>3.3356481479131617E-2</v>
      </c>
      <c r="E438" s="306">
        <v>108</v>
      </c>
      <c r="F438" s="305">
        <v>2.3741192992478337E-2</v>
      </c>
      <c r="G438" s="304">
        <v>7.4687500004074536E-2</v>
      </c>
      <c r="H438" s="454"/>
      <c r="I438" s="453"/>
      <c r="J438" s="453"/>
      <c r="K438" s="453"/>
      <c r="L438" s="453"/>
      <c r="M438" s="453"/>
      <c r="N438" s="453"/>
      <c r="O438" s="453"/>
      <c r="P438" s="453"/>
      <c r="Q438" s="453"/>
      <c r="R438" s="453"/>
      <c r="S438" s="453"/>
      <c r="T438" s="453"/>
      <c r="U438" s="453"/>
      <c r="V438" s="453"/>
      <c r="W438" s="453"/>
      <c r="X438" s="453"/>
      <c r="Y438" s="453"/>
      <c r="Z438" s="453"/>
      <c r="AA438" s="453"/>
    </row>
    <row r="439" spans="1:27" s="221" customFormat="1" ht="26.25" customHeight="1">
      <c r="A439" s="415"/>
      <c r="B439" s="301" t="s">
        <v>3005</v>
      </c>
      <c r="C439" s="304">
        <v>9.8379629635019228E-3</v>
      </c>
      <c r="D439" s="304">
        <v>3.3738425932824612E-2</v>
      </c>
      <c r="E439" s="309">
        <v>253</v>
      </c>
      <c r="F439" s="305">
        <v>3.072199074074073E-2</v>
      </c>
      <c r="G439" s="304">
        <v>7.5891203705396038E-2</v>
      </c>
    </row>
    <row r="440" spans="1:27" s="221" customFormat="1" ht="81.75" customHeight="1">
      <c r="A440" s="413">
        <v>146</v>
      </c>
      <c r="B440" s="301" t="s">
        <v>3209</v>
      </c>
      <c r="C440" s="458" t="s">
        <v>3575</v>
      </c>
      <c r="D440" s="458"/>
      <c r="E440" s="458"/>
      <c r="F440" s="458"/>
      <c r="G440" s="458"/>
    </row>
    <row r="441" spans="1:27" s="221" customFormat="1" ht="26.25" customHeight="1">
      <c r="A441" s="414"/>
      <c r="B441" s="301" t="s">
        <v>3004</v>
      </c>
      <c r="C441" s="304">
        <v>1.1979166665696539E-2</v>
      </c>
      <c r="D441" s="304">
        <v>3.2546296293730848E-2</v>
      </c>
      <c r="E441" s="306">
        <v>411</v>
      </c>
      <c r="F441" s="305">
        <v>3.2006655092592595E-2</v>
      </c>
      <c r="G441" s="304">
        <v>7.9143518516502809E-2</v>
      </c>
      <c r="H441" s="454"/>
      <c r="I441" s="453"/>
      <c r="J441" s="453"/>
      <c r="K441" s="453"/>
      <c r="L441" s="453"/>
      <c r="M441" s="453"/>
      <c r="N441" s="453"/>
      <c r="O441" s="453"/>
      <c r="P441" s="453"/>
      <c r="Q441" s="453"/>
      <c r="R441" s="453"/>
      <c r="S441" s="453"/>
      <c r="T441" s="453"/>
      <c r="U441" s="453"/>
      <c r="V441" s="453"/>
      <c r="W441" s="453"/>
      <c r="X441" s="453"/>
      <c r="Y441" s="453"/>
      <c r="Z441" s="453"/>
      <c r="AA441" s="453"/>
    </row>
    <row r="442" spans="1:27" s="221" customFormat="1" ht="26.25" customHeight="1">
      <c r="A442" s="415"/>
      <c r="B442" s="301" t="s">
        <v>3005</v>
      </c>
      <c r="C442" s="304">
        <v>9.9189814791316167E-3</v>
      </c>
      <c r="D442" s="304">
        <v>3.2418981478258502E-2</v>
      </c>
      <c r="E442" s="309">
        <v>531</v>
      </c>
      <c r="F442" s="305">
        <v>3.3238226039409874E-2</v>
      </c>
      <c r="G442" s="304">
        <v>8.7604166663368233E-2</v>
      </c>
    </row>
    <row r="443" spans="1:27" s="221" customFormat="1" ht="52.5" customHeight="1">
      <c r="A443" s="413">
        <v>147</v>
      </c>
      <c r="B443" s="301" t="s">
        <v>3209</v>
      </c>
      <c r="C443" s="451" t="s">
        <v>3576</v>
      </c>
      <c r="D443" s="451"/>
      <c r="E443" s="451"/>
      <c r="F443" s="451"/>
      <c r="G443" s="451"/>
    </row>
    <row r="444" spans="1:27" s="221" customFormat="1" ht="26.25" customHeight="1">
      <c r="A444" s="414"/>
      <c r="B444" s="301" t="s">
        <v>3004</v>
      </c>
      <c r="C444" s="313" t="s">
        <v>1192</v>
      </c>
      <c r="D444" s="313" t="s">
        <v>1192</v>
      </c>
      <c r="E444" s="313" t="s">
        <v>1192</v>
      </c>
      <c r="F444" s="313" t="s">
        <v>1192</v>
      </c>
      <c r="G444" s="313" t="s">
        <v>1192</v>
      </c>
      <c r="H444" s="454"/>
      <c r="I444" s="453"/>
      <c r="J444" s="453"/>
      <c r="K444" s="453"/>
      <c r="L444" s="453"/>
      <c r="M444" s="453"/>
      <c r="N444" s="453"/>
      <c r="O444" s="453"/>
      <c r="P444" s="453"/>
      <c r="Q444" s="453"/>
      <c r="R444" s="453"/>
      <c r="S444" s="453"/>
      <c r="T444" s="453"/>
      <c r="U444" s="453"/>
      <c r="V444" s="453"/>
      <c r="W444" s="453"/>
      <c r="X444" s="453"/>
      <c r="Y444" s="453"/>
      <c r="Z444" s="453"/>
      <c r="AA444" s="453"/>
    </row>
    <row r="445" spans="1:27" s="221" customFormat="1" ht="26.25" customHeight="1">
      <c r="A445" s="415"/>
      <c r="B445" s="301" t="s">
        <v>3005</v>
      </c>
      <c r="C445" s="304">
        <v>9.5717592557775788E-3</v>
      </c>
      <c r="D445" s="304">
        <v>3.2812500001455192E-2</v>
      </c>
      <c r="E445" s="309">
        <v>612</v>
      </c>
      <c r="F445" s="305">
        <v>3.3596693778145392E-2</v>
      </c>
      <c r="G445" s="305">
        <v>8.5034722222189885E-2</v>
      </c>
    </row>
    <row r="446" spans="1:27" s="221" customFormat="1" ht="26.25" customHeight="1">
      <c r="A446" s="413">
        <v>148</v>
      </c>
      <c r="B446" s="301" t="s">
        <v>3209</v>
      </c>
      <c r="C446" s="451" t="s">
        <v>3577</v>
      </c>
      <c r="D446" s="451"/>
      <c r="E446" s="451"/>
      <c r="F446" s="451"/>
      <c r="G446" s="451"/>
    </row>
    <row r="447" spans="1:27" s="221" customFormat="1" ht="26.25" customHeight="1">
      <c r="A447" s="414"/>
      <c r="B447" s="301" t="s">
        <v>3004</v>
      </c>
      <c r="C447" s="304">
        <v>8.9583333392511122E-3</v>
      </c>
      <c r="D447" s="304">
        <v>2.8819444443797693E-2</v>
      </c>
      <c r="E447" s="306">
        <v>285</v>
      </c>
      <c r="F447" s="305">
        <v>2.89338273329195E-2</v>
      </c>
      <c r="G447" s="305">
        <v>6.5196759263926651E-2</v>
      </c>
      <c r="H447" s="454"/>
      <c r="I447" s="453"/>
      <c r="J447" s="453"/>
      <c r="K447" s="453"/>
      <c r="L447" s="453"/>
      <c r="M447" s="453"/>
      <c r="N447" s="453"/>
      <c r="O447" s="453"/>
      <c r="P447" s="453"/>
      <c r="Q447" s="453"/>
      <c r="R447" s="453"/>
      <c r="S447" s="453"/>
      <c r="T447" s="453"/>
      <c r="U447" s="453"/>
      <c r="V447" s="453"/>
      <c r="W447" s="453"/>
      <c r="X447" s="453"/>
      <c r="Y447" s="453"/>
      <c r="Z447" s="453"/>
      <c r="AA447" s="453"/>
    </row>
    <row r="448" spans="1:27" s="221" customFormat="1" ht="26.25" customHeight="1">
      <c r="A448" s="415"/>
      <c r="B448" s="301" t="s">
        <v>3005</v>
      </c>
      <c r="C448" s="304">
        <v>9.4791666633682325E-3</v>
      </c>
      <c r="D448" s="304">
        <v>3.3958333333430346E-2</v>
      </c>
      <c r="E448" s="309">
        <v>643</v>
      </c>
      <c r="F448" s="305">
        <v>3.5943556898867766E-2</v>
      </c>
      <c r="G448" s="305">
        <v>8.7916666670935228E-2</v>
      </c>
    </row>
    <row r="449" spans="1:27" s="221" customFormat="1" ht="69.75" customHeight="1">
      <c r="A449" s="413">
        <v>149</v>
      </c>
      <c r="B449" s="301" t="s">
        <v>3209</v>
      </c>
      <c r="C449" s="451" t="s">
        <v>3578</v>
      </c>
      <c r="D449" s="451"/>
      <c r="E449" s="451"/>
      <c r="F449" s="451"/>
      <c r="G449" s="451"/>
    </row>
    <row r="450" spans="1:27" s="221" customFormat="1" ht="26.25" customHeight="1">
      <c r="A450" s="414"/>
      <c r="B450" s="301" t="s">
        <v>3004</v>
      </c>
      <c r="C450" s="304">
        <v>5.671296294167405E-3</v>
      </c>
      <c r="D450" s="304">
        <v>3.0324074075906537E-2</v>
      </c>
      <c r="E450" s="306">
        <v>119</v>
      </c>
      <c r="F450" s="305">
        <v>2.4915014780038245E-2</v>
      </c>
      <c r="G450" s="305">
        <v>7.9722222224518191E-2</v>
      </c>
      <c r="H450" s="454"/>
      <c r="I450" s="453"/>
      <c r="J450" s="453"/>
      <c r="K450" s="453"/>
      <c r="L450" s="453"/>
      <c r="M450" s="453"/>
      <c r="N450" s="453"/>
      <c r="O450" s="453"/>
      <c r="P450" s="453"/>
      <c r="Q450" s="453"/>
      <c r="R450" s="453"/>
      <c r="S450" s="453"/>
      <c r="T450" s="453"/>
      <c r="U450" s="453"/>
      <c r="V450" s="453"/>
      <c r="W450" s="453"/>
      <c r="X450" s="453"/>
      <c r="Y450" s="453"/>
      <c r="Z450" s="453"/>
      <c r="AA450" s="453"/>
    </row>
    <row r="451" spans="1:27" s="221" customFormat="1" ht="26.25" customHeight="1">
      <c r="A451" s="415"/>
      <c r="B451" s="301" t="s">
        <v>3005</v>
      </c>
      <c r="C451" s="304">
        <v>1.1429398145992309E-2</v>
      </c>
      <c r="D451" s="304">
        <v>3.3703703709761612E-2</v>
      </c>
      <c r="E451" s="309">
        <v>607</v>
      </c>
      <c r="F451" s="305">
        <v>3.1442780671296307E-2</v>
      </c>
      <c r="G451" s="305">
        <v>8.1087962964375038E-2</v>
      </c>
    </row>
    <row r="452" spans="1:27" s="221" customFormat="1" ht="45" customHeight="1">
      <c r="A452" s="413">
        <v>150</v>
      </c>
      <c r="B452" s="301" t="s">
        <v>3209</v>
      </c>
      <c r="C452" s="451" t="s">
        <v>3579</v>
      </c>
      <c r="D452" s="451"/>
      <c r="E452" s="451"/>
      <c r="F452" s="451"/>
      <c r="G452" s="451"/>
    </row>
    <row r="453" spans="1:27" s="221" customFormat="1" ht="26.25" customHeight="1">
      <c r="A453" s="414"/>
      <c r="B453" s="301" t="s">
        <v>3004</v>
      </c>
      <c r="C453" s="304">
        <v>1.0972222222335404E-2</v>
      </c>
      <c r="D453" s="304">
        <v>2.8263888889341615E-2</v>
      </c>
      <c r="E453" s="306">
        <v>131</v>
      </c>
      <c r="F453" s="305">
        <v>2.9988662131519277E-2</v>
      </c>
      <c r="G453" s="305">
        <v>6.2094907407299615E-2</v>
      </c>
      <c r="H453" s="454"/>
      <c r="I453" s="453"/>
      <c r="J453" s="453"/>
      <c r="K453" s="453"/>
      <c r="L453" s="453"/>
      <c r="M453" s="453"/>
      <c r="N453" s="453"/>
      <c r="O453" s="453"/>
      <c r="P453" s="453"/>
      <c r="Q453" s="453"/>
      <c r="R453" s="453"/>
      <c r="S453" s="453"/>
      <c r="T453" s="453"/>
      <c r="U453" s="453"/>
      <c r="V453" s="453"/>
      <c r="W453" s="453"/>
      <c r="X453" s="453"/>
      <c r="Y453" s="453"/>
      <c r="Z453" s="453"/>
      <c r="AA453" s="453"/>
    </row>
    <row r="454" spans="1:27" s="221" customFormat="1" ht="26.25" customHeight="1">
      <c r="A454" s="415"/>
      <c r="B454" s="301" t="s">
        <v>3005</v>
      </c>
      <c r="C454" s="304">
        <v>8.7847222239361145E-3</v>
      </c>
      <c r="D454" s="304">
        <v>3.3495370371383615E-2</v>
      </c>
      <c r="E454" s="309">
        <v>620</v>
      </c>
      <c r="F454" s="305">
        <v>3.3734715769776782E-2</v>
      </c>
      <c r="G454" s="305">
        <v>8.6759259254904464E-2</v>
      </c>
    </row>
    <row r="455" spans="1:27" s="221" customFormat="1" ht="26.25" customHeight="1">
      <c r="A455" s="413">
        <v>151</v>
      </c>
      <c r="B455" s="301" t="s">
        <v>3209</v>
      </c>
      <c r="C455" s="451" t="s">
        <v>3580</v>
      </c>
      <c r="D455" s="451"/>
      <c r="E455" s="451"/>
      <c r="F455" s="451"/>
      <c r="G455" s="451"/>
    </row>
    <row r="456" spans="1:27" s="221" customFormat="1" ht="26.25" customHeight="1">
      <c r="A456" s="414"/>
      <c r="B456" s="301" t="s">
        <v>3004</v>
      </c>
      <c r="C456" s="304">
        <v>1.0231481479422655E-2</v>
      </c>
      <c r="D456" s="304">
        <v>2.1944444444670808E-2</v>
      </c>
      <c r="E456" s="306">
        <v>255</v>
      </c>
      <c r="F456" s="305">
        <v>3.7864411441144122E-2</v>
      </c>
      <c r="G456" s="305">
        <v>8.0243055555911269E-2</v>
      </c>
      <c r="H456" s="454"/>
      <c r="I456" s="453"/>
      <c r="J456" s="453"/>
      <c r="K456" s="453"/>
      <c r="L456" s="453"/>
      <c r="M456" s="453"/>
      <c r="N456" s="453"/>
      <c r="O456" s="453"/>
      <c r="P456" s="453"/>
      <c r="Q456" s="453"/>
      <c r="R456" s="453"/>
      <c r="S456" s="453"/>
      <c r="T456" s="453"/>
      <c r="U456" s="453"/>
      <c r="V456" s="453"/>
      <c r="W456" s="453"/>
      <c r="X456" s="453"/>
      <c r="Y456" s="453"/>
      <c r="Z456" s="453"/>
      <c r="AA456" s="453"/>
    </row>
    <row r="457" spans="1:27" s="221" customFormat="1" ht="26.25" customHeight="1">
      <c r="A457" s="415"/>
      <c r="B457" s="301" t="s">
        <v>3005</v>
      </c>
      <c r="C457" s="304">
        <v>1.0173611110076308E-2</v>
      </c>
      <c r="D457" s="304">
        <v>3.4108796295186039E-2</v>
      </c>
      <c r="E457" s="309">
        <v>609</v>
      </c>
      <c r="F457" s="305">
        <v>4.2411011790337072E-2</v>
      </c>
      <c r="G457" s="305">
        <v>8.6875000000873115E-2</v>
      </c>
    </row>
    <row r="458" spans="1:27" s="221" customFormat="1" ht="75.75" customHeight="1">
      <c r="A458" s="413">
        <v>152</v>
      </c>
      <c r="B458" s="301" t="s">
        <v>3209</v>
      </c>
      <c r="C458" s="451" t="s">
        <v>3581</v>
      </c>
      <c r="D458" s="451"/>
      <c r="E458" s="451"/>
      <c r="F458" s="451"/>
      <c r="G458" s="451"/>
    </row>
    <row r="459" spans="1:27" s="221" customFormat="1" ht="26.25" customHeight="1">
      <c r="A459" s="414"/>
      <c r="B459" s="301" t="s">
        <v>3004</v>
      </c>
      <c r="C459" s="313" t="s">
        <v>1192</v>
      </c>
      <c r="D459" s="313" t="s">
        <v>1192</v>
      </c>
      <c r="E459" s="313" t="s">
        <v>1192</v>
      </c>
      <c r="F459" s="313" t="s">
        <v>1192</v>
      </c>
      <c r="G459" s="313" t="s">
        <v>1192</v>
      </c>
      <c r="H459" s="454"/>
      <c r="I459" s="453"/>
      <c r="J459" s="453"/>
      <c r="K459" s="453"/>
      <c r="L459" s="453"/>
      <c r="M459" s="453"/>
      <c r="N459" s="453"/>
      <c r="O459" s="453"/>
      <c r="P459" s="453"/>
      <c r="Q459" s="453"/>
      <c r="R459" s="453"/>
      <c r="S459" s="453"/>
      <c r="T459" s="453"/>
      <c r="U459" s="453"/>
      <c r="V459" s="453"/>
      <c r="W459" s="453"/>
      <c r="X459" s="453"/>
      <c r="Y459" s="453"/>
      <c r="Z459" s="453"/>
      <c r="AA459" s="453"/>
    </row>
    <row r="460" spans="1:27" s="221" customFormat="1" ht="26.25" customHeight="1">
      <c r="A460" s="415"/>
      <c r="B460" s="301" t="s">
        <v>3005</v>
      </c>
      <c r="C460" s="304">
        <v>1.0844907410501037E-2</v>
      </c>
      <c r="D460" s="304">
        <v>3.4305555549508426E-2</v>
      </c>
      <c r="E460" s="309">
        <v>520</v>
      </c>
      <c r="F460" s="305">
        <v>2.8864566559312944E-2</v>
      </c>
      <c r="G460" s="305">
        <v>7.9930555555620231E-2</v>
      </c>
    </row>
    <row r="461" spans="1:27" s="221" customFormat="1" ht="58.5" customHeight="1">
      <c r="A461" s="413">
        <v>153</v>
      </c>
      <c r="B461" s="301" t="s">
        <v>3209</v>
      </c>
      <c r="C461" s="451" t="s">
        <v>3582</v>
      </c>
      <c r="D461" s="451"/>
      <c r="E461" s="451"/>
      <c r="F461" s="451"/>
      <c r="G461" s="451"/>
    </row>
    <row r="462" spans="1:27" s="221" customFormat="1" ht="26.25" customHeight="1">
      <c r="A462" s="414"/>
      <c r="B462" s="301" t="s">
        <v>3004</v>
      </c>
      <c r="C462" s="304">
        <v>1.056712962599704E-2</v>
      </c>
      <c r="D462" s="304">
        <v>2.9062500005238689E-2</v>
      </c>
      <c r="E462" s="306">
        <v>293</v>
      </c>
      <c r="F462" s="305">
        <v>2.7678350970017637E-2</v>
      </c>
      <c r="G462" s="304">
        <v>8.8530092587461695E-2</v>
      </c>
      <c r="H462" s="454"/>
      <c r="I462" s="453"/>
      <c r="J462" s="453"/>
      <c r="K462" s="453"/>
      <c r="L462" s="453"/>
      <c r="M462" s="453"/>
      <c r="N462" s="453"/>
      <c r="O462" s="453"/>
      <c r="P462" s="453"/>
      <c r="Q462" s="453"/>
      <c r="R462" s="453"/>
      <c r="S462" s="453"/>
      <c r="T462" s="453"/>
      <c r="U462" s="453"/>
      <c r="V462" s="453"/>
      <c r="W462" s="453"/>
      <c r="X462" s="453"/>
      <c r="Y462" s="453"/>
      <c r="Z462" s="453"/>
      <c r="AA462" s="453"/>
    </row>
    <row r="463" spans="1:27" s="221" customFormat="1" ht="26.25" customHeight="1">
      <c r="A463" s="415"/>
      <c r="B463" s="301" t="s">
        <v>3005</v>
      </c>
      <c r="C463" s="304">
        <v>1.2528935185400769E-2</v>
      </c>
      <c r="D463" s="304">
        <v>3.4548611110949423E-2</v>
      </c>
      <c r="E463" s="309">
        <v>633</v>
      </c>
      <c r="F463" s="305">
        <v>3.7261713391632374E-2</v>
      </c>
      <c r="G463" s="304">
        <v>8.6863425924093463E-2</v>
      </c>
    </row>
    <row r="464" spans="1:27" s="222" customFormat="1" ht="26.25" customHeight="1">
      <c r="A464" s="413">
        <v>154</v>
      </c>
      <c r="B464" s="301" t="s">
        <v>3209</v>
      </c>
      <c r="C464" s="451" t="s">
        <v>3583</v>
      </c>
      <c r="D464" s="451"/>
      <c r="E464" s="451"/>
      <c r="F464" s="451"/>
      <c r="G464" s="451"/>
      <c r="H464" s="221"/>
      <c r="I464" s="221"/>
      <c r="J464" s="221"/>
      <c r="K464" s="221"/>
      <c r="L464" s="221"/>
      <c r="M464" s="221"/>
      <c r="N464" s="221"/>
      <c r="O464" s="221"/>
      <c r="P464" s="221"/>
      <c r="Q464" s="221"/>
      <c r="R464" s="221"/>
      <c r="S464" s="221"/>
      <c r="T464" s="221"/>
      <c r="U464" s="221"/>
      <c r="V464" s="221"/>
      <c r="W464" s="221"/>
      <c r="X464" s="221"/>
      <c r="Y464" s="221"/>
      <c r="Z464" s="221"/>
      <c r="AA464" s="221"/>
    </row>
    <row r="465" spans="1:27" s="221" customFormat="1" ht="25.5">
      <c r="A465" s="414"/>
      <c r="B465" s="301" t="s">
        <v>3004</v>
      </c>
      <c r="C465" s="304">
        <v>1.4791666668315884E-2</v>
      </c>
      <c r="D465" s="304">
        <v>3.3136574071249925E-2</v>
      </c>
      <c r="E465" s="306">
        <v>458</v>
      </c>
      <c r="F465" s="305">
        <v>4.5147424768518518E-2</v>
      </c>
      <c r="G465" s="305">
        <v>8.8043981479131617E-2</v>
      </c>
      <c r="H465" s="454"/>
      <c r="I465" s="453"/>
      <c r="J465" s="453"/>
      <c r="K465" s="453"/>
      <c r="L465" s="453"/>
      <c r="M465" s="453"/>
      <c r="N465" s="453"/>
      <c r="O465" s="453"/>
      <c r="P465" s="453"/>
      <c r="Q465" s="453"/>
      <c r="R465" s="453"/>
      <c r="S465" s="453"/>
      <c r="T465" s="453"/>
      <c r="U465" s="453"/>
      <c r="V465" s="453"/>
      <c r="W465" s="453"/>
      <c r="X465" s="453"/>
      <c r="Y465" s="453"/>
      <c r="Z465" s="453"/>
      <c r="AA465" s="453"/>
    </row>
    <row r="466" spans="1:27" s="221" customFormat="1" ht="26.25" customHeight="1">
      <c r="A466" s="415"/>
      <c r="B466" s="301" t="s">
        <v>3005</v>
      </c>
      <c r="C466" s="304">
        <v>1.0572916668024845E-2</v>
      </c>
      <c r="D466" s="304">
        <v>3.3530092594446614E-2</v>
      </c>
      <c r="E466" s="309">
        <v>505</v>
      </c>
      <c r="F466" s="305">
        <v>3.8176046849087882E-2</v>
      </c>
      <c r="G466" s="305">
        <v>8.836805554892635E-2</v>
      </c>
    </row>
    <row r="467" spans="1:27" s="221" customFormat="1" ht="82.5" customHeight="1">
      <c r="A467" s="413">
        <v>155</v>
      </c>
      <c r="B467" s="301" t="s">
        <v>3209</v>
      </c>
      <c r="C467" s="451" t="s">
        <v>3584</v>
      </c>
      <c r="D467" s="451"/>
      <c r="E467" s="451"/>
      <c r="F467" s="451"/>
      <c r="G467" s="451"/>
    </row>
    <row r="468" spans="1:27" s="221" customFormat="1" ht="25.5">
      <c r="A468" s="414"/>
      <c r="B468" s="301" t="s">
        <v>3004</v>
      </c>
      <c r="C468" s="313" t="s">
        <v>1192</v>
      </c>
      <c r="D468" s="313" t="s">
        <v>1192</v>
      </c>
      <c r="E468" s="313" t="s">
        <v>1192</v>
      </c>
      <c r="F468" s="313" t="s">
        <v>1192</v>
      </c>
      <c r="G468" s="313" t="s">
        <v>1192</v>
      </c>
      <c r="H468" s="454"/>
      <c r="I468" s="453"/>
      <c r="J468" s="453"/>
      <c r="K468" s="453"/>
      <c r="L468" s="453"/>
      <c r="M468" s="453"/>
      <c r="N468" s="453"/>
      <c r="O468" s="453"/>
      <c r="P468" s="453"/>
      <c r="Q468" s="453"/>
      <c r="R468" s="453"/>
      <c r="S468" s="453"/>
      <c r="T468" s="453"/>
      <c r="U468" s="453"/>
      <c r="V468" s="453"/>
      <c r="W468" s="453"/>
      <c r="X468" s="453"/>
      <c r="Y468" s="453"/>
      <c r="Z468" s="453"/>
      <c r="AA468" s="453"/>
    </row>
    <row r="469" spans="1:27" s="221" customFormat="1" ht="26.25" customHeight="1">
      <c r="A469" s="415"/>
      <c r="B469" s="301" t="s">
        <v>3005</v>
      </c>
      <c r="C469" s="308">
        <v>9.8842592633445747E-3</v>
      </c>
      <c r="D469" s="305">
        <v>3.3356481479131617E-2</v>
      </c>
      <c r="E469" s="309">
        <v>518</v>
      </c>
      <c r="F469" s="305">
        <v>2.9706993177387897E-2</v>
      </c>
      <c r="G469" s="305">
        <v>8.836805554892635E-2</v>
      </c>
    </row>
    <row r="470" spans="1:27" s="221" customFormat="1" ht="81.75" customHeight="1">
      <c r="A470" s="413">
        <v>156</v>
      </c>
      <c r="B470" s="301" t="s">
        <v>3209</v>
      </c>
      <c r="C470" s="451" t="s">
        <v>3585</v>
      </c>
      <c r="D470" s="451"/>
      <c r="E470" s="451"/>
      <c r="F470" s="451"/>
      <c r="G470" s="451"/>
    </row>
    <row r="471" spans="1:27" s="221" customFormat="1" ht="45.75" customHeight="1">
      <c r="A471" s="414"/>
      <c r="B471" s="301" t="s">
        <v>3004</v>
      </c>
      <c r="C471" s="313" t="s">
        <v>1192</v>
      </c>
      <c r="D471" s="313" t="s">
        <v>1192</v>
      </c>
      <c r="E471" s="313" t="s">
        <v>1192</v>
      </c>
      <c r="F471" s="313" t="s">
        <v>1192</v>
      </c>
      <c r="G471" s="313" t="s">
        <v>1192</v>
      </c>
      <c r="H471" s="454"/>
      <c r="I471" s="453"/>
      <c r="J471" s="453"/>
      <c r="K471" s="453"/>
      <c r="L471" s="453"/>
      <c r="M471" s="453"/>
      <c r="N471" s="453"/>
      <c r="O471" s="453"/>
      <c r="P471" s="453"/>
      <c r="Q471" s="453"/>
      <c r="R471" s="453"/>
      <c r="S471" s="453"/>
      <c r="T471" s="453"/>
      <c r="U471" s="453"/>
      <c r="V471" s="453"/>
      <c r="W471" s="453"/>
      <c r="X471" s="453"/>
      <c r="Y471" s="453"/>
      <c r="Z471" s="453"/>
      <c r="AA471" s="453"/>
    </row>
    <row r="472" spans="1:27" s="221" customFormat="1" ht="26.25" customHeight="1">
      <c r="A472" s="415"/>
      <c r="B472" s="301" t="s">
        <v>3005</v>
      </c>
      <c r="C472" s="308">
        <v>1.1759259257814847E-2</v>
      </c>
      <c r="D472" s="305">
        <v>3.3773148148611654E-2</v>
      </c>
      <c r="E472" s="309">
        <v>530</v>
      </c>
      <c r="F472" s="305">
        <v>4.1716903073286085E-2</v>
      </c>
      <c r="G472" s="305">
        <v>8.8680555549217388E-2</v>
      </c>
    </row>
    <row r="473" spans="1:27" s="221" customFormat="1" ht="105" customHeight="1">
      <c r="A473" s="413">
        <v>157</v>
      </c>
      <c r="B473" s="301" t="s">
        <v>3209</v>
      </c>
      <c r="C473" s="451" t="s">
        <v>3586</v>
      </c>
      <c r="D473" s="451"/>
      <c r="E473" s="451"/>
      <c r="F473" s="451"/>
      <c r="G473" s="451"/>
    </row>
    <row r="474" spans="1:27" s="221" customFormat="1" ht="44.25" customHeight="1">
      <c r="A474" s="414"/>
      <c r="B474" s="301" t="s">
        <v>3004</v>
      </c>
      <c r="C474" s="304">
        <v>4.3171296347281896E-3</v>
      </c>
      <c r="D474" s="304">
        <v>3.1157407407590654E-2</v>
      </c>
      <c r="E474" s="306">
        <v>18</v>
      </c>
      <c r="F474" s="305">
        <v>2.1256660863142342E-2</v>
      </c>
      <c r="G474" s="305">
        <v>6.7037037035333924E-2</v>
      </c>
      <c r="H474" s="454"/>
      <c r="I474" s="453"/>
      <c r="J474" s="453"/>
      <c r="K474" s="453"/>
      <c r="L474" s="453"/>
      <c r="M474" s="453"/>
      <c r="N474" s="453"/>
      <c r="O474" s="453"/>
      <c r="P474" s="453"/>
      <c r="Q474" s="453"/>
      <c r="R474" s="453"/>
      <c r="S474" s="453"/>
      <c r="T474" s="453"/>
      <c r="U474" s="453"/>
      <c r="V474" s="453"/>
      <c r="W474" s="453"/>
      <c r="X474" s="453"/>
      <c r="Y474" s="453"/>
      <c r="Z474" s="453"/>
      <c r="AA474" s="453"/>
    </row>
    <row r="475" spans="1:27" s="221" customFormat="1" ht="26.25" customHeight="1">
      <c r="A475" s="415"/>
      <c r="B475" s="301" t="s">
        <v>3005</v>
      </c>
      <c r="C475" s="304">
        <v>8.6226851854007691E-3</v>
      </c>
      <c r="D475" s="304">
        <v>3.3252314817218576E-2</v>
      </c>
      <c r="E475" s="309">
        <v>24</v>
      </c>
      <c r="F475" s="305">
        <v>2.8324074074074067E-2</v>
      </c>
      <c r="G475" s="305">
        <v>8.519675926072523E-2</v>
      </c>
    </row>
    <row r="476" spans="1:27" s="221" customFormat="1" ht="84.75" customHeight="1">
      <c r="A476" s="413">
        <v>158</v>
      </c>
      <c r="B476" s="301" t="s">
        <v>3209</v>
      </c>
      <c r="C476" s="451" t="s">
        <v>3587</v>
      </c>
      <c r="D476" s="451"/>
      <c r="E476" s="451"/>
      <c r="F476" s="451"/>
      <c r="G476" s="451"/>
    </row>
    <row r="477" spans="1:27" s="221" customFormat="1" ht="51" customHeight="1">
      <c r="A477" s="414"/>
      <c r="B477" s="301" t="s">
        <v>3004</v>
      </c>
      <c r="C477" s="304">
        <v>4.5833333351765759E-3</v>
      </c>
      <c r="D477" s="304">
        <v>3.2615740739856847E-2</v>
      </c>
      <c r="E477" s="306">
        <v>81</v>
      </c>
      <c r="F477" s="305">
        <v>2.5423790658882367E-2</v>
      </c>
      <c r="G477" s="305">
        <v>8.9409722226264421E-2</v>
      </c>
      <c r="H477" s="454"/>
      <c r="I477" s="453"/>
      <c r="J477" s="453"/>
      <c r="K477" s="453"/>
      <c r="L477" s="453"/>
      <c r="M477" s="453"/>
      <c r="N477" s="453"/>
      <c r="O477" s="453"/>
      <c r="P477" s="453"/>
      <c r="Q477" s="453"/>
      <c r="R477" s="453"/>
      <c r="S477" s="453"/>
      <c r="T477" s="453"/>
      <c r="U477" s="453"/>
      <c r="V477" s="453"/>
      <c r="W477" s="453"/>
      <c r="X477" s="453"/>
      <c r="Y477" s="453"/>
      <c r="Z477" s="453"/>
      <c r="AA477" s="453"/>
    </row>
    <row r="478" spans="1:27" s="221" customFormat="1" ht="26.25" customHeight="1">
      <c r="A478" s="415"/>
      <c r="B478" s="301" t="s">
        <v>3005</v>
      </c>
      <c r="C478" s="304">
        <v>1.0370370371674653E-2</v>
      </c>
      <c r="D478" s="304">
        <v>3.1655092592700385E-2</v>
      </c>
      <c r="E478" s="309">
        <v>139</v>
      </c>
      <c r="F478" s="305">
        <v>3.8063973063973085E-2</v>
      </c>
      <c r="G478" s="305">
        <v>8.1064814810815733E-2</v>
      </c>
    </row>
    <row r="479" spans="1:27" s="221" customFormat="1" ht="26.25" customHeight="1">
      <c r="A479" s="413">
        <v>159</v>
      </c>
      <c r="B479" s="301" t="s">
        <v>3209</v>
      </c>
      <c r="C479" s="451" t="s">
        <v>3588</v>
      </c>
      <c r="D479" s="451"/>
      <c r="E479" s="451"/>
      <c r="F479" s="451"/>
      <c r="G479" s="451"/>
    </row>
    <row r="480" spans="1:27" s="221" customFormat="1" ht="59.25" customHeight="1">
      <c r="A480" s="414"/>
      <c r="B480" s="301" t="s">
        <v>3004</v>
      </c>
      <c r="C480" s="314" t="s">
        <v>1192</v>
      </c>
      <c r="D480" s="314" t="s">
        <v>1192</v>
      </c>
      <c r="E480" s="314" t="s">
        <v>1192</v>
      </c>
      <c r="F480" s="314" t="s">
        <v>1192</v>
      </c>
      <c r="G480" s="314" t="s">
        <v>1192</v>
      </c>
      <c r="H480" s="454"/>
      <c r="I480" s="453"/>
      <c r="J480" s="453"/>
      <c r="K480" s="453"/>
      <c r="L480" s="453"/>
      <c r="M480" s="453"/>
      <c r="N480" s="453"/>
      <c r="O480" s="453"/>
      <c r="P480" s="453"/>
      <c r="Q480" s="453"/>
      <c r="R480" s="453"/>
      <c r="S480" s="453"/>
      <c r="T480" s="453"/>
      <c r="U480" s="453"/>
      <c r="V480" s="453"/>
      <c r="W480" s="453"/>
      <c r="X480" s="453"/>
      <c r="Y480" s="453"/>
      <c r="Z480" s="453"/>
      <c r="AA480" s="453"/>
    </row>
    <row r="481" spans="1:27" s="221" customFormat="1" ht="26.25" customHeight="1">
      <c r="A481" s="415"/>
      <c r="B481" s="301" t="s">
        <v>3005</v>
      </c>
      <c r="C481" s="308">
        <v>9.0277777777777787E-3</v>
      </c>
      <c r="D481" s="305">
        <v>3.5416666666666666E-2</v>
      </c>
      <c r="E481" s="307">
        <v>14</v>
      </c>
      <c r="F481" s="305">
        <v>3.9212164750957859E-2</v>
      </c>
      <c r="G481" s="305">
        <v>6.805555555555555E-2</v>
      </c>
    </row>
    <row r="482" spans="1:27" s="221" customFormat="1" ht="39.75" customHeight="1">
      <c r="A482" s="413">
        <v>160</v>
      </c>
      <c r="B482" s="301" t="s">
        <v>3209</v>
      </c>
      <c r="C482" s="451" t="s">
        <v>3589</v>
      </c>
      <c r="D482" s="451"/>
      <c r="E482" s="451"/>
      <c r="F482" s="451"/>
      <c r="G482" s="451"/>
    </row>
    <row r="483" spans="1:27" s="221" customFormat="1" ht="26.25" customHeight="1">
      <c r="A483" s="414"/>
      <c r="B483" s="301" t="s">
        <v>3004</v>
      </c>
      <c r="C483" s="304">
        <v>5.9259259251120966E-3</v>
      </c>
      <c r="D483" s="304">
        <v>2.7650462958263233E-2</v>
      </c>
      <c r="E483" s="306">
        <v>116</v>
      </c>
      <c r="F483" s="305">
        <v>2.5664726670620776E-2</v>
      </c>
      <c r="G483" s="305">
        <v>6.7326388889341615E-2</v>
      </c>
      <c r="H483" s="454"/>
      <c r="I483" s="453"/>
      <c r="J483" s="453"/>
      <c r="K483" s="453"/>
      <c r="L483" s="453"/>
      <c r="M483" s="453"/>
      <c r="N483" s="453"/>
      <c r="O483" s="453"/>
      <c r="P483" s="453"/>
      <c r="Q483" s="453"/>
      <c r="R483" s="453"/>
      <c r="S483" s="453"/>
      <c r="T483" s="453"/>
      <c r="U483" s="453"/>
      <c r="V483" s="453"/>
      <c r="W483" s="453"/>
      <c r="X483" s="453"/>
      <c r="Y483" s="453"/>
      <c r="Z483" s="453"/>
      <c r="AA483" s="453"/>
    </row>
    <row r="484" spans="1:27" s="221" customFormat="1" ht="26.25" customHeight="1">
      <c r="A484" s="415"/>
      <c r="B484" s="301" t="s">
        <v>3005</v>
      </c>
      <c r="C484" s="304">
        <v>1.1180555557075422E-2</v>
      </c>
      <c r="D484" s="304">
        <v>3.4085648148902692E-2</v>
      </c>
      <c r="E484" s="309">
        <v>247</v>
      </c>
      <c r="F484" s="305">
        <v>4.0170594464145018E-2</v>
      </c>
      <c r="G484" s="305">
        <v>8.2858796296932269E-2</v>
      </c>
    </row>
    <row r="485" spans="1:27" s="221" customFormat="1" ht="46.5" customHeight="1">
      <c r="A485" s="413">
        <v>161</v>
      </c>
      <c r="B485" s="301" t="s">
        <v>3209</v>
      </c>
      <c r="C485" s="451" t="s">
        <v>3590</v>
      </c>
      <c r="D485" s="451"/>
      <c r="E485" s="451"/>
      <c r="F485" s="451"/>
      <c r="G485" s="451"/>
    </row>
    <row r="486" spans="1:27" s="221" customFormat="1" ht="25.5">
      <c r="A486" s="414"/>
      <c r="B486" s="301" t="s">
        <v>3004</v>
      </c>
      <c r="C486" s="314" t="s">
        <v>1192</v>
      </c>
      <c r="D486" s="314" t="s">
        <v>1192</v>
      </c>
      <c r="E486" s="314" t="s">
        <v>1192</v>
      </c>
      <c r="F486" s="314" t="s">
        <v>1192</v>
      </c>
      <c r="G486" s="314" t="s">
        <v>1192</v>
      </c>
      <c r="H486" s="454"/>
      <c r="I486" s="453"/>
      <c r="J486" s="453"/>
      <c r="K486" s="453"/>
      <c r="L486" s="453"/>
      <c r="M486" s="453"/>
      <c r="N486" s="453"/>
      <c r="O486" s="453"/>
      <c r="P486" s="453"/>
      <c r="Q486" s="453"/>
      <c r="R486" s="453"/>
      <c r="S486" s="453"/>
      <c r="T486" s="453"/>
      <c r="U486" s="453"/>
      <c r="V486" s="453"/>
      <c r="W486" s="453"/>
      <c r="X486" s="453"/>
      <c r="Y486" s="453"/>
      <c r="Z486" s="453"/>
      <c r="AA486" s="453"/>
    </row>
    <row r="487" spans="1:27" s="221" customFormat="1" ht="26.25" customHeight="1">
      <c r="A487" s="415"/>
      <c r="B487" s="301" t="s">
        <v>3005</v>
      </c>
      <c r="C487" s="304">
        <v>1.2106481481168885E-2</v>
      </c>
      <c r="D487" s="304">
        <v>3.3865740741021E-2</v>
      </c>
      <c r="E487" s="309">
        <v>377</v>
      </c>
      <c r="F487" s="305">
        <v>4.2590634352787128E-2</v>
      </c>
      <c r="G487" s="305">
        <v>8.6967592593282461E-2</v>
      </c>
    </row>
    <row r="488" spans="1:27" s="221" customFormat="1" ht="60" customHeight="1">
      <c r="A488" s="413">
        <v>162</v>
      </c>
      <c r="B488" s="301" t="s">
        <v>3209</v>
      </c>
      <c r="C488" s="451" t="s">
        <v>3591</v>
      </c>
      <c r="D488" s="451"/>
      <c r="E488" s="451"/>
      <c r="F488" s="451"/>
      <c r="G488" s="451"/>
    </row>
    <row r="489" spans="1:27" s="221" customFormat="1" ht="38.25" customHeight="1">
      <c r="A489" s="414"/>
      <c r="B489" s="301" t="s">
        <v>3004</v>
      </c>
      <c r="C489" s="314" t="s">
        <v>1192</v>
      </c>
      <c r="D489" s="314" t="s">
        <v>1192</v>
      </c>
      <c r="E489" s="314" t="s">
        <v>1192</v>
      </c>
      <c r="F489" s="314" t="s">
        <v>1192</v>
      </c>
      <c r="G489" s="314" t="s">
        <v>1192</v>
      </c>
      <c r="H489" s="454"/>
      <c r="I489" s="453"/>
      <c r="J489" s="453"/>
      <c r="K489" s="453"/>
      <c r="L489" s="453"/>
      <c r="M489" s="453"/>
      <c r="N489" s="453"/>
      <c r="O489" s="453"/>
      <c r="P489" s="453"/>
      <c r="Q489" s="453"/>
      <c r="R489" s="453"/>
      <c r="S489" s="453"/>
      <c r="T489" s="453"/>
      <c r="U489" s="453"/>
      <c r="V489" s="453"/>
      <c r="W489" s="453"/>
      <c r="X489" s="453"/>
      <c r="Y489" s="453"/>
      <c r="Z489" s="453"/>
      <c r="AA489" s="453"/>
    </row>
    <row r="490" spans="1:27" s="221" customFormat="1" ht="26.25" customHeight="1">
      <c r="A490" s="415"/>
      <c r="B490" s="301" t="s">
        <v>3005</v>
      </c>
      <c r="C490" s="304">
        <v>1.057870371005265E-2</v>
      </c>
      <c r="D490" s="304">
        <v>3.1736111108330078E-2</v>
      </c>
      <c r="E490" s="309">
        <v>472</v>
      </c>
      <c r="F490" s="305">
        <v>4.0531464821829427E-2</v>
      </c>
      <c r="G490" s="305">
        <v>8.9537037041736767E-2</v>
      </c>
    </row>
    <row r="491" spans="1:27" s="221" customFormat="1" ht="26.25" customHeight="1">
      <c r="A491" s="413">
        <v>163</v>
      </c>
      <c r="B491" s="301" t="s">
        <v>3209</v>
      </c>
      <c r="C491" s="451" t="s">
        <v>3592</v>
      </c>
      <c r="D491" s="451"/>
      <c r="E491" s="451"/>
      <c r="F491" s="451"/>
      <c r="G491" s="451"/>
    </row>
    <row r="492" spans="1:27" s="221" customFormat="1" ht="25.5">
      <c r="A492" s="414"/>
      <c r="B492" s="301" t="s">
        <v>3004</v>
      </c>
      <c r="C492" s="314" t="s">
        <v>1192</v>
      </c>
      <c r="D492" s="314" t="s">
        <v>1192</v>
      </c>
      <c r="E492" s="314" t="s">
        <v>1192</v>
      </c>
      <c r="F492" s="314" t="s">
        <v>1192</v>
      </c>
      <c r="G492" s="314" t="s">
        <v>1192</v>
      </c>
      <c r="H492" s="454"/>
      <c r="I492" s="453"/>
      <c r="J492" s="453"/>
      <c r="K492" s="453"/>
      <c r="L492" s="453"/>
      <c r="M492" s="453"/>
      <c r="N492" s="453"/>
      <c r="O492" s="453"/>
      <c r="P492" s="453"/>
      <c r="Q492" s="453"/>
      <c r="R492" s="453"/>
      <c r="S492" s="453"/>
      <c r="T492" s="453"/>
      <c r="U492" s="453"/>
      <c r="V492" s="453"/>
      <c r="W492" s="453"/>
      <c r="X492" s="453"/>
      <c r="Y492" s="453"/>
      <c r="Z492" s="453"/>
      <c r="AA492" s="453"/>
    </row>
    <row r="493" spans="1:27" s="221" customFormat="1" ht="26.25" customHeight="1">
      <c r="A493" s="415"/>
      <c r="B493" s="301" t="s">
        <v>3005</v>
      </c>
      <c r="C493" s="304">
        <v>9.5196759248210583E-3</v>
      </c>
      <c r="D493" s="304">
        <v>3.4062499995343387E-2</v>
      </c>
      <c r="E493" s="309">
        <v>266</v>
      </c>
      <c r="F493" s="305">
        <v>4.3790046933986311E-2</v>
      </c>
      <c r="G493" s="305">
        <v>7.3680555557075422E-2</v>
      </c>
    </row>
    <row r="494" spans="1:27" s="221" customFormat="1" ht="71.25" customHeight="1">
      <c r="A494" s="413">
        <v>164</v>
      </c>
      <c r="B494" s="301" t="s">
        <v>3209</v>
      </c>
      <c r="C494" s="451" t="s">
        <v>3593</v>
      </c>
      <c r="D494" s="451"/>
      <c r="E494" s="451"/>
      <c r="F494" s="451"/>
      <c r="G494" s="451"/>
    </row>
    <row r="495" spans="1:27" s="221" customFormat="1" ht="25.5">
      <c r="A495" s="414"/>
      <c r="B495" s="301" t="s">
        <v>3004</v>
      </c>
      <c r="C495" s="314" t="s">
        <v>1192</v>
      </c>
      <c r="D495" s="314" t="s">
        <v>1192</v>
      </c>
      <c r="E495" s="314" t="s">
        <v>1192</v>
      </c>
      <c r="F495" s="314" t="s">
        <v>1192</v>
      </c>
      <c r="G495" s="314" t="s">
        <v>1192</v>
      </c>
      <c r="H495" s="454"/>
      <c r="I495" s="453"/>
      <c r="J495" s="453"/>
      <c r="K495" s="453"/>
      <c r="L495" s="453"/>
      <c r="M495" s="453"/>
      <c r="N495" s="453"/>
      <c r="O495" s="453"/>
      <c r="P495" s="453"/>
      <c r="Q495" s="453"/>
      <c r="R495" s="453"/>
      <c r="S495" s="453"/>
      <c r="T495" s="453"/>
      <c r="U495" s="453"/>
      <c r="V495" s="453"/>
      <c r="W495" s="453"/>
      <c r="X495" s="453"/>
      <c r="Y495" s="453"/>
      <c r="Z495" s="453"/>
      <c r="AA495" s="453"/>
    </row>
    <row r="496" spans="1:27" s="221" customFormat="1" ht="26.25" customHeight="1">
      <c r="A496" s="415"/>
      <c r="B496" s="301" t="s">
        <v>3005</v>
      </c>
      <c r="C496" s="304">
        <v>8.1365740770706907E-3</v>
      </c>
      <c r="D496" s="304">
        <v>3.0960648145992309E-2</v>
      </c>
      <c r="E496" s="309">
        <v>278</v>
      </c>
      <c r="F496" s="305">
        <v>3.7604861590368847E-2</v>
      </c>
      <c r="G496" s="305">
        <v>8.8460648148611654E-2</v>
      </c>
    </row>
    <row r="497" spans="1:27" s="221" customFormat="1" ht="26.25" customHeight="1">
      <c r="A497" s="413">
        <v>165</v>
      </c>
      <c r="B497" s="301" t="s">
        <v>3209</v>
      </c>
      <c r="C497" s="451" t="s">
        <v>3594</v>
      </c>
      <c r="D497" s="451"/>
      <c r="E497" s="451"/>
      <c r="F497" s="451"/>
      <c r="G497" s="451"/>
    </row>
    <row r="498" spans="1:27" s="221" customFormat="1" ht="25.5">
      <c r="A498" s="414"/>
      <c r="B498" s="301" t="s">
        <v>3004</v>
      </c>
      <c r="C498" s="314" t="s">
        <v>1192</v>
      </c>
      <c r="D498" s="314" t="s">
        <v>1192</v>
      </c>
      <c r="E498" s="314" t="s">
        <v>1192</v>
      </c>
      <c r="F498" s="314" t="s">
        <v>1192</v>
      </c>
      <c r="G498" s="314" t="s">
        <v>1192</v>
      </c>
      <c r="H498" s="454"/>
      <c r="I498" s="453"/>
      <c r="J498" s="453"/>
      <c r="K498" s="453"/>
      <c r="L498" s="453"/>
      <c r="M498" s="453"/>
      <c r="N498" s="453"/>
      <c r="O498" s="453"/>
      <c r="P498" s="453"/>
      <c r="Q498" s="453"/>
      <c r="R498" s="453"/>
      <c r="S498" s="453"/>
      <c r="T498" s="453"/>
      <c r="U498" s="453"/>
      <c r="V498" s="453"/>
      <c r="W498" s="453"/>
      <c r="X498" s="453"/>
      <c r="Y498" s="453"/>
      <c r="Z498" s="453"/>
      <c r="AA498" s="453"/>
    </row>
    <row r="499" spans="1:27" s="221" customFormat="1" ht="26.25" customHeight="1">
      <c r="A499" s="415"/>
      <c r="B499" s="301" t="s">
        <v>3005</v>
      </c>
      <c r="C499" s="308">
        <v>1.0416666666666666E-2</v>
      </c>
      <c r="D499" s="305">
        <v>2.5694444444444447E-2</v>
      </c>
      <c r="E499" s="309">
        <v>330</v>
      </c>
      <c r="F499" s="305">
        <v>4.7123456790123475E-2</v>
      </c>
      <c r="G499" s="304">
        <v>9.7384259257523809E-2</v>
      </c>
    </row>
    <row r="500" spans="1:27" s="221" customFormat="1" ht="26.25" customHeight="1">
      <c r="A500" s="413">
        <v>166</v>
      </c>
      <c r="B500" s="301" t="s">
        <v>3209</v>
      </c>
      <c r="C500" s="451" t="s">
        <v>3595</v>
      </c>
      <c r="D500" s="451"/>
      <c r="E500" s="451"/>
      <c r="F500" s="451"/>
      <c r="G500" s="451"/>
    </row>
    <row r="501" spans="1:27" s="221" customFormat="1" ht="25.5">
      <c r="A501" s="414"/>
      <c r="B501" s="301" t="s">
        <v>3004</v>
      </c>
      <c r="C501" s="314" t="s">
        <v>1192</v>
      </c>
      <c r="D501" s="314" t="s">
        <v>1192</v>
      </c>
      <c r="E501" s="314" t="s">
        <v>1192</v>
      </c>
      <c r="F501" s="314" t="s">
        <v>1192</v>
      </c>
      <c r="G501" s="314" t="s">
        <v>1192</v>
      </c>
      <c r="H501" s="454"/>
      <c r="I501" s="453"/>
      <c r="J501" s="453"/>
      <c r="K501" s="453"/>
      <c r="L501" s="453"/>
      <c r="M501" s="453"/>
      <c r="N501" s="453"/>
      <c r="O501" s="453"/>
      <c r="P501" s="453"/>
      <c r="Q501" s="453"/>
      <c r="R501" s="453"/>
      <c r="S501" s="453"/>
      <c r="T501" s="453"/>
      <c r="U501" s="453"/>
      <c r="V501" s="453"/>
      <c r="W501" s="453"/>
      <c r="X501" s="453"/>
      <c r="Y501" s="453"/>
      <c r="Z501" s="453"/>
      <c r="AA501" s="453"/>
    </row>
    <row r="502" spans="1:27" s="221" customFormat="1" ht="26.25" customHeight="1">
      <c r="A502" s="415"/>
      <c r="B502" s="301" t="s">
        <v>3005</v>
      </c>
      <c r="C502" s="304">
        <v>1.134259258833481E-2</v>
      </c>
      <c r="D502" s="304">
        <v>3.3819444441178348E-2</v>
      </c>
      <c r="E502" s="309">
        <v>229</v>
      </c>
      <c r="F502" s="305">
        <v>3.971360220052688E-2</v>
      </c>
      <c r="G502" s="304">
        <v>9.1192129635601304E-2</v>
      </c>
    </row>
    <row r="503" spans="1:27" s="221" customFormat="1" ht="86.25" customHeight="1">
      <c r="A503" s="413">
        <v>167</v>
      </c>
      <c r="B503" s="301" t="s">
        <v>3209</v>
      </c>
      <c r="C503" s="451" t="s">
        <v>3596</v>
      </c>
      <c r="D503" s="451"/>
      <c r="E503" s="451"/>
      <c r="F503" s="451"/>
      <c r="G503" s="451"/>
    </row>
    <row r="504" spans="1:27" s="221" customFormat="1" ht="25.5">
      <c r="A504" s="414"/>
      <c r="B504" s="301" t="s">
        <v>3004</v>
      </c>
      <c r="C504" s="314" t="s">
        <v>1192</v>
      </c>
      <c r="D504" s="314" t="s">
        <v>1192</v>
      </c>
      <c r="E504" s="314" t="s">
        <v>1192</v>
      </c>
      <c r="F504" s="314" t="s">
        <v>1192</v>
      </c>
      <c r="G504" s="314" t="s">
        <v>1192</v>
      </c>
      <c r="H504" s="454"/>
      <c r="I504" s="453"/>
      <c r="J504" s="453"/>
      <c r="K504" s="453"/>
      <c r="L504" s="453"/>
      <c r="M504" s="453"/>
      <c r="N504" s="453"/>
      <c r="O504" s="453"/>
      <c r="P504" s="453"/>
      <c r="Q504" s="453"/>
      <c r="R504" s="453"/>
      <c r="S504" s="453"/>
      <c r="T504" s="453"/>
      <c r="U504" s="453"/>
      <c r="V504" s="453"/>
      <c r="W504" s="453"/>
      <c r="X504" s="453"/>
      <c r="Y504" s="453"/>
      <c r="Z504" s="453"/>
      <c r="AA504" s="453"/>
    </row>
    <row r="505" spans="1:27" s="221" customFormat="1" ht="26.25" customHeight="1">
      <c r="A505" s="415"/>
      <c r="B505" s="301" t="s">
        <v>3005</v>
      </c>
      <c r="C505" s="304">
        <v>1.3113425928167999E-2</v>
      </c>
      <c r="D505" s="304">
        <v>3.3275462963501923E-2</v>
      </c>
      <c r="E505" s="309">
        <v>355</v>
      </c>
      <c r="F505" s="305">
        <v>4.8213360662424584E-2</v>
      </c>
      <c r="G505" s="305">
        <v>9.5682870371092577E-2</v>
      </c>
    </row>
    <row r="506" spans="1:27" s="221" customFormat="1" ht="75" customHeight="1">
      <c r="A506" s="413">
        <v>168</v>
      </c>
      <c r="B506" s="301" t="s">
        <v>3209</v>
      </c>
      <c r="C506" s="451" t="s">
        <v>3597</v>
      </c>
      <c r="D506" s="451"/>
      <c r="E506" s="451"/>
      <c r="F506" s="451"/>
      <c r="G506" s="451"/>
    </row>
    <row r="507" spans="1:27" s="221" customFormat="1" ht="25.5">
      <c r="A507" s="414"/>
      <c r="B507" s="301" t="s">
        <v>3004</v>
      </c>
      <c r="C507" s="314" t="s">
        <v>1192</v>
      </c>
      <c r="D507" s="314" t="s">
        <v>1192</v>
      </c>
      <c r="E507" s="314" t="s">
        <v>1192</v>
      </c>
      <c r="F507" s="314" t="s">
        <v>1192</v>
      </c>
      <c r="G507" s="314" t="s">
        <v>1192</v>
      </c>
      <c r="H507" s="454"/>
      <c r="I507" s="453"/>
      <c r="J507" s="453"/>
      <c r="K507" s="453"/>
      <c r="L507" s="453"/>
      <c r="M507" s="453"/>
      <c r="N507" s="453"/>
      <c r="O507" s="453"/>
      <c r="P507" s="453"/>
      <c r="Q507" s="453"/>
      <c r="R507" s="453"/>
      <c r="S507" s="453"/>
      <c r="T507" s="453"/>
      <c r="U507" s="453"/>
      <c r="V507" s="453"/>
      <c r="W507" s="453"/>
      <c r="X507" s="453"/>
      <c r="Y507" s="453"/>
      <c r="Z507" s="453"/>
      <c r="AA507" s="453"/>
    </row>
    <row r="508" spans="1:27" s="221" customFormat="1" ht="26.25" customHeight="1">
      <c r="A508" s="415"/>
      <c r="B508" s="301" t="s">
        <v>3005</v>
      </c>
      <c r="C508" s="304">
        <v>1.0532407410209998E-2</v>
      </c>
      <c r="D508" s="304">
        <v>3.3148148148029577E-2</v>
      </c>
      <c r="E508" s="309">
        <v>304</v>
      </c>
      <c r="F508" s="305">
        <v>4.8446403133903082E-2</v>
      </c>
      <c r="G508" s="305">
        <v>9.6215277771989349E-2</v>
      </c>
    </row>
    <row r="509" spans="1:27" s="221" customFormat="1" ht="81" customHeight="1">
      <c r="A509" s="413">
        <v>169</v>
      </c>
      <c r="B509" s="301" t="s">
        <v>3209</v>
      </c>
      <c r="C509" s="451" t="s">
        <v>3598</v>
      </c>
      <c r="D509" s="451"/>
      <c r="E509" s="451"/>
      <c r="F509" s="451"/>
      <c r="G509" s="451"/>
    </row>
    <row r="510" spans="1:27" s="221" customFormat="1" ht="25.5">
      <c r="A510" s="414"/>
      <c r="B510" s="301" t="s">
        <v>3004</v>
      </c>
      <c r="C510" s="314" t="s">
        <v>1192</v>
      </c>
      <c r="D510" s="314" t="s">
        <v>1192</v>
      </c>
      <c r="E510" s="314" t="s">
        <v>1192</v>
      </c>
      <c r="F510" s="314" t="s">
        <v>1192</v>
      </c>
      <c r="G510" s="314" t="s">
        <v>1192</v>
      </c>
      <c r="H510" s="454"/>
      <c r="I510" s="453"/>
      <c r="J510" s="453"/>
      <c r="K510" s="453"/>
      <c r="L510" s="453"/>
      <c r="M510" s="453"/>
      <c r="N510" s="453"/>
      <c r="O510" s="453"/>
      <c r="P510" s="453"/>
      <c r="Q510" s="453"/>
      <c r="R510" s="453"/>
      <c r="S510" s="453"/>
      <c r="T510" s="453"/>
      <c r="U510" s="453"/>
      <c r="V510" s="453"/>
      <c r="W510" s="453"/>
      <c r="X510" s="453"/>
      <c r="Y510" s="453"/>
      <c r="Z510" s="453"/>
      <c r="AA510" s="453"/>
    </row>
    <row r="511" spans="1:27" s="221" customFormat="1" ht="26.25" customHeight="1">
      <c r="A511" s="415"/>
      <c r="B511" s="301" t="s">
        <v>3005</v>
      </c>
      <c r="C511" s="304">
        <v>1.0850694441614905E-2</v>
      </c>
      <c r="D511" s="304">
        <v>3.2291666670062114E-2</v>
      </c>
      <c r="E511" s="309">
        <v>245</v>
      </c>
      <c r="F511" s="305">
        <v>3.8737409881255305E-2</v>
      </c>
      <c r="G511" s="305">
        <v>9.7199074072705116E-2</v>
      </c>
    </row>
    <row r="512" spans="1:27" s="221" customFormat="1" ht="66" customHeight="1">
      <c r="A512" s="413">
        <v>170</v>
      </c>
      <c r="B512" s="301" t="s">
        <v>3209</v>
      </c>
      <c r="C512" s="451" t="s">
        <v>3599</v>
      </c>
      <c r="D512" s="451"/>
      <c r="E512" s="451"/>
      <c r="F512" s="451"/>
      <c r="G512" s="451"/>
    </row>
    <row r="513" spans="1:27" s="221" customFormat="1" ht="122.25" customHeight="1">
      <c r="A513" s="414"/>
      <c r="B513" s="301" t="s">
        <v>3004</v>
      </c>
      <c r="C513" s="314" t="s">
        <v>1192</v>
      </c>
      <c r="D513" s="314" t="s">
        <v>1192</v>
      </c>
      <c r="E513" s="314" t="s">
        <v>1192</v>
      </c>
      <c r="F513" s="314" t="s">
        <v>1192</v>
      </c>
      <c r="G513" s="314" t="s">
        <v>1192</v>
      </c>
      <c r="H513" s="454"/>
      <c r="I513" s="453"/>
      <c r="J513" s="453"/>
      <c r="K513" s="453"/>
      <c r="L513" s="453"/>
      <c r="M513" s="453"/>
      <c r="N513" s="453"/>
      <c r="O513" s="453"/>
      <c r="P513" s="453"/>
      <c r="Q513" s="453"/>
      <c r="R513" s="453"/>
      <c r="S513" s="453"/>
      <c r="T513" s="453"/>
      <c r="U513" s="453"/>
      <c r="V513" s="453"/>
      <c r="W513" s="453"/>
      <c r="X513" s="453"/>
      <c r="Y513" s="453"/>
      <c r="Z513" s="453"/>
      <c r="AA513" s="453"/>
    </row>
    <row r="514" spans="1:27" s="221" customFormat="1" ht="26.25" customHeight="1">
      <c r="A514" s="415"/>
      <c r="B514" s="301" t="s">
        <v>3005</v>
      </c>
      <c r="C514" s="304">
        <v>1.313078703606152E-2</v>
      </c>
      <c r="D514" s="304">
        <v>3.3402777778974269E-2</v>
      </c>
      <c r="E514" s="309">
        <v>396</v>
      </c>
      <c r="F514" s="305">
        <v>4.9775326797385631E-2</v>
      </c>
      <c r="G514" s="305">
        <v>9.4513888892834075E-2</v>
      </c>
    </row>
    <row r="515" spans="1:27" s="221" customFormat="1" ht="95.25" customHeight="1">
      <c r="A515" s="413">
        <v>171</v>
      </c>
      <c r="B515" s="301" t="s">
        <v>3209</v>
      </c>
      <c r="C515" s="451" t="s">
        <v>3600</v>
      </c>
      <c r="D515" s="451"/>
      <c r="E515" s="451"/>
      <c r="F515" s="451"/>
      <c r="G515" s="451"/>
    </row>
    <row r="516" spans="1:27" s="221" customFormat="1" ht="25.5">
      <c r="A516" s="414"/>
      <c r="B516" s="301" t="s">
        <v>3004</v>
      </c>
      <c r="C516" s="314" t="s">
        <v>1192</v>
      </c>
      <c r="D516" s="314" t="s">
        <v>1192</v>
      </c>
      <c r="E516" s="314" t="s">
        <v>1192</v>
      </c>
      <c r="F516" s="314" t="s">
        <v>1192</v>
      </c>
      <c r="G516" s="314" t="s">
        <v>1192</v>
      </c>
      <c r="H516" s="454"/>
      <c r="I516" s="453"/>
      <c r="J516" s="453"/>
      <c r="K516" s="453"/>
      <c r="L516" s="453"/>
      <c r="M516" s="453"/>
      <c r="N516" s="453"/>
      <c r="O516" s="453"/>
      <c r="P516" s="453"/>
      <c r="Q516" s="453"/>
      <c r="R516" s="453"/>
      <c r="S516" s="453"/>
      <c r="T516" s="453"/>
      <c r="U516" s="453"/>
      <c r="V516" s="453"/>
      <c r="W516" s="453"/>
      <c r="X516" s="453"/>
      <c r="Y516" s="453"/>
      <c r="Z516" s="453"/>
      <c r="AA516" s="453"/>
    </row>
    <row r="517" spans="1:27" s="221" customFormat="1" ht="26.25" customHeight="1">
      <c r="A517" s="415"/>
      <c r="B517" s="301" t="s">
        <v>3005</v>
      </c>
      <c r="C517" s="304">
        <v>9.9363425906631164E-3</v>
      </c>
      <c r="D517" s="304">
        <v>3.3981481479713693E-2</v>
      </c>
      <c r="E517" s="309">
        <v>375</v>
      </c>
      <c r="F517" s="305">
        <v>3.7045957848642813E-2</v>
      </c>
      <c r="G517" s="305">
        <v>9.2777777776063886E-2</v>
      </c>
    </row>
    <row r="518" spans="1:27" s="221" customFormat="1" ht="75.75" customHeight="1">
      <c r="A518" s="413">
        <v>172</v>
      </c>
      <c r="B518" s="301" t="s">
        <v>3209</v>
      </c>
      <c r="C518" s="451" t="s">
        <v>3601</v>
      </c>
      <c r="D518" s="451"/>
      <c r="E518" s="451"/>
      <c r="F518" s="451"/>
      <c r="G518" s="451"/>
    </row>
    <row r="519" spans="1:27" s="221" customFormat="1" ht="25.5">
      <c r="A519" s="414"/>
      <c r="B519" s="301" t="s">
        <v>3004</v>
      </c>
      <c r="C519" s="314" t="s">
        <v>1192</v>
      </c>
      <c r="D519" s="314" t="s">
        <v>1192</v>
      </c>
      <c r="E519" s="314" t="s">
        <v>1192</v>
      </c>
      <c r="F519" s="314" t="s">
        <v>1192</v>
      </c>
      <c r="G519" s="314" t="s">
        <v>1192</v>
      </c>
      <c r="H519" s="454"/>
      <c r="I519" s="453"/>
      <c r="J519" s="453"/>
      <c r="K519" s="453"/>
      <c r="L519" s="453"/>
      <c r="M519" s="453"/>
      <c r="N519" s="453"/>
      <c r="O519" s="453"/>
      <c r="P519" s="453"/>
      <c r="Q519" s="453"/>
      <c r="R519" s="453"/>
      <c r="S519" s="453"/>
      <c r="T519" s="453"/>
      <c r="U519" s="453"/>
      <c r="V519" s="453"/>
      <c r="W519" s="453"/>
      <c r="X519" s="453"/>
      <c r="Y519" s="453"/>
      <c r="Z519" s="453"/>
      <c r="AA519" s="453"/>
    </row>
    <row r="520" spans="1:27" s="221" customFormat="1" ht="26.25" customHeight="1">
      <c r="A520" s="415"/>
      <c r="B520" s="301" t="s">
        <v>3005</v>
      </c>
      <c r="C520" s="304">
        <v>1.1099537034169771E-2</v>
      </c>
      <c r="D520" s="304">
        <v>3.3958333333430346E-2</v>
      </c>
      <c r="E520" s="309">
        <v>460</v>
      </c>
      <c r="F520" s="305">
        <v>4.9224720752498494E-2</v>
      </c>
      <c r="G520" s="305">
        <v>9.5949074078816921E-2</v>
      </c>
    </row>
    <row r="521" spans="1:27" s="221" customFormat="1" ht="106.5" customHeight="1">
      <c r="A521" s="413">
        <v>173</v>
      </c>
      <c r="B521" s="301" t="s">
        <v>3209</v>
      </c>
      <c r="C521" s="451" t="s">
        <v>3602</v>
      </c>
      <c r="D521" s="451"/>
      <c r="E521" s="451"/>
      <c r="F521" s="451"/>
      <c r="G521" s="451"/>
    </row>
    <row r="522" spans="1:27" s="221" customFormat="1" ht="25.5">
      <c r="A522" s="414"/>
      <c r="B522" s="301" t="s">
        <v>3004</v>
      </c>
      <c r="C522" s="314" t="s">
        <v>1192</v>
      </c>
      <c r="D522" s="314" t="s">
        <v>1192</v>
      </c>
      <c r="E522" s="314" t="s">
        <v>1192</v>
      </c>
      <c r="F522" s="314" t="s">
        <v>1192</v>
      </c>
      <c r="G522" s="314" t="s">
        <v>1192</v>
      </c>
      <c r="H522" s="454"/>
      <c r="I522" s="453"/>
      <c r="J522" s="453"/>
      <c r="K522" s="453"/>
      <c r="L522" s="453"/>
      <c r="M522" s="453"/>
      <c r="N522" s="453"/>
      <c r="O522" s="453"/>
      <c r="P522" s="453"/>
      <c r="Q522" s="453"/>
      <c r="R522" s="453"/>
      <c r="S522" s="453"/>
      <c r="T522" s="453"/>
      <c r="U522" s="453"/>
      <c r="V522" s="453"/>
      <c r="W522" s="453"/>
      <c r="X522" s="453"/>
      <c r="Y522" s="453"/>
      <c r="Z522" s="453"/>
      <c r="AA522" s="453"/>
    </row>
    <row r="523" spans="1:27" s="221" customFormat="1" ht="26.25" customHeight="1">
      <c r="A523" s="415"/>
      <c r="B523" s="301" t="s">
        <v>3005</v>
      </c>
      <c r="C523" s="304">
        <v>1.1828703703940846E-2</v>
      </c>
      <c r="D523" s="304">
        <v>3.3159722224809229E-2</v>
      </c>
      <c r="E523" s="309">
        <v>392</v>
      </c>
      <c r="F523" s="305">
        <v>3.6001110101927566E-2</v>
      </c>
      <c r="G523" s="305">
        <v>9.5821759256068617E-2</v>
      </c>
    </row>
    <row r="524" spans="1:27" s="221" customFormat="1" ht="115.5" customHeight="1">
      <c r="A524" s="413">
        <v>174</v>
      </c>
      <c r="B524" s="301" t="s">
        <v>3209</v>
      </c>
      <c r="C524" s="451" t="s">
        <v>3603</v>
      </c>
      <c r="D524" s="451"/>
      <c r="E524" s="451"/>
      <c r="F524" s="451"/>
      <c r="G524" s="451"/>
    </row>
    <row r="525" spans="1:27" s="221" customFormat="1" ht="25.5">
      <c r="A525" s="414"/>
      <c r="B525" s="301" t="s">
        <v>3004</v>
      </c>
      <c r="C525" s="314" t="s">
        <v>1192</v>
      </c>
      <c r="D525" s="314" t="s">
        <v>1192</v>
      </c>
      <c r="E525" s="314" t="s">
        <v>1192</v>
      </c>
      <c r="F525" s="314" t="s">
        <v>1192</v>
      </c>
      <c r="G525" s="314" t="s">
        <v>1192</v>
      </c>
      <c r="H525" s="454"/>
      <c r="I525" s="453"/>
      <c r="J525" s="453"/>
      <c r="K525" s="453"/>
      <c r="L525" s="453"/>
      <c r="M525" s="453"/>
      <c r="N525" s="453"/>
      <c r="O525" s="453"/>
      <c r="P525" s="453"/>
      <c r="Q525" s="453"/>
      <c r="R525" s="453"/>
      <c r="S525" s="453"/>
      <c r="T525" s="453"/>
      <c r="U525" s="453"/>
      <c r="V525" s="453"/>
      <c r="W525" s="453"/>
      <c r="X525" s="453"/>
      <c r="Y525" s="453"/>
      <c r="Z525" s="453"/>
      <c r="AA525" s="453"/>
    </row>
    <row r="526" spans="1:27" s="221" customFormat="1" ht="26.25" customHeight="1">
      <c r="A526" s="415"/>
      <c r="B526" s="301" t="s">
        <v>3005</v>
      </c>
      <c r="C526" s="304">
        <v>1.2760416670062114E-2</v>
      </c>
      <c r="D526" s="304">
        <v>3.3796296294895001E-2</v>
      </c>
      <c r="E526" s="309">
        <v>885</v>
      </c>
      <c r="F526" s="305">
        <v>4.204933135016347E-2</v>
      </c>
      <c r="G526" s="305">
        <v>9.6319444441178348E-2</v>
      </c>
    </row>
    <row r="527" spans="1:27" s="221" customFormat="1" ht="75" customHeight="1">
      <c r="A527" s="413">
        <v>175</v>
      </c>
      <c r="B527" s="301" t="s">
        <v>3209</v>
      </c>
      <c r="C527" s="451" t="s">
        <v>3604</v>
      </c>
      <c r="D527" s="451"/>
      <c r="E527" s="451"/>
      <c r="F527" s="451"/>
      <c r="G527" s="451"/>
    </row>
    <row r="528" spans="1:27" s="221" customFormat="1" ht="25.5">
      <c r="A528" s="414"/>
      <c r="B528" s="301" t="s">
        <v>3004</v>
      </c>
      <c r="C528" s="314" t="s">
        <v>1192</v>
      </c>
      <c r="D528" s="314" t="s">
        <v>1192</v>
      </c>
      <c r="E528" s="314" t="s">
        <v>1192</v>
      </c>
      <c r="F528" s="314" t="s">
        <v>1192</v>
      </c>
      <c r="G528" s="314" t="s">
        <v>1192</v>
      </c>
      <c r="H528" s="454"/>
      <c r="I528" s="453"/>
      <c r="J528" s="453"/>
      <c r="K528" s="453"/>
      <c r="L528" s="453"/>
      <c r="M528" s="453"/>
      <c r="N528" s="453"/>
      <c r="O528" s="453"/>
      <c r="P528" s="453"/>
      <c r="Q528" s="453"/>
      <c r="R528" s="453"/>
      <c r="S528" s="453"/>
      <c r="T528" s="453"/>
      <c r="U528" s="453"/>
      <c r="V528" s="453"/>
      <c r="W528" s="453"/>
      <c r="X528" s="453"/>
      <c r="Y528" s="453"/>
      <c r="Z528" s="453"/>
      <c r="AA528" s="453"/>
    </row>
    <row r="529" spans="1:27" s="221" customFormat="1" ht="26.25" customHeight="1">
      <c r="A529" s="415"/>
      <c r="B529" s="301" t="s">
        <v>3005</v>
      </c>
      <c r="C529" s="304">
        <v>1.1793981480877846E-2</v>
      </c>
      <c r="D529" s="304">
        <v>3.3622685186855961E-2</v>
      </c>
      <c r="E529" s="309">
        <v>684</v>
      </c>
      <c r="F529" s="305">
        <v>4.4936944302865538E-2</v>
      </c>
      <c r="G529" s="305">
        <v>9.5914351855753921E-2</v>
      </c>
    </row>
    <row r="530" spans="1:27" s="221" customFormat="1" ht="76.5" customHeight="1">
      <c r="A530" s="413">
        <v>176</v>
      </c>
      <c r="B530" s="301" t="s">
        <v>3209</v>
      </c>
      <c r="C530" s="451" t="s">
        <v>3605</v>
      </c>
      <c r="D530" s="451"/>
      <c r="E530" s="451"/>
      <c r="F530" s="451"/>
      <c r="G530" s="451"/>
    </row>
    <row r="531" spans="1:27" s="221" customFormat="1" ht="25.5">
      <c r="A531" s="414"/>
      <c r="B531" s="301" t="s">
        <v>3004</v>
      </c>
      <c r="C531" s="314" t="s">
        <v>1192</v>
      </c>
      <c r="D531" s="314" t="s">
        <v>1192</v>
      </c>
      <c r="E531" s="314" t="s">
        <v>1192</v>
      </c>
      <c r="F531" s="314" t="s">
        <v>1192</v>
      </c>
      <c r="G531" s="314" t="s">
        <v>1192</v>
      </c>
      <c r="H531" s="454"/>
      <c r="I531" s="453"/>
      <c r="J531" s="453"/>
      <c r="K531" s="453"/>
      <c r="L531" s="453"/>
      <c r="M531" s="453"/>
      <c r="N531" s="453"/>
      <c r="O531" s="453"/>
      <c r="P531" s="453"/>
      <c r="Q531" s="453"/>
      <c r="R531" s="453"/>
      <c r="S531" s="453"/>
      <c r="T531" s="453"/>
      <c r="U531" s="453"/>
      <c r="V531" s="453"/>
      <c r="W531" s="453"/>
      <c r="X531" s="453"/>
      <c r="Y531" s="453"/>
      <c r="Z531" s="453"/>
      <c r="AA531" s="453"/>
    </row>
    <row r="532" spans="1:27" s="221" customFormat="1" ht="26.25" customHeight="1">
      <c r="A532" s="415"/>
      <c r="B532" s="301" t="s">
        <v>3005</v>
      </c>
      <c r="C532" s="304">
        <v>1.101273148378823E-2</v>
      </c>
      <c r="D532" s="304">
        <v>2.8923611112986691E-2</v>
      </c>
      <c r="E532" s="309">
        <v>276</v>
      </c>
      <c r="F532" s="305">
        <v>3.8019640852974199E-2</v>
      </c>
      <c r="G532" s="305">
        <v>9.5949074071540963E-2</v>
      </c>
    </row>
    <row r="533" spans="1:27" s="221" customFormat="1" ht="71.25" customHeight="1">
      <c r="A533" s="413">
        <v>177</v>
      </c>
      <c r="B533" s="301" t="s">
        <v>3209</v>
      </c>
      <c r="C533" s="451" t="s">
        <v>3606</v>
      </c>
      <c r="D533" s="451"/>
      <c r="E533" s="451"/>
      <c r="F533" s="451"/>
      <c r="G533" s="451"/>
    </row>
    <row r="534" spans="1:27" s="221" customFormat="1" ht="25.5">
      <c r="A534" s="414"/>
      <c r="B534" s="301" t="s">
        <v>3004</v>
      </c>
      <c r="C534" s="304">
        <v>5.9259259287500754E-3</v>
      </c>
      <c r="D534" s="304">
        <v>2.5960648148611654E-2</v>
      </c>
      <c r="E534" s="306">
        <v>112</v>
      </c>
      <c r="F534" s="305">
        <v>2.7440824136425977E-2</v>
      </c>
      <c r="G534" s="305">
        <v>9.4571759262180422E-2</v>
      </c>
      <c r="H534" s="454"/>
      <c r="I534" s="453"/>
      <c r="J534" s="453"/>
      <c r="K534" s="453"/>
      <c r="L534" s="453"/>
      <c r="M534" s="453"/>
      <c r="N534" s="453"/>
      <c r="O534" s="453"/>
      <c r="P534" s="453"/>
      <c r="Q534" s="453"/>
      <c r="R534" s="453"/>
      <c r="S534" s="453"/>
      <c r="T534" s="453"/>
      <c r="U534" s="453"/>
      <c r="V534" s="453"/>
      <c r="W534" s="453"/>
      <c r="X534" s="453"/>
      <c r="Y534" s="453"/>
      <c r="Z534" s="453"/>
      <c r="AA534" s="453"/>
    </row>
    <row r="535" spans="1:27" s="221" customFormat="1" ht="26.25" customHeight="1">
      <c r="A535" s="415"/>
      <c r="B535" s="301" t="s">
        <v>3005</v>
      </c>
      <c r="C535" s="304">
        <v>1.287037037400296E-2</v>
      </c>
      <c r="D535" s="304">
        <v>3.3101851855462883E-2</v>
      </c>
      <c r="E535" s="309">
        <v>751</v>
      </c>
      <c r="F535" s="305">
        <v>4.1181011881056655E-2</v>
      </c>
      <c r="G535" s="305">
        <v>9.484953703940846E-2</v>
      </c>
    </row>
    <row r="536" spans="1:27" s="221" customFormat="1" ht="63" customHeight="1">
      <c r="A536" s="413">
        <v>178</v>
      </c>
      <c r="B536" s="301" t="s">
        <v>3209</v>
      </c>
      <c r="C536" s="451" t="s">
        <v>3607</v>
      </c>
      <c r="D536" s="451"/>
      <c r="E536" s="451"/>
      <c r="F536" s="451"/>
      <c r="G536" s="451"/>
    </row>
    <row r="537" spans="1:27" s="222" customFormat="1" ht="26.25" customHeight="1">
      <c r="A537" s="414"/>
      <c r="B537" s="301" t="s">
        <v>3004</v>
      </c>
      <c r="C537" s="314" t="s">
        <v>1192</v>
      </c>
      <c r="D537" s="314" t="s">
        <v>1192</v>
      </c>
      <c r="E537" s="314" t="s">
        <v>1192</v>
      </c>
      <c r="F537" s="314" t="s">
        <v>1192</v>
      </c>
      <c r="G537" s="314" t="s">
        <v>1192</v>
      </c>
      <c r="H537" s="454"/>
      <c r="I537" s="453"/>
      <c r="J537" s="453"/>
      <c r="K537" s="453"/>
      <c r="L537" s="453"/>
      <c r="M537" s="453"/>
      <c r="N537" s="453"/>
      <c r="O537" s="453"/>
      <c r="P537" s="453"/>
      <c r="Q537" s="453"/>
      <c r="R537" s="453"/>
      <c r="S537" s="453"/>
      <c r="T537" s="453"/>
      <c r="U537" s="453"/>
      <c r="V537" s="453"/>
      <c r="W537" s="453"/>
      <c r="X537" s="453"/>
      <c r="Y537" s="453"/>
      <c r="Z537" s="453"/>
      <c r="AA537" s="453"/>
    </row>
    <row r="538" spans="1:27" s="221" customFormat="1" ht="25.5">
      <c r="A538" s="415"/>
      <c r="B538" s="301" t="s">
        <v>3005</v>
      </c>
      <c r="C538" s="304">
        <v>1.082175926421769E-2</v>
      </c>
      <c r="D538" s="304">
        <v>3.2858796294021886E-2</v>
      </c>
      <c r="E538" s="309">
        <v>621</v>
      </c>
      <c r="F538" s="305">
        <v>4.1872669649515318E-2</v>
      </c>
      <c r="G538" s="305">
        <v>9.5150462962919846E-2</v>
      </c>
    </row>
    <row r="539" spans="1:27" s="221" customFormat="1" ht="87.75" customHeight="1">
      <c r="A539" s="413">
        <v>179</v>
      </c>
      <c r="B539" s="301" t="s">
        <v>3209</v>
      </c>
      <c r="C539" s="451" t="s">
        <v>3608</v>
      </c>
      <c r="D539" s="451"/>
      <c r="E539" s="451"/>
      <c r="F539" s="451"/>
      <c r="G539" s="451"/>
    </row>
    <row r="540" spans="1:27" s="221" customFormat="1" ht="26.25" customHeight="1">
      <c r="A540" s="414"/>
      <c r="B540" s="301" t="s">
        <v>3004</v>
      </c>
      <c r="C540" s="314" t="s">
        <v>1192</v>
      </c>
      <c r="D540" s="314" t="s">
        <v>1192</v>
      </c>
      <c r="E540" s="314" t="s">
        <v>1192</v>
      </c>
      <c r="F540" s="314" t="s">
        <v>1192</v>
      </c>
      <c r="G540" s="314" t="s">
        <v>1192</v>
      </c>
      <c r="H540" s="454"/>
      <c r="I540" s="453"/>
      <c r="J540" s="453"/>
      <c r="K540" s="453"/>
      <c r="L540" s="453"/>
      <c r="M540" s="453"/>
      <c r="N540" s="453"/>
      <c r="O540" s="453"/>
      <c r="P540" s="453"/>
      <c r="Q540" s="453"/>
      <c r="R540" s="453"/>
      <c r="S540" s="453"/>
      <c r="T540" s="453"/>
      <c r="U540" s="453"/>
      <c r="V540" s="453"/>
      <c r="W540" s="453"/>
      <c r="X540" s="453"/>
      <c r="Y540" s="453"/>
      <c r="Z540" s="453"/>
      <c r="AA540" s="453"/>
    </row>
    <row r="541" spans="1:27" s="221" customFormat="1" ht="25.5">
      <c r="A541" s="415"/>
      <c r="B541" s="301" t="s">
        <v>3005</v>
      </c>
      <c r="C541" s="304">
        <v>1.2424768519849749E-2</v>
      </c>
      <c r="D541" s="304">
        <v>3.3622685186855961E-2</v>
      </c>
      <c r="E541" s="309">
        <v>459</v>
      </c>
      <c r="F541" s="305">
        <v>4.3708807548868293E-2</v>
      </c>
      <c r="G541" s="305">
        <v>9.7303240741894115E-2</v>
      </c>
    </row>
    <row r="542" spans="1:27" s="221" customFormat="1" ht="37.5" customHeight="1">
      <c r="A542" s="413">
        <v>180</v>
      </c>
      <c r="B542" s="301" t="s">
        <v>3209</v>
      </c>
      <c r="C542" s="451" t="s">
        <v>3609</v>
      </c>
      <c r="D542" s="451"/>
      <c r="E542" s="451"/>
      <c r="F542" s="451"/>
      <c r="G542" s="451"/>
      <c r="H542" s="222"/>
      <c r="I542" s="222"/>
      <c r="J542" s="222"/>
      <c r="K542" s="222"/>
      <c r="L542" s="222"/>
      <c r="M542" s="222"/>
      <c r="N542" s="222"/>
      <c r="O542" s="222"/>
      <c r="P542" s="222"/>
      <c r="Q542" s="222"/>
      <c r="R542" s="222"/>
      <c r="S542" s="222"/>
      <c r="T542" s="222"/>
      <c r="U542" s="222"/>
      <c r="V542" s="222"/>
      <c r="W542" s="222"/>
      <c r="X542" s="222"/>
      <c r="Y542" s="222"/>
      <c r="Z542" s="222"/>
      <c r="AA542" s="222"/>
    </row>
    <row r="543" spans="1:27" s="221" customFormat="1" ht="26.25" customHeight="1">
      <c r="A543" s="414"/>
      <c r="B543" s="301" t="s">
        <v>3004</v>
      </c>
      <c r="C543" s="308">
        <v>1.5011574072559597E-2</v>
      </c>
      <c r="D543" s="305">
        <v>2.7523148142790888E-2</v>
      </c>
      <c r="E543" s="307">
        <v>11</v>
      </c>
      <c r="F543" s="305">
        <v>4.9754050924093463E-2</v>
      </c>
      <c r="G543" s="305">
        <v>6.7337962966121268E-2</v>
      </c>
      <c r="H543" s="222"/>
      <c r="I543" s="222"/>
      <c r="J543" s="222"/>
      <c r="K543" s="222"/>
      <c r="L543" s="222"/>
      <c r="M543" s="222"/>
      <c r="N543" s="222"/>
      <c r="O543" s="222"/>
      <c r="P543" s="222"/>
      <c r="Q543" s="222"/>
      <c r="R543" s="222"/>
      <c r="S543" s="222"/>
      <c r="T543" s="222"/>
      <c r="U543" s="222"/>
      <c r="V543" s="222"/>
      <c r="W543" s="222"/>
      <c r="X543" s="222"/>
      <c r="Y543" s="222"/>
      <c r="Z543" s="222"/>
      <c r="AA543" s="222"/>
    </row>
    <row r="544" spans="1:27" s="221" customFormat="1" ht="71.25" customHeight="1">
      <c r="A544" s="415"/>
      <c r="B544" s="301" t="s">
        <v>3005</v>
      </c>
      <c r="C544" s="308">
        <v>1.2916666666569654E-2</v>
      </c>
      <c r="D544" s="305">
        <v>3.3749999995052349E-2</v>
      </c>
      <c r="E544" s="307">
        <v>76</v>
      </c>
      <c r="F544" s="305">
        <v>4.763324299917842E-2</v>
      </c>
      <c r="G544" s="305">
        <v>9.336805556085892E-2</v>
      </c>
      <c r="H544" s="222"/>
      <c r="I544" s="222"/>
      <c r="J544" s="222"/>
      <c r="K544" s="222"/>
      <c r="L544" s="222"/>
      <c r="M544" s="222"/>
      <c r="N544" s="222"/>
      <c r="O544" s="222"/>
      <c r="P544" s="222"/>
      <c r="Q544" s="222"/>
      <c r="R544" s="222"/>
      <c r="S544" s="222"/>
      <c r="T544" s="222"/>
      <c r="U544" s="222"/>
      <c r="V544" s="222"/>
      <c r="W544" s="222"/>
      <c r="X544" s="222"/>
      <c r="Y544" s="222"/>
      <c r="Z544" s="222"/>
      <c r="AA544" s="222"/>
    </row>
    <row r="545" spans="1:27" s="221" customFormat="1" ht="70.5" customHeight="1">
      <c r="A545" s="413">
        <v>181</v>
      </c>
      <c r="B545" s="301" t="s">
        <v>3209</v>
      </c>
      <c r="C545" s="451" t="s">
        <v>3610</v>
      </c>
      <c r="D545" s="451"/>
      <c r="E545" s="451"/>
      <c r="F545" s="451"/>
      <c r="G545" s="451"/>
    </row>
    <row r="546" spans="1:27" s="221" customFormat="1" ht="26.25" customHeight="1">
      <c r="A546" s="414"/>
      <c r="B546" s="301" t="s">
        <v>3004</v>
      </c>
      <c r="C546" s="315">
        <v>4.5254629658302292E-3</v>
      </c>
      <c r="D546" s="316">
        <v>3.1655092592700385E-2</v>
      </c>
      <c r="E546" s="317">
        <v>17</v>
      </c>
      <c r="F546" s="316">
        <v>2.1595363288718927E-2</v>
      </c>
      <c r="G546" s="316">
        <v>5.7523148141626734E-2</v>
      </c>
      <c r="H546" s="454"/>
      <c r="I546" s="453"/>
      <c r="J546" s="453"/>
      <c r="K546" s="453"/>
      <c r="L546" s="453"/>
      <c r="M546" s="453"/>
      <c r="N546" s="453"/>
      <c r="O546" s="453"/>
      <c r="P546" s="453"/>
      <c r="Q546" s="453"/>
      <c r="R546" s="453"/>
      <c r="S546" s="453"/>
      <c r="T546" s="453"/>
      <c r="U546" s="453"/>
      <c r="V546" s="453"/>
      <c r="W546" s="453"/>
      <c r="X546" s="453"/>
      <c r="Y546" s="453"/>
      <c r="Z546" s="453"/>
      <c r="AA546" s="453"/>
    </row>
    <row r="547" spans="1:27" s="221" customFormat="1" ht="26.25" customHeight="1">
      <c r="A547" s="415"/>
      <c r="B547" s="301" t="s">
        <v>3005</v>
      </c>
      <c r="C547" s="315">
        <v>6.6898148143081926E-3</v>
      </c>
      <c r="D547" s="316">
        <v>3.4085648141626734E-2</v>
      </c>
      <c r="E547" s="317">
        <v>147</v>
      </c>
      <c r="F547" s="316">
        <v>3.1567676590092193E-2</v>
      </c>
      <c r="G547" s="316">
        <v>8.5787037038244307E-2</v>
      </c>
    </row>
    <row r="548" spans="1:27" s="221" customFormat="1" ht="74.25" customHeight="1">
      <c r="A548" s="413">
        <v>182</v>
      </c>
      <c r="B548" s="301" t="s">
        <v>3209</v>
      </c>
      <c r="C548" s="451" t="s">
        <v>3611</v>
      </c>
      <c r="D548" s="451"/>
      <c r="E548" s="451"/>
      <c r="F548" s="451"/>
      <c r="G548" s="451"/>
    </row>
    <row r="549" spans="1:27" s="221" customFormat="1" ht="26.25" customHeight="1">
      <c r="A549" s="414"/>
      <c r="B549" s="301" t="s">
        <v>3004</v>
      </c>
      <c r="C549" s="315">
        <v>4.9652777743176557E-3</v>
      </c>
      <c r="D549" s="316">
        <v>2.6226851856335998E-2</v>
      </c>
      <c r="E549" s="317">
        <v>25</v>
      </c>
      <c r="F549" s="316">
        <v>2.5258537564084114E-2</v>
      </c>
      <c r="G549" s="316">
        <v>7.8506944446417037E-2</v>
      </c>
      <c r="H549" s="454"/>
      <c r="I549" s="453"/>
      <c r="J549" s="453"/>
      <c r="K549" s="453"/>
      <c r="L549" s="453"/>
      <c r="M549" s="453"/>
      <c r="N549" s="453"/>
      <c r="O549" s="453"/>
      <c r="P549" s="453"/>
      <c r="Q549" s="453"/>
      <c r="R549" s="453"/>
      <c r="S549" s="453"/>
      <c r="T549" s="453"/>
      <c r="U549" s="453"/>
      <c r="V549" s="453"/>
      <c r="W549" s="453"/>
      <c r="X549" s="453"/>
      <c r="Y549" s="453"/>
      <c r="Z549" s="453"/>
      <c r="AA549" s="453"/>
    </row>
    <row r="550" spans="1:27" s="221" customFormat="1" ht="45" customHeight="1">
      <c r="A550" s="415"/>
      <c r="B550" s="301" t="s">
        <v>3005</v>
      </c>
      <c r="C550" s="315">
        <v>7.2800925918272696E-3</v>
      </c>
      <c r="D550" s="316">
        <v>3.5254629627161194E-2</v>
      </c>
      <c r="E550" s="317">
        <v>318</v>
      </c>
      <c r="F550" s="316">
        <v>3.7287759021078962E-2</v>
      </c>
      <c r="G550" s="316">
        <v>7.6064814813435078E-2</v>
      </c>
    </row>
    <row r="551" spans="1:27" s="221" customFormat="1" ht="80.25" customHeight="1">
      <c r="A551" s="413">
        <v>183</v>
      </c>
      <c r="B551" s="301" t="s">
        <v>3209</v>
      </c>
      <c r="C551" s="451" t="s">
        <v>3612</v>
      </c>
      <c r="D551" s="451"/>
      <c r="E551" s="451"/>
      <c r="F551" s="451"/>
      <c r="G551" s="451"/>
    </row>
    <row r="552" spans="1:27" s="221" customFormat="1" ht="26.25" customHeight="1">
      <c r="A552" s="414"/>
      <c r="B552" s="301" t="s">
        <v>3004</v>
      </c>
      <c r="C552" s="318" t="s">
        <v>1192</v>
      </c>
      <c r="D552" s="318" t="s">
        <v>1192</v>
      </c>
      <c r="E552" s="318" t="s">
        <v>1192</v>
      </c>
      <c r="F552" s="318" t="s">
        <v>1192</v>
      </c>
      <c r="G552" s="318" t="s">
        <v>1192</v>
      </c>
      <c r="H552" s="454"/>
      <c r="I552" s="453"/>
      <c r="J552" s="453"/>
      <c r="K552" s="453"/>
      <c r="L552" s="453"/>
      <c r="M552" s="453"/>
      <c r="N552" s="453"/>
      <c r="O552" s="453"/>
      <c r="P552" s="453"/>
      <c r="Q552" s="453"/>
      <c r="R552" s="453"/>
      <c r="S552" s="453"/>
      <c r="T552" s="453"/>
      <c r="U552" s="453"/>
      <c r="V552" s="453"/>
      <c r="W552" s="453"/>
      <c r="X552" s="453"/>
      <c r="Y552" s="453"/>
      <c r="Z552" s="453"/>
      <c r="AA552" s="453"/>
    </row>
    <row r="553" spans="1:27" s="221" customFormat="1" ht="25.5">
      <c r="A553" s="415"/>
      <c r="B553" s="301" t="s">
        <v>3005</v>
      </c>
      <c r="C553" s="315">
        <v>1.0891203703067731E-2</v>
      </c>
      <c r="D553" s="316">
        <v>3.498842591943685E-2</v>
      </c>
      <c r="E553" s="307">
        <v>156</v>
      </c>
      <c r="F553" s="316">
        <v>4.1086434311670167E-2</v>
      </c>
      <c r="G553" s="316">
        <v>8.5543981484079268E-2</v>
      </c>
    </row>
    <row r="554" spans="1:27" s="221" customFormat="1" ht="26.25" customHeight="1">
      <c r="A554" s="413">
        <v>184</v>
      </c>
      <c r="B554" s="301" t="s">
        <v>3209</v>
      </c>
      <c r="C554" s="451" t="s">
        <v>3613</v>
      </c>
      <c r="D554" s="451"/>
      <c r="E554" s="451"/>
      <c r="F554" s="451"/>
      <c r="G554" s="451"/>
    </row>
    <row r="555" spans="1:27" s="221" customFormat="1" ht="26.25" customHeight="1">
      <c r="A555" s="414"/>
      <c r="B555" s="301" t="s">
        <v>3004</v>
      </c>
      <c r="C555" s="315">
        <v>1.4675925925985212E-2</v>
      </c>
      <c r="D555" s="316">
        <v>2.6469907403225079E-2</v>
      </c>
      <c r="E555" s="317">
        <v>97</v>
      </c>
      <c r="F555" s="316">
        <v>3.078685332157554E-2</v>
      </c>
      <c r="G555" s="316">
        <v>6.11921296294895E-2</v>
      </c>
      <c r="H555" s="454"/>
      <c r="I555" s="453"/>
      <c r="J555" s="453"/>
      <c r="K555" s="453"/>
      <c r="L555" s="453"/>
      <c r="M555" s="453"/>
      <c r="N555" s="453"/>
      <c r="O555" s="453"/>
      <c r="P555" s="453"/>
      <c r="Q555" s="453"/>
      <c r="R555" s="453"/>
      <c r="S555" s="453"/>
      <c r="T555" s="453"/>
      <c r="U555" s="453"/>
      <c r="V555" s="453"/>
      <c r="W555" s="453"/>
      <c r="X555" s="453"/>
      <c r="Y555" s="453"/>
      <c r="Z555" s="453"/>
      <c r="AA555" s="453"/>
    </row>
    <row r="556" spans="1:27" s="221" customFormat="1" ht="25.5">
      <c r="A556" s="415"/>
      <c r="B556" s="301" t="s">
        <v>3005</v>
      </c>
      <c r="C556" s="315">
        <v>1.2604166669916594E-2</v>
      </c>
      <c r="D556" s="316">
        <v>3.2430555555038154E-2</v>
      </c>
      <c r="E556" s="317">
        <v>472</v>
      </c>
      <c r="F556" s="316">
        <v>3.8600356125356082E-2</v>
      </c>
      <c r="G556" s="316">
        <v>7.8217592592409346E-2</v>
      </c>
    </row>
    <row r="557" spans="1:27" s="221" customFormat="1" ht="26.25" customHeight="1">
      <c r="A557" s="413">
        <v>185</v>
      </c>
      <c r="B557" s="301" t="s">
        <v>3209</v>
      </c>
      <c r="C557" s="451" t="s">
        <v>3614</v>
      </c>
      <c r="D557" s="451"/>
      <c r="E557" s="451"/>
      <c r="F557" s="451"/>
      <c r="G557" s="451"/>
    </row>
    <row r="558" spans="1:27" s="221" customFormat="1" ht="26.25" customHeight="1">
      <c r="A558" s="414"/>
      <c r="B558" s="301" t="s">
        <v>3004</v>
      </c>
      <c r="C558" s="318" t="s">
        <v>1192</v>
      </c>
      <c r="D558" s="318" t="s">
        <v>1192</v>
      </c>
      <c r="E558" s="318" t="s">
        <v>1192</v>
      </c>
      <c r="F558" s="318" t="s">
        <v>1192</v>
      </c>
      <c r="G558" s="318" t="s">
        <v>1192</v>
      </c>
      <c r="H558" s="454"/>
      <c r="I558" s="453"/>
      <c r="J558" s="453"/>
      <c r="K558" s="453"/>
      <c r="L558" s="453"/>
      <c r="M558" s="453"/>
      <c r="N558" s="453"/>
      <c r="O558" s="453"/>
      <c r="P558" s="453"/>
      <c r="Q558" s="453"/>
      <c r="R558" s="453"/>
      <c r="S558" s="453"/>
      <c r="T558" s="453"/>
      <c r="U558" s="453"/>
      <c r="V558" s="453"/>
      <c r="W558" s="453"/>
      <c r="X558" s="453"/>
      <c r="Y558" s="453"/>
      <c r="Z558" s="453"/>
      <c r="AA558" s="453"/>
    </row>
    <row r="559" spans="1:27" s="221" customFormat="1" ht="25.5">
      <c r="A559" s="415"/>
      <c r="B559" s="301" t="s">
        <v>3005</v>
      </c>
      <c r="C559" s="315">
        <v>1.0613425925839692E-2</v>
      </c>
      <c r="D559" s="316">
        <v>3.4178240741312038E-2</v>
      </c>
      <c r="E559" s="317">
        <v>451</v>
      </c>
      <c r="F559" s="316">
        <v>3.7143279877815967E-2</v>
      </c>
      <c r="G559" s="316">
        <v>8.4374999998544808E-2</v>
      </c>
    </row>
    <row r="560" spans="1:27" s="221" customFormat="1" ht="78" customHeight="1">
      <c r="A560" s="413">
        <v>186</v>
      </c>
      <c r="B560" s="301" t="s">
        <v>3209</v>
      </c>
      <c r="C560" s="451" t="s">
        <v>3615</v>
      </c>
      <c r="D560" s="451"/>
      <c r="E560" s="451"/>
      <c r="F560" s="451"/>
      <c r="G560" s="451"/>
    </row>
    <row r="561" spans="1:27" s="221" customFormat="1" ht="26.25" customHeight="1">
      <c r="A561" s="414"/>
      <c r="B561" s="301" t="s">
        <v>3004</v>
      </c>
      <c r="C561" s="315">
        <v>1.6579861108766636E-2</v>
      </c>
      <c r="D561" s="316">
        <v>2.7152777773153502E-2</v>
      </c>
      <c r="E561" s="317">
        <v>50</v>
      </c>
      <c r="F561" s="316">
        <v>2.1551886619821398E-2</v>
      </c>
      <c r="G561" s="316">
        <v>6.5659722218697425E-2</v>
      </c>
      <c r="H561" s="454"/>
      <c r="I561" s="453"/>
      <c r="J561" s="453"/>
      <c r="K561" s="453"/>
      <c r="L561" s="453"/>
      <c r="M561" s="453"/>
      <c r="N561" s="453"/>
      <c r="O561" s="453"/>
      <c r="P561" s="453"/>
      <c r="Q561" s="453"/>
      <c r="R561" s="453"/>
      <c r="S561" s="453"/>
      <c r="T561" s="453"/>
      <c r="U561" s="453"/>
      <c r="V561" s="453"/>
      <c r="W561" s="453"/>
      <c r="X561" s="453"/>
      <c r="Y561" s="453"/>
      <c r="Z561" s="453"/>
      <c r="AA561" s="453"/>
    </row>
    <row r="562" spans="1:27" s="221" customFormat="1" ht="25.5">
      <c r="A562" s="415"/>
      <c r="B562" s="301" t="s">
        <v>3005</v>
      </c>
      <c r="C562" s="315">
        <v>7.442129630362615E-3</v>
      </c>
      <c r="D562" s="316">
        <v>3.3530092594446614E-2</v>
      </c>
      <c r="E562" s="317">
        <v>195</v>
      </c>
      <c r="F562" s="316">
        <v>3.3293020912068538E-2</v>
      </c>
      <c r="G562" s="316">
        <v>7.9791666663368233E-2</v>
      </c>
    </row>
    <row r="563" spans="1:27" s="221" customFormat="1" ht="53.25" customHeight="1">
      <c r="A563" s="413">
        <v>187</v>
      </c>
      <c r="B563" s="301" t="s">
        <v>3209</v>
      </c>
      <c r="C563" s="451" t="s">
        <v>3616</v>
      </c>
      <c r="D563" s="451"/>
      <c r="E563" s="451"/>
      <c r="F563" s="451"/>
      <c r="G563" s="451"/>
    </row>
    <row r="564" spans="1:27" s="221" customFormat="1" ht="26.25" customHeight="1">
      <c r="A564" s="414"/>
      <c r="B564" s="301" t="s">
        <v>3004</v>
      </c>
      <c r="C564" s="318" t="s">
        <v>1192</v>
      </c>
      <c r="D564" s="318" t="s">
        <v>1192</v>
      </c>
      <c r="E564" s="318" t="s">
        <v>1192</v>
      </c>
      <c r="F564" s="318" t="s">
        <v>1192</v>
      </c>
      <c r="G564" s="318" t="s">
        <v>1192</v>
      </c>
      <c r="H564" s="454"/>
      <c r="I564" s="453"/>
      <c r="J564" s="453"/>
      <c r="K564" s="453"/>
      <c r="L564" s="453"/>
      <c r="M564" s="453"/>
      <c r="N564" s="453"/>
      <c r="O564" s="453"/>
      <c r="P564" s="453"/>
      <c r="Q564" s="453"/>
      <c r="R564" s="453"/>
      <c r="S564" s="453"/>
      <c r="T564" s="453"/>
      <c r="U564" s="453"/>
      <c r="V564" s="453"/>
      <c r="W564" s="453"/>
      <c r="X564" s="453"/>
      <c r="Y564" s="453"/>
      <c r="Z564" s="453"/>
      <c r="AA564" s="453"/>
    </row>
    <row r="565" spans="1:27" s="221" customFormat="1" ht="25.5">
      <c r="A565" s="415"/>
      <c r="B565" s="301" t="s">
        <v>3005</v>
      </c>
      <c r="C565" s="315">
        <v>1.024305554892635E-2</v>
      </c>
      <c r="D565" s="316">
        <v>3.4675925926421769E-2</v>
      </c>
      <c r="E565" s="317">
        <v>209</v>
      </c>
      <c r="F565" s="316">
        <v>3.7505227001194755E-2</v>
      </c>
      <c r="G565" s="316">
        <v>8.2395833334885538E-2</v>
      </c>
    </row>
    <row r="566" spans="1:27" s="221" customFormat="1" ht="60.75" customHeight="1">
      <c r="A566" s="413">
        <v>188</v>
      </c>
      <c r="B566" s="301" t="s">
        <v>3209</v>
      </c>
      <c r="C566" s="451" t="s">
        <v>3617</v>
      </c>
      <c r="D566" s="451"/>
      <c r="E566" s="451"/>
      <c r="F566" s="451"/>
      <c r="G566" s="451"/>
    </row>
    <row r="567" spans="1:27" s="221" customFormat="1" ht="26.25" customHeight="1">
      <c r="A567" s="414"/>
      <c r="B567" s="301" t="s">
        <v>3004</v>
      </c>
      <c r="C567" s="318" t="s">
        <v>1192</v>
      </c>
      <c r="D567" s="318" t="s">
        <v>1192</v>
      </c>
      <c r="E567" s="318" t="s">
        <v>1192</v>
      </c>
      <c r="F567" s="318" t="s">
        <v>1192</v>
      </c>
      <c r="G567" s="318" t="s">
        <v>1192</v>
      </c>
      <c r="H567" s="454"/>
      <c r="I567" s="453"/>
      <c r="J567" s="453"/>
      <c r="K567" s="453"/>
      <c r="L567" s="453"/>
      <c r="M567" s="453"/>
      <c r="N567" s="453"/>
      <c r="O567" s="453"/>
      <c r="P567" s="453"/>
      <c r="Q567" s="453"/>
      <c r="R567" s="453"/>
      <c r="S567" s="453"/>
      <c r="T567" s="453"/>
      <c r="U567" s="453"/>
      <c r="V567" s="453"/>
      <c r="W567" s="453"/>
      <c r="X567" s="453"/>
      <c r="Y567" s="453"/>
      <c r="Z567" s="453"/>
      <c r="AA567" s="453"/>
    </row>
    <row r="568" spans="1:27" s="221" customFormat="1" ht="26.25" customHeight="1">
      <c r="A568" s="415"/>
      <c r="B568" s="301" t="s">
        <v>3005</v>
      </c>
      <c r="C568" s="315">
        <v>9.9074074096279219E-3</v>
      </c>
      <c r="D568" s="316">
        <v>2.8483796297223307E-2</v>
      </c>
      <c r="E568" s="317">
        <v>223</v>
      </c>
      <c r="F568" s="316">
        <v>4.2026656539351802E-2</v>
      </c>
      <c r="G568" s="316">
        <v>8.1180555556784384E-2</v>
      </c>
    </row>
    <row r="569" spans="1:27" s="221" customFormat="1" ht="60" customHeight="1">
      <c r="A569" s="413">
        <v>189</v>
      </c>
      <c r="B569" s="301" t="s">
        <v>3209</v>
      </c>
      <c r="C569" s="455" t="s">
        <v>3618</v>
      </c>
      <c r="D569" s="456"/>
      <c r="E569" s="456"/>
      <c r="F569" s="456"/>
      <c r="G569" s="457"/>
    </row>
    <row r="570" spans="1:27" s="221" customFormat="1" ht="26.25" customHeight="1">
      <c r="A570" s="414"/>
      <c r="B570" s="301" t="s">
        <v>3004</v>
      </c>
      <c r="C570" s="318" t="s">
        <v>1192</v>
      </c>
      <c r="D570" s="318" t="s">
        <v>1192</v>
      </c>
      <c r="E570" s="318" t="s">
        <v>1192</v>
      </c>
      <c r="F570" s="318" t="s">
        <v>1192</v>
      </c>
      <c r="G570" s="318" t="s">
        <v>1192</v>
      </c>
      <c r="H570" s="454"/>
      <c r="I570" s="453"/>
      <c r="J570" s="453"/>
      <c r="K570" s="453"/>
      <c r="L570" s="453"/>
      <c r="M570" s="453"/>
      <c r="N570" s="453"/>
      <c r="O570" s="453"/>
      <c r="P570" s="453"/>
      <c r="Q570" s="453"/>
      <c r="R570" s="453"/>
      <c r="S570" s="453"/>
      <c r="T570" s="453"/>
      <c r="U570" s="453"/>
      <c r="V570" s="453"/>
      <c r="W570" s="453"/>
      <c r="X570" s="453"/>
      <c r="Y570" s="453"/>
      <c r="Z570" s="453"/>
      <c r="AA570" s="453"/>
    </row>
    <row r="571" spans="1:27" s="221" customFormat="1" ht="25.5">
      <c r="A571" s="415"/>
      <c r="B571" s="301" t="s">
        <v>3005</v>
      </c>
      <c r="C571" s="315">
        <v>1.1435185180744156E-2</v>
      </c>
      <c r="D571" s="316">
        <v>3.3067129632399883E-2</v>
      </c>
      <c r="E571" s="317">
        <v>192</v>
      </c>
      <c r="F571" s="316">
        <v>3.0883684492315454E-2</v>
      </c>
      <c r="G571" s="316">
        <v>8.0069444447872229E-2</v>
      </c>
    </row>
    <row r="572" spans="1:27" s="221" customFormat="1" ht="63" customHeight="1">
      <c r="A572" s="413">
        <v>190</v>
      </c>
      <c r="B572" s="301" t="s">
        <v>3209</v>
      </c>
      <c r="C572" s="451" t="s">
        <v>3619</v>
      </c>
      <c r="D572" s="451"/>
      <c r="E572" s="451"/>
      <c r="F572" s="451"/>
      <c r="G572" s="451"/>
    </row>
    <row r="573" spans="1:27" s="221" customFormat="1" ht="26.25" customHeight="1">
      <c r="A573" s="414"/>
      <c r="B573" s="301" t="s">
        <v>3004</v>
      </c>
      <c r="C573" s="318" t="s">
        <v>1192</v>
      </c>
      <c r="D573" s="318" t="s">
        <v>1192</v>
      </c>
      <c r="E573" s="318" t="s">
        <v>1192</v>
      </c>
      <c r="F573" s="318" t="s">
        <v>1192</v>
      </c>
      <c r="G573" s="318" t="s">
        <v>1192</v>
      </c>
      <c r="H573" s="454"/>
      <c r="I573" s="453"/>
      <c r="J573" s="453"/>
      <c r="K573" s="453"/>
      <c r="L573" s="453"/>
      <c r="M573" s="453"/>
      <c r="N573" s="453"/>
      <c r="O573" s="453"/>
      <c r="P573" s="453"/>
      <c r="Q573" s="453"/>
      <c r="R573" s="453"/>
      <c r="S573" s="453"/>
      <c r="T573" s="453"/>
      <c r="U573" s="453"/>
      <c r="V573" s="453"/>
      <c r="W573" s="453"/>
      <c r="X573" s="453"/>
      <c r="Y573" s="453"/>
      <c r="Z573" s="453"/>
      <c r="AA573" s="453"/>
    </row>
    <row r="574" spans="1:27" s="221" customFormat="1" ht="25.5">
      <c r="A574" s="415"/>
      <c r="B574" s="301" t="s">
        <v>3005</v>
      </c>
      <c r="C574" s="315">
        <v>9.4791666670062114E-3</v>
      </c>
      <c r="D574" s="316">
        <v>3.3483796294603962E-2</v>
      </c>
      <c r="E574" s="317">
        <v>237</v>
      </c>
      <c r="F574" s="316">
        <v>4.2226345486111136E-2</v>
      </c>
      <c r="G574" s="316">
        <v>8.5150462960882578E-2</v>
      </c>
    </row>
    <row r="575" spans="1:27" s="221" customFormat="1" ht="26.25" customHeight="1">
      <c r="A575" s="413">
        <v>191</v>
      </c>
      <c r="B575" s="301" t="s">
        <v>3209</v>
      </c>
      <c r="C575" s="451" t="s">
        <v>3620</v>
      </c>
      <c r="D575" s="451"/>
      <c r="E575" s="451"/>
      <c r="F575" s="451"/>
      <c r="G575" s="451"/>
    </row>
    <row r="576" spans="1:27" s="221" customFormat="1" ht="26.25" customHeight="1">
      <c r="A576" s="414"/>
      <c r="B576" s="301" t="s">
        <v>3004</v>
      </c>
      <c r="C576" s="315">
        <v>1.2523148150648922E-2</v>
      </c>
      <c r="D576" s="316">
        <v>2.4849537039699499E-2</v>
      </c>
      <c r="E576" s="317">
        <v>102</v>
      </c>
      <c r="F576" s="316">
        <v>2.7115363910422054E-2</v>
      </c>
      <c r="G576" s="316">
        <v>6.1307870368182193E-2</v>
      </c>
      <c r="H576" s="454"/>
      <c r="I576" s="453"/>
      <c r="J576" s="453"/>
      <c r="K576" s="453"/>
      <c r="L576" s="453"/>
      <c r="M576" s="453"/>
      <c r="N576" s="453"/>
      <c r="O576" s="453"/>
      <c r="P576" s="453"/>
      <c r="Q576" s="453"/>
      <c r="R576" s="453"/>
      <c r="S576" s="453"/>
      <c r="T576" s="453"/>
      <c r="U576" s="453"/>
      <c r="V576" s="453"/>
      <c r="W576" s="453"/>
      <c r="X576" s="453"/>
      <c r="Y576" s="453"/>
      <c r="Z576" s="453"/>
      <c r="AA576" s="453"/>
    </row>
    <row r="577" spans="1:27" s="221" customFormat="1" ht="26.25" customHeight="1">
      <c r="A577" s="415"/>
      <c r="B577" s="301" t="s">
        <v>3005</v>
      </c>
      <c r="C577" s="315">
        <v>1.1371527776645962E-2</v>
      </c>
      <c r="D577" s="316">
        <v>3.0439814814599231E-2</v>
      </c>
      <c r="E577" s="317">
        <v>316</v>
      </c>
      <c r="F577" s="316">
        <v>3.810795817369092E-2</v>
      </c>
      <c r="G577" s="316">
        <v>8.2951388889341615E-2</v>
      </c>
    </row>
    <row r="578" spans="1:27" s="221" customFormat="1" ht="98.25" customHeight="1">
      <c r="A578" s="413">
        <v>192</v>
      </c>
      <c r="B578" s="301" t="s">
        <v>3209</v>
      </c>
      <c r="C578" s="451" t="s">
        <v>3621</v>
      </c>
      <c r="D578" s="451"/>
      <c r="E578" s="451"/>
      <c r="F578" s="451"/>
      <c r="G578" s="451"/>
    </row>
    <row r="579" spans="1:27" s="221" customFormat="1" ht="26.25" customHeight="1">
      <c r="A579" s="414"/>
      <c r="B579" s="301" t="s">
        <v>3004</v>
      </c>
      <c r="C579" s="318" t="s">
        <v>1192</v>
      </c>
      <c r="D579" s="318" t="s">
        <v>1192</v>
      </c>
      <c r="E579" s="318" t="s">
        <v>1192</v>
      </c>
      <c r="F579" s="318" t="s">
        <v>1192</v>
      </c>
      <c r="G579" s="318" t="s">
        <v>1192</v>
      </c>
      <c r="H579" s="454"/>
      <c r="I579" s="453"/>
      <c r="J579" s="453"/>
      <c r="K579" s="453"/>
      <c r="L579" s="453"/>
      <c r="M579" s="453"/>
      <c r="N579" s="453"/>
      <c r="O579" s="453"/>
      <c r="P579" s="453"/>
      <c r="Q579" s="453"/>
      <c r="R579" s="453"/>
      <c r="S579" s="453"/>
      <c r="T579" s="453"/>
      <c r="U579" s="453"/>
      <c r="V579" s="453"/>
      <c r="W579" s="453"/>
      <c r="X579" s="453"/>
      <c r="Y579" s="453"/>
      <c r="Z579" s="453"/>
      <c r="AA579" s="453"/>
    </row>
    <row r="580" spans="1:27" s="221" customFormat="1" ht="25.5">
      <c r="A580" s="415"/>
      <c r="B580" s="301" t="s">
        <v>3005</v>
      </c>
      <c r="C580" s="315">
        <v>1.0231481479422655E-2</v>
      </c>
      <c r="D580" s="316">
        <v>3.4513888895162381E-2</v>
      </c>
      <c r="E580" s="317">
        <v>264</v>
      </c>
      <c r="F580" s="316">
        <v>3.2277428718400933E-2</v>
      </c>
      <c r="G580" s="316">
        <v>8.2835648150648922E-2</v>
      </c>
    </row>
    <row r="581" spans="1:27" s="221" customFormat="1" ht="102.75" customHeight="1">
      <c r="A581" s="413">
        <v>193</v>
      </c>
      <c r="B581" s="301" t="s">
        <v>3209</v>
      </c>
      <c r="C581" s="451" t="s">
        <v>3622</v>
      </c>
      <c r="D581" s="451"/>
      <c r="E581" s="451"/>
      <c r="F581" s="451"/>
      <c r="G581" s="451"/>
    </row>
    <row r="582" spans="1:27" s="221" customFormat="1" ht="26.25" customHeight="1">
      <c r="A582" s="414"/>
      <c r="B582" s="301" t="s">
        <v>3004</v>
      </c>
      <c r="C582" s="318" t="s">
        <v>1192</v>
      </c>
      <c r="D582" s="318" t="s">
        <v>1192</v>
      </c>
      <c r="E582" s="318" t="s">
        <v>1192</v>
      </c>
      <c r="F582" s="318" t="s">
        <v>1192</v>
      </c>
      <c r="G582" s="318" t="s">
        <v>1192</v>
      </c>
      <c r="H582" s="454"/>
      <c r="I582" s="453"/>
      <c r="J582" s="453"/>
      <c r="K582" s="453"/>
      <c r="L582" s="453"/>
      <c r="M582" s="453"/>
      <c r="N582" s="453"/>
      <c r="O582" s="453"/>
      <c r="P582" s="453"/>
      <c r="Q582" s="453"/>
      <c r="R582" s="453"/>
      <c r="S582" s="453"/>
      <c r="T582" s="453"/>
      <c r="U582" s="453"/>
      <c r="V582" s="453"/>
      <c r="W582" s="453"/>
      <c r="X582" s="453"/>
      <c r="Y582" s="453"/>
      <c r="Z582" s="453"/>
      <c r="AA582" s="453"/>
    </row>
    <row r="583" spans="1:27" s="221" customFormat="1" ht="25.5">
      <c r="A583" s="415"/>
      <c r="B583" s="301" t="s">
        <v>3005</v>
      </c>
      <c r="C583" s="315">
        <v>1.3194444443797693E-2</v>
      </c>
      <c r="D583" s="316">
        <v>3.4641203703358769E-2</v>
      </c>
      <c r="E583" s="317">
        <v>601</v>
      </c>
      <c r="F583" s="316">
        <v>3.6531988770685579E-2</v>
      </c>
      <c r="G583" s="316">
        <v>8.5081018522032537E-2</v>
      </c>
    </row>
    <row r="584" spans="1:27" s="221" customFormat="1" ht="26.25" customHeight="1">
      <c r="A584" s="413">
        <v>194</v>
      </c>
      <c r="B584" s="301" t="s">
        <v>3209</v>
      </c>
      <c r="C584" s="451" t="s">
        <v>3623</v>
      </c>
      <c r="D584" s="451"/>
      <c r="E584" s="451"/>
      <c r="F584" s="451"/>
      <c r="G584" s="451"/>
    </row>
    <row r="585" spans="1:27" s="221" customFormat="1" ht="26.25" customHeight="1">
      <c r="A585" s="414"/>
      <c r="B585" s="301" t="s">
        <v>3004</v>
      </c>
      <c r="C585" s="318" t="s">
        <v>1192</v>
      </c>
      <c r="D585" s="318" t="s">
        <v>1192</v>
      </c>
      <c r="E585" s="318" t="s">
        <v>1192</v>
      </c>
      <c r="F585" s="318" t="s">
        <v>1192</v>
      </c>
      <c r="G585" s="318" t="s">
        <v>1192</v>
      </c>
      <c r="H585" s="454"/>
      <c r="I585" s="453"/>
      <c r="J585" s="453"/>
      <c r="K585" s="453"/>
      <c r="L585" s="453"/>
      <c r="M585" s="453"/>
      <c r="N585" s="453"/>
      <c r="O585" s="453"/>
      <c r="P585" s="453"/>
      <c r="Q585" s="453"/>
      <c r="R585" s="453"/>
      <c r="S585" s="453"/>
      <c r="T585" s="453"/>
      <c r="U585" s="453"/>
      <c r="V585" s="453"/>
      <c r="W585" s="453"/>
      <c r="X585" s="453"/>
      <c r="Y585" s="453"/>
      <c r="Z585" s="453"/>
      <c r="AA585" s="453"/>
    </row>
    <row r="586" spans="1:27" s="221" customFormat="1" ht="26.25" customHeight="1">
      <c r="A586" s="415"/>
      <c r="B586" s="301" t="s">
        <v>3005</v>
      </c>
      <c r="C586" s="315">
        <v>1.0011574075178942E-2</v>
      </c>
      <c r="D586" s="316">
        <v>3.5277777780720498E-2</v>
      </c>
      <c r="E586" s="317">
        <v>331</v>
      </c>
      <c r="F586" s="316">
        <v>3.8513392396574891E-2</v>
      </c>
      <c r="G586" s="316">
        <v>8.5821759254031349E-2</v>
      </c>
    </row>
    <row r="587" spans="1:27" s="221" customFormat="1" ht="72.75" customHeight="1">
      <c r="A587" s="413">
        <v>195</v>
      </c>
      <c r="B587" s="301" t="s">
        <v>3209</v>
      </c>
      <c r="C587" s="451" t="s">
        <v>3624</v>
      </c>
      <c r="D587" s="451"/>
      <c r="E587" s="451"/>
      <c r="F587" s="451"/>
      <c r="G587" s="451"/>
    </row>
    <row r="588" spans="1:27" s="221" customFormat="1" ht="26.25" customHeight="1">
      <c r="A588" s="414"/>
      <c r="B588" s="301" t="s">
        <v>3004</v>
      </c>
      <c r="C588" s="318" t="s">
        <v>1192</v>
      </c>
      <c r="D588" s="318" t="s">
        <v>1192</v>
      </c>
      <c r="E588" s="318" t="s">
        <v>1192</v>
      </c>
      <c r="F588" s="318" t="s">
        <v>1192</v>
      </c>
      <c r="G588" s="318" t="s">
        <v>1192</v>
      </c>
      <c r="H588" s="454"/>
      <c r="I588" s="453"/>
      <c r="J588" s="453"/>
      <c r="K588" s="453"/>
      <c r="L588" s="453"/>
      <c r="M588" s="453"/>
      <c r="N588" s="453"/>
      <c r="O588" s="453"/>
      <c r="P588" s="453"/>
      <c r="Q588" s="453"/>
      <c r="R588" s="453"/>
      <c r="S588" s="453"/>
      <c r="T588" s="453"/>
      <c r="U588" s="453"/>
      <c r="V588" s="453"/>
      <c r="W588" s="453"/>
      <c r="X588" s="453"/>
      <c r="Y588" s="453"/>
      <c r="Z588" s="453"/>
      <c r="AA588" s="453"/>
    </row>
    <row r="589" spans="1:27" s="221" customFormat="1" ht="26.25" customHeight="1">
      <c r="A589" s="415"/>
      <c r="B589" s="301" t="s">
        <v>3005</v>
      </c>
      <c r="C589" s="315">
        <v>1.0138888887013309E-2</v>
      </c>
      <c r="D589" s="316">
        <v>3.1932870377204381E-2</v>
      </c>
      <c r="E589" s="317">
        <v>237</v>
      </c>
      <c r="F589" s="316">
        <v>3.0667737924008148E-2</v>
      </c>
      <c r="G589" s="316">
        <v>8.2291666665696539E-2</v>
      </c>
    </row>
    <row r="590" spans="1:27" s="221" customFormat="1" ht="53.25" customHeight="1">
      <c r="A590" s="413">
        <v>196</v>
      </c>
      <c r="B590" s="301" t="s">
        <v>3209</v>
      </c>
      <c r="C590" s="451" t="s">
        <v>3625</v>
      </c>
      <c r="D590" s="451"/>
      <c r="E590" s="451"/>
      <c r="F590" s="451"/>
      <c r="G590" s="451"/>
    </row>
    <row r="591" spans="1:27" s="221" customFormat="1" ht="26.25" customHeight="1">
      <c r="A591" s="414"/>
      <c r="B591" s="301" t="s">
        <v>3004</v>
      </c>
      <c r="C591" s="318" t="s">
        <v>1192</v>
      </c>
      <c r="D591" s="318" t="s">
        <v>1192</v>
      </c>
      <c r="E591" s="318" t="s">
        <v>1192</v>
      </c>
      <c r="F591" s="318" t="s">
        <v>1192</v>
      </c>
      <c r="G591" s="318" t="s">
        <v>1192</v>
      </c>
      <c r="H591" s="454"/>
      <c r="I591" s="453"/>
      <c r="J591" s="453"/>
      <c r="K591" s="453"/>
      <c r="L591" s="453"/>
      <c r="M591" s="453"/>
      <c r="N591" s="453"/>
      <c r="O591" s="453"/>
      <c r="P591" s="453"/>
      <c r="Q591" s="453"/>
      <c r="R591" s="453"/>
      <c r="S591" s="453"/>
      <c r="T591" s="453"/>
      <c r="U591" s="453"/>
      <c r="V591" s="453"/>
      <c r="W591" s="453"/>
      <c r="X591" s="453"/>
      <c r="Y591" s="453"/>
      <c r="Z591" s="453"/>
      <c r="AA591" s="453"/>
    </row>
    <row r="592" spans="1:27" s="221" customFormat="1" ht="26.25" customHeight="1">
      <c r="A592" s="415"/>
      <c r="B592" s="301" t="s">
        <v>3005</v>
      </c>
      <c r="C592" s="315">
        <v>1.1846064815472346E-2</v>
      </c>
      <c r="D592" s="316">
        <v>3.3287037040281575E-2</v>
      </c>
      <c r="E592" s="317">
        <v>513</v>
      </c>
      <c r="F592" s="316">
        <v>3.7279064987885073E-2</v>
      </c>
      <c r="G592" s="316">
        <v>8.5810185184527654E-2</v>
      </c>
    </row>
    <row r="593" spans="1:27" s="221" customFormat="1" ht="65.25" customHeight="1">
      <c r="A593" s="413">
        <v>197</v>
      </c>
      <c r="B593" s="301" t="s">
        <v>3209</v>
      </c>
      <c r="C593" s="451" t="s">
        <v>3626</v>
      </c>
      <c r="D593" s="451"/>
      <c r="E593" s="451"/>
      <c r="F593" s="451"/>
      <c r="G593" s="451"/>
    </row>
    <row r="594" spans="1:27" s="221" customFormat="1" ht="26.25" customHeight="1">
      <c r="A594" s="414"/>
      <c r="B594" s="301" t="s">
        <v>3004</v>
      </c>
      <c r="C594" s="319" t="s">
        <v>1192</v>
      </c>
      <c r="D594" s="319" t="s">
        <v>1192</v>
      </c>
      <c r="E594" s="319" t="s">
        <v>1192</v>
      </c>
      <c r="F594" s="319" t="s">
        <v>1192</v>
      </c>
      <c r="G594" s="319" t="s">
        <v>1192</v>
      </c>
      <c r="H594" s="454"/>
      <c r="I594" s="453"/>
      <c r="J594" s="453"/>
      <c r="K594" s="453"/>
      <c r="L594" s="453"/>
      <c r="M594" s="453"/>
      <c r="N594" s="453"/>
      <c r="O594" s="453"/>
      <c r="P594" s="453"/>
      <c r="Q594" s="453"/>
      <c r="R594" s="453"/>
      <c r="S594" s="453"/>
      <c r="T594" s="453"/>
      <c r="U594" s="453"/>
      <c r="V594" s="453"/>
      <c r="W594" s="453"/>
      <c r="X594" s="453"/>
      <c r="Y594" s="453"/>
      <c r="Z594" s="453"/>
      <c r="AA594" s="453"/>
    </row>
    <row r="595" spans="1:27" s="221" customFormat="1" ht="26.25" customHeight="1">
      <c r="A595" s="415"/>
      <c r="B595" s="301" t="s">
        <v>3005</v>
      </c>
      <c r="C595" s="315">
        <v>1.1111111111111112E-2</v>
      </c>
      <c r="D595" s="316">
        <v>2.9166666666666664E-2</v>
      </c>
      <c r="E595" s="307">
        <v>26</v>
      </c>
      <c r="F595" s="316">
        <v>3.6181870791245796E-2</v>
      </c>
      <c r="G595" s="316">
        <v>7.2916666666666671E-2</v>
      </c>
    </row>
    <row r="596" spans="1:27" s="221" customFormat="1" ht="52.5" customHeight="1">
      <c r="A596" s="413">
        <v>198</v>
      </c>
      <c r="B596" s="301" t="s">
        <v>3209</v>
      </c>
      <c r="C596" s="451" t="s">
        <v>3627</v>
      </c>
      <c r="D596" s="451"/>
      <c r="E596" s="451"/>
      <c r="F596" s="451"/>
      <c r="G596" s="451"/>
    </row>
    <row r="597" spans="1:27" s="221" customFormat="1" ht="26.25" customHeight="1">
      <c r="A597" s="414"/>
      <c r="B597" s="301" t="s">
        <v>3004</v>
      </c>
      <c r="C597" s="315">
        <v>1.3790509259706596E-2</v>
      </c>
      <c r="D597" s="316">
        <v>2.0057870373420883E-2</v>
      </c>
      <c r="E597" s="317">
        <v>44</v>
      </c>
      <c r="F597" s="316">
        <v>3.2242063492063495E-2</v>
      </c>
      <c r="G597" s="316">
        <v>6.7418981481750961E-2</v>
      </c>
      <c r="H597" s="454"/>
      <c r="I597" s="453"/>
      <c r="J597" s="453"/>
      <c r="K597" s="453"/>
      <c r="L597" s="453"/>
      <c r="M597" s="453"/>
      <c r="N597" s="453"/>
      <c r="O597" s="453"/>
      <c r="P597" s="453"/>
      <c r="Q597" s="453"/>
      <c r="R597" s="453"/>
      <c r="S597" s="453"/>
      <c r="T597" s="453"/>
      <c r="U597" s="453"/>
      <c r="V597" s="453"/>
      <c r="W597" s="453"/>
      <c r="X597" s="453"/>
      <c r="Y597" s="453"/>
      <c r="Z597" s="453"/>
      <c r="AA597" s="453"/>
    </row>
    <row r="598" spans="1:27" s="221" customFormat="1" ht="26.25" customHeight="1">
      <c r="A598" s="415"/>
      <c r="B598" s="301" t="s">
        <v>3005</v>
      </c>
      <c r="C598" s="315">
        <v>7.5578703690553084E-3</v>
      </c>
      <c r="D598" s="316">
        <v>2.9189814813435078E-2</v>
      </c>
      <c r="E598" s="317">
        <v>107</v>
      </c>
      <c r="F598" s="316">
        <v>3.4504744958481617E-2</v>
      </c>
      <c r="G598" s="316">
        <v>8.0925925925839692E-2</v>
      </c>
    </row>
    <row r="599" spans="1:27" s="221" customFormat="1" ht="77.25" customHeight="1">
      <c r="A599" s="413">
        <v>199</v>
      </c>
      <c r="B599" s="301" t="s">
        <v>3209</v>
      </c>
      <c r="C599" s="451" t="s">
        <v>3628</v>
      </c>
      <c r="D599" s="451"/>
      <c r="E599" s="451"/>
      <c r="F599" s="451"/>
      <c r="G599" s="451"/>
    </row>
    <row r="600" spans="1:27" s="221" customFormat="1" ht="26.25" customHeight="1">
      <c r="A600" s="414"/>
      <c r="B600" s="301" t="s">
        <v>3004</v>
      </c>
      <c r="C600" s="318" t="s">
        <v>1192</v>
      </c>
      <c r="D600" s="318" t="s">
        <v>1192</v>
      </c>
      <c r="E600" s="318" t="s">
        <v>1192</v>
      </c>
      <c r="F600" s="318" t="s">
        <v>1192</v>
      </c>
      <c r="G600" s="318" t="s">
        <v>1192</v>
      </c>
      <c r="H600" s="454"/>
      <c r="I600" s="453"/>
      <c r="J600" s="453"/>
      <c r="K600" s="453"/>
      <c r="L600" s="453"/>
      <c r="M600" s="453"/>
      <c r="N600" s="453"/>
      <c r="O600" s="453"/>
      <c r="P600" s="453"/>
      <c r="Q600" s="453"/>
      <c r="R600" s="453"/>
      <c r="S600" s="453"/>
      <c r="T600" s="453"/>
      <c r="U600" s="453"/>
      <c r="V600" s="453"/>
      <c r="W600" s="453"/>
      <c r="X600" s="453"/>
      <c r="Y600" s="453"/>
      <c r="Z600" s="453"/>
      <c r="AA600" s="453"/>
    </row>
    <row r="601" spans="1:27" s="221" customFormat="1" ht="26.25" customHeight="1">
      <c r="A601" s="415"/>
      <c r="B601" s="301" t="s">
        <v>3005</v>
      </c>
      <c r="C601" s="315">
        <v>1.1388888888177462E-2</v>
      </c>
      <c r="D601" s="316">
        <v>3.5034722219279502E-2</v>
      </c>
      <c r="E601" s="317">
        <v>275</v>
      </c>
      <c r="F601" s="316">
        <v>4.3448067632850237E-2</v>
      </c>
      <c r="G601" s="316">
        <v>8.3437499997671694E-2</v>
      </c>
    </row>
    <row r="602" spans="1:27" s="221" customFormat="1" ht="102" customHeight="1">
      <c r="A602" s="413">
        <v>200</v>
      </c>
      <c r="B602" s="301" t="s">
        <v>3209</v>
      </c>
      <c r="C602" s="451" t="s">
        <v>3629</v>
      </c>
      <c r="D602" s="451"/>
      <c r="E602" s="451"/>
      <c r="F602" s="451"/>
      <c r="G602" s="451"/>
    </row>
    <row r="603" spans="1:27" s="221" customFormat="1" ht="26.25" customHeight="1">
      <c r="A603" s="414"/>
      <c r="B603" s="301" t="s">
        <v>3004</v>
      </c>
      <c r="C603" s="318" t="s">
        <v>1192</v>
      </c>
      <c r="D603" s="318" t="s">
        <v>1192</v>
      </c>
      <c r="E603" s="318" t="s">
        <v>1192</v>
      </c>
      <c r="F603" s="318" t="s">
        <v>1192</v>
      </c>
      <c r="G603" s="318" t="s">
        <v>1192</v>
      </c>
      <c r="H603" s="454"/>
      <c r="I603" s="453"/>
      <c r="J603" s="453"/>
      <c r="K603" s="453"/>
      <c r="L603" s="453"/>
      <c r="M603" s="453"/>
      <c r="N603" s="453"/>
      <c r="O603" s="453"/>
      <c r="P603" s="453"/>
      <c r="Q603" s="453"/>
      <c r="R603" s="453"/>
      <c r="S603" s="453"/>
      <c r="T603" s="453"/>
      <c r="U603" s="453"/>
      <c r="V603" s="453"/>
      <c r="W603" s="453"/>
      <c r="X603" s="453"/>
      <c r="Y603" s="453"/>
      <c r="Z603" s="453"/>
      <c r="AA603" s="453"/>
    </row>
    <row r="604" spans="1:27" s="221" customFormat="1" ht="26.25" customHeight="1">
      <c r="A604" s="415"/>
      <c r="B604" s="301" t="s">
        <v>3005</v>
      </c>
      <c r="C604" s="315">
        <v>1.3107638889778173E-2</v>
      </c>
      <c r="D604" s="316">
        <v>3.5231481480877846E-2</v>
      </c>
      <c r="E604" s="317">
        <v>468</v>
      </c>
      <c r="F604" s="316">
        <v>4.1983444041867927E-2</v>
      </c>
      <c r="G604" s="316">
        <v>8.2673611112113576E-2</v>
      </c>
    </row>
    <row r="605" spans="1:27" s="221" customFormat="1" ht="85.5" customHeight="1">
      <c r="A605" s="413">
        <v>201</v>
      </c>
      <c r="B605" s="301" t="s">
        <v>3209</v>
      </c>
      <c r="C605" s="451" t="s">
        <v>3630</v>
      </c>
      <c r="D605" s="451"/>
      <c r="E605" s="451"/>
      <c r="F605" s="451"/>
      <c r="G605" s="451"/>
    </row>
    <row r="606" spans="1:27" s="221" customFormat="1" ht="26.25" customHeight="1">
      <c r="A606" s="414"/>
      <c r="B606" s="301" t="s">
        <v>3004</v>
      </c>
      <c r="C606" s="315">
        <v>1.1163194441905944E-2</v>
      </c>
      <c r="D606" s="316">
        <v>3.4675925926421769E-2</v>
      </c>
      <c r="E606" s="317">
        <v>166</v>
      </c>
      <c r="F606" s="316">
        <v>3.8242771280052011E-2</v>
      </c>
      <c r="G606" s="316">
        <v>7.5960648151522037E-2</v>
      </c>
      <c r="H606" s="454"/>
      <c r="I606" s="453"/>
      <c r="J606" s="453"/>
      <c r="K606" s="453"/>
      <c r="L606" s="453"/>
      <c r="M606" s="453"/>
      <c r="N606" s="453"/>
      <c r="O606" s="453"/>
      <c r="P606" s="453"/>
      <c r="Q606" s="453"/>
      <c r="R606" s="453"/>
      <c r="S606" s="453"/>
      <c r="T606" s="453"/>
      <c r="U606" s="453"/>
      <c r="V606" s="453"/>
      <c r="W606" s="453"/>
      <c r="X606" s="453"/>
      <c r="Y606" s="453"/>
      <c r="Z606" s="453"/>
      <c r="AA606" s="453"/>
    </row>
    <row r="607" spans="1:27" s="221" customFormat="1" ht="26.25" customHeight="1">
      <c r="A607" s="415"/>
      <c r="B607" s="301" t="s">
        <v>3005</v>
      </c>
      <c r="C607" s="315">
        <v>9.8611111097852699E-3</v>
      </c>
      <c r="D607" s="316">
        <v>3.4942129626870155E-2</v>
      </c>
      <c r="E607" s="317">
        <v>214</v>
      </c>
      <c r="F607" s="316">
        <v>4.3249748179141491E-2</v>
      </c>
      <c r="G607" s="316">
        <v>8.5393518522323575E-2</v>
      </c>
    </row>
    <row r="608" spans="1:27" s="221" customFormat="1" ht="63" customHeight="1">
      <c r="A608" s="413">
        <v>202</v>
      </c>
      <c r="B608" s="151" t="s">
        <v>3209</v>
      </c>
      <c r="C608" s="451" t="s">
        <v>3631</v>
      </c>
      <c r="D608" s="451"/>
      <c r="E608" s="451"/>
      <c r="F608" s="451"/>
      <c r="G608" s="451"/>
    </row>
    <row r="609" spans="1:27" s="221" customFormat="1" ht="26.25" customHeight="1">
      <c r="A609" s="414"/>
      <c r="B609" s="151" t="s">
        <v>3004</v>
      </c>
      <c r="C609" s="315">
        <v>1.4583333333333332E-2</v>
      </c>
      <c r="D609" s="316">
        <v>7.978009258658858E-2</v>
      </c>
      <c r="E609" s="317">
        <v>366</v>
      </c>
      <c r="F609" s="316">
        <v>3.1188093542260171E-2</v>
      </c>
      <c r="G609" s="320">
        <v>7.978009258658858E-2</v>
      </c>
      <c r="H609" s="452"/>
      <c r="I609" s="453"/>
      <c r="J609" s="453"/>
      <c r="K609" s="453"/>
      <c r="L609" s="453"/>
      <c r="M609" s="453"/>
      <c r="N609" s="453"/>
      <c r="O609" s="453"/>
      <c r="P609" s="453"/>
      <c r="Q609" s="453"/>
      <c r="R609" s="453"/>
      <c r="S609" s="453"/>
      <c r="T609" s="453"/>
      <c r="U609" s="453"/>
      <c r="V609" s="453"/>
      <c r="W609" s="453"/>
      <c r="X609" s="453"/>
      <c r="Y609" s="453"/>
      <c r="Z609" s="453"/>
      <c r="AA609" s="453"/>
    </row>
    <row r="610" spans="1:27" s="221" customFormat="1" ht="26.25" customHeight="1">
      <c r="A610" s="415"/>
      <c r="B610" s="151" t="s">
        <v>3005</v>
      </c>
      <c r="C610" s="315">
        <v>2.1527777777777781E-2</v>
      </c>
      <c r="D610" s="316">
        <v>9.7604166665405501E-2</v>
      </c>
      <c r="E610" s="317">
        <v>306</v>
      </c>
      <c r="F610" s="316">
        <v>3.63627976190476E-2</v>
      </c>
      <c r="G610" s="320">
        <v>9.7604166665405501E-2</v>
      </c>
    </row>
    <row r="611" spans="1:27" s="221" customFormat="1" ht="26.25" customHeight="1">
      <c r="A611" s="413">
        <v>203</v>
      </c>
      <c r="B611" s="151" t="s">
        <v>3209</v>
      </c>
      <c r="C611" s="451" t="s">
        <v>3632</v>
      </c>
      <c r="D611" s="451"/>
      <c r="E611" s="451"/>
      <c r="F611" s="451"/>
      <c r="G611" s="451"/>
    </row>
    <row r="612" spans="1:27" s="221" customFormat="1" ht="26.25" customHeight="1">
      <c r="A612" s="414"/>
      <c r="B612" s="151" t="s">
        <v>3004</v>
      </c>
      <c r="C612" s="315">
        <v>1.2499999999999999E-2</v>
      </c>
      <c r="D612" s="316">
        <v>9.6689814818091691E-2</v>
      </c>
      <c r="E612" s="317">
        <v>478</v>
      </c>
      <c r="F612" s="316">
        <v>3.6117963508427442E-2</v>
      </c>
      <c r="G612" s="320">
        <v>9.6689814818091691E-2</v>
      </c>
      <c r="H612" s="452"/>
      <c r="I612" s="453"/>
      <c r="J612" s="453"/>
      <c r="K612" s="453"/>
      <c r="L612" s="453"/>
      <c r="M612" s="453"/>
      <c r="N612" s="453"/>
      <c r="O612" s="453"/>
      <c r="P612" s="453"/>
      <c r="Q612" s="453"/>
      <c r="R612" s="453"/>
      <c r="S612" s="453"/>
      <c r="T612" s="453"/>
      <c r="U612" s="453"/>
      <c r="V612" s="453"/>
      <c r="W612" s="453"/>
      <c r="X612" s="453"/>
      <c r="Y612" s="453"/>
      <c r="Z612" s="453"/>
      <c r="AA612" s="453"/>
    </row>
    <row r="613" spans="1:27" s="221" customFormat="1" ht="26.25" customHeight="1">
      <c r="A613" s="415"/>
      <c r="B613" s="151" t="s">
        <v>3005</v>
      </c>
      <c r="C613" s="315">
        <v>1.5972222222222224E-2</v>
      </c>
      <c r="D613" s="316">
        <v>0.10859953703766223</v>
      </c>
      <c r="E613" s="317">
        <v>320</v>
      </c>
      <c r="F613" s="316">
        <v>4.2221232985121877E-2</v>
      </c>
      <c r="G613" s="320">
        <v>0.10592592592729488</v>
      </c>
    </row>
    <row r="614" spans="1:27" s="221" customFormat="1" ht="56.25" customHeight="1">
      <c r="A614" s="413">
        <v>204</v>
      </c>
      <c r="B614" s="151" t="s">
        <v>3209</v>
      </c>
      <c r="C614" s="451" t="s">
        <v>3633</v>
      </c>
      <c r="D614" s="451"/>
      <c r="E614" s="451"/>
      <c r="F614" s="451"/>
      <c r="G614" s="451"/>
    </row>
    <row r="615" spans="1:27" s="221" customFormat="1" ht="26.25" customHeight="1">
      <c r="A615" s="414"/>
      <c r="B615" s="151" t="s">
        <v>3004</v>
      </c>
      <c r="C615" s="315">
        <v>2.013888888888889E-2</v>
      </c>
      <c r="D615" s="316">
        <v>7.5763888889923692E-2</v>
      </c>
      <c r="E615" s="317">
        <v>167</v>
      </c>
      <c r="F615" s="316">
        <v>2.5366240926856496E-2</v>
      </c>
      <c r="G615" s="320">
        <v>7.5763888889923692E-2</v>
      </c>
      <c r="H615" s="452"/>
      <c r="I615" s="453"/>
      <c r="J615" s="453"/>
      <c r="K615" s="453"/>
      <c r="L615" s="453"/>
      <c r="M615" s="453"/>
      <c r="N615" s="453"/>
      <c r="O615" s="453"/>
      <c r="P615" s="453"/>
      <c r="Q615" s="453"/>
      <c r="R615" s="453"/>
      <c r="S615" s="453"/>
      <c r="T615" s="453"/>
      <c r="U615" s="453"/>
      <c r="V615" s="453"/>
      <c r="W615" s="453"/>
      <c r="X615" s="453"/>
      <c r="Y615" s="453"/>
      <c r="Z615" s="453"/>
      <c r="AA615" s="453"/>
    </row>
    <row r="616" spans="1:27" s="221" customFormat="1" ht="26.25" customHeight="1">
      <c r="A616" s="415"/>
      <c r="B616" s="151" t="s">
        <v>3005</v>
      </c>
      <c r="C616" s="315">
        <v>2.7777777777777776E-2</v>
      </c>
      <c r="D616" s="316">
        <v>7.5682870374293998E-2</v>
      </c>
      <c r="E616" s="317">
        <v>248</v>
      </c>
      <c r="F616" s="316">
        <v>3.5316339476495734E-2</v>
      </c>
      <c r="G616" s="320">
        <v>7.5682870374293998E-2</v>
      </c>
    </row>
    <row r="617" spans="1:27" s="221" customFormat="1" ht="50.25" customHeight="1">
      <c r="A617" s="413">
        <v>205</v>
      </c>
      <c r="B617" s="151" t="s">
        <v>3209</v>
      </c>
      <c r="C617" s="451" t="s">
        <v>3634</v>
      </c>
      <c r="D617" s="451"/>
      <c r="E617" s="451"/>
      <c r="F617" s="451"/>
      <c r="G617" s="451"/>
    </row>
    <row r="618" spans="1:27" s="221" customFormat="1" ht="26.25" customHeight="1">
      <c r="A618" s="414"/>
      <c r="B618" s="151" t="s">
        <v>3004</v>
      </c>
      <c r="C618" s="315">
        <v>1.3194444444444444E-2</v>
      </c>
      <c r="D618" s="316">
        <v>7.3761574072705116E-2</v>
      </c>
      <c r="E618" s="317">
        <v>258</v>
      </c>
      <c r="F618" s="316">
        <v>2.5288313645871769E-2</v>
      </c>
      <c r="G618" s="320">
        <v>7.3761574072705116E-2</v>
      </c>
      <c r="H618" s="452"/>
      <c r="I618" s="453"/>
      <c r="J618" s="453"/>
      <c r="K618" s="453"/>
      <c r="L618" s="453"/>
      <c r="M618" s="453"/>
      <c r="N618" s="453"/>
      <c r="O618" s="453"/>
      <c r="P618" s="453"/>
      <c r="Q618" s="453"/>
      <c r="R618" s="453"/>
      <c r="S618" s="453"/>
      <c r="T618" s="453"/>
      <c r="U618" s="453"/>
      <c r="V618" s="453"/>
      <c r="W618" s="453"/>
      <c r="X618" s="453"/>
      <c r="Y618" s="453"/>
      <c r="Z618" s="453"/>
      <c r="AA618" s="453"/>
    </row>
    <row r="619" spans="1:27" s="221" customFormat="1" ht="26.25" customHeight="1">
      <c r="A619" s="415"/>
      <c r="B619" s="151" t="s">
        <v>3005</v>
      </c>
      <c r="C619" s="315">
        <v>2.2222222222222223E-2</v>
      </c>
      <c r="D619" s="316">
        <v>8.8032407409627922E-2</v>
      </c>
      <c r="E619" s="317">
        <v>470</v>
      </c>
      <c r="F619" s="316">
        <v>3.6616478503357128E-2</v>
      </c>
      <c r="G619" s="320">
        <v>8.8032407409627922E-2</v>
      </c>
    </row>
    <row r="620" spans="1:27" s="221" customFormat="1" ht="47.25" customHeight="1">
      <c r="A620" s="413">
        <v>206</v>
      </c>
      <c r="B620" s="151" t="s">
        <v>3209</v>
      </c>
      <c r="C620" s="451" t="s">
        <v>3635</v>
      </c>
      <c r="D620" s="451"/>
      <c r="E620" s="451"/>
      <c r="F620" s="451"/>
      <c r="G620" s="451"/>
    </row>
    <row r="621" spans="1:27" s="221" customFormat="1" ht="26.25" customHeight="1">
      <c r="A621" s="414"/>
      <c r="B621" s="151" t="s">
        <v>3004</v>
      </c>
      <c r="C621" s="315">
        <v>2.7777777777777776E-2</v>
      </c>
      <c r="D621" s="316">
        <v>5.4027777776354924E-2</v>
      </c>
      <c r="E621" s="317">
        <v>134</v>
      </c>
      <c r="F621" s="316">
        <v>3.9106550580431193E-2</v>
      </c>
      <c r="G621" s="320">
        <v>5.4027777776354924E-2</v>
      </c>
      <c r="H621" s="452"/>
      <c r="I621" s="453"/>
      <c r="J621" s="453"/>
      <c r="K621" s="453"/>
      <c r="L621" s="453"/>
      <c r="M621" s="453"/>
      <c r="N621" s="453"/>
      <c r="O621" s="453"/>
      <c r="P621" s="453"/>
      <c r="Q621" s="453"/>
      <c r="R621" s="453"/>
      <c r="S621" s="453"/>
      <c r="T621" s="453"/>
      <c r="U621" s="453"/>
      <c r="V621" s="453"/>
      <c r="W621" s="453"/>
      <c r="X621" s="453"/>
      <c r="Y621" s="453"/>
      <c r="Z621" s="453"/>
      <c r="AA621" s="453"/>
    </row>
    <row r="622" spans="1:27" s="221" customFormat="1" ht="26.25" customHeight="1">
      <c r="A622" s="415"/>
      <c r="B622" s="151" t="s">
        <v>3005</v>
      </c>
      <c r="C622" s="315">
        <v>3.125E-2</v>
      </c>
      <c r="D622" s="316">
        <v>8.7303240747132804E-2</v>
      </c>
      <c r="E622" s="317">
        <v>557</v>
      </c>
      <c r="F622" s="316">
        <v>3.6725748006557889E-2</v>
      </c>
      <c r="G622" s="320">
        <v>8.7303240747132804E-2</v>
      </c>
    </row>
    <row r="623" spans="1:27" s="221" customFormat="1" ht="64.5" customHeight="1">
      <c r="A623" s="413">
        <v>207</v>
      </c>
      <c r="B623" s="151" t="s">
        <v>3209</v>
      </c>
      <c r="C623" s="451" t="s">
        <v>3636</v>
      </c>
      <c r="D623" s="451"/>
      <c r="E623" s="451"/>
      <c r="F623" s="451"/>
      <c r="G623" s="451"/>
    </row>
    <row r="624" spans="1:27" s="221" customFormat="1" ht="26.25" customHeight="1">
      <c r="A624" s="414"/>
      <c r="B624" s="151" t="s">
        <v>3004</v>
      </c>
      <c r="C624" s="315">
        <v>2.0833333333333332E-2</v>
      </c>
      <c r="D624" s="316">
        <v>8.2037037034751847E-2</v>
      </c>
      <c r="E624" s="317">
        <v>569</v>
      </c>
      <c r="F624" s="316">
        <v>3.2196301840762907E-2</v>
      </c>
      <c r="G624" s="320">
        <v>8.2037037034751847E-2</v>
      </c>
      <c r="H624" s="452"/>
      <c r="I624" s="453"/>
      <c r="J624" s="453"/>
      <c r="K624" s="453"/>
      <c r="L624" s="453"/>
      <c r="M624" s="453"/>
      <c r="N624" s="453"/>
      <c r="O624" s="453"/>
      <c r="P624" s="453"/>
      <c r="Q624" s="453"/>
      <c r="R624" s="453"/>
      <c r="S624" s="453"/>
      <c r="T624" s="453"/>
      <c r="U624" s="453"/>
      <c r="V624" s="453"/>
      <c r="W624" s="453"/>
      <c r="X624" s="453"/>
      <c r="Y624" s="453"/>
      <c r="Z624" s="453"/>
      <c r="AA624" s="453"/>
    </row>
    <row r="625" spans="1:27" s="221" customFormat="1" ht="26.25" customHeight="1">
      <c r="A625" s="415"/>
      <c r="B625" s="151" t="s">
        <v>3005</v>
      </c>
      <c r="C625" s="315">
        <v>2.4305555555555556E-2</v>
      </c>
      <c r="D625" s="316">
        <v>7.1180555554747116E-2</v>
      </c>
      <c r="E625" s="317">
        <v>126</v>
      </c>
      <c r="F625" s="316">
        <v>3.6504552469135781E-2</v>
      </c>
      <c r="G625" s="320">
        <v>7.1180555554747116E-2</v>
      </c>
    </row>
    <row r="626" spans="1:27" s="221" customFormat="1" ht="72" customHeight="1">
      <c r="A626" s="413">
        <v>208</v>
      </c>
      <c r="B626" s="151" t="s">
        <v>3209</v>
      </c>
      <c r="C626" s="451" t="s">
        <v>3637</v>
      </c>
      <c r="D626" s="451"/>
      <c r="E626" s="451"/>
      <c r="F626" s="451"/>
      <c r="G626" s="451"/>
    </row>
    <row r="627" spans="1:27" s="221" customFormat="1" ht="26.25" customHeight="1">
      <c r="A627" s="414"/>
      <c r="B627" s="151" t="s">
        <v>3004</v>
      </c>
      <c r="C627" s="315">
        <v>2.0833333333333332E-2</v>
      </c>
      <c r="D627" s="316">
        <v>0.10560185185022419</v>
      </c>
      <c r="E627" s="317">
        <v>821</v>
      </c>
      <c r="F627" s="316">
        <v>3.4596280984291593E-2</v>
      </c>
      <c r="G627" s="320">
        <v>0.10560185185022419</v>
      </c>
      <c r="H627" s="452"/>
      <c r="I627" s="453"/>
      <c r="J627" s="453"/>
      <c r="K627" s="453"/>
      <c r="L627" s="453"/>
      <c r="M627" s="453"/>
      <c r="N627" s="453"/>
      <c r="O627" s="453"/>
      <c r="P627" s="453"/>
      <c r="Q627" s="453"/>
      <c r="R627" s="453"/>
      <c r="S627" s="453"/>
      <c r="T627" s="453"/>
      <c r="U627" s="453"/>
      <c r="V627" s="453"/>
      <c r="W627" s="453"/>
      <c r="X627" s="453"/>
      <c r="Y627" s="453"/>
      <c r="Z627" s="453"/>
      <c r="AA627" s="453"/>
    </row>
    <row r="628" spans="1:27" s="221" customFormat="1" ht="26.25" customHeight="1">
      <c r="A628" s="415"/>
      <c r="B628" s="151" t="s">
        <v>3005</v>
      </c>
      <c r="C628" s="315">
        <v>3.4722222222222224E-2</v>
      </c>
      <c r="D628" s="316">
        <v>7.6157407413120382E-2</v>
      </c>
      <c r="E628" s="317">
        <v>222</v>
      </c>
      <c r="F628" s="316">
        <v>4.1120410511667746E-2</v>
      </c>
      <c r="G628" s="320">
        <v>7.6157407413120382E-2</v>
      </c>
    </row>
    <row r="629" spans="1:27" s="221" customFormat="1" ht="60.75" customHeight="1">
      <c r="A629" s="413">
        <v>209</v>
      </c>
      <c r="B629" s="151" t="s">
        <v>3209</v>
      </c>
      <c r="C629" s="451" t="s">
        <v>3638</v>
      </c>
      <c r="D629" s="451"/>
      <c r="E629" s="451"/>
      <c r="F629" s="451"/>
      <c r="G629" s="451"/>
    </row>
    <row r="630" spans="1:27" s="221" customFormat="1" ht="26.25" customHeight="1">
      <c r="A630" s="414"/>
      <c r="B630" s="151" t="s">
        <v>3004</v>
      </c>
      <c r="C630" s="315">
        <v>2.7777777777777776E-2</v>
      </c>
      <c r="D630" s="316">
        <v>9.7604166665405501E-2</v>
      </c>
      <c r="E630" s="321">
        <v>124</v>
      </c>
      <c r="F630" s="316">
        <v>4.1242325885516198E-2</v>
      </c>
      <c r="G630" s="316">
        <v>9.7604166665405501E-2</v>
      </c>
    </row>
    <row r="631" spans="1:27" s="221" customFormat="1" ht="26.25" customHeight="1">
      <c r="A631" s="415"/>
      <c r="B631" s="151" t="s">
        <v>3005</v>
      </c>
      <c r="C631" s="315">
        <v>3.4722222222222224E-2</v>
      </c>
      <c r="D631" s="316">
        <v>8.1597222226264421E-2</v>
      </c>
      <c r="E631" s="321">
        <v>29</v>
      </c>
      <c r="F631" s="316">
        <v>4.3813381833994448E-2</v>
      </c>
      <c r="G631" s="316">
        <v>8.1597222226264421E-2</v>
      </c>
    </row>
    <row r="632" spans="1:27" s="221" customFormat="1" ht="54.75" customHeight="1">
      <c r="A632" s="413">
        <v>210</v>
      </c>
      <c r="B632" s="151" t="s">
        <v>3209</v>
      </c>
      <c r="C632" s="451" t="s">
        <v>3639</v>
      </c>
      <c r="D632" s="451"/>
      <c r="E632" s="451"/>
      <c r="F632" s="451"/>
      <c r="G632" s="451"/>
    </row>
    <row r="633" spans="1:27" s="221" customFormat="1" ht="26.25" customHeight="1">
      <c r="A633" s="414"/>
      <c r="B633" s="151" t="s">
        <v>3004</v>
      </c>
      <c r="C633" s="315">
        <v>2.0833333333333332E-2</v>
      </c>
      <c r="D633" s="316">
        <v>9.7384259264799766E-2</v>
      </c>
      <c r="E633" s="317">
        <v>499</v>
      </c>
      <c r="F633" s="316">
        <v>4.0013867455418406E-2</v>
      </c>
      <c r="G633" s="320">
        <v>9.7384259264799766E-2</v>
      </c>
      <c r="H633" s="452"/>
      <c r="I633" s="453"/>
      <c r="J633" s="453"/>
      <c r="K633" s="453"/>
      <c r="L633" s="453"/>
      <c r="M633" s="453"/>
      <c r="N633" s="453"/>
      <c r="O633" s="453"/>
      <c r="P633" s="453"/>
      <c r="Q633" s="453"/>
      <c r="R633" s="453"/>
      <c r="S633" s="453"/>
      <c r="T633" s="453"/>
      <c r="U633" s="453"/>
      <c r="V633" s="453"/>
      <c r="W633" s="453"/>
      <c r="X633" s="453"/>
      <c r="Y633" s="453"/>
      <c r="Z633" s="453"/>
      <c r="AA633" s="453"/>
    </row>
    <row r="634" spans="1:27" s="221" customFormat="1" ht="26.25" customHeight="1">
      <c r="A634" s="415"/>
      <c r="B634" s="151" t="s">
        <v>3005</v>
      </c>
      <c r="C634" s="315">
        <v>2.7083333333333334E-2</v>
      </c>
      <c r="D634" s="316">
        <v>8.5509259253740311E-2</v>
      </c>
      <c r="E634" s="317">
        <v>466</v>
      </c>
      <c r="F634" s="316">
        <v>4.0856585518102395E-2</v>
      </c>
      <c r="G634" s="320">
        <v>8.5509259253740311E-2</v>
      </c>
    </row>
    <row r="635" spans="1:27" s="221" customFormat="1" ht="50.25" customHeight="1">
      <c r="A635" s="413">
        <v>211</v>
      </c>
      <c r="B635" s="151" t="s">
        <v>3209</v>
      </c>
      <c r="C635" s="451" t="s">
        <v>3640</v>
      </c>
      <c r="D635" s="451"/>
      <c r="E635" s="451"/>
      <c r="F635" s="451"/>
      <c r="G635" s="451"/>
    </row>
    <row r="636" spans="1:27" s="221" customFormat="1" ht="26.25" customHeight="1">
      <c r="A636" s="414"/>
      <c r="B636" s="151" t="s">
        <v>3004</v>
      </c>
      <c r="C636" s="315">
        <v>2.2222222222222223E-2</v>
      </c>
      <c r="D636" s="316">
        <v>0.10667824074334931</v>
      </c>
      <c r="E636" s="317">
        <v>595</v>
      </c>
      <c r="F636" s="316">
        <v>3.6548476866364803E-2</v>
      </c>
      <c r="G636" s="320">
        <v>0.10667824074334931</v>
      </c>
      <c r="H636" s="452"/>
      <c r="I636" s="453"/>
      <c r="J636" s="453"/>
      <c r="K636" s="453"/>
      <c r="L636" s="453"/>
      <c r="M636" s="453"/>
      <c r="N636" s="453"/>
      <c r="O636" s="453"/>
      <c r="P636" s="453"/>
      <c r="Q636" s="453"/>
      <c r="R636" s="453"/>
      <c r="S636" s="453"/>
      <c r="T636" s="453"/>
      <c r="U636" s="453"/>
      <c r="V636" s="453"/>
      <c r="W636" s="453"/>
      <c r="X636" s="453"/>
      <c r="Y636" s="453"/>
      <c r="Z636" s="453"/>
      <c r="AA636" s="453"/>
    </row>
    <row r="637" spans="1:27" s="221" customFormat="1" ht="26.25" customHeight="1">
      <c r="A637" s="415"/>
      <c r="B637" s="151" t="s">
        <v>3005</v>
      </c>
      <c r="C637" s="315">
        <v>3.4722222222222224E-2</v>
      </c>
      <c r="D637" s="316">
        <v>0.10237268518540077</v>
      </c>
      <c r="E637" s="317">
        <v>458</v>
      </c>
      <c r="F637" s="316">
        <v>3.9829708356833998E-2</v>
      </c>
      <c r="G637" s="320">
        <v>0.10237268518540077</v>
      </c>
    </row>
    <row r="638" spans="1:27" s="221" customFormat="1" ht="60.75" customHeight="1">
      <c r="A638" s="413">
        <v>212</v>
      </c>
      <c r="B638" s="151" t="s">
        <v>3209</v>
      </c>
      <c r="C638" s="451" t="s">
        <v>3641</v>
      </c>
      <c r="D638" s="451"/>
      <c r="E638" s="451"/>
      <c r="F638" s="451"/>
      <c r="G638" s="451"/>
    </row>
    <row r="639" spans="1:27" s="221" customFormat="1" ht="26.25" customHeight="1">
      <c r="A639" s="414"/>
      <c r="B639" s="151" t="s">
        <v>3004</v>
      </c>
      <c r="C639" s="315">
        <v>2.0833333333333332E-2</v>
      </c>
      <c r="D639" s="316">
        <v>0.10199074074625969</v>
      </c>
      <c r="E639" s="317">
        <v>951</v>
      </c>
      <c r="F639" s="316">
        <v>3.76619507706464E-2</v>
      </c>
      <c r="G639" s="320">
        <v>0.10199074074625969</v>
      </c>
      <c r="H639" s="452"/>
      <c r="I639" s="453"/>
      <c r="J639" s="453"/>
      <c r="K639" s="453"/>
      <c r="L639" s="453"/>
      <c r="M639" s="453"/>
      <c r="N639" s="453"/>
      <c r="O639" s="453"/>
      <c r="P639" s="453"/>
      <c r="Q639" s="453"/>
      <c r="R639" s="453"/>
      <c r="S639" s="453"/>
      <c r="T639" s="453"/>
      <c r="U639" s="453"/>
      <c r="V639" s="453"/>
      <c r="W639" s="453"/>
      <c r="X639" s="453"/>
      <c r="Y639" s="453"/>
      <c r="Z639" s="453"/>
      <c r="AA639" s="453"/>
    </row>
    <row r="640" spans="1:27" s="221" customFormat="1" ht="26.25" customHeight="1">
      <c r="A640" s="415"/>
      <c r="B640" s="151" t="s">
        <v>3005</v>
      </c>
      <c r="C640" s="315">
        <v>4.0972222222222222E-2</v>
      </c>
      <c r="D640" s="316">
        <v>0.10849537036847323</v>
      </c>
      <c r="E640" s="317">
        <v>755</v>
      </c>
      <c r="F640" s="316">
        <v>4.5542311239084615E-2</v>
      </c>
      <c r="G640" s="320">
        <v>0.10849537036847323</v>
      </c>
    </row>
    <row r="641" spans="1:27" s="221" customFormat="1" ht="26.25" customHeight="1">
      <c r="A641" s="413">
        <v>213</v>
      </c>
      <c r="B641" s="151" t="s">
        <v>3209</v>
      </c>
      <c r="C641" s="451" t="s">
        <v>3642</v>
      </c>
      <c r="D641" s="451"/>
      <c r="E641" s="451"/>
      <c r="F641" s="451"/>
      <c r="G641" s="451"/>
    </row>
    <row r="642" spans="1:27" s="221" customFormat="1" ht="26.25" customHeight="1">
      <c r="A642" s="414"/>
      <c r="B642" s="151" t="s">
        <v>3004</v>
      </c>
      <c r="C642" s="315">
        <v>3.4027777777777775E-2</v>
      </c>
      <c r="D642" s="316">
        <v>9.5925925925257616E-2</v>
      </c>
      <c r="E642" s="317">
        <v>496</v>
      </c>
      <c r="F642" s="316">
        <v>3.7087102871219829E-2</v>
      </c>
      <c r="G642" s="320">
        <v>9.5925925925257616E-2</v>
      </c>
      <c r="H642" s="452"/>
      <c r="I642" s="453"/>
      <c r="J642" s="453"/>
      <c r="K642" s="453"/>
      <c r="L642" s="453"/>
      <c r="M642" s="453"/>
      <c r="N642" s="453"/>
      <c r="O642" s="453"/>
      <c r="P642" s="453"/>
      <c r="Q642" s="453"/>
      <c r="R642" s="453"/>
      <c r="S642" s="453"/>
      <c r="T642" s="453"/>
      <c r="U642" s="453"/>
      <c r="V642" s="453"/>
      <c r="W642" s="453"/>
      <c r="X642" s="453"/>
      <c r="Y642" s="453"/>
      <c r="Z642" s="453"/>
      <c r="AA642" s="453"/>
    </row>
    <row r="643" spans="1:27" s="221" customFormat="1" ht="26.25" customHeight="1">
      <c r="A643" s="415"/>
      <c r="B643" s="151" t="s">
        <v>3005</v>
      </c>
      <c r="C643" s="315">
        <v>2.7083333333333334E-2</v>
      </c>
      <c r="D643" s="316">
        <v>0.10849537036847323</v>
      </c>
      <c r="E643" s="317">
        <v>624</v>
      </c>
      <c r="F643" s="316">
        <v>4.1207046216475064E-2</v>
      </c>
      <c r="G643" s="320">
        <v>0.10849537036847323</v>
      </c>
    </row>
    <row r="644" spans="1:27" s="221" customFormat="1" ht="26.25" customHeight="1">
      <c r="A644" s="413">
        <v>214</v>
      </c>
      <c r="B644" s="151" t="s">
        <v>3209</v>
      </c>
      <c r="C644" s="451" t="s">
        <v>3643</v>
      </c>
      <c r="D644" s="451"/>
      <c r="E644" s="451"/>
      <c r="F644" s="451"/>
      <c r="G644" s="451"/>
    </row>
    <row r="645" spans="1:27" s="221" customFormat="1" ht="26.25" customHeight="1">
      <c r="A645" s="414"/>
      <c r="B645" s="151" t="s">
        <v>3004</v>
      </c>
      <c r="C645" s="315">
        <v>3.4722222222222224E-2</v>
      </c>
      <c r="D645" s="316">
        <v>9.9872685183072463E-2</v>
      </c>
      <c r="E645" s="317">
        <v>200</v>
      </c>
      <c r="F645" s="316">
        <v>4.0270981991165473E-2</v>
      </c>
      <c r="G645" s="320">
        <v>9.9872685183072463E-2</v>
      </c>
      <c r="H645" s="452"/>
      <c r="I645" s="453"/>
      <c r="J645" s="453"/>
      <c r="K645" s="453"/>
      <c r="L645" s="453"/>
      <c r="M645" s="453"/>
      <c r="N645" s="453"/>
      <c r="O645" s="453"/>
      <c r="P645" s="453"/>
      <c r="Q645" s="453"/>
      <c r="R645" s="453"/>
      <c r="S645" s="453"/>
      <c r="T645" s="453"/>
      <c r="U645" s="453"/>
      <c r="V645" s="453"/>
      <c r="W645" s="453"/>
      <c r="X645" s="453"/>
      <c r="Y645" s="453"/>
      <c r="Z645" s="453"/>
      <c r="AA645" s="453"/>
    </row>
    <row r="646" spans="1:27" s="221" customFormat="1" ht="26.25" customHeight="1">
      <c r="A646" s="415"/>
      <c r="B646" s="151" t="s">
        <v>3005</v>
      </c>
      <c r="C646" s="315">
        <v>2.7083333333333334E-2</v>
      </c>
      <c r="D646" s="316">
        <v>9.1608796297805384E-2</v>
      </c>
      <c r="E646" s="317">
        <v>674</v>
      </c>
      <c r="F646" s="316">
        <v>3.8279467832884786E-2</v>
      </c>
      <c r="G646" s="320">
        <v>9.1608796297805384E-2</v>
      </c>
    </row>
    <row r="647" spans="1:27" s="221" customFormat="1" ht="66.75" customHeight="1">
      <c r="A647" s="413">
        <v>215</v>
      </c>
      <c r="B647" s="151" t="s">
        <v>3209</v>
      </c>
      <c r="C647" s="451" t="s">
        <v>3644</v>
      </c>
      <c r="D647" s="451"/>
      <c r="E647" s="451"/>
      <c r="F647" s="451"/>
      <c r="G647" s="451"/>
    </row>
    <row r="648" spans="1:27" s="221" customFormat="1" ht="26.25" customHeight="1">
      <c r="A648" s="414"/>
      <c r="B648" s="151" t="s">
        <v>3004</v>
      </c>
      <c r="C648" s="319" t="s">
        <v>1192</v>
      </c>
      <c r="D648" s="319" t="s">
        <v>1192</v>
      </c>
      <c r="E648" s="319" t="s">
        <v>1192</v>
      </c>
      <c r="F648" s="319" t="s">
        <v>1192</v>
      </c>
      <c r="G648" s="319" t="s">
        <v>1192</v>
      </c>
      <c r="H648" s="452"/>
      <c r="I648" s="453"/>
      <c r="J648" s="453"/>
      <c r="K648" s="453"/>
      <c r="L648" s="453"/>
      <c r="M648" s="453"/>
      <c r="N648" s="453"/>
      <c r="O648" s="453"/>
      <c r="P648" s="453"/>
      <c r="Q648" s="453"/>
      <c r="R648" s="453"/>
      <c r="S648" s="453"/>
      <c r="T648" s="453"/>
      <c r="U648" s="453"/>
      <c r="V648" s="453"/>
      <c r="W648" s="453"/>
      <c r="X648" s="453"/>
      <c r="Y648" s="453"/>
      <c r="Z648" s="453"/>
      <c r="AA648" s="453"/>
    </row>
    <row r="649" spans="1:27" s="221" customFormat="1" ht="26.25" customHeight="1">
      <c r="A649" s="415"/>
      <c r="B649" s="151" t="s">
        <v>3005</v>
      </c>
      <c r="C649" s="315">
        <v>3.4722222222222224E-2</v>
      </c>
      <c r="D649" s="316">
        <v>0.10607638888905058</v>
      </c>
      <c r="E649" s="317">
        <v>749</v>
      </c>
      <c r="F649" s="316">
        <v>4.1190495874275701E-2</v>
      </c>
      <c r="G649" s="320">
        <v>0.10607638888905058</v>
      </c>
    </row>
    <row r="650" spans="1:27" s="221" customFormat="1" ht="86.25" customHeight="1">
      <c r="A650" s="413">
        <v>216</v>
      </c>
      <c r="B650" s="151" t="s">
        <v>3209</v>
      </c>
      <c r="C650" s="451" t="s">
        <v>3645</v>
      </c>
      <c r="D650" s="451"/>
      <c r="E650" s="451"/>
      <c r="F650" s="451"/>
      <c r="G650" s="451"/>
    </row>
    <row r="651" spans="1:27" s="221" customFormat="1" ht="26.25" customHeight="1">
      <c r="A651" s="414"/>
      <c r="B651" s="151" t="s">
        <v>3004</v>
      </c>
      <c r="C651" s="315">
        <v>2.0833333333333332E-2</v>
      </c>
      <c r="D651" s="316">
        <v>9.2106481482915115E-2</v>
      </c>
      <c r="E651" s="317">
        <v>226</v>
      </c>
      <c r="F651" s="316">
        <v>3.013490226337447E-2</v>
      </c>
      <c r="G651" s="320">
        <v>9.2106481482915115E-2</v>
      </c>
      <c r="H651" s="452"/>
      <c r="I651" s="453"/>
      <c r="J651" s="453"/>
      <c r="K651" s="453"/>
      <c r="L651" s="453"/>
      <c r="M651" s="453"/>
      <c r="N651" s="453"/>
      <c r="O651" s="453"/>
      <c r="P651" s="453"/>
      <c r="Q651" s="453"/>
      <c r="R651" s="453"/>
      <c r="S651" s="453"/>
      <c r="T651" s="453"/>
      <c r="U651" s="453"/>
      <c r="V651" s="453"/>
      <c r="W651" s="453"/>
      <c r="X651" s="453"/>
      <c r="Y651" s="453"/>
      <c r="Z651" s="453"/>
      <c r="AA651" s="453"/>
    </row>
    <row r="652" spans="1:27" s="221" customFormat="1" ht="26.25" customHeight="1">
      <c r="A652" s="415"/>
      <c r="B652" s="151" t="s">
        <v>3005</v>
      </c>
      <c r="C652" s="315">
        <v>2.9861111111111113E-2</v>
      </c>
      <c r="D652" s="316">
        <v>9.0324074073578231E-2</v>
      </c>
      <c r="E652" s="317">
        <v>296</v>
      </c>
      <c r="F652" s="316">
        <v>3.7639335764335757E-2</v>
      </c>
      <c r="G652" s="320">
        <v>9.0324074073578231E-2</v>
      </c>
    </row>
    <row r="653" spans="1:27" s="221" customFormat="1" ht="78" customHeight="1">
      <c r="A653" s="413">
        <v>217</v>
      </c>
      <c r="B653" s="151" t="s">
        <v>3209</v>
      </c>
      <c r="C653" s="451" t="s">
        <v>3646</v>
      </c>
      <c r="D653" s="451"/>
      <c r="E653" s="451"/>
      <c r="F653" s="451"/>
      <c r="G653" s="451"/>
    </row>
    <row r="654" spans="1:27" s="221" customFormat="1" ht="26.25" customHeight="1">
      <c r="A654" s="414"/>
      <c r="B654" s="151" t="s">
        <v>3004</v>
      </c>
      <c r="C654" s="315">
        <v>2.013888888888889E-2</v>
      </c>
      <c r="D654" s="316">
        <v>8.9791666665405501E-2</v>
      </c>
      <c r="E654" s="317">
        <v>348</v>
      </c>
      <c r="F654" s="316">
        <v>2.9219805217885853E-2</v>
      </c>
      <c r="G654" s="320">
        <v>8.9791666665405501E-2</v>
      </c>
      <c r="H654" s="452"/>
      <c r="I654" s="453"/>
      <c r="J654" s="453"/>
      <c r="K654" s="453"/>
      <c r="L654" s="453"/>
      <c r="M654" s="453"/>
      <c r="N654" s="453"/>
      <c r="O654" s="453"/>
      <c r="P654" s="453"/>
      <c r="Q654" s="453"/>
      <c r="R654" s="453"/>
      <c r="S654" s="453"/>
      <c r="T654" s="453"/>
      <c r="U654" s="453"/>
      <c r="V654" s="453"/>
      <c r="W654" s="453"/>
      <c r="X654" s="453"/>
      <c r="Y654" s="453"/>
      <c r="Z654" s="453"/>
      <c r="AA654" s="453"/>
    </row>
    <row r="655" spans="1:27" s="221" customFormat="1" ht="26.25" customHeight="1">
      <c r="A655" s="415"/>
      <c r="B655" s="151" t="s">
        <v>3005</v>
      </c>
      <c r="C655" s="315">
        <v>2.9166666666666664E-2</v>
      </c>
      <c r="D655" s="316">
        <v>0.10612268518889323</v>
      </c>
      <c r="E655" s="317">
        <v>517</v>
      </c>
      <c r="F655" s="316">
        <v>3.6925028935185164E-2</v>
      </c>
      <c r="G655" s="320">
        <v>0.10612268518889323</v>
      </c>
    </row>
    <row r="656" spans="1:27" s="221" customFormat="1" ht="26.25" customHeight="1">
      <c r="A656" s="413">
        <v>218</v>
      </c>
      <c r="B656" s="151" t="s">
        <v>3209</v>
      </c>
      <c r="C656" s="451" t="s">
        <v>3647</v>
      </c>
      <c r="D656" s="451"/>
      <c r="E656" s="451"/>
      <c r="F656" s="451"/>
      <c r="G656" s="451"/>
    </row>
    <row r="657" spans="1:27" s="221" customFormat="1" ht="26.25" customHeight="1">
      <c r="A657" s="414"/>
      <c r="B657" s="151" t="s">
        <v>3004</v>
      </c>
      <c r="C657" s="319" t="s">
        <v>1192</v>
      </c>
      <c r="D657" s="319" t="s">
        <v>1192</v>
      </c>
      <c r="E657" s="319" t="s">
        <v>1192</v>
      </c>
      <c r="F657" s="319" t="s">
        <v>1192</v>
      </c>
      <c r="G657" s="319" t="s">
        <v>1192</v>
      </c>
      <c r="H657" s="452"/>
      <c r="I657" s="453"/>
      <c r="J657" s="453"/>
      <c r="K657" s="453"/>
      <c r="L657" s="453"/>
      <c r="M657" s="453"/>
      <c r="N657" s="453"/>
      <c r="O657" s="453"/>
      <c r="P657" s="453"/>
      <c r="Q657" s="453"/>
      <c r="R657" s="453"/>
      <c r="S657" s="453"/>
      <c r="T657" s="453"/>
      <c r="U657" s="453"/>
      <c r="V657" s="453"/>
      <c r="W657" s="453"/>
      <c r="X657" s="453"/>
      <c r="Y657" s="453"/>
      <c r="Z657" s="453"/>
      <c r="AA657" s="453"/>
    </row>
    <row r="658" spans="1:27" s="221" customFormat="1" ht="26.25" customHeight="1">
      <c r="A658" s="415"/>
      <c r="B658" s="151" t="s">
        <v>3005</v>
      </c>
      <c r="C658" s="315">
        <v>3.4027777777777775E-2</v>
      </c>
      <c r="D658" s="316">
        <v>8.1493055549799465E-2</v>
      </c>
      <c r="E658" s="317">
        <v>412</v>
      </c>
      <c r="F658" s="316">
        <v>3.818431712962965E-2</v>
      </c>
      <c r="G658" s="320">
        <v>8.1493055549799465E-2</v>
      </c>
    </row>
    <row r="659" spans="1:27" ht="28.5">
      <c r="A659" s="413">
        <v>219</v>
      </c>
      <c r="B659" s="151" t="s">
        <v>3209</v>
      </c>
      <c r="C659" s="451" t="s">
        <v>3648</v>
      </c>
      <c r="D659" s="451"/>
      <c r="E659" s="451"/>
      <c r="F659" s="451"/>
      <c r="G659" s="451"/>
      <c r="H659" s="221"/>
      <c r="I659" s="221"/>
      <c r="J659" s="221"/>
      <c r="K659" s="221"/>
      <c r="L659" s="221"/>
      <c r="M659" s="221"/>
      <c r="N659" s="221"/>
      <c r="O659" s="221"/>
      <c r="P659" s="221"/>
      <c r="Q659" s="221"/>
      <c r="R659" s="221"/>
      <c r="S659" s="221"/>
      <c r="T659" s="221"/>
      <c r="U659" s="221"/>
      <c r="V659" s="221"/>
      <c r="W659" s="221"/>
      <c r="X659" s="221"/>
      <c r="Y659" s="221"/>
      <c r="Z659" s="221"/>
      <c r="AA659" s="221"/>
    </row>
    <row r="660" spans="1:27" ht="25.5">
      <c r="A660" s="414"/>
      <c r="B660" s="151" t="s">
        <v>3004</v>
      </c>
      <c r="C660" s="315">
        <v>2.9861111111111113E-2</v>
      </c>
      <c r="D660" s="316">
        <v>7.7604166661330964E-2</v>
      </c>
      <c r="E660" s="317">
        <v>125</v>
      </c>
      <c r="F660" s="316">
        <v>3.7607758620689651E-2</v>
      </c>
      <c r="G660" s="320">
        <v>7.7604166661330964E-2</v>
      </c>
      <c r="H660" s="452"/>
      <c r="I660" s="453"/>
      <c r="J660" s="453"/>
      <c r="K660" s="453"/>
      <c r="L660" s="453"/>
      <c r="M660" s="453"/>
      <c r="N660" s="453"/>
      <c r="O660" s="453"/>
      <c r="P660" s="453"/>
      <c r="Q660" s="453"/>
      <c r="R660" s="453"/>
      <c r="S660" s="453"/>
      <c r="T660" s="453"/>
      <c r="U660" s="453"/>
      <c r="V660" s="453"/>
      <c r="W660" s="453"/>
      <c r="X660" s="453"/>
      <c r="Y660" s="453"/>
      <c r="Z660" s="453"/>
      <c r="AA660" s="453"/>
    </row>
    <row r="661" spans="1:27" ht="25.5">
      <c r="A661" s="415"/>
      <c r="B661" s="151" t="s">
        <v>3005</v>
      </c>
      <c r="C661" s="315">
        <v>3.8194444444444441E-2</v>
      </c>
      <c r="D661" s="316">
        <v>6.90046296294895E-2</v>
      </c>
      <c r="E661" s="317">
        <v>309</v>
      </c>
      <c r="F661" s="316">
        <v>3.7549913194444472E-2</v>
      </c>
      <c r="G661" s="320">
        <v>6.90046296294895E-2</v>
      </c>
      <c r="H661" s="221"/>
      <c r="I661" s="221"/>
      <c r="J661" s="221"/>
      <c r="K661" s="221"/>
      <c r="L661" s="221"/>
      <c r="M661" s="221"/>
      <c r="N661" s="221"/>
      <c r="O661" s="221"/>
      <c r="P661" s="221"/>
      <c r="Q661" s="221"/>
      <c r="R661" s="221"/>
      <c r="S661" s="221"/>
      <c r="T661" s="221"/>
      <c r="U661" s="221"/>
      <c r="V661" s="221"/>
      <c r="W661" s="221"/>
      <c r="X661" s="221"/>
      <c r="Y661" s="221"/>
      <c r="Z661" s="221"/>
      <c r="AA661" s="221"/>
    </row>
    <row r="662" spans="1:27">
      <c r="A662" s="221"/>
      <c r="B662" s="221"/>
      <c r="C662" s="221"/>
      <c r="D662" s="221"/>
      <c r="E662" s="221"/>
      <c r="F662" s="221"/>
      <c r="G662" s="221"/>
      <c r="H662" s="221"/>
      <c r="I662" s="221"/>
      <c r="J662" s="221"/>
      <c r="K662" s="221"/>
      <c r="L662" s="221"/>
      <c r="M662" s="221"/>
      <c r="N662" s="221"/>
      <c r="O662" s="221"/>
      <c r="P662" s="221"/>
      <c r="Q662" s="221"/>
      <c r="R662" s="221"/>
      <c r="S662" s="221"/>
      <c r="T662" s="221"/>
      <c r="U662" s="221"/>
      <c r="V662" s="221"/>
      <c r="W662" s="221"/>
      <c r="X662" s="221"/>
      <c r="Y662" s="221"/>
      <c r="Z662" s="221"/>
      <c r="AA662" s="221"/>
    </row>
    <row r="663" spans="1:27">
      <c r="A663" s="221"/>
      <c r="B663" s="221"/>
      <c r="C663" s="221"/>
      <c r="D663" s="221"/>
      <c r="E663" s="221"/>
      <c r="F663" s="221"/>
      <c r="G663" s="221"/>
      <c r="H663" s="221"/>
      <c r="I663" s="221"/>
      <c r="J663" s="221"/>
      <c r="K663" s="221"/>
      <c r="L663" s="221"/>
      <c r="M663" s="221"/>
      <c r="N663" s="221"/>
      <c r="O663" s="221"/>
      <c r="P663" s="221"/>
      <c r="Q663" s="221"/>
      <c r="R663" s="221"/>
      <c r="S663" s="221"/>
      <c r="T663" s="221"/>
      <c r="U663" s="221"/>
      <c r="V663" s="221"/>
      <c r="W663" s="221"/>
      <c r="X663" s="221"/>
      <c r="Y663" s="221"/>
      <c r="Z663" s="221"/>
      <c r="AA663" s="221"/>
    </row>
    <row r="664" spans="1:27">
      <c r="A664" s="221"/>
      <c r="B664" s="221"/>
      <c r="C664" s="221"/>
      <c r="D664" s="221"/>
      <c r="E664" s="221"/>
      <c r="F664" s="221"/>
      <c r="G664" s="221"/>
      <c r="H664" s="221"/>
      <c r="I664" s="221"/>
      <c r="J664" s="221"/>
      <c r="K664" s="221"/>
      <c r="L664" s="221"/>
      <c r="M664" s="221"/>
      <c r="N664" s="221"/>
      <c r="O664" s="221"/>
      <c r="P664" s="221"/>
      <c r="Q664" s="221"/>
      <c r="R664" s="221"/>
      <c r="S664" s="221"/>
      <c r="T664" s="221"/>
      <c r="U664" s="221"/>
      <c r="V664" s="221"/>
      <c r="W664" s="221"/>
      <c r="X664" s="221"/>
      <c r="Y664" s="221"/>
      <c r="Z664" s="221"/>
      <c r="AA664" s="221"/>
    </row>
    <row r="665" spans="1:27">
      <c r="A665" s="221"/>
      <c r="B665" s="221"/>
      <c r="C665" s="221"/>
      <c r="D665" s="221"/>
      <c r="E665" s="221"/>
      <c r="F665" s="221"/>
      <c r="G665" s="221"/>
      <c r="H665" s="221"/>
      <c r="I665" s="221"/>
      <c r="J665" s="221"/>
      <c r="K665" s="221"/>
      <c r="L665" s="221"/>
      <c r="M665" s="221"/>
      <c r="N665" s="221"/>
      <c r="O665" s="221"/>
      <c r="P665" s="221"/>
      <c r="Q665" s="221"/>
      <c r="R665" s="221"/>
      <c r="S665" s="221"/>
      <c r="T665" s="221"/>
      <c r="U665" s="221"/>
      <c r="V665" s="221"/>
      <c r="W665" s="221"/>
      <c r="X665" s="221"/>
      <c r="Y665" s="221"/>
      <c r="Z665" s="221"/>
      <c r="AA665" s="221"/>
    </row>
    <row r="666" spans="1:27">
      <c r="A666" s="221"/>
      <c r="B666" s="221"/>
      <c r="C666" s="221"/>
      <c r="D666" s="221"/>
      <c r="E666" s="221"/>
      <c r="F666" s="221"/>
      <c r="G666" s="221"/>
      <c r="H666" s="221"/>
      <c r="I666" s="221"/>
      <c r="J666" s="221"/>
      <c r="K666" s="221"/>
      <c r="L666" s="221"/>
      <c r="M666" s="221"/>
      <c r="N666" s="221"/>
      <c r="O666" s="221"/>
      <c r="P666" s="221"/>
      <c r="Q666" s="221"/>
      <c r="R666" s="221"/>
      <c r="S666" s="221"/>
      <c r="T666" s="221"/>
      <c r="U666" s="221"/>
      <c r="V666" s="221"/>
      <c r="W666" s="221"/>
      <c r="X666" s="221"/>
      <c r="Y666" s="221"/>
      <c r="Z666" s="221"/>
      <c r="AA666" s="221"/>
    </row>
    <row r="667" spans="1:27">
      <c r="A667" s="221"/>
      <c r="B667" s="221"/>
      <c r="C667" s="221"/>
      <c r="D667" s="221"/>
      <c r="E667" s="221"/>
      <c r="F667" s="221"/>
      <c r="G667" s="221"/>
      <c r="H667" s="221"/>
      <c r="I667" s="221"/>
      <c r="J667" s="221"/>
      <c r="K667" s="221"/>
      <c r="L667" s="221"/>
      <c r="M667" s="221"/>
      <c r="N667" s="221"/>
      <c r="O667" s="221"/>
      <c r="P667" s="221"/>
      <c r="Q667" s="221"/>
      <c r="R667" s="221"/>
      <c r="S667" s="221"/>
      <c r="T667" s="221"/>
      <c r="U667" s="221"/>
      <c r="V667" s="221"/>
      <c r="W667" s="221"/>
      <c r="X667" s="221"/>
      <c r="Y667" s="221"/>
      <c r="Z667" s="221"/>
      <c r="AA667" s="221"/>
    </row>
  </sheetData>
  <mergeCells count="641">
    <mergeCell ref="A653:A655"/>
    <mergeCell ref="A650:A652"/>
    <mergeCell ref="A647:A649"/>
    <mergeCell ref="A659:A661"/>
    <mergeCell ref="A656:A658"/>
    <mergeCell ref="A632:A634"/>
    <mergeCell ref="A629:A631"/>
    <mergeCell ref="A626:A628"/>
    <mergeCell ref="A623:A625"/>
    <mergeCell ref="A644:A646"/>
    <mergeCell ref="A641:A643"/>
    <mergeCell ref="A638:A640"/>
    <mergeCell ref="A635:A637"/>
    <mergeCell ref="A584:A586"/>
    <mergeCell ref="A620:A622"/>
    <mergeCell ref="A617:A619"/>
    <mergeCell ref="A614:A616"/>
    <mergeCell ref="A611:A613"/>
    <mergeCell ref="A608:A610"/>
    <mergeCell ref="A605:A607"/>
    <mergeCell ref="A557:A559"/>
    <mergeCell ref="A554:A556"/>
    <mergeCell ref="A578:A580"/>
    <mergeCell ref="A581:A583"/>
    <mergeCell ref="A602:A604"/>
    <mergeCell ref="A599:A601"/>
    <mergeCell ref="A596:A598"/>
    <mergeCell ref="A593:A595"/>
    <mergeCell ref="A590:A592"/>
    <mergeCell ref="A587:A589"/>
    <mergeCell ref="A566:A568"/>
    <mergeCell ref="A569:A571"/>
    <mergeCell ref="A572:A574"/>
    <mergeCell ref="A575:A577"/>
    <mergeCell ref="A563:A565"/>
    <mergeCell ref="A560:A562"/>
    <mergeCell ref="A551:A553"/>
    <mergeCell ref="A539:A541"/>
    <mergeCell ref="A536:A538"/>
    <mergeCell ref="A533:A535"/>
    <mergeCell ref="A530:A532"/>
    <mergeCell ref="A527:A529"/>
    <mergeCell ref="A548:A550"/>
    <mergeCell ref="A545:A547"/>
    <mergeCell ref="A524:A526"/>
    <mergeCell ref="A494:A496"/>
    <mergeCell ref="A497:A499"/>
    <mergeCell ref="A500:A502"/>
    <mergeCell ref="A503:A505"/>
    <mergeCell ref="A521:A523"/>
    <mergeCell ref="A518:A520"/>
    <mergeCell ref="A515:A517"/>
    <mergeCell ref="A512:A514"/>
    <mergeCell ref="A509:A511"/>
    <mergeCell ref="A506:A508"/>
    <mergeCell ref="A470:A472"/>
    <mergeCell ref="A473:A475"/>
    <mergeCell ref="A476:A478"/>
    <mergeCell ref="A479:A481"/>
    <mergeCell ref="A482:A484"/>
    <mergeCell ref="A491:A493"/>
    <mergeCell ref="A488:A490"/>
    <mergeCell ref="A485:A487"/>
    <mergeCell ref="A452:A454"/>
    <mergeCell ref="A455:A457"/>
    <mergeCell ref="A458:A460"/>
    <mergeCell ref="A461:A463"/>
    <mergeCell ref="A464:A466"/>
    <mergeCell ref="A467:A469"/>
    <mergeCell ref="A434:A436"/>
    <mergeCell ref="A437:A439"/>
    <mergeCell ref="A440:A442"/>
    <mergeCell ref="A443:A445"/>
    <mergeCell ref="A446:A448"/>
    <mergeCell ref="A449:A451"/>
    <mergeCell ref="A374:A376"/>
    <mergeCell ref="A371:A373"/>
    <mergeCell ref="A368:A370"/>
    <mergeCell ref="A431:A433"/>
    <mergeCell ref="A428:A430"/>
    <mergeCell ref="A425:A427"/>
    <mergeCell ref="A422:A424"/>
    <mergeCell ref="A419:A421"/>
    <mergeCell ref="A416:A418"/>
    <mergeCell ref="A413:A415"/>
    <mergeCell ref="A392:A394"/>
    <mergeCell ref="A389:A391"/>
    <mergeCell ref="A386:A388"/>
    <mergeCell ref="A383:A385"/>
    <mergeCell ref="A380:A382"/>
    <mergeCell ref="A377:A379"/>
    <mergeCell ref="A410:A412"/>
    <mergeCell ref="A407:A409"/>
    <mergeCell ref="A404:A406"/>
    <mergeCell ref="A401:A403"/>
    <mergeCell ref="A398:A400"/>
    <mergeCell ref="A395:A397"/>
    <mergeCell ref="A347:A349"/>
    <mergeCell ref="A344:A346"/>
    <mergeCell ref="A341:A343"/>
    <mergeCell ref="A338:A340"/>
    <mergeCell ref="A335:A337"/>
    <mergeCell ref="A332:A334"/>
    <mergeCell ref="A365:A367"/>
    <mergeCell ref="A362:A364"/>
    <mergeCell ref="A359:A361"/>
    <mergeCell ref="A356:A358"/>
    <mergeCell ref="A353:A355"/>
    <mergeCell ref="A350:A352"/>
    <mergeCell ref="A302:A304"/>
    <mergeCell ref="A299:A301"/>
    <mergeCell ref="A296:A298"/>
    <mergeCell ref="A293:A295"/>
    <mergeCell ref="A290:A292"/>
    <mergeCell ref="A287:A289"/>
    <mergeCell ref="A284:A286"/>
    <mergeCell ref="A329:A331"/>
    <mergeCell ref="A326:A328"/>
    <mergeCell ref="A323:A325"/>
    <mergeCell ref="A320:A322"/>
    <mergeCell ref="A317:A319"/>
    <mergeCell ref="A314:A316"/>
    <mergeCell ref="A311:A313"/>
    <mergeCell ref="A308:A310"/>
    <mergeCell ref="A305:A307"/>
    <mergeCell ref="A266:A268"/>
    <mergeCell ref="A269:A271"/>
    <mergeCell ref="A272:A274"/>
    <mergeCell ref="A275:A277"/>
    <mergeCell ref="A278:A280"/>
    <mergeCell ref="A281:A283"/>
    <mergeCell ref="A200:A202"/>
    <mergeCell ref="A263:A265"/>
    <mergeCell ref="A260:A262"/>
    <mergeCell ref="A257:A259"/>
    <mergeCell ref="A254:A256"/>
    <mergeCell ref="A251:A253"/>
    <mergeCell ref="A248:A250"/>
    <mergeCell ref="A245:A247"/>
    <mergeCell ref="A242:A244"/>
    <mergeCell ref="A239:A241"/>
    <mergeCell ref="A218:A220"/>
    <mergeCell ref="A215:A217"/>
    <mergeCell ref="A212:A214"/>
    <mergeCell ref="A209:A211"/>
    <mergeCell ref="A206:A208"/>
    <mergeCell ref="A203:A205"/>
    <mergeCell ref="A236:A238"/>
    <mergeCell ref="A233:A235"/>
    <mergeCell ref="A230:A232"/>
    <mergeCell ref="A227:A229"/>
    <mergeCell ref="A224:A226"/>
    <mergeCell ref="A221:A223"/>
    <mergeCell ref="A164:A166"/>
    <mergeCell ref="A161:A163"/>
    <mergeCell ref="A158:A160"/>
    <mergeCell ref="A197:A199"/>
    <mergeCell ref="A194:A196"/>
    <mergeCell ref="A191:A193"/>
    <mergeCell ref="A188:A190"/>
    <mergeCell ref="A185:A187"/>
    <mergeCell ref="A182:A184"/>
    <mergeCell ref="A179:A181"/>
    <mergeCell ref="A176:A178"/>
    <mergeCell ref="A173:A175"/>
    <mergeCell ref="A170:A172"/>
    <mergeCell ref="A167:A169"/>
    <mergeCell ref="A125:A127"/>
    <mergeCell ref="A122:A124"/>
    <mergeCell ref="A101:A103"/>
    <mergeCell ref="A98:A100"/>
    <mergeCell ref="A137:A139"/>
    <mergeCell ref="A134:A136"/>
    <mergeCell ref="A131:A133"/>
    <mergeCell ref="A128:A130"/>
    <mergeCell ref="A95:A97"/>
    <mergeCell ref="A74:A76"/>
    <mergeCell ref="A71:A73"/>
    <mergeCell ref="A68:A70"/>
    <mergeCell ref="A65:A67"/>
    <mergeCell ref="A62:A64"/>
    <mergeCell ref="A86:A88"/>
    <mergeCell ref="A119:A121"/>
    <mergeCell ref="A116:A118"/>
    <mergeCell ref="A113:A115"/>
    <mergeCell ref="A110:A112"/>
    <mergeCell ref="A107:A109"/>
    <mergeCell ref="A104:A106"/>
    <mergeCell ref="A92:A94"/>
    <mergeCell ref="A89:A91"/>
    <mergeCell ref="C590:G590"/>
    <mergeCell ref="H591:AA591"/>
    <mergeCell ref="H582:AA582"/>
    <mergeCell ref="C584:G584"/>
    <mergeCell ref="A29:A31"/>
    <mergeCell ref="A59:A61"/>
    <mergeCell ref="A56:A58"/>
    <mergeCell ref="A53:A55"/>
    <mergeCell ref="A50:A52"/>
    <mergeCell ref="A47:A49"/>
    <mergeCell ref="A44:A46"/>
    <mergeCell ref="A41:A43"/>
    <mergeCell ref="A38:A40"/>
    <mergeCell ref="A35:A37"/>
    <mergeCell ref="A155:A157"/>
    <mergeCell ref="A152:A154"/>
    <mergeCell ref="A149:A151"/>
    <mergeCell ref="A146:A148"/>
    <mergeCell ref="A143:A145"/>
    <mergeCell ref="A140:A142"/>
    <mergeCell ref="A32:A34"/>
    <mergeCell ref="A83:A85"/>
    <mergeCell ref="A80:A82"/>
    <mergeCell ref="A77:A79"/>
    <mergeCell ref="H540:AA540"/>
    <mergeCell ref="C560:G560"/>
    <mergeCell ref="H561:AA561"/>
    <mergeCell ref="C563:G563"/>
    <mergeCell ref="H660:AA660"/>
    <mergeCell ref="A542:A544"/>
    <mergeCell ref="A5:A7"/>
    <mergeCell ref="A8:A10"/>
    <mergeCell ref="A11:A13"/>
    <mergeCell ref="A14:A16"/>
    <mergeCell ref="A17:A19"/>
    <mergeCell ref="A20:A22"/>
    <mergeCell ref="A23:A25"/>
    <mergeCell ref="A26:A28"/>
    <mergeCell ref="C659:G659"/>
    <mergeCell ref="C650:G650"/>
    <mergeCell ref="H651:AA651"/>
    <mergeCell ref="C653:G653"/>
    <mergeCell ref="H654:AA654"/>
    <mergeCell ref="C656:G656"/>
    <mergeCell ref="H657:AA657"/>
    <mergeCell ref="H576:AA576"/>
    <mergeCell ref="C587:G587"/>
    <mergeCell ref="H588:AA588"/>
    <mergeCell ref="H498:AA498"/>
    <mergeCell ref="C500:G500"/>
    <mergeCell ref="H501:AA501"/>
    <mergeCell ref="H69:AA69"/>
    <mergeCell ref="H585:AA585"/>
    <mergeCell ref="C551:G551"/>
    <mergeCell ref="H552:AA552"/>
    <mergeCell ref="C554:G554"/>
    <mergeCell ref="H555:AA555"/>
    <mergeCell ref="H546:AA546"/>
    <mergeCell ref="C548:G548"/>
    <mergeCell ref="H549:AA549"/>
    <mergeCell ref="C515:G515"/>
    <mergeCell ref="H516:AA516"/>
    <mergeCell ref="C518:G518"/>
    <mergeCell ref="H519:AA519"/>
    <mergeCell ref="H531:AA531"/>
    <mergeCell ref="C542:G542"/>
    <mergeCell ref="C545:G545"/>
    <mergeCell ref="C533:G533"/>
    <mergeCell ref="H534:AA534"/>
    <mergeCell ref="C536:G536"/>
    <mergeCell ref="H537:AA537"/>
    <mergeCell ref="C539:G539"/>
    <mergeCell ref="H60:AA60"/>
    <mergeCell ref="C62:G62"/>
    <mergeCell ref="H63:AA63"/>
    <mergeCell ref="C65:G65"/>
    <mergeCell ref="C68:G68"/>
    <mergeCell ref="C509:G509"/>
    <mergeCell ref="H510:AA510"/>
    <mergeCell ref="C512:G512"/>
    <mergeCell ref="C470:G470"/>
    <mergeCell ref="C479:G479"/>
    <mergeCell ref="H480:AA480"/>
    <mergeCell ref="C482:G482"/>
    <mergeCell ref="H483:AA483"/>
    <mergeCell ref="C485:G485"/>
    <mergeCell ref="C473:G473"/>
    <mergeCell ref="H474:AA474"/>
    <mergeCell ref="C476:G476"/>
    <mergeCell ref="H477:AA477"/>
    <mergeCell ref="C491:G491"/>
    <mergeCell ref="H492:AA492"/>
    <mergeCell ref="C494:G494"/>
    <mergeCell ref="H495:AA495"/>
    <mergeCell ref="C506:G506"/>
    <mergeCell ref="C497:G497"/>
    <mergeCell ref="H18:AA18"/>
    <mergeCell ref="B2:G2"/>
    <mergeCell ref="A1:G1"/>
    <mergeCell ref="C5:G5"/>
    <mergeCell ref="H6:AA6"/>
    <mergeCell ref="C8:G8"/>
    <mergeCell ref="H9:AA9"/>
    <mergeCell ref="C26:G26"/>
    <mergeCell ref="H27:AA27"/>
    <mergeCell ref="C11:G11"/>
    <mergeCell ref="H12:AA12"/>
    <mergeCell ref="C14:G14"/>
    <mergeCell ref="H15:AA15"/>
    <mergeCell ref="C17:G17"/>
    <mergeCell ref="C20:G20"/>
    <mergeCell ref="H21:AA21"/>
    <mergeCell ref="C23:G23"/>
    <mergeCell ref="H24:AA24"/>
    <mergeCell ref="C71:G71"/>
    <mergeCell ref="H72:AA72"/>
    <mergeCell ref="C74:G74"/>
    <mergeCell ref="H75:AA75"/>
    <mergeCell ref="C41:G41"/>
    <mergeCell ref="H42:AA42"/>
    <mergeCell ref="C44:G44"/>
    <mergeCell ref="C29:G29"/>
    <mergeCell ref="H30:AA30"/>
    <mergeCell ref="C32:G32"/>
    <mergeCell ref="H33:AA33"/>
    <mergeCell ref="C35:G35"/>
    <mergeCell ref="H36:AA36"/>
    <mergeCell ref="C38:G38"/>
    <mergeCell ref="H45:AA45"/>
    <mergeCell ref="C47:G47"/>
    <mergeCell ref="H48:AA48"/>
    <mergeCell ref="C50:G50"/>
    <mergeCell ref="H51:AA51"/>
    <mergeCell ref="C53:G53"/>
    <mergeCell ref="H54:AA54"/>
    <mergeCell ref="C56:G56"/>
    <mergeCell ref="H57:AA57"/>
    <mergeCell ref="C59:G59"/>
    <mergeCell ref="C77:G77"/>
    <mergeCell ref="H78:AA78"/>
    <mergeCell ref="C80:G80"/>
    <mergeCell ref="H81:AA81"/>
    <mergeCell ref="C83:G83"/>
    <mergeCell ref="H84:AA84"/>
    <mergeCell ref="C86:G86"/>
    <mergeCell ref="H87:AA87"/>
    <mergeCell ref="C89:G89"/>
    <mergeCell ref="H90:AA90"/>
    <mergeCell ref="C92:G92"/>
    <mergeCell ref="H93:AA93"/>
    <mergeCell ref="C95:G95"/>
    <mergeCell ref="H96:AA96"/>
    <mergeCell ref="C98:G98"/>
    <mergeCell ref="H99:AA99"/>
    <mergeCell ref="C101:G101"/>
    <mergeCell ref="H102:AA102"/>
    <mergeCell ref="C104:G104"/>
    <mergeCell ref="H105:AA105"/>
    <mergeCell ref="C107:G107"/>
    <mergeCell ref="H108:AA108"/>
    <mergeCell ref="C110:G110"/>
    <mergeCell ref="C113:G113"/>
    <mergeCell ref="H114:AA114"/>
    <mergeCell ref="C116:G116"/>
    <mergeCell ref="H117:AA117"/>
    <mergeCell ref="C119:G119"/>
    <mergeCell ref="H120:AA120"/>
    <mergeCell ref="C122:G122"/>
    <mergeCell ref="H123:AA123"/>
    <mergeCell ref="C125:G125"/>
    <mergeCell ref="H126:AA126"/>
    <mergeCell ref="C128:G128"/>
    <mergeCell ref="H129:AA129"/>
    <mergeCell ref="C131:G131"/>
    <mergeCell ref="H132:AA132"/>
    <mergeCell ref="C134:G134"/>
    <mergeCell ref="H135:AA135"/>
    <mergeCell ref="C137:G137"/>
    <mergeCell ref="H138:AA138"/>
    <mergeCell ref="C140:G140"/>
    <mergeCell ref="H141:AA141"/>
    <mergeCell ref="C143:G143"/>
    <mergeCell ref="H144:AA144"/>
    <mergeCell ref="C146:G146"/>
    <mergeCell ref="H147:AA147"/>
    <mergeCell ref="C149:G149"/>
    <mergeCell ref="H150:AA150"/>
    <mergeCell ref="C152:G152"/>
    <mergeCell ref="H153:AA153"/>
    <mergeCell ref="C155:G155"/>
    <mergeCell ref="H156:AA156"/>
    <mergeCell ref="C158:G158"/>
    <mergeCell ref="H159:AA159"/>
    <mergeCell ref="C161:G161"/>
    <mergeCell ref="H162:AA162"/>
    <mergeCell ref="C164:G164"/>
    <mergeCell ref="H165:AA165"/>
    <mergeCell ref="C167:G167"/>
    <mergeCell ref="H168:AA168"/>
    <mergeCell ref="C170:G170"/>
    <mergeCell ref="H171:AA171"/>
    <mergeCell ref="C173:G173"/>
    <mergeCell ref="H174:AA174"/>
    <mergeCell ref="C176:G176"/>
    <mergeCell ref="H177:AA177"/>
    <mergeCell ref="C179:G179"/>
    <mergeCell ref="H180:AA180"/>
    <mergeCell ref="C182:G182"/>
    <mergeCell ref="H183:AA183"/>
    <mergeCell ref="C185:G185"/>
    <mergeCell ref="H186:AA186"/>
    <mergeCell ref="C188:G188"/>
    <mergeCell ref="H189:AA189"/>
    <mergeCell ref="C191:G191"/>
    <mergeCell ref="H192:AA192"/>
    <mergeCell ref="C194:G194"/>
    <mergeCell ref="H195:AA195"/>
    <mergeCell ref="C197:G197"/>
    <mergeCell ref="C200:G200"/>
    <mergeCell ref="H201:AA201"/>
    <mergeCell ref="C203:G203"/>
    <mergeCell ref="H204:AA204"/>
    <mergeCell ref="C206:G206"/>
    <mergeCell ref="H207:AA207"/>
    <mergeCell ref="C209:G209"/>
    <mergeCell ref="H210:AA210"/>
    <mergeCell ref="C212:G212"/>
    <mergeCell ref="H213:AA213"/>
    <mergeCell ref="C215:G215"/>
    <mergeCell ref="H216:AA216"/>
    <mergeCell ref="C218:G218"/>
    <mergeCell ref="H219:AA219"/>
    <mergeCell ref="C221:G221"/>
    <mergeCell ref="H222:AA222"/>
    <mergeCell ref="C224:G224"/>
    <mergeCell ref="C227:G227"/>
    <mergeCell ref="H228:AA228"/>
    <mergeCell ref="C230:G230"/>
    <mergeCell ref="H231:AA231"/>
    <mergeCell ref="C233:G233"/>
    <mergeCell ref="C236:G236"/>
    <mergeCell ref="H237:AA237"/>
    <mergeCell ref="C239:G239"/>
    <mergeCell ref="C242:G242"/>
    <mergeCell ref="H243:AA243"/>
    <mergeCell ref="C245:G245"/>
    <mergeCell ref="C260:G260"/>
    <mergeCell ref="C263:G263"/>
    <mergeCell ref="C266:G266"/>
    <mergeCell ref="H267:AA267"/>
    <mergeCell ref="C251:G251"/>
    <mergeCell ref="C254:G254"/>
    <mergeCell ref="C257:G257"/>
    <mergeCell ref="H246:AA246"/>
    <mergeCell ref="C248:G248"/>
    <mergeCell ref="C269:G269"/>
    <mergeCell ref="H270:AA270"/>
    <mergeCell ref="C272:G272"/>
    <mergeCell ref="H273:AA273"/>
    <mergeCell ref="C275:G275"/>
    <mergeCell ref="H276:AA276"/>
    <mergeCell ref="C278:G278"/>
    <mergeCell ref="H279:AA279"/>
    <mergeCell ref="C281:G281"/>
    <mergeCell ref="H282:AA282"/>
    <mergeCell ref="C284:G284"/>
    <mergeCell ref="H285:AA285"/>
    <mergeCell ref="C287:G287"/>
    <mergeCell ref="H288:AA288"/>
    <mergeCell ref="C290:G290"/>
    <mergeCell ref="H291:AA291"/>
    <mergeCell ref="C293:G293"/>
    <mergeCell ref="H294:AA294"/>
    <mergeCell ref="C296:G296"/>
    <mergeCell ref="H297:AA297"/>
    <mergeCell ref="C299:G299"/>
    <mergeCell ref="H300:AA300"/>
    <mergeCell ref="C302:G302"/>
    <mergeCell ref="H303:AA303"/>
    <mergeCell ref="C305:G305"/>
    <mergeCell ref="H306:AA306"/>
    <mergeCell ref="C308:G308"/>
    <mergeCell ref="H309:AA309"/>
    <mergeCell ref="C311:G311"/>
    <mergeCell ref="H312:AA312"/>
    <mergeCell ref="C314:G314"/>
    <mergeCell ref="H315:AA315"/>
    <mergeCell ref="C317:G317"/>
    <mergeCell ref="H318:AA318"/>
    <mergeCell ref="C320:G320"/>
    <mergeCell ref="H321:AA321"/>
    <mergeCell ref="C323:G323"/>
    <mergeCell ref="H324:AA324"/>
    <mergeCell ref="C326:G326"/>
    <mergeCell ref="H327:AA327"/>
    <mergeCell ref="C329:G329"/>
    <mergeCell ref="H330:AA330"/>
    <mergeCell ref="C332:G332"/>
    <mergeCell ref="H333:AA333"/>
    <mergeCell ref="C335:G335"/>
    <mergeCell ref="H336:AA336"/>
    <mergeCell ref="C338:G338"/>
    <mergeCell ref="H339:AA339"/>
    <mergeCell ref="C341:G341"/>
    <mergeCell ref="H342:AA342"/>
    <mergeCell ref="C344:G344"/>
    <mergeCell ref="H345:AA345"/>
    <mergeCell ref="C347:G347"/>
    <mergeCell ref="H348:AA348"/>
    <mergeCell ref="C350:G350"/>
    <mergeCell ref="H351:AA351"/>
    <mergeCell ref="C353:G353"/>
    <mergeCell ref="C356:G356"/>
    <mergeCell ref="H357:AA357"/>
    <mergeCell ref="C359:G359"/>
    <mergeCell ref="H360:AA360"/>
    <mergeCell ref="C362:G362"/>
    <mergeCell ref="C365:G365"/>
    <mergeCell ref="H366:AA366"/>
    <mergeCell ref="C368:G368"/>
    <mergeCell ref="H369:AA369"/>
    <mergeCell ref="C371:G371"/>
    <mergeCell ref="H372:AA372"/>
    <mergeCell ref="C374:G374"/>
    <mergeCell ref="H375:AA375"/>
    <mergeCell ref="C377:G377"/>
    <mergeCell ref="H378:AA378"/>
    <mergeCell ref="C380:G380"/>
    <mergeCell ref="H381:AA381"/>
    <mergeCell ref="C383:G383"/>
    <mergeCell ref="H384:AA384"/>
    <mergeCell ref="C386:G386"/>
    <mergeCell ref="H387:AA387"/>
    <mergeCell ref="C389:G389"/>
    <mergeCell ref="C392:G392"/>
    <mergeCell ref="H393:AA393"/>
    <mergeCell ref="C395:G395"/>
    <mergeCell ref="H396:AA396"/>
    <mergeCell ref="C398:G398"/>
    <mergeCell ref="H399:AA399"/>
    <mergeCell ref="C401:G401"/>
    <mergeCell ref="H402:AA402"/>
    <mergeCell ref="C404:G404"/>
    <mergeCell ref="H405:AA405"/>
    <mergeCell ref="C407:G407"/>
    <mergeCell ref="H408:AA408"/>
    <mergeCell ref="C410:G410"/>
    <mergeCell ref="H411:AA411"/>
    <mergeCell ref="C413:G413"/>
    <mergeCell ref="H414:AA414"/>
    <mergeCell ref="C416:G416"/>
    <mergeCell ref="H417:AA417"/>
    <mergeCell ref="C419:G419"/>
    <mergeCell ref="H420:AA420"/>
    <mergeCell ref="C422:G422"/>
    <mergeCell ref="H423:AA423"/>
    <mergeCell ref="C425:G425"/>
    <mergeCell ref="H426:AA426"/>
    <mergeCell ref="C428:G428"/>
    <mergeCell ref="H429:AA429"/>
    <mergeCell ref="C431:G431"/>
    <mergeCell ref="H432:AA432"/>
    <mergeCell ref="C434:G434"/>
    <mergeCell ref="H435:AA435"/>
    <mergeCell ref="C437:G437"/>
    <mergeCell ref="H438:AA438"/>
    <mergeCell ref="C440:G440"/>
    <mergeCell ref="H441:AA441"/>
    <mergeCell ref="C443:G443"/>
    <mergeCell ref="H444:AA444"/>
    <mergeCell ref="C446:G446"/>
    <mergeCell ref="H447:AA447"/>
    <mergeCell ref="C449:G449"/>
    <mergeCell ref="H450:AA450"/>
    <mergeCell ref="C452:G452"/>
    <mergeCell ref="H453:AA453"/>
    <mergeCell ref="C455:G455"/>
    <mergeCell ref="H456:AA456"/>
    <mergeCell ref="C458:G458"/>
    <mergeCell ref="H459:AA459"/>
    <mergeCell ref="C461:G461"/>
    <mergeCell ref="H462:AA462"/>
    <mergeCell ref="H471:AA471"/>
    <mergeCell ref="C464:G464"/>
    <mergeCell ref="H465:AA465"/>
    <mergeCell ref="C467:G467"/>
    <mergeCell ref="H468:AA468"/>
    <mergeCell ref="C488:G488"/>
    <mergeCell ref="H489:AA489"/>
    <mergeCell ref="H486:AA486"/>
    <mergeCell ref="C503:G503"/>
    <mergeCell ref="H504:AA504"/>
    <mergeCell ref="C524:G524"/>
    <mergeCell ref="H525:AA525"/>
    <mergeCell ref="C521:G521"/>
    <mergeCell ref="H522:AA522"/>
    <mergeCell ref="C527:G527"/>
    <mergeCell ref="H528:AA528"/>
    <mergeCell ref="C530:G530"/>
    <mergeCell ref="H513:AA513"/>
    <mergeCell ref="H507:AA507"/>
    <mergeCell ref="C557:G557"/>
    <mergeCell ref="H558:AA558"/>
    <mergeCell ref="H564:AA564"/>
    <mergeCell ref="C566:G566"/>
    <mergeCell ref="H567:AA567"/>
    <mergeCell ref="C578:G578"/>
    <mergeCell ref="H579:AA579"/>
    <mergeCell ref="C581:G581"/>
    <mergeCell ref="C569:G569"/>
    <mergeCell ref="H570:AA570"/>
    <mergeCell ref="C572:G572"/>
    <mergeCell ref="H573:AA573"/>
    <mergeCell ref="C575:G575"/>
    <mergeCell ref="C599:G599"/>
    <mergeCell ref="C596:G596"/>
    <mergeCell ref="H648:AA648"/>
    <mergeCell ref="H597:AA597"/>
    <mergeCell ref="C593:G593"/>
    <mergeCell ref="H594:AA594"/>
    <mergeCell ref="H600:AA600"/>
    <mergeCell ref="C602:G602"/>
    <mergeCell ref="H603:AA603"/>
    <mergeCell ref="C605:G605"/>
    <mergeCell ref="H606:AA606"/>
    <mergeCell ref="C608:G608"/>
    <mergeCell ref="H609:AA609"/>
    <mergeCell ref="C611:G611"/>
    <mergeCell ref="C644:G644"/>
    <mergeCell ref="H645:AA645"/>
    <mergeCell ref="H624:AA624"/>
    <mergeCell ref="C626:G626"/>
    <mergeCell ref="H627:AA627"/>
    <mergeCell ref="C629:G629"/>
    <mergeCell ref="C647:G647"/>
    <mergeCell ref="H612:AA612"/>
    <mergeCell ref="C614:G614"/>
    <mergeCell ref="H615:AA615"/>
    <mergeCell ref="C617:G617"/>
    <mergeCell ref="H618:AA618"/>
    <mergeCell ref="C620:G620"/>
    <mergeCell ref="H621:AA621"/>
    <mergeCell ref="C623:G623"/>
    <mergeCell ref="C641:G641"/>
    <mergeCell ref="H639:AA639"/>
    <mergeCell ref="C632:G632"/>
    <mergeCell ref="H642:AA642"/>
    <mergeCell ref="H633:AA633"/>
    <mergeCell ref="C635:G635"/>
    <mergeCell ref="H636:AA636"/>
    <mergeCell ref="C638:G6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H13" sqref="H13"/>
    </sheetView>
  </sheetViews>
  <sheetFormatPr defaultRowHeight="12.75"/>
  <cols>
    <col min="1" max="1" width="4.42578125" style="1" customWidth="1"/>
    <col min="2" max="2" width="5.85546875" style="1" customWidth="1"/>
    <col min="3" max="3" width="35.42578125" style="1" customWidth="1"/>
    <col min="4" max="4" width="26" style="1" customWidth="1"/>
    <col min="5" max="16384" width="9.140625" style="1"/>
  </cols>
  <sheetData>
    <row r="1" spans="1:4">
      <c r="A1" s="466" t="s">
        <v>2912</v>
      </c>
      <c r="B1" s="466"/>
      <c r="C1" s="466"/>
      <c r="D1" s="466"/>
    </row>
    <row r="2" spans="1:4" ht="15" customHeight="1">
      <c r="A2" s="467">
        <v>1</v>
      </c>
      <c r="B2" s="468">
        <v>2</v>
      </c>
      <c r="C2" s="468">
        <v>3</v>
      </c>
      <c r="D2" s="468">
        <v>4</v>
      </c>
    </row>
    <row r="3" spans="1:4" ht="15" customHeight="1">
      <c r="A3" s="467"/>
      <c r="B3" s="467"/>
      <c r="C3" s="467"/>
      <c r="D3" s="467"/>
    </row>
    <row r="4" spans="1:4" ht="15" customHeight="1">
      <c r="A4" s="472" t="s">
        <v>378</v>
      </c>
      <c r="B4" s="473" t="s">
        <v>1757</v>
      </c>
      <c r="C4" s="391" t="s">
        <v>2913</v>
      </c>
      <c r="D4" s="474" t="s">
        <v>2914</v>
      </c>
    </row>
    <row r="5" spans="1:4" ht="15" customHeight="1">
      <c r="A5" s="472"/>
      <c r="B5" s="473"/>
      <c r="C5" s="472"/>
      <c r="D5" s="475"/>
    </row>
    <row r="6" spans="1:4" ht="24.95" customHeight="1">
      <c r="A6" s="472"/>
      <c r="B6" s="473"/>
      <c r="C6" s="472"/>
      <c r="D6" s="475"/>
    </row>
    <row r="7" spans="1:4" ht="45" customHeight="1">
      <c r="A7" s="472"/>
      <c r="B7" s="473"/>
      <c r="C7" s="472"/>
      <c r="D7" s="475"/>
    </row>
    <row r="8" spans="1:4" ht="30" customHeight="1">
      <c r="A8" s="472"/>
      <c r="B8" s="473"/>
      <c r="C8" s="472"/>
      <c r="D8" s="475"/>
    </row>
    <row r="9" spans="1:4" ht="20.100000000000001" customHeight="1">
      <c r="A9" s="472"/>
      <c r="B9" s="473"/>
      <c r="C9" s="472"/>
      <c r="D9" s="475"/>
    </row>
    <row r="10" spans="1:4" ht="84.95" customHeight="1">
      <c r="A10" s="472"/>
      <c r="B10" s="473"/>
      <c r="C10" s="472"/>
      <c r="D10" s="476"/>
    </row>
    <row r="11" spans="1:4" ht="54.75" customHeight="1">
      <c r="A11" s="11">
        <v>1</v>
      </c>
      <c r="B11" s="469" t="s">
        <v>436</v>
      </c>
      <c r="C11" s="137" t="s">
        <v>1378</v>
      </c>
      <c r="D11" s="11" t="s">
        <v>3221</v>
      </c>
    </row>
    <row r="12" spans="1:4" ht="70.5" customHeight="1">
      <c r="A12" s="11" t="s">
        <v>921</v>
      </c>
      <c r="B12" s="470"/>
      <c r="C12" s="137" t="s">
        <v>1379</v>
      </c>
      <c r="D12" s="11" t="s">
        <v>3222</v>
      </c>
    </row>
    <row r="13" spans="1:4" ht="102.75" customHeight="1">
      <c r="A13" s="11" t="s">
        <v>922</v>
      </c>
      <c r="B13" s="471"/>
      <c r="C13" s="137" t="s">
        <v>1380</v>
      </c>
      <c r="D13" s="11" t="s">
        <v>3223</v>
      </c>
    </row>
  </sheetData>
  <mergeCells count="10">
    <mergeCell ref="B11:B13"/>
    <mergeCell ref="A4:A10"/>
    <mergeCell ref="B4:B10"/>
    <mergeCell ref="C4:C10"/>
    <mergeCell ref="D4:D10"/>
    <mergeCell ref="A1:D1"/>
    <mergeCell ref="A2:A3"/>
    <mergeCell ref="B2:B3"/>
    <mergeCell ref="C2:C3"/>
    <mergeCell ref="D2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H5" sqref="H5"/>
    </sheetView>
  </sheetViews>
  <sheetFormatPr defaultRowHeight="12.75"/>
  <cols>
    <col min="1" max="1" width="3.42578125" style="92" bestFit="1" customWidth="1"/>
    <col min="2" max="2" width="17.7109375" style="92" customWidth="1"/>
    <col min="3" max="3" width="14.28515625" style="92" customWidth="1"/>
    <col min="4" max="4" width="11.7109375" style="92" customWidth="1"/>
    <col min="5" max="5" width="5.28515625" style="92" bestFit="1" customWidth="1"/>
    <col min="6" max="6" width="15" style="92" bestFit="1" customWidth="1"/>
    <col min="7" max="7" width="14.140625" style="92" customWidth="1"/>
    <col min="8" max="8" width="11.28515625" style="92" customWidth="1"/>
    <col min="9" max="10" width="10.85546875" style="92" customWidth="1"/>
    <col min="11" max="11" width="18.85546875" style="92" customWidth="1"/>
    <col min="12" max="14" width="5.42578125" style="92" bestFit="1" customWidth="1"/>
    <col min="15" max="16384" width="9.140625" style="92"/>
  </cols>
  <sheetData>
    <row r="1" spans="1:14" s="53" customFormat="1" ht="21" customHeight="1">
      <c r="A1" s="378" t="s">
        <v>3697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ht="16.5" customHeight="1">
      <c r="A2" s="25">
        <v>1</v>
      </c>
      <c r="B2" s="379">
        <v>2</v>
      </c>
      <c r="C2" s="379"/>
      <c r="D2" s="379"/>
      <c r="E2" s="379">
        <v>3</v>
      </c>
      <c r="F2" s="379"/>
      <c r="G2" s="379"/>
      <c r="H2" s="379"/>
      <c r="I2" s="379">
        <v>4</v>
      </c>
      <c r="J2" s="379"/>
      <c r="K2" s="57" t="s">
        <v>924</v>
      </c>
      <c r="L2" s="25" t="s">
        <v>925</v>
      </c>
      <c r="M2" s="25" t="s">
        <v>926</v>
      </c>
      <c r="N2" s="25" t="s">
        <v>181</v>
      </c>
    </row>
    <row r="3" spans="1:14" ht="93.75" customHeight="1">
      <c r="A3" s="485" t="s">
        <v>378</v>
      </c>
      <c r="B3" s="379" t="s">
        <v>439</v>
      </c>
      <c r="C3" s="379"/>
      <c r="D3" s="379"/>
      <c r="E3" s="379" t="s">
        <v>2916</v>
      </c>
      <c r="F3" s="379"/>
      <c r="G3" s="379"/>
      <c r="H3" s="379"/>
      <c r="I3" s="379" t="s">
        <v>2918</v>
      </c>
      <c r="J3" s="379"/>
      <c r="K3" s="485" t="s">
        <v>2919</v>
      </c>
      <c r="L3" s="477" t="s">
        <v>2714</v>
      </c>
      <c r="M3" s="477" t="s">
        <v>985</v>
      </c>
      <c r="N3" s="477" t="s">
        <v>2715</v>
      </c>
    </row>
    <row r="4" spans="1:14" ht="15" customHeight="1">
      <c r="A4" s="486"/>
      <c r="B4" s="25" t="s">
        <v>2720</v>
      </c>
      <c r="C4" s="25" t="s">
        <v>2721</v>
      </c>
      <c r="D4" s="25" t="s">
        <v>2722</v>
      </c>
      <c r="E4" s="25" t="s">
        <v>1265</v>
      </c>
      <c r="F4" s="25" t="s">
        <v>1266</v>
      </c>
      <c r="G4" s="25" t="s">
        <v>2716</v>
      </c>
      <c r="H4" s="25" t="s">
        <v>2717</v>
      </c>
      <c r="I4" s="25" t="s">
        <v>2699</v>
      </c>
      <c r="J4" s="25" t="s">
        <v>2700</v>
      </c>
      <c r="K4" s="486"/>
      <c r="L4" s="478"/>
      <c r="M4" s="478"/>
      <c r="N4" s="478"/>
    </row>
    <row r="5" spans="1:14" ht="136.5" customHeight="1">
      <c r="A5" s="487"/>
      <c r="B5" s="25" t="s">
        <v>2724</v>
      </c>
      <c r="C5" s="25" t="s">
        <v>2725</v>
      </c>
      <c r="D5" s="26" t="s">
        <v>2915</v>
      </c>
      <c r="E5" s="26" t="s">
        <v>2906</v>
      </c>
      <c r="F5" s="25" t="s">
        <v>2718</v>
      </c>
      <c r="G5" s="25" t="s">
        <v>2719</v>
      </c>
      <c r="H5" s="25" t="s">
        <v>2917</v>
      </c>
      <c r="I5" s="26" t="s">
        <v>2908</v>
      </c>
      <c r="J5" s="26" t="s">
        <v>2907</v>
      </c>
      <c r="K5" s="487"/>
      <c r="L5" s="479"/>
      <c r="M5" s="479"/>
      <c r="N5" s="479"/>
    </row>
    <row r="6" spans="1:14" s="1" customFormat="1" ht="23.25" customHeight="1">
      <c r="A6" s="480" t="s">
        <v>1892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</row>
    <row r="7" spans="1:14" s="1" customFormat="1" ht="57.75" customHeight="1">
      <c r="A7" s="8" t="s">
        <v>920</v>
      </c>
      <c r="B7" s="8" t="s">
        <v>928</v>
      </c>
      <c r="C7" s="8" t="s">
        <v>929</v>
      </c>
      <c r="D7" s="8" t="s">
        <v>885</v>
      </c>
      <c r="E7" s="8" t="s">
        <v>932</v>
      </c>
      <c r="F7" s="8" t="s">
        <v>1881</v>
      </c>
      <c r="G7" s="8" t="s">
        <v>929</v>
      </c>
      <c r="H7" s="8" t="s">
        <v>861</v>
      </c>
      <c r="I7" s="93" t="s">
        <v>1468</v>
      </c>
      <c r="J7" s="93" t="s">
        <v>1469</v>
      </c>
      <c r="K7" s="93" t="s">
        <v>1469</v>
      </c>
      <c r="L7" s="94">
        <v>3</v>
      </c>
      <c r="M7" s="94">
        <v>2</v>
      </c>
      <c r="N7" s="94">
        <v>4</v>
      </c>
    </row>
    <row r="8" spans="1:14" s="1" customFormat="1" ht="19.5" customHeight="1">
      <c r="A8" s="480" t="s">
        <v>727</v>
      </c>
      <c r="B8" s="480"/>
      <c r="C8" s="480"/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0"/>
    </row>
    <row r="9" spans="1:14" s="1" customFormat="1" ht="42" customHeight="1">
      <c r="A9" s="8" t="s">
        <v>921</v>
      </c>
      <c r="B9" s="8" t="s">
        <v>728</v>
      </c>
      <c r="C9" s="8" t="s">
        <v>1873</v>
      </c>
      <c r="D9" s="8" t="s">
        <v>418</v>
      </c>
      <c r="E9" s="8" t="s">
        <v>932</v>
      </c>
      <c r="F9" s="8" t="s">
        <v>1874</v>
      </c>
      <c r="G9" s="8" t="s">
        <v>2745</v>
      </c>
      <c r="H9" s="8" t="s">
        <v>2302</v>
      </c>
      <c r="I9" s="8" t="s">
        <v>1875</v>
      </c>
      <c r="J9" s="8" t="s">
        <v>1876</v>
      </c>
      <c r="K9" s="8" t="s">
        <v>2127</v>
      </c>
      <c r="L9" s="11">
        <v>2</v>
      </c>
      <c r="M9" s="11">
        <v>2</v>
      </c>
      <c r="N9" s="11">
        <v>4</v>
      </c>
    </row>
    <row r="10" spans="1:14" s="1" customFormat="1" ht="20.25" customHeight="1">
      <c r="A10" s="480" t="s">
        <v>610</v>
      </c>
      <c r="B10" s="480"/>
      <c r="C10" s="480"/>
      <c r="D10" s="480"/>
      <c r="E10" s="480"/>
      <c r="F10" s="480"/>
      <c r="G10" s="480"/>
      <c r="H10" s="480"/>
      <c r="I10" s="488"/>
      <c r="J10" s="488"/>
      <c r="K10" s="488"/>
      <c r="L10" s="488"/>
      <c r="M10" s="488"/>
      <c r="N10" s="488"/>
    </row>
    <row r="11" spans="1:14" s="1" customFormat="1" ht="78.75" customHeight="1">
      <c r="A11" s="8" t="s">
        <v>922</v>
      </c>
      <c r="B11" s="8" t="s">
        <v>605</v>
      </c>
      <c r="C11" s="8" t="s">
        <v>847</v>
      </c>
      <c r="D11" s="8" t="s">
        <v>606</v>
      </c>
      <c r="E11" s="8" t="s">
        <v>607</v>
      </c>
      <c r="F11" s="8" t="s">
        <v>608</v>
      </c>
      <c r="G11" s="8" t="s">
        <v>2744</v>
      </c>
      <c r="H11" s="62" t="s">
        <v>990</v>
      </c>
      <c r="I11" s="8" t="s">
        <v>1876</v>
      </c>
      <c r="J11" s="8" t="s">
        <v>1875</v>
      </c>
      <c r="K11" s="8" t="s">
        <v>1462</v>
      </c>
      <c r="L11" s="11">
        <v>3</v>
      </c>
      <c r="M11" s="11">
        <v>3</v>
      </c>
      <c r="N11" s="11">
        <v>8</v>
      </c>
    </row>
    <row r="12" spans="1:14" s="1" customFormat="1" ht="15" customHeight="1">
      <c r="A12" s="480" t="s">
        <v>259</v>
      </c>
      <c r="B12" s="480"/>
      <c r="C12" s="480"/>
      <c r="D12" s="480"/>
      <c r="E12" s="480"/>
      <c r="F12" s="480"/>
      <c r="G12" s="480"/>
      <c r="H12" s="480"/>
      <c r="I12" s="481"/>
      <c r="J12" s="481"/>
      <c r="K12" s="481"/>
      <c r="L12" s="481"/>
      <c r="M12" s="481"/>
      <c r="N12" s="481"/>
    </row>
    <row r="13" spans="1:14" s="1" customFormat="1" ht="73.5" customHeight="1">
      <c r="A13" s="8" t="s">
        <v>923</v>
      </c>
      <c r="B13" s="8" t="s">
        <v>2189</v>
      </c>
      <c r="C13" s="8" t="s">
        <v>256</v>
      </c>
      <c r="D13" s="8" t="s">
        <v>2190</v>
      </c>
      <c r="E13" s="8" t="s">
        <v>932</v>
      </c>
      <c r="F13" s="8" t="s">
        <v>608</v>
      </c>
      <c r="G13" s="8" t="s">
        <v>256</v>
      </c>
      <c r="H13" s="8" t="s">
        <v>1976</v>
      </c>
      <c r="I13" s="8" t="s">
        <v>1876</v>
      </c>
      <c r="J13" s="8" t="s">
        <v>1876</v>
      </c>
      <c r="K13" s="8" t="s">
        <v>361</v>
      </c>
      <c r="L13" s="11">
        <v>2</v>
      </c>
      <c r="M13" s="11">
        <v>1</v>
      </c>
      <c r="N13" s="11">
        <v>6</v>
      </c>
    </row>
    <row r="14" spans="1:14" s="1" customFormat="1" ht="15" customHeight="1">
      <c r="A14" s="480" t="s">
        <v>1890</v>
      </c>
      <c r="B14" s="480"/>
      <c r="C14" s="480"/>
      <c r="D14" s="480"/>
      <c r="E14" s="480"/>
      <c r="F14" s="480"/>
      <c r="G14" s="480"/>
      <c r="H14" s="480"/>
      <c r="I14" s="480"/>
      <c r="J14" s="480"/>
      <c r="K14" s="480"/>
      <c r="L14" s="480"/>
      <c r="M14" s="480"/>
      <c r="N14" s="480"/>
    </row>
    <row r="15" spans="1:14" s="1" customFormat="1" ht="57.75" customHeight="1">
      <c r="A15" s="8" t="s">
        <v>924</v>
      </c>
      <c r="B15" s="8" t="s">
        <v>2868</v>
      </c>
      <c r="C15" s="8" t="s">
        <v>848</v>
      </c>
      <c r="D15" s="8" t="s">
        <v>2870</v>
      </c>
      <c r="E15" s="8" t="s">
        <v>932</v>
      </c>
      <c r="F15" s="8" t="s">
        <v>2871</v>
      </c>
      <c r="G15" s="8" t="s">
        <v>2869</v>
      </c>
      <c r="H15" s="8" t="s">
        <v>2554</v>
      </c>
      <c r="I15" s="8" t="s">
        <v>1875</v>
      </c>
      <c r="J15" s="8" t="s">
        <v>1876</v>
      </c>
      <c r="K15" s="8" t="s">
        <v>362</v>
      </c>
      <c r="L15" s="11">
        <v>2</v>
      </c>
      <c r="M15" s="11">
        <v>2</v>
      </c>
      <c r="N15" s="11">
        <v>4</v>
      </c>
    </row>
    <row r="16" spans="1:14" s="1" customFormat="1" ht="15" customHeight="1">
      <c r="A16" s="480" t="s">
        <v>1891</v>
      </c>
      <c r="B16" s="480"/>
      <c r="C16" s="480"/>
      <c r="D16" s="480"/>
      <c r="E16" s="480"/>
      <c r="F16" s="480"/>
      <c r="G16" s="480"/>
      <c r="H16" s="480"/>
      <c r="I16" s="480"/>
      <c r="J16" s="480"/>
      <c r="K16" s="480"/>
      <c r="L16" s="480"/>
      <c r="M16" s="480"/>
      <c r="N16" s="480"/>
    </row>
    <row r="17" spans="1:14" s="1" customFormat="1" ht="45">
      <c r="A17" s="8" t="s">
        <v>925</v>
      </c>
      <c r="B17" s="8" t="s">
        <v>297</v>
      </c>
      <c r="C17" s="8" t="s">
        <v>1888</v>
      </c>
      <c r="D17" s="8" t="s">
        <v>299</v>
      </c>
      <c r="E17" s="8" t="s">
        <v>932</v>
      </c>
      <c r="F17" s="8" t="s">
        <v>1889</v>
      </c>
      <c r="G17" s="8" t="s">
        <v>1888</v>
      </c>
      <c r="H17" s="8" t="s">
        <v>300</v>
      </c>
      <c r="I17" s="8" t="s">
        <v>1876</v>
      </c>
      <c r="J17" s="8" t="s">
        <v>1876</v>
      </c>
      <c r="K17" s="8" t="s">
        <v>363</v>
      </c>
      <c r="L17" s="11">
        <v>2</v>
      </c>
      <c r="M17" s="11">
        <v>2</v>
      </c>
      <c r="N17" s="11">
        <v>4</v>
      </c>
    </row>
    <row r="18" spans="1:14" s="1" customFormat="1" ht="15" customHeight="1">
      <c r="A18" s="480" t="s">
        <v>1901</v>
      </c>
      <c r="B18" s="480"/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0"/>
    </row>
    <row r="19" spans="1:14" s="1" customFormat="1" ht="45.75" customHeight="1">
      <c r="A19" s="8" t="s">
        <v>926</v>
      </c>
      <c r="B19" s="8" t="s">
        <v>1893</v>
      </c>
      <c r="C19" s="8" t="s">
        <v>849</v>
      </c>
      <c r="D19" s="8" t="s">
        <v>889</v>
      </c>
      <c r="E19" s="8" t="s">
        <v>932</v>
      </c>
      <c r="F19" s="8" t="s">
        <v>608</v>
      </c>
      <c r="G19" s="8" t="s">
        <v>1897</v>
      </c>
      <c r="H19" s="8" t="s">
        <v>1899</v>
      </c>
      <c r="I19" s="8" t="s">
        <v>358</v>
      </c>
      <c r="J19" s="8" t="s">
        <v>1900</v>
      </c>
      <c r="K19" s="8" t="s">
        <v>1192</v>
      </c>
      <c r="L19" s="11">
        <v>3</v>
      </c>
      <c r="M19" s="11">
        <v>2</v>
      </c>
      <c r="N19" s="11">
        <v>4</v>
      </c>
    </row>
    <row r="20" spans="1:14" s="1" customFormat="1" ht="15" customHeight="1">
      <c r="A20" s="480" t="s">
        <v>1969</v>
      </c>
      <c r="B20" s="480"/>
      <c r="C20" s="480"/>
      <c r="D20" s="480"/>
      <c r="E20" s="480"/>
      <c r="F20" s="480"/>
      <c r="G20" s="480"/>
      <c r="H20" s="480"/>
      <c r="I20" s="480"/>
      <c r="J20" s="480"/>
      <c r="K20" s="480"/>
      <c r="L20" s="480"/>
      <c r="M20" s="480"/>
      <c r="N20" s="480"/>
    </row>
    <row r="21" spans="1:14" s="1" customFormat="1" ht="33.75">
      <c r="A21" s="8" t="s">
        <v>181</v>
      </c>
      <c r="B21" s="8" t="s">
        <v>880</v>
      </c>
      <c r="C21" s="8" t="s">
        <v>1906</v>
      </c>
      <c r="D21" s="8" t="s">
        <v>881</v>
      </c>
      <c r="E21" s="8" t="s">
        <v>1970</v>
      </c>
      <c r="F21" s="8" t="s">
        <v>261</v>
      </c>
      <c r="G21" s="8" t="s">
        <v>1906</v>
      </c>
      <c r="H21" s="8" t="s">
        <v>1904</v>
      </c>
      <c r="I21" s="93" t="s">
        <v>1876</v>
      </c>
      <c r="J21" s="93" t="s">
        <v>1876</v>
      </c>
      <c r="K21" s="93" t="s">
        <v>1390</v>
      </c>
      <c r="L21" s="94">
        <v>2</v>
      </c>
      <c r="M21" s="94">
        <v>2</v>
      </c>
      <c r="N21" s="94">
        <v>4</v>
      </c>
    </row>
    <row r="22" spans="1:14" s="1" customFormat="1" ht="15" customHeight="1">
      <c r="A22" s="480" t="s">
        <v>1975</v>
      </c>
      <c r="B22" s="480"/>
      <c r="C22" s="480"/>
      <c r="D22" s="480"/>
      <c r="E22" s="480"/>
      <c r="F22" s="480"/>
      <c r="G22" s="480"/>
      <c r="H22" s="480"/>
      <c r="I22" s="480"/>
      <c r="J22" s="480"/>
      <c r="K22" s="480"/>
      <c r="L22" s="480"/>
      <c r="M22" s="480"/>
      <c r="N22" s="480"/>
    </row>
    <row r="23" spans="1:14" s="1" customFormat="1" ht="61.5" customHeight="1">
      <c r="A23" s="8" t="s">
        <v>1116</v>
      </c>
      <c r="B23" s="8" t="s">
        <v>1971</v>
      </c>
      <c r="C23" s="8" t="s">
        <v>1972</v>
      </c>
      <c r="D23" s="8" t="s">
        <v>1973</v>
      </c>
      <c r="E23" s="8" t="s">
        <v>932</v>
      </c>
      <c r="F23" s="8" t="s">
        <v>1974</v>
      </c>
      <c r="G23" s="8" t="s">
        <v>1972</v>
      </c>
      <c r="H23" s="8" t="s">
        <v>800</v>
      </c>
      <c r="I23" s="8" t="s">
        <v>1463</v>
      </c>
      <c r="J23" s="8" t="s">
        <v>1192</v>
      </c>
      <c r="K23" s="8" t="s">
        <v>1192</v>
      </c>
      <c r="L23" s="11">
        <v>2</v>
      </c>
      <c r="M23" s="11">
        <v>1</v>
      </c>
      <c r="N23" s="11">
        <v>4</v>
      </c>
    </row>
    <row r="24" spans="1:14" s="1" customFormat="1" ht="18.75" customHeight="1">
      <c r="A24" s="481" t="s">
        <v>1025</v>
      </c>
      <c r="B24" s="481"/>
      <c r="C24" s="481"/>
      <c r="D24" s="481"/>
      <c r="E24" s="481"/>
      <c r="F24" s="481"/>
      <c r="G24" s="481"/>
      <c r="H24" s="481"/>
      <c r="I24" s="481"/>
      <c r="J24" s="481"/>
      <c r="K24" s="481"/>
      <c r="L24" s="481"/>
      <c r="M24" s="481"/>
      <c r="N24" s="481"/>
    </row>
    <row r="25" spans="1:14" s="1" customFormat="1" ht="74.25" customHeight="1">
      <c r="A25" s="8" t="s">
        <v>1041</v>
      </c>
      <c r="B25" s="8" t="s">
        <v>801</v>
      </c>
      <c r="C25" s="8" t="s">
        <v>802</v>
      </c>
      <c r="D25" s="8" t="s">
        <v>803</v>
      </c>
      <c r="E25" s="8" t="s">
        <v>932</v>
      </c>
      <c r="F25" s="8" t="s">
        <v>1881</v>
      </c>
      <c r="G25" s="8" t="s">
        <v>802</v>
      </c>
      <c r="H25" s="8" t="s">
        <v>804</v>
      </c>
      <c r="I25" s="8" t="s">
        <v>1876</v>
      </c>
      <c r="J25" s="8" t="s">
        <v>1876</v>
      </c>
      <c r="K25" s="8" t="s">
        <v>364</v>
      </c>
      <c r="L25" s="11">
        <v>2</v>
      </c>
      <c r="M25" s="11">
        <v>1</v>
      </c>
      <c r="N25" s="11">
        <v>4</v>
      </c>
    </row>
    <row r="26" spans="1:14" s="1" customFormat="1" ht="18" customHeight="1">
      <c r="A26" s="480" t="s">
        <v>1303</v>
      </c>
      <c r="B26" s="480"/>
      <c r="C26" s="480"/>
      <c r="D26" s="480"/>
      <c r="E26" s="480"/>
      <c r="F26" s="480"/>
      <c r="G26" s="480"/>
      <c r="H26" s="480"/>
      <c r="I26" s="480"/>
      <c r="J26" s="480"/>
      <c r="K26" s="480"/>
      <c r="L26" s="480"/>
      <c r="M26" s="480"/>
      <c r="N26" s="480"/>
    </row>
    <row r="27" spans="1:14" s="1" customFormat="1" ht="31.5" customHeight="1">
      <c r="A27" s="8" t="s">
        <v>1123</v>
      </c>
      <c r="B27" s="8" t="s">
        <v>1300</v>
      </c>
      <c r="C27" s="8" t="s">
        <v>1304</v>
      </c>
      <c r="D27" s="8" t="s">
        <v>1301</v>
      </c>
      <c r="E27" s="8" t="s">
        <v>932</v>
      </c>
      <c r="F27" s="8" t="s">
        <v>1881</v>
      </c>
      <c r="G27" s="8" t="s">
        <v>1304</v>
      </c>
      <c r="H27" s="8" t="s">
        <v>1305</v>
      </c>
      <c r="I27" s="8" t="s">
        <v>1875</v>
      </c>
      <c r="J27" s="8" t="s">
        <v>1876</v>
      </c>
      <c r="K27" s="8" t="s">
        <v>365</v>
      </c>
      <c r="L27" s="11">
        <v>2</v>
      </c>
      <c r="M27" s="11">
        <v>2</v>
      </c>
      <c r="N27" s="11">
        <v>6</v>
      </c>
    </row>
    <row r="28" spans="1:14" s="1" customFormat="1" ht="19.5" customHeight="1">
      <c r="A28" s="480" t="s">
        <v>234</v>
      </c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  <c r="N28" s="480"/>
    </row>
    <row r="29" spans="1:14" s="1" customFormat="1" ht="39.75" customHeight="1">
      <c r="A29" s="8" t="s">
        <v>1136</v>
      </c>
      <c r="B29" s="8" t="s">
        <v>232</v>
      </c>
      <c r="C29" s="8" t="s">
        <v>423</v>
      </c>
      <c r="D29" s="8" t="s">
        <v>873</v>
      </c>
      <c r="E29" s="8" t="s">
        <v>932</v>
      </c>
      <c r="F29" s="8" t="s">
        <v>233</v>
      </c>
      <c r="G29" s="8" t="s">
        <v>423</v>
      </c>
      <c r="H29" s="8" t="s">
        <v>2179</v>
      </c>
      <c r="I29" s="8" t="s">
        <v>2576</v>
      </c>
      <c r="J29" s="8" t="s">
        <v>2217</v>
      </c>
      <c r="K29" s="8" t="s">
        <v>2128</v>
      </c>
      <c r="L29" s="11">
        <v>2</v>
      </c>
      <c r="M29" s="11">
        <v>3</v>
      </c>
      <c r="N29" s="11">
        <v>5</v>
      </c>
    </row>
    <row r="30" spans="1:14" s="1" customFormat="1" ht="15" customHeight="1">
      <c r="A30" s="480" t="s">
        <v>2258</v>
      </c>
      <c r="B30" s="480"/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480"/>
      <c r="N30" s="480"/>
    </row>
    <row r="31" spans="1:14" s="1" customFormat="1" ht="45">
      <c r="A31" s="8" t="s">
        <v>1142</v>
      </c>
      <c r="B31" s="8" t="s">
        <v>1256</v>
      </c>
      <c r="C31" s="8" t="s">
        <v>850</v>
      </c>
      <c r="D31" s="8" t="s">
        <v>1245</v>
      </c>
      <c r="E31" s="8" t="s">
        <v>932</v>
      </c>
      <c r="F31" s="8" t="s">
        <v>2256</v>
      </c>
      <c r="G31" s="8" t="s">
        <v>1257</v>
      </c>
      <c r="H31" s="8" t="s">
        <v>2259</v>
      </c>
      <c r="I31" s="8" t="s">
        <v>1875</v>
      </c>
      <c r="J31" s="8" t="s">
        <v>1876</v>
      </c>
      <c r="K31" s="8" t="s">
        <v>1875</v>
      </c>
      <c r="L31" s="11">
        <v>2</v>
      </c>
      <c r="M31" s="11">
        <v>1</v>
      </c>
      <c r="N31" s="11">
        <v>4</v>
      </c>
    </row>
    <row r="32" spans="1:14" s="1" customFormat="1" ht="15" customHeight="1">
      <c r="A32" s="480" t="s">
        <v>1175</v>
      </c>
      <c r="B32" s="480"/>
      <c r="C32" s="480"/>
      <c r="D32" s="480"/>
      <c r="E32" s="480"/>
      <c r="F32" s="480"/>
      <c r="G32" s="480"/>
      <c r="H32" s="480"/>
      <c r="I32" s="480"/>
      <c r="J32" s="480"/>
      <c r="K32" s="480"/>
      <c r="L32" s="480"/>
      <c r="M32" s="480"/>
      <c r="N32" s="480"/>
    </row>
    <row r="33" spans="1:14" s="1" customFormat="1" ht="33.75">
      <c r="A33" s="8" t="s">
        <v>1044</v>
      </c>
      <c r="B33" s="8" t="s">
        <v>92</v>
      </c>
      <c r="C33" s="22" t="s">
        <v>1173</v>
      </c>
      <c r="D33" s="8" t="s">
        <v>91</v>
      </c>
      <c r="E33" s="95" t="s">
        <v>932</v>
      </c>
      <c r="F33" s="96" t="s">
        <v>1881</v>
      </c>
      <c r="G33" s="22" t="s">
        <v>1173</v>
      </c>
      <c r="H33" s="22" t="s">
        <v>119</v>
      </c>
      <c r="I33" s="96" t="s">
        <v>1875</v>
      </c>
      <c r="J33" s="96" t="s">
        <v>1876</v>
      </c>
      <c r="K33" s="96" t="s">
        <v>366</v>
      </c>
      <c r="L33" s="65">
        <v>2</v>
      </c>
      <c r="M33" s="65">
        <v>5</v>
      </c>
      <c r="N33" s="65">
        <v>8</v>
      </c>
    </row>
    <row r="34" spans="1:14" s="1" customFormat="1" ht="15" customHeight="1">
      <c r="A34" s="480" t="s">
        <v>1175</v>
      </c>
      <c r="B34" s="480"/>
      <c r="C34" s="480"/>
      <c r="D34" s="480"/>
      <c r="E34" s="480"/>
      <c r="F34" s="480"/>
      <c r="G34" s="488"/>
      <c r="H34" s="480"/>
      <c r="I34" s="480"/>
      <c r="J34" s="480"/>
      <c r="K34" s="480"/>
      <c r="L34" s="480"/>
      <c r="M34" s="480"/>
      <c r="N34" s="480"/>
    </row>
    <row r="35" spans="1:14" s="21" customFormat="1" ht="33.75">
      <c r="A35" s="8" t="s">
        <v>1068</v>
      </c>
      <c r="B35" s="8" t="s">
        <v>1176</v>
      </c>
      <c r="C35" s="8" t="s">
        <v>117</v>
      </c>
      <c r="D35" s="8" t="s">
        <v>1174</v>
      </c>
      <c r="E35" s="8" t="s">
        <v>932</v>
      </c>
      <c r="F35" s="62" t="s">
        <v>1881</v>
      </c>
      <c r="G35" s="8" t="s">
        <v>1448</v>
      </c>
      <c r="H35" s="56" t="s">
        <v>119</v>
      </c>
      <c r="I35" s="8" t="s">
        <v>2867</v>
      </c>
      <c r="J35" s="8" t="s">
        <v>1876</v>
      </c>
      <c r="K35" s="8" t="s">
        <v>1192</v>
      </c>
      <c r="L35" s="11">
        <v>2</v>
      </c>
      <c r="M35" s="11">
        <v>2</v>
      </c>
      <c r="N35" s="11">
        <v>10</v>
      </c>
    </row>
    <row r="36" spans="1:14" s="1" customFormat="1" ht="15" customHeight="1">
      <c r="A36" s="480" t="s">
        <v>1777</v>
      </c>
      <c r="B36" s="480"/>
      <c r="C36" s="480"/>
      <c r="D36" s="480"/>
      <c r="E36" s="480"/>
      <c r="F36" s="480"/>
      <c r="G36" s="481"/>
      <c r="H36" s="480"/>
      <c r="I36" s="480"/>
      <c r="J36" s="480"/>
      <c r="K36" s="480"/>
      <c r="L36" s="480"/>
      <c r="M36" s="480"/>
      <c r="N36" s="480"/>
    </row>
    <row r="37" spans="1:14" s="1" customFormat="1" ht="33.75">
      <c r="A37" s="8" t="s">
        <v>1036</v>
      </c>
      <c r="B37" s="8" t="s">
        <v>1770</v>
      </c>
      <c r="C37" s="8" t="s">
        <v>1773</v>
      </c>
      <c r="D37" s="8" t="s">
        <v>1771</v>
      </c>
      <c r="E37" s="8" t="s">
        <v>932</v>
      </c>
      <c r="F37" s="8" t="s">
        <v>1776</v>
      </c>
      <c r="G37" s="8" t="s">
        <v>1773</v>
      </c>
      <c r="H37" s="8" t="s">
        <v>1772</v>
      </c>
      <c r="I37" s="8" t="s">
        <v>359</v>
      </c>
      <c r="J37" s="8" t="s">
        <v>1876</v>
      </c>
      <c r="K37" s="8" t="s">
        <v>1192</v>
      </c>
      <c r="L37" s="11">
        <v>2</v>
      </c>
      <c r="M37" s="11">
        <v>1</v>
      </c>
      <c r="N37" s="11">
        <v>4</v>
      </c>
    </row>
    <row r="38" spans="1:14" s="1" customFormat="1" ht="15" customHeight="1">
      <c r="A38" s="480" t="s">
        <v>337</v>
      </c>
      <c r="B38" s="480"/>
      <c r="C38" s="480"/>
      <c r="D38" s="480"/>
      <c r="E38" s="480"/>
      <c r="F38" s="480"/>
      <c r="G38" s="480"/>
      <c r="H38" s="480"/>
      <c r="I38" s="480"/>
      <c r="J38" s="480"/>
      <c r="K38" s="480"/>
      <c r="L38" s="480"/>
      <c r="M38" s="480"/>
      <c r="N38" s="480"/>
    </row>
    <row r="39" spans="1:14" s="1" customFormat="1" ht="56.25">
      <c r="A39" s="8" t="s">
        <v>1049</v>
      </c>
      <c r="B39" s="8" t="s">
        <v>330</v>
      </c>
      <c r="C39" s="8" t="s">
        <v>335</v>
      </c>
      <c r="D39" s="8" t="s">
        <v>332</v>
      </c>
      <c r="E39" s="8" t="s">
        <v>932</v>
      </c>
      <c r="F39" s="8" t="s">
        <v>330</v>
      </c>
      <c r="G39" s="8" t="s">
        <v>335</v>
      </c>
      <c r="H39" s="8" t="s">
        <v>333</v>
      </c>
      <c r="I39" s="8" t="s">
        <v>368</v>
      </c>
      <c r="J39" s="8" t="s">
        <v>1876</v>
      </c>
      <c r="K39" s="8" t="s">
        <v>1192</v>
      </c>
      <c r="L39" s="11">
        <v>2</v>
      </c>
      <c r="M39" s="11">
        <v>1</v>
      </c>
      <c r="N39" s="11">
        <v>5</v>
      </c>
    </row>
    <row r="40" spans="1:14" s="1" customFormat="1" ht="15" customHeight="1">
      <c r="A40" s="480" t="s">
        <v>3680</v>
      </c>
      <c r="B40" s="480"/>
      <c r="C40" s="480"/>
      <c r="D40" s="480"/>
      <c r="E40" s="480"/>
      <c r="F40" s="480"/>
      <c r="G40" s="480"/>
      <c r="H40" s="480"/>
      <c r="I40" s="480"/>
      <c r="J40" s="480"/>
      <c r="K40" s="480"/>
      <c r="L40" s="480"/>
      <c r="M40" s="480"/>
      <c r="N40" s="480"/>
    </row>
    <row r="41" spans="1:14" s="1" customFormat="1" ht="33.75">
      <c r="A41" s="18" t="s">
        <v>1063</v>
      </c>
      <c r="B41" s="18" t="s">
        <v>1855</v>
      </c>
      <c r="C41" s="18" t="s">
        <v>986</v>
      </c>
      <c r="D41" s="18" t="s">
        <v>2558</v>
      </c>
      <c r="E41" s="18" t="s">
        <v>924</v>
      </c>
      <c r="F41" s="18" t="s">
        <v>608</v>
      </c>
      <c r="G41" s="18" t="s">
        <v>986</v>
      </c>
      <c r="H41" s="18" t="s">
        <v>2559</v>
      </c>
      <c r="I41" s="18" t="s">
        <v>2576</v>
      </c>
      <c r="J41" s="18" t="s">
        <v>1370</v>
      </c>
      <c r="K41" s="18" t="s">
        <v>2576</v>
      </c>
      <c r="L41" s="97">
        <v>2</v>
      </c>
      <c r="M41" s="97">
        <v>3</v>
      </c>
      <c r="N41" s="97">
        <v>12</v>
      </c>
    </row>
    <row r="42" spans="1:14" s="1" customFormat="1" ht="33.75">
      <c r="A42" s="8" t="s">
        <v>1053</v>
      </c>
      <c r="B42" s="8" t="s">
        <v>972</v>
      </c>
      <c r="C42" s="8" t="s">
        <v>973</v>
      </c>
      <c r="D42" s="8" t="s">
        <v>974</v>
      </c>
      <c r="E42" s="8" t="s">
        <v>937</v>
      </c>
      <c r="F42" s="8" t="s">
        <v>388</v>
      </c>
      <c r="G42" s="8" t="s">
        <v>973</v>
      </c>
      <c r="H42" s="8" t="s">
        <v>385</v>
      </c>
      <c r="I42" s="8" t="s">
        <v>360</v>
      </c>
      <c r="J42" s="8" t="s">
        <v>1876</v>
      </c>
      <c r="K42" s="8" t="s">
        <v>1192</v>
      </c>
      <c r="L42" s="11">
        <v>2</v>
      </c>
      <c r="M42" s="11">
        <v>1</v>
      </c>
      <c r="N42" s="11">
        <v>6</v>
      </c>
    </row>
    <row r="43" spans="1:14" s="1" customFormat="1" ht="67.5">
      <c r="A43" s="60" t="s">
        <v>1073</v>
      </c>
      <c r="B43" s="60" t="s">
        <v>262</v>
      </c>
      <c r="C43" s="60" t="s">
        <v>851</v>
      </c>
      <c r="D43" s="60" t="s">
        <v>589</v>
      </c>
      <c r="E43" s="60" t="s">
        <v>932</v>
      </c>
      <c r="F43" s="60" t="s">
        <v>608</v>
      </c>
      <c r="G43" s="60" t="s">
        <v>401</v>
      </c>
      <c r="H43" s="60" t="s">
        <v>264</v>
      </c>
      <c r="I43" s="60" t="s">
        <v>1876</v>
      </c>
      <c r="J43" s="60" t="s">
        <v>1876</v>
      </c>
      <c r="K43" s="60" t="s">
        <v>700</v>
      </c>
      <c r="L43" s="98">
        <v>3</v>
      </c>
      <c r="M43" s="98">
        <v>2</v>
      </c>
      <c r="N43" s="98">
        <v>6</v>
      </c>
    </row>
    <row r="44" spans="1:14" s="1" customFormat="1" ht="78" customHeight="1">
      <c r="A44" s="18" t="s">
        <v>2248</v>
      </c>
      <c r="B44" s="18" t="s">
        <v>1944</v>
      </c>
      <c r="C44" s="18" t="s">
        <v>1441</v>
      </c>
      <c r="D44" s="18" t="s">
        <v>1939</v>
      </c>
      <c r="E44" s="18" t="s">
        <v>932</v>
      </c>
      <c r="F44" s="18" t="s">
        <v>1944</v>
      </c>
      <c r="G44" s="18" t="s">
        <v>1945</v>
      </c>
      <c r="H44" s="18" t="s">
        <v>1942</v>
      </c>
      <c r="I44" s="18" t="s">
        <v>1875</v>
      </c>
      <c r="J44" s="18" t="s">
        <v>2578</v>
      </c>
      <c r="K44" s="18" t="s">
        <v>1875</v>
      </c>
      <c r="L44" s="97" t="s">
        <v>921</v>
      </c>
      <c r="M44" s="97" t="s">
        <v>921</v>
      </c>
      <c r="N44" s="97" t="s">
        <v>1041</v>
      </c>
    </row>
    <row r="45" spans="1:14" s="1" customFormat="1" ht="74.25" customHeight="1">
      <c r="A45" s="8" t="s">
        <v>1039</v>
      </c>
      <c r="B45" s="8" t="s">
        <v>3681</v>
      </c>
      <c r="C45" s="8" t="s">
        <v>1946</v>
      </c>
      <c r="D45" s="8" t="s">
        <v>1947</v>
      </c>
      <c r="E45" s="8" t="s">
        <v>932</v>
      </c>
      <c r="F45" s="8" t="s">
        <v>608</v>
      </c>
      <c r="G45" s="8" t="s">
        <v>1946</v>
      </c>
      <c r="H45" s="8" t="s">
        <v>988</v>
      </c>
      <c r="I45" s="482" t="s">
        <v>729</v>
      </c>
      <c r="J45" s="483"/>
      <c r="K45" s="483"/>
      <c r="L45" s="483"/>
      <c r="M45" s="483"/>
      <c r="N45" s="484"/>
    </row>
    <row r="46" spans="1:14" s="1" customFormat="1" ht="44.25" customHeight="1">
      <c r="A46" s="17" t="s">
        <v>1091</v>
      </c>
      <c r="B46" s="17" t="s">
        <v>167</v>
      </c>
      <c r="C46" s="17" t="s">
        <v>1442</v>
      </c>
      <c r="D46" s="17" t="s">
        <v>169</v>
      </c>
      <c r="E46" s="17" t="s">
        <v>932</v>
      </c>
      <c r="F46" s="17" t="s">
        <v>608</v>
      </c>
      <c r="G46" s="17" t="s">
        <v>168</v>
      </c>
      <c r="H46" s="17" t="s">
        <v>413</v>
      </c>
      <c r="I46" s="17" t="s">
        <v>1876</v>
      </c>
      <c r="J46" s="17" t="s">
        <v>1876</v>
      </c>
      <c r="K46" s="17" t="s">
        <v>172</v>
      </c>
      <c r="L46" s="99">
        <v>2</v>
      </c>
      <c r="M46" s="99">
        <v>3</v>
      </c>
      <c r="N46" s="99">
        <v>6</v>
      </c>
    </row>
    <row r="47" spans="1:14" s="1" customFormat="1" ht="53.25" customHeight="1">
      <c r="A47" s="8" t="s">
        <v>1030</v>
      </c>
      <c r="B47" s="8" t="s">
        <v>2134</v>
      </c>
      <c r="C47" s="8" t="s">
        <v>1443</v>
      </c>
      <c r="D47" s="8" t="s">
        <v>2131</v>
      </c>
      <c r="E47" s="8" t="s">
        <v>932</v>
      </c>
      <c r="F47" s="8" t="s">
        <v>2134</v>
      </c>
      <c r="G47" s="8" t="s">
        <v>2133</v>
      </c>
      <c r="H47" s="8" t="s">
        <v>420</v>
      </c>
      <c r="I47" s="8" t="s">
        <v>1876</v>
      </c>
      <c r="J47" s="8" t="s">
        <v>1876</v>
      </c>
      <c r="K47" s="8" t="s">
        <v>2577</v>
      </c>
      <c r="L47" s="11">
        <v>2</v>
      </c>
      <c r="M47" s="11">
        <v>2</v>
      </c>
      <c r="N47" s="11">
        <v>4</v>
      </c>
    </row>
    <row r="48" spans="1:14" s="1" customFormat="1" ht="79.5" customHeight="1">
      <c r="A48" s="8" t="s">
        <v>178</v>
      </c>
      <c r="B48" s="8" t="s">
        <v>2137</v>
      </c>
      <c r="C48" s="8" t="s">
        <v>2141</v>
      </c>
      <c r="D48" s="8" t="s">
        <v>2135</v>
      </c>
      <c r="E48" s="8" t="s">
        <v>932</v>
      </c>
      <c r="F48" s="8" t="s">
        <v>1881</v>
      </c>
      <c r="G48" s="8" t="s">
        <v>2141</v>
      </c>
      <c r="H48" s="8" t="s">
        <v>2142</v>
      </c>
      <c r="I48" s="8" t="s">
        <v>1374</v>
      </c>
      <c r="J48" s="8" t="s">
        <v>1375</v>
      </c>
      <c r="K48" s="8" t="s">
        <v>1376</v>
      </c>
      <c r="L48" s="11">
        <v>2</v>
      </c>
      <c r="M48" s="11">
        <v>2</v>
      </c>
      <c r="N48" s="11">
        <v>9</v>
      </c>
    </row>
    <row r="49" spans="1:14" s="1" customFormat="1" ht="77.25" customHeight="1">
      <c r="A49" s="8" t="s">
        <v>1061</v>
      </c>
      <c r="B49" s="8" t="s">
        <v>2335</v>
      </c>
      <c r="C49" s="8" t="s">
        <v>1444</v>
      </c>
      <c r="D49" s="8" t="s">
        <v>1719</v>
      </c>
      <c r="E49" s="8" t="s">
        <v>932</v>
      </c>
      <c r="F49" s="8" t="s">
        <v>2334</v>
      </c>
      <c r="G49" s="8" t="s">
        <v>2748</v>
      </c>
      <c r="H49" s="8" t="s">
        <v>264</v>
      </c>
      <c r="I49" s="8" t="s">
        <v>1875</v>
      </c>
      <c r="J49" s="8" t="s">
        <v>1876</v>
      </c>
      <c r="K49" s="8" t="s">
        <v>2838</v>
      </c>
      <c r="L49" s="11">
        <v>4</v>
      </c>
      <c r="M49" s="11">
        <v>3</v>
      </c>
      <c r="N49" s="11">
        <v>7</v>
      </c>
    </row>
    <row r="50" spans="1:14" s="1" customFormat="1" ht="49.5" customHeight="1">
      <c r="A50" s="100" t="s">
        <v>1102</v>
      </c>
      <c r="B50" s="100" t="s">
        <v>1210</v>
      </c>
      <c r="C50" s="100" t="s">
        <v>1445</v>
      </c>
      <c r="D50" s="100" t="s">
        <v>1208</v>
      </c>
      <c r="E50" s="100" t="s">
        <v>2560</v>
      </c>
      <c r="F50" s="100" t="s">
        <v>1210</v>
      </c>
      <c r="G50" s="100" t="s">
        <v>1209</v>
      </c>
      <c r="H50" s="100" t="s">
        <v>618</v>
      </c>
      <c r="I50" s="100" t="s">
        <v>1876</v>
      </c>
      <c r="J50" s="100" t="s">
        <v>1876</v>
      </c>
      <c r="K50" s="100" t="s">
        <v>367</v>
      </c>
      <c r="L50" s="101">
        <v>2</v>
      </c>
      <c r="M50" s="101">
        <v>1</v>
      </c>
      <c r="N50" s="101">
        <v>4</v>
      </c>
    </row>
    <row r="51" spans="1:14" s="1" customFormat="1" ht="49.5" customHeight="1">
      <c r="A51" s="100" t="s">
        <v>1080</v>
      </c>
      <c r="B51" s="100" t="s">
        <v>3265</v>
      </c>
      <c r="C51" s="100" t="s">
        <v>3266</v>
      </c>
      <c r="D51" s="100" t="s">
        <v>3267</v>
      </c>
      <c r="E51" s="100" t="s">
        <v>939</v>
      </c>
      <c r="F51" s="100" t="s">
        <v>2941</v>
      </c>
      <c r="G51" s="100" t="s">
        <v>3266</v>
      </c>
      <c r="H51" s="17" t="s">
        <v>413</v>
      </c>
      <c r="I51" s="100" t="s">
        <v>1875</v>
      </c>
      <c r="J51" s="100" t="s">
        <v>1876</v>
      </c>
      <c r="K51" s="100" t="s">
        <v>365</v>
      </c>
      <c r="L51" s="101">
        <v>2</v>
      </c>
      <c r="M51" s="101">
        <v>2</v>
      </c>
      <c r="N51" s="101">
        <v>4</v>
      </c>
    </row>
    <row r="52" spans="1:14" s="1" customFormat="1" ht="19.5" customHeight="1">
      <c r="A52" s="480" t="s">
        <v>1009</v>
      </c>
      <c r="B52" s="480"/>
      <c r="C52" s="480"/>
      <c r="D52" s="480"/>
      <c r="E52" s="480"/>
      <c r="F52" s="480"/>
      <c r="G52" s="480"/>
      <c r="H52" s="480"/>
      <c r="I52" s="480"/>
      <c r="J52" s="480"/>
      <c r="K52" s="480"/>
      <c r="L52" s="480"/>
      <c r="M52" s="480"/>
      <c r="N52" s="480"/>
    </row>
    <row r="53" spans="1:14" s="1" customFormat="1" ht="81.75" customHeight="1">
      <c r="A53" s="8" t="s">
        <v>1108</v>
      </c>
      <c r="B53" s="8" t="s">
        <v>1464</v>
      </c>
      <c r="C53" s="8" t="s">
        <v>1465</v>
      </c>
      <c r="D53" s="8" t="s">
        <v>2173</v>
      </c>
      <c r="E53" s="8" t="s">
        <v>1970</v>
      </c>
      <c r="F53" s="8" t="s">
        <v>1008</v>
      </c>
      <c r="G53" s="8" t="s">
        <v>1465</v>
      </c>
      <c r="H53" s="8" t="s">
        <v>1326</v>
      </c>
      <c r="I53" s="8" t="s">
        <v>1087</v>
      </c>
      <c r="J53" s="8" t="s">
        <v>1466</v>
      </c>
      <c r="K53" s="8" t="s">
        <v>1466</v>
      </c>
      <c r="L53" s="11">
        <v>2</v>
      </c>
      <c r="M53" s="11">
        <v>2</v>
      </c>
      <c r="N53" s="11">
        <v>4</v>
      </c>
    </row>
    <row r="54" spans="1:14" s="1" customFormat="1" ht="15" customHeight="1">
      <c r="A54" s="480" t="s">
        <v>1014</v>
      </c>
      <c r="B54" s="480"/>
      <c r="C54" s="480"/>
      <c r="D54" s="480"/>
      <c r="E54" s="480"/>
      <c r="F54" s="480"/>
      <c r="G54" s="480"/>
      <c r="H54" s="480"/>
      <c r="I54" s="480"/>
      <c r="J54" s="480"/>
      <c r="K54" s="480"/>
      <c r="L54" s="480"/>
      <c r="M54" s="480"/>
      <c r="N54" s="480"/>
    </row>
    <row r="55" spans="1:14" s="1" customFormat="1" ht="45">
      <c r="A55" s="8" t="s">
        <v>1760</v>
      </c>
      <c r="B55" s="8" t="s">
        <v>134</v>
      </c>
      <c r="C55" s="8" t="s">
        <v>1446</v>
      </c>
      <c r="D55" s="8" t="s">
        <v>1010</v>
      </c>
      <c r="E55" s="8" t="s">
        <v>932</v>
      </c>
      <c r="F55" s="8" t="s">
        <v>1889</v>
      </c>
      <c r="G55" s="8" t="s">
        <v>1012</v>
      </c>
      <c r="H55" s="8" t="s">
        <v>1011</v>
      </c>
      <c r="I55" s="8" t="s">
        <v>360</v>
      </c>
      <c r="J55" s="8" t="s">
        <v>1876</v>
      </c>
      <c r="K55" s="8" t="s">
        <v>1192</v>
      </c>
      <c r="L55" s="11">
        <v>2</v>
      </c>
      <c r="M55" s="11">
        <v>2</v>
      </c>
      <c r="N55" s="11">
        <v>4</v>
      </c>
    </row>
    <row r="56" spans="1:14" ht="17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27" t="s">
        <v>1759</v>
      </c>
      <c r="L56" s="27">
        <f>L7+L9+L11+L13+L15+L17+L19+L21+L23+L25+L27+L29+L31+L33+L35+L37+L39+L41+L42+L43+L44+L45+L46+L47+L48+L49+L50+L53+L55</f>
        <v>62</v>
      </c>
      <c r="M56" s="27">
        <f>M7+M9+M11+M13+M15+M17+M19+M21+M23+M25+M27+M29+M31+M33+M35+M37+M39+M41+M42+M43+M44+M45+M46+M47+M48+M49+M50+M53+M55</f>
        <v>56</v>
      </c>
      <c r="N56" s="27" t="s">
        <v>1054</v>
      </c>
    </row>
  </sheetData>
  <mergeCells count="33">
    <mergeCell ref="I45:N45"/>
    <mergeCell ref="A52:N52"/>
    <mergeCell ref="A54:N54"/>
    <mergeCell ref="A3:A5"/>
    <mergeCell ref="K3:K5"/>
    <mergeCell ref="A32:N32"/>
    <mergeCell ref="A34:N34"/>
    <mergeCell ref="A36:N36"/>
    <mergeCell ref="A38:N38"/>
    <mergeCell ref="A40:N40"/>
    <mergeCell ref="A16:N16"/>
    <mergeCell ref="A6:N6"/>
    <mergeCell ref="A8:N8"/>
    <mergeCell ref="A10:N10"/>
    <mergeCell ref="A12:N12"/>
    <mergeCell ref="A14:N14"/>
    <mergeCell ref="A30:N30"/>
    <mergeCell ref="A18:N18"/>
    <mergeCell ref="A20:N20"/>
    <mergeCell ref="A22:N22"/>
    <mergeCell ref="A24:N24"/>
    <mergeCell ref="A26:N26"/>
    <mergeCell ref="A28:N28"/>
    <mergeCell ref="A1:N1"/>
    <mergeCell ref="B2:D2"/>
    <mergeCell ref="E2:H2"/>
    <mergeCell ref="B3:D3"/>
    <mergeCell ref="E3:H3"/>
    <mergeCell ref="I3:J3"/>
    <mergeCell ref="I2:J2"/>
    <mergeCell ref="L3:L5"/>
    <mergeCell ref="M3:M5"/>
    <mergeCell ref="N3:N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15"/>
  <sheetViews>
    <sheetView workbookViewId="0">
      <selection activeCell="R8" sqref="R8"/>
    </sheetView>
  </sheetViews>
  <sheetFormatPr defaultRowHeight="11.25"/>
  <cols>
    <col min="1" max="1" width="4.28515625" style="21" customWidth="1"/>
    <col min="2" max="2" width="11.85546875" style="21" bestFit="1" customWidth="1"/>
    <col min="3" max="3" width="21.42578125" style="21" customWidth="1"/>
    <col min="4" max="4" width="15.5703125" style="21" customWidth="1"/>
    <col min="5" max="5" width="12.85546875" style="21" customWidth="1"/>
    <col min="6" max="6" width="21.5703125" style="21" customWidth="1"/>
    <col min="7" max="7" width="10.140625" style="21" customWidth="1"/>
    <col min="8" max="8" width="16.85546875" style="21" customWidth="1"/>
    <col min="9" max="9" width="10.140625" style="21" customWidth="1"/>
    <col min="10" max="10" width="11.42578125" style="21" customWidth="1"/>
    <col min="11" max="11" width="18" style="148" customWidth="1"/>
    <col min="12" max="12" width="9.85546875" style="21" customWidth="1"/>
    <col min="13" max="16384" width="9.140625" style="21"/>
  </cols>
  <sheetData>
    <row r="1" spans="1:12" ht="30" customHeight="1">
      <c r="A1" s="497" t="s">
        <v>773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5" customHeight="1">
      <c r="A2" s="343">
        <v>1</v>
      </c>
      <c r="B2" s="343">
        <v>2</v>
      </c>
      <c r="C2" s="343">
        <v>3</v>
      </c>
      <c r="D2" s="343">
        <v>4</v>
      </c>
      <c r="E2" s="343">
        <v>5</v>
      </c>
      <c r="F2" s="343">
        <v>6</v>
      </c>
      <c r="G2" s="343">
        <v>7</v>
      </c>
      <c r="H2" s="498">
        <v>8</v>
      </c>
      <c r="I2" s="498"/>
      <c r="J2" s="498"/>
      <c r="K2" s="498"/>
      <c r="L2" s="498"/>
    </row>
    <row r="3" spans="1:12" ht="30" customHeight="1">
      <c r="A3" s="498" t="s">
        <v>378</v>
      </c>
      <c r="B3" s="498" t="s">
        <v>379</v>
      </c>
      <c r="C3" s="498" t="s">
        <v>1279</v>
      </c>
      <c r="D3" s="498" t="s">
        <v>1280</v>
      </c>
      <c r="E3" s="498" t="s">
        <v>2920</v>
      </c>
      <c r="F3" s="498" t="s">
        <v>1281</v>
      </c>
      <c r="G3" s="498" t="s">
        <v>1282</v>
      </c>
      <c r="H3" s="498" t="s">
        <v>1283</v>
      </c>
      <c r="I3" s="498"/>
      <c r="J3" s="498"/>
      <c r="K3" s="498"/>
      <c r="L3" s="498"/>
    </row>
    <row r="4" spans="1:12" ht="15" customHeight="1">
      <c r="A4" s="498"/>
      <c r="B4" s="498"/>
      <c r="C4" s="498"/>
      <c r="D4" s="498"/>
      <c r="E4" s="498"/>
      <c r="F4" s="498"/>
      <c r="G4" s="498"/>
      <c r="H4" s="343" t="s">
        <v>1271</v>
      </c>
      <c r="I4" s="343" t="s">
        <v>1272</v>
      </c>
      <c r="J4" s="343" t="s">
        <v>1273</v>
      </c>
      <c r="K4" s="347" t="s">
        <v>1284</v>
      </c>
      <c r="L4" s="343" t="s">
        <v>1285</v>
      </c>
    </row>
    <row r="5" spans="1:12" ht="85.5" customHeight="1" thickBot="1">
      <c r="A5" s="499"/>
      <c r="B5" s="499"/>
      <c r="C5" s="499"/>
      <c r="D5" s="499"/>
      <c r="E5" s="499"/>
      <c r="F5" s="499"/>
      <c r="G5" s="499"/>
      <c r="H5" s="344" t="s">
        <v>1286</v>
      </c>
      <c r="I5" s="344" t="s">
        <v>2555</v>
      </c>
      <c r="J5" s="344" t="s">
        <v>2556</v>
      </c>
      <c r="K5" s="348" t="s">
        <v>474</v>
      </c>
      <c r="L5" s="344" t="s">
        <v>2557</v>
      </c>
    </row>
    <row r="6" spans="1:12" ht="33.75">
      <c r="A6" s="29" t="s">
        <v>920</v>
      </c>
      <c r="B6" s="30" t="s">
        <v>471</v>
      </c>
      <c r="C6" s="30" t="s">
        <v>928</v>
      </c>
      <c r="D6" s="30" t="s">
        <v>929</v>
      </c>
      <c r="E6" s="30" t="s">
        <v>885</v>
      </c>
      <c r="F6" s="30" t="s">
        <v>929</v>
      </c>
      <c r="G6" s="30" t="s">
        <v>884</v>
      </c>
      <c r="H6" s="30" t="s">
        <v>930</v>
      </c>
      <c r="I6" s="30" t="s">
        <v>2856</v>
      </c>
      <c r="J6" s="30" t="s">
        <v>931</v>
      </c>
      <c r="K6" s="89">
        <v>5</v>
      </c>
      <c r="L6" s="32" t="s">
        <v>932</v>
      </c>
    </row>
    <row r="7" spans="1:12" ht="33.75">
      <c r="A7" s="33" t="s">
        <v>921</v>
      </c>
      <c r="B7" s="10" t="s">
        <v>471</v>
      </c>
      <c r="C7" s="10" t="s">
        <v>928</v>
      </c>
      <c r="D7" s="10" t="s">
        <v>929</v>
      </c>
      <c r="E7" s="10" t="s">
        <v>885</v>
      </c>
      <c r="F7" s="10" t="s">
        <v>929</v>
      </c>
      <c r="G7" s="10" t="s">
        <v>884</v>
      </c>
      <c r="H7" s="10" t="s">
        <v>933</v>
      </c>
      <c r="I7" s="10" t="s">
        <v>2167</v>
      </c>
      <c r="J7" s="10" t="s">
        <v>934</v>
      </c>
      <c r="K7" s="138">
        <v>25</v>
      </c>
      <c r="L7" s="34" t="s">
        <v>178</v>
      </c>
    </row>
    <row r="8" spans="1:12" ht="33.75">
      <c r="A8" s="33" t="s">
        <v>922</v>
      </c>
      <c r="B8" s="10" t="s">
        <v>471</v>
      </c>
      <c r="C8" s="10" t="s">
        <v>928</v>
      </c>
      <c r="D8" s="10" t="s">
        <v>929</v>
      </c>
      <c r="E8" s="10" t="s">
        <v>885</v>
      </c>
      <c r="F8" s="10" t="s">
        <v>929</v>
      </c>
      <c r="G8" s="10" t="s">
        <v>884</v>
      </c>
      <c r="H8" s="10" t="s">
        <v>2029</v>
      </c>
      <c r="I8" s="10" t="s">
        <v>2177</v>
      </c>
      <c r="J8" s="10" t="s">
        <v>936</v>
      </c>
      <c r="K8" s="138">
        <v>25</v>
      </c>
      <c r="L8" s="34" t="s">
        <v>937</v>
      </c>
    </row>
    <row r="9" spans="1:12" ht="33.75">
      <c r="A9" s="33" t="s">
        <v>923</v>
      </c>
      <c r="B9" s="10" t="s">
        <v>471</v>
      </c>
      <c r="C9" s="10" t="s">
        <v>928</v>
      </c>
      <c r="D9" s="10" t="s">
        <v>929</v>
      </c>
      <c r="E9" s="10" t="s">
        <v>885</v>
      </c>
      <c r="F9" s="10" t="s">
        <v>929</v>
      </c>
      <c r="G9" s="10" t="s">
        <v>884</v>
      </c>
      <c r="H9" s="10" t="s">
        <v>832</v>
      </c>
      <c r="I9" s="10" t="s">
        <v>2858</v>
      </c>
      <c r="J9" s="10" t="s">
        <v>938</v>
      </c>
      <c r="K9" s="138">
        <v>17</v>
      </c>
      <c r="L9" s="34" t="s">
        <v>939</v>
      </c>
    </row>
    <row r="10" spans="1:12" ht="33.75">
      <c r="A10" s="33" t="s">
        <v>924</v>
      </c>
      <c r="B10" s="10" t="s">
        <v>471</v>
      </c>
      <c r="C10" s="10" t="s">
        <v>928</v>
      </c>
      <c r="D10" s="10" t="s">
        <v>929</v>
      </c>
      <c r="E10" s="10" t="s">
        <v>885</v>
      </c>
      <c r="F10" s="10" t="s">
        <v>929</v>
      </c>
      <c r="G10" s="10" t="s">
        <v>884</v>
      </c>
      <c r="H10" s="10" t="s">
        <v>1884</v>
      </c>
      <c r="I10" s="10" t="s">
        <v>2169</v>
      </c>
      <c r="J10" s="10" t="s">
        <v>941</v>
      </c>
      <c r="K10" s="138">
        <v>50</v>
      </c>
      <c r="L10" s="34" t="s">
        <v>1108</v>
      </c>
    </row>
    <row r="11" spans="1:12" ht="33.75">
      <c r="A11" s="33" t="s">
        <v>925</v>
      </c>
      <c r="B11" s="10" t="s">
        <v>471</v>
      </c>
      <c r="C11" s="10" t="s">
        <v>928</v>
      </c>
      <c r="D11" s="10" t="s">
        <v>929</v>
      </c>
      <c r="E11" s="10" t="s">
        <v>885</v>
      </c>
      <c r="F11" s="10" t="s">
        <v>929</v>
      </c>
      <c r="G11" s="10" t="s">
        <v>884</v>
      </c>
      <c r="H11" s="10" t="s">
        <v>943</v>
      </c>
      <c r="I11" s="10" t="s">
        <v>944</v>
      </c>
      <c r="J11" s="10" t="s">
        <v>945</v>
      </c>
      <c r="K11" s="138">
        <v>8</v>
      </c>
      <c r="L11" s="34" t="s">
        <v>946</v>
      </c>
    </row>
    <row r="12" spans="1:12" ht="33.75">
      <c r="A12" s="33" t="s">
        <v>926</v>
      </c>
      <c r="B12" s="10" t="s">
        <v>471</v>
      </c>
      <c r="C12" s="10" t="s">
        <v>928</v>
      </c>
      <c r="D12" s="10" t="s">
        <v>929</v>
      </c>
      <c r="E12" s="10" t="s">
        <v>885</v>
      </c>
      <c r="F12" s="10" t="s">
        <v>929</v>
      </c>
      <c r="G12" s="10" t="s">
        <v>884</v>
      </c>
      <c r="H12" s="10" t="s">
        <v>947</v>
      </c>
      <c r="I12" s="10" t="s">
        <v>894</v>
      </c>
      <c r="J12" s="10" t="s">
        <v>948</v>
      </c>
      <c r="K12" s="138">
        <v>31</v>
      </c>
      <c r="L12" s="34" t="s">
        <v>946</v>
      </c>
    </row>
    <row r="13" spans="1:12" ht="33.75">
      <c r="A13" s="33" t="s">
        <v>181</v>
      </c>
      <c r="B13" s="10" t="s">
        <v>471</v>
      </c>
      <c r="C13" s="10" t="s">
        <v>928</v>
      </c>
      <c r="D13" s="10" t="s">
        <v>929</v>
      </c>
      <c r="E13" s="10" t="s">
        <v>885</v>
      </c>
      <c r="F13" s="10" t="s">
        <v>929</v>
      </c>
      <c r="G13" s="10" t="s">
        <v>884</v>
      </c>
      <c r="H13" s="10" t="s">
        <v>949</v>
      </c>
      <c r="I13" s="10" t="s">
        <v>2149</v>
      </c>
      <c r="J13" s="10" t="s">
        <v>950</v>
      </c>
      <c r="K13" s="138">
        <v>14</v>
      </c>
      <c r="L13" s="34" t="s">
        <v>1039</v>
      </c>
    </row>
    <row r="14" spans="1:12" ht="33.75">
      <c r="A14" s="33" t="s">
        <v>1116</v>
      </c>
      <c r="B14" s="10" t="s">
        <v>471</v>
      </c>
      <c r="C14" s="10" t="s">
        <v>928</v>
      </c>
      <c r="D14" s="10" t="s">
        <v>929</v>
      </c>
      <c r="E14" s="10" t="s">
        <v>885</v>
      </c>
      <c r="F14" s="10" t="s">
        <v>929</v>
      </c>
      <c r="G14" s="10" t="s">
        <v>884</v>
      </c>
      <c r="H14" s="10" t="s">
        <v>951</v>
      </c>
      <c r="I14" s="10" t="s">
        <v>2168</v>
      </c>
      <c r="J14" s="10" t="s">
        <v>952</v>
      </c>
      <c r="K14" s="138">
        <v>33</v>
      </c>
      <c r="L14" s="34" t="s">
        <v>1073</v>
      </c>
    </row>
    <row r="15" spans="1:12" ht="33.75">
      <c r="A15" s="33" t="s">
        <v>1041</v>
      </c>
      <c r="B15" s="10" t="s">
        <v>471</v>
      </c>
      <c r="C15" s="10" t="s">
        <v>928</v>
      </c>
      <c r="D15" s="10" t="s">
        <v>929</v>
      </c>
      <c r="E15" s="10" t="s">
        <v>885</v>
      </c>
      <c r="F15" s="10" t="s">
        <v>929</v>
      </c>
      <c r="G15" s="10" t="s">
        <v>884</v>
      </c>
      <c r="H15" s="10" t="s">
        <v>953</v>
      </c>
      <c r="I15" s="10" t="s">
        <v>868</v>
      </c>
      <c r="J15" s="10" t="s">
        <v>954</v>
      </c>
      <c r="K15" s="138">
        <v>20</v>
      </c>
      <c r="L15" s="34" t="s">
        <v>1091</v>
      </c>
    </row>
    <row r="16" spans="1:12" ht="33.75">
      <c r="A16" s="33" t="s">
        <v>1123</v>
      </c>
      <c r="B16" s="10" t="s">
        <v>471</v>
      </c>
      <c r="C16" s="10" t="s">
        <v>928</v>
      </c>
      <c r="D16" s="10" t="s">
        <v>929</v>
      </c>
      <c r="E16" s="10" t="s">
        <v>885</v>
      </c>
      <c r="F16" s="10" t="s">
        <v>929</v>
      </c>
      <c r="G16" s="10" t="s">
        <v>884</v>
      </c>
      <c r="H16" s="10" t="s">
        <v>862</v>
      </c>
      <c r="I16" s="10" t="s">
        <v>123</v>
      </c>
      <c r="J16" s="10" t="s">
        <v>956</v>
      </c>
      <c r="K16" s="138">
        <v>30</v>
      </c>
      <c r="L16" s="34" t="s">
        <v>833</v>
      </c>
    </row>
    <row r="17" spans="1:12" ht="33.75">
      <c r="A17" s="33" t="s">
        <v>1136</v>
      </c>
      <c r="B17" s="10" t="s">
        <v>471</v>
      </c>
      <c r="C17" s="10" t="s">
        <v>928</v>
      </c>
      <c r="D17" s="10" t="s">
        <v>929</v>
      </c>
      <c r="E17" s="10" t="s">
        <v>885</v>
      </c>
      <c r="F17" s="10" t="s">
        <v>929</v>
      </c>
      <c r="G17" s="10" t="s">
        <v>884</v>
      </c>
      <c r="H17" s="10" t="s">
        <v>349</v>
      </c>
      <c r="I17" s="10" t="s">
        <v>2166</v>
      </c>
      <c r="J17" s="10" t="s">
        <v>958</v>
      </c>
      <c r="K17" s="138">
        <v>15</v>
      </c>
      <c r="L17" s="34" t="s">
        <v>1080</v>
      </c>
    </row>
    <row r="18" spans="1:12" ht="33.75">
      <c r="A18" s="33" t="s">
        <v>1142</v>
      </c>
      <c r="B18" s="10" t="s">
        <v>471</v>
      </c>
      <c r="C18" s="10" t="s">
        <v>928</v>
      </c>
      <c r="D18" s="10" t="s">
        <v>929</v>
      </c>
      <c r="E18" s="10" t="s">
        <v>885</v>
      </c>
      <c r="F18" s="10" t="s">
        <v>929</v>
      </c>
      <c r="G18" s="10" t="s">
        <v>884</v>
      </c>
      <c r="H18" s="10" t="s">
        <v>730</v>
      </c>
      <c r="I18" s="10" t="s">
        <v>19</v>
      </c>
      <c r="J18" s="10" t="s">
        <v>726</v>
      </c>
      <c r="K18" s="138">
        <v>0</v>
      </c>
      <c r="L18" s="34" t="s">
        <v>1760</v>
      </c>
    </row>
    <row r="19" spans="1:12" ht="33.75">
      <c r="A19" s="33" t="s">
        <v>1044</v>
      </c>
      <c r="B19" s="10" t="s">
        <v>471</v>
      </c>
      <c r="C19" s="10" t="s">
        <v>928</v>
      </c>
      <c r="D19" s="10" t="s">
        <v>929</v>
      </c>
      <c r="E19" s="10" t="s">
        <v>885</v>
      </c>
      <c r="F19" s="10" t="s">
        <v>835</v>
      </c>
      <c r="G19" s="10" t="s">
        <v>884</v>
      </c>
      <c r="H19" s="10" t="s">
        <v>959</v>
      </c>
      <c r="I19" s="10" t="s">
        <v>122</v>
      </c>
      <c r="J19" s="10" t="s">
        <v>960</v>
      </c>
      <c r="K19" s="138">
        <v>30</v>
      </c>
      <c r="L19" s="34" t="s">
        <v>1760</v>
      </c>
    </row>
    <row r="20" spans="1:12" ht="33.75">
      <c r="A20" s="33" t="s">
        <v>1068</v>
      </c>
      <c r="B20" s="10" t="s">
        <v>471</v>
      </c>
      <c r="C20" s="10" t="s">
        <v>928</v>
      </c>
      <c r="D20" s="10" t="s">
        <v>929</v>
      </c>
      <c r="E20" s="10" t="s">
        <v>885</v>
      </c>
      <c r="F20" s="10" t="s">
        <v>929</v>
      </c>
      <c r="G20" s="10" t="s">
        <v>884</v>
      </c>
      <c r="H20" s="10" t="s">
        <v>836</v>
      </c>
      <c r="I20" s="10" t="s">
        <v>961</v>
      </c>
      <c r="J20" s="10" t="s">
        <v>962</v>
      </c>
      <c r="K20" s="138">
        <v>16</v>
      </c>
      <c r="L20" s="34" t="s">
        <v>1039</v>
      </c>
    </row>
    <row r="21" spans="1:12" ht="33.75">
      <c r="A21" s="33" t="s">
        <v>1036</v>
      </c>
      <c r="B21" s="10" t="s">
        <v>471</v>
      </c>
      <c r="C21" s="10" t="s">
        <v>928</v>
      </c>
      <c r="D21" s="10" t="s">
        <v>929</v>
      </c>
      <c r="E21" s="10" t="s">
        <v>885</v>
      </c>
      <c r="F21" s="10" t="s">
        <v>929</v>
      </c>
      <c r="G21" s="10" t="s">
        <v>884</v>
      </c>
      <c r="H21" s="63" t="s">
        <v>963</v>
      </c>
      <c r="I21" s="10" t="s">
        <v>2865</v>
      </c>
      <c r="J21" s="10" t="s">
        <v>964</v>
      </c>
      <c r="K21" s="138">
        <v>9</v>
      </c>
      <c r="L21" s="34" t="s">
        <v>991</v>
      </c>
    </row>
    <row r="22" spans="1:12" ht="33.75">
      <c r="A22" s="33" t="s">
        <v>1049</v>
      </c>
      <c r="B22" s="10" t="s">
        <v>471</v>
      </c>
      <c r="C22" s="10" t="s">
        <v>928</v>
      </c>
      <c r="D22" s="10" t="s">
        <v>929</v>
      </c>
      <c r="E22" s="10" t="s">
        <v>885</v>
      </c>
      <c r="F22" s="10" t="s">
        <v>929</v>
      </c>
      <c r="G22" s="10" t="s">
        <v>884</v>
      </c>
      <c r="H22" s="10" t="s">
        <v>965</v>
      </c>
      <c r="I22" s="10" t="s">
        <v>968</v>
      </c>
      <c r="J22" s="10" t="s">
        <v>966</v>
      </c>
      <c r="K22" s="138">
        <v>49</v>
      </c>
      <c r="L22" s="34" t="s">
        <v>967</v>
      </c>
    </row>
    <row r="23" spans="1:12" ht="33.75">
      <c r="A23" s="33" t="s">
        <v>1063</v>
      </c>
      <c r="B23" s="10" t="s">
        <v>471</v>
      </c>
      <c r="C23" s="10" t="s">
        <v>928</v>
      </c>
      <c r="D23" s="10" t="s">
        <v>929</v>
      </c>
      <c r="E23" s="10" t="s">
        <v>885</v>
      </c>
      <c r="F23" s="10" t="s">
        <v>929</v>
      </c>
      <c r="G23" s="10" t="s">
        <v>884</v>
      </c>
      <c r="H23" s="10" t="s">
        <v>2032</v>
      </c>
      <c r="I23" s="10" t="s">
        <v>1085</v>
      </c>
      <c r="J23" s="10" t="s">
        <v>1169</v>
      </c>
      <c r="K23" s="138">
        <v>0</v>
      </c>
      <c r="L23" s="34" t="s">
        <v>946</v>
      </c>
    </row>
    <row r="24" spans="1:12" ht="33.75">
      <c r="A24" s="33" t="s">
        <v>1053</v>
      </c>
      <c r="B24" s="10" t="s">
        <v>471</v>
      </c>
      <c r="C24" s="10" t="s">
        <v>928</v>
      </c>
      <c r="D24" s="10" t="s">
        <v>929</v>
      </c>
      <c r="E24" s="10" t="s">
        <v>885</v>
      </c>
      <c r="F24" s="10" t="s">
        <v>929</v>
      </c>
      <c r="G24" s="10" t="s">
        <v>884</v>
      </c>
      <c r="H24" s="10" t="s">
        <v>2304</v>
      </c>
      <c r="I24" s="10" t="s">
        <v>667</v>
      </c>
      <c r="J24" s="10" t="s">
        <v>2305</v>
      </c>
      <c r="K24" s="138">
        <v>25</v>
      </c>
      <c r="L24" s="34" t="s">
        <v>2756</v>
      </c>
    </row>
    <row r="25" spans="1:12" ht="34.5" thickBot="1">
      <c r="A25" s="43" t="s">
        <v>1073</v>
      </c>
      <c r="B25" s="44" t="s">
        <v>471</v>
      </c>
      <c r="C25" s="44" t="s">
        <v>928</v>
      </c>
      <c r="D25" s="44" t="s">
        <v>929</v>
      </c>
      <c r="E25" s="44" t="s">
        <v>885</v>
      </c>
      <c r="F25" s="44" t="s">
        <v>929</v>
      </c>
      <c r="G25" s="44" t="s">
        <v>884</v>
      </c>
      <c r="H25" s="44" t="s">
        <v>731</v>
      </c>
      <c r="I25" s="44" t="s">
        <v>1201</v>
      </c>
      <c r="J25" s="44" t="s">
        <v>1214</v>
      </c>
      <c r="K25" s="139">
        <v>15</v>
      </c>
      <c r="L25" s="37" t="s">
        <v>1038</v>
      </c>
    </row>
    <row r="26" spans="1:12" ht="22.5" customHeight="1" thickBot="1">
      <c r="A26" s="491" t="s">
        <v>2306</v>
      </c>
      <c r="B26" s="492"/>
      <c r="C26" s="492"/>
      <c r="D26" s="492"/>
      <c r="E26" s="492"/>
      <c r="F26" s="492"/>
      <c r="G26" s="492"/>
      <c r="H26" s="492"/>
      <c r="I26" s="492"/>
      <c r="J26" s="492"/>
      <c r="K26" s="91">
        <f>K25+K24+K23+K22+K21+K20+K19+K18+K17+K16+K15+K14+K13+K12+K11+K10+K9+K8+K7+K6</f>
        <v>417</v>
      </c>
      <c r="L26" s="35"/>
    </row>
    <row r="27" spans="1:12" ht="33.75">
      <c r="A27" s="29" t="s">
        <v>2248</v>
      </c>
      <c r="B27" s="30" t="s">
        <v>1145</v>
      </c>
      <c r="C27" s="30" t="s">
        <v>417</v>
      </c>
      <c r="D27" s="30" t="s">
        <v>1877</v>
      </c>
      <c r="E27" s="30" t="s">
        <v>418</v>
      </c>
      <c r="F27" s="30" t="s">
        <v>1877</v>
      </c>
      <c r="G27" s="30" t="s">
        <v>416</v>
      </c>
      <c r="H27" s="30" t="s">
        <v>602</v>
      </c>
      <c r="I27" s="30" t="s">
        <v>1879</v>
      </c>
      <c r="J27" s="30" t="s">
        <v>931</v>
      </c>
      <c r="K27" s="89">
        <v>6</v>
      </c>
      <c r="L27" s="32" t="s">
        <v>932</v>
      </c>
    </row>
    <row r="28" spans="1:12" ht="33.75">
      <c r="A28" s="33" t="s">
        <v>1039</v>
      </c>
      <c r="B28" s="10" t="s">
        <v>1145</v>
      </c>
      <c r="C28" s="10" t="s">
        <v>417</v>
      </c>
      <c r="D28" s="10" t="s">
        <v>1877</v>
      </c>
      <c r="E28" s="10" t="s">
        <v>418</v>
      </c>
      <c r="F28" s="10" t="s">
        <v>1877</v>
      </c>
      <c r="G28" s="10" t="s">
        <v>416</v>
      </c>
      <c r="H28" s="10" t="s">
        <v>933</v>
      </c>
      <c r="I28" s="10" t="s">
        <v>1878</v>
      </c>
      <c r="J28" s="10" t="s">
        <v>934</v>
      </c>
      <c r="K28" s="138">
        <v>16</v>
      </c>
      <c r="L28" s="34" t="s">
        <v>178</v>
      </c>
    </row>
    <row r="29" spans="1:12" ht="33.75">
      <c r="A29" s="33" t="s">
        <v>1091</v>
      </c>
      <c r="B29" s="10" t="s">
        <v>1145</v>
      </c>
      <c r="C29" s="10" t="s">
        <v>417</v>
      </c>
      <c r="D29" s="10" t="s">
        <v>1877</v>
      </c>
      <c r="E29" s="10" t="s">
        <v>418</v>
      </c>
      <c r="F29" s="10" t="s">
        <v>1877</v>
      </c>
      <c r="G29" s="10" t="s">
        <v>416</v>
      </c>
      <c r="H29" s="10" t="s">
        <v>601</v>
      </c>
      <c r="I29" s="10" t="s">
        <v>2858</v>
      </c>
      <c r="J29" s="10" t="s">
        <v>938</v>
      </c>
      <c r="K29" s="138">
        <v>38</v>
      </c>
      <c r="L29" s="34" t="s">
        <v>2307</v>
      </c>
    </row>
    <row r="30" spans="1:12" ht="33.75">
      <c r="A30" s="33" t="s">
        <v>1030</v>
      </c>
      <c r="B30" s="10" t="s">
        <v>1145</v>
      </c>
      <c r="C30" s="10" t="s">
        <v>417</v>
      </c>
      <c r="D30" s="10" t="s">
        <v>1877</v>
      </c>
      <c r="E30" s="10" t="s">
        <v>418</v>
      </c>
      <c r="F30" s="10" t="s">
        <v>1877</v>
      </c>
      <c r="G30" s="10" t="s">
        <v>416</v>
      </c>
      <c r="H30" s="10" t="s">
        <v>940</v>
      </c>
      <c r="I30" s="10" t="s">
        <v>2166</v>
      </c>
      <c r="J30" s="10" t="s">
        <v>941</v>
      </c>
      <c r="K30" s="138">
        <v>38</v>
      </c>
      <c r="L30" s="34" t="s">
        <v>2308</v>
      </c>
    </row>
    <row r="31" spans="1:12" ht="33.75">
      <c r="A31" s="33" t="s">
        <v>178</v>
      </c>
      <c r="B31" s="10" t="s">
        <v>1145</v>
      </c>
      <c r="C31" s="10" t="s">
        <v>417</v>
      </c>
      <c r="D31" s="10" t="s">
        <v>1877</v>
      </c>
      <c r="E31" s="10" t="s">
        <v>418</v>
      </c>
      <c r="F31" s="10" t="s">
        <v>1877</v>
      </c>
      <c r="G31" s="10" t="s">
        <v>416</v>
      </c>
      <c r="H31" s="10" t="s">
        <v>1886</v>
      </c>
      <c r="I31" s="10" t="s">
        <v>2167</v>
      </c>
      <c r="J31" s="10" t="s">
        <v>952</v>
      </c>
      <c r="K31" s="138">
        <v>29</v>
      </c>
      <c r="L31" s="34" t="s">
        <v>1073</v>
      </c>
    </row>
    <row r="32" spans="1:12" ht="33.75">
      <c r="A32" s="33" t="s">
        <v>1061</v>
      </c>
      <c r="B32" s="10" t="s">
        <v>1145</v>
      </c>
      <c r="C32" s="10" t="s">
        <v>417</v>
      </c>
      <c r="D32" s="10" t="s">
        <v>1877</v>
      </c>
      <c r="E32" s="10" t="s">
        <v>418</v>
      </c>
      <c r="F32" s="10" t="s">
        <v>1877</v>
      </c>
      <c r="G32" s="10" t="s">
        <v>416</v>
      </c>
      <c r="H32" s="10" t="s">
        <v>2113</v>
      </c>
      <c r="I32" s="10" t="s">
        <v>2856</v>
      </c>
      <c r="J32" s="10" t="s">
        <v>966</v>
      </c>
      <c r="K32" s="138">
        <v>58</v>
      </c>
      <c r="L32" s="34" t="s">
        <v>2309</v>
      </c>
    </row>
    <row r="33" spans="1:12" ht="33.75">
      <c r="A33" s="33" t="s">
        <v>1102</v>
      </c>
      <c r="B33" s="10" t="s">
        <v>1145</v>
      </c>
      <c r="C33" s="10" t="s">
        <v>417</v>
      </c>
      <c r="D33" s="10" t="s">
        <v>1877</v>
      </c>
      <c r="E33" s="10" t="s">
        <v>418</v>
      </c>
      <c r="F33" s="10" t="s">
        <v>1877</v>
      </c>
      <c r="G33" s="10" t="s">
        <v>416</v>
      </c>
      <c r="H33" s="10" t="s">
        <v>957</v>
      </c>
      <c r="I33" s="10" t="s">
        <v>2177</v>
      </c>
      <c r="J33" s="10" t="s">
        <v>958</v>
      </c>
      <c r="K33" s="138">
        <v>35</v>
      </c>
      <c r="L33" s="34" t="s">
        <v>2310</v>
      </c>
    </row>
    <row r="34" spans="1:12" ht="33.75">
      <c r="A34" s="33" t="s">
        <v>1080</v>
      </c>
      <c r="B34" s="10" t="s">
        <v>1145</v>
      </c>
      <c r="C34" s="10" t="s">
        <v>417</v>
      </c>
      <c r="D34" s="10" t="s">
        <v>1877</v>
      </c>
      <c r="E34" s="10" t="s">
        <v>418</v>
      </c>
      <c r="F34" s="10" t="s">
        <v>1877</v>
      </c>
      <c r="G34" s="10" t="s">
        <v>416</v>
      </c>
      <c r="H34" s="10" t="s">
        <v>943</v>
      </c>
      <c r="I34" s="10" t="s">
        <v>822</v>
      </c>
      <c r="J34" s="10" t="s">
        <v>945</v>
      </c>
      <c r="K34" s="138">
        <v>5</v>
      </c>
      <c r="L34" s="34" t="s">
        <v>732</v>
      </c>
    </row>
    <row r="35" spans="1:12" ht="34.5" thickBot="1">
      <c r="A35" s="43" t="s">
        <v>1108</v>
      </c>
      <c r="B35" s="44" t="s">
        <v>1145</v>
      </c>
      <c r="C35" s="44" t="s">
        <v>417</v>
      </c>
      <c r="D35" s="44" t="s">
        <v>1877</v>
      </c>
      <c r="E35" s="44" t="s">
        <v>418</v>
      </c>
      <c r="F35" s="44" t="s">
        <v>1877</v>
      </c>
      <c r="G35" s="44" t="s">
        <v>416</v>
      </c>
      <c r="H35" s="44" t="s">
        <v>2790</v>
      </c>
      <c r="I35" s="44" t="s">
        <v>1088</v>
      </c>
      <c r="J35" s="44" t="s">
        <v>2220</v>
      </c>
      <c r="K35" s="139">
        <v>0</v>
      </c>
      <c r="L35" s="37" t="s">
        <v>733</v>
      </c>
    </row>
    <row r="36" spans="1:12" ht="12" customHeight="1" thickBot="1">
      <c r="A36" s="491" t="s">
        <v>2306</v>
      </c>
      <c r="B36" s="492"/>
      <c r="C36" s="492"/>
      <c r="D36" s="492"/>
      <c r="E36" s="492"/>
      <c r="F36" s="492"/>
      <c r="G36" s="492"/>
      <c r="H36" s="492"/>
      <c r="I36" s="492"/>
      <c r="J36" s="492"/>
      <c r="K36" s="91">
        <f>SUM(K27:K35)</f>
        <v>225</v>
      </c>
      <c r="L36" s="38"/>
    </row>
    <row r="37" spans="1:12" ht="33.75">
      <c r="A37" s="29" t="s">
        <v>1760</v>
      </c>
      <c r="B37" s="30" t="s">
        <v>472</v>
      </c>
      <c r="C37" s="30" t="s">
        <v>786</v>
      </c>
      <c r="D37" s="30" t="s">
        <v>1931</v>
      </c>
      <c r="E37" s="30" t="s">
        <v>1932</v>
      </c>
      <c r="F37" s="30" t="s">
        <v>1931</v>
      </c>
      <c r="G37" s="30" t="s">
        <v>1933</v>
      </c>
      <c r="H37" s="30" t="s">
        <v>601</v>
      </c>
      <c r="I37" s="30" t="s">
        <v>2858</v>
      </c>
      <c r="J37" s="30" t="s">
        <v>938</v>
      </c>
      <c r="K37" s="89">
        <v>32</v>
      </c>
      <c r="L37" s="32" t="s">
        <v>2312</v>
      </c>
    </row>
    <row r="38" spans="1:12" ht="45">
      <c r="A38" s="33" t="s">
        <v>1134</v>
      </c>
      <c r="B38" s="10" t="s">
        <v>472</v>
      </c>
      <c r="C38" s="10" t="s">
        <v>786</v>
      </c>
      <c r="D38" s="10" t="s">
        <v>1931</v>
      </c>
      <c r="E38" s="10" t="s">
        <v>1932</v>
      </c>
      <c r="F38" s="10" t="s">
        <v>1931</v>
      </c>
      <c r="G38" s="10" t="s">
        <v>1933</v>
      </c>
      <c r="H38" s="10" t="s">
        <v>393</v>
      </c>
      <c r="I38" s="10" t="s">
        <v>2167</v>
      </c>
      <c r="J38" s="10" t="s">
        <v>941</v>
      </c>
      <c r="K38" s="138">
        <v>31</v>
      </c>
      <c r="L38" s="34" t="s">
        <v>2313</v>
      </c>
    </row>
    <row r="39" spans="1:12" ht="23.25" thickBot="1">
      <c r="A39" s="33" t="s">
        <v>1047</v>
      </c>
      <c r="B39" s="10" t="s">
        <v>472</v>
      </c>
      <c r="C39" s="10" t="s">
        <v>786</v>
      </c>
      <c r="D39" s="10" t="s">
        <v>1931</v>
      </c>
      <c r="E39" s="10" t="s">
        <v>1932</v>
      </c>
      <c r="F39" s="10" t="s">
        <v>1931</v>
      </c>
      <c r="G39" s="10" t="s">
        <v>1933</v>
      </c>
      <c r="H39" s="10" t="s">
        <v>2314</v>
      </c>
      <c r="I39" s="10" t="s">
        <v>894</v>
      </c>
      <c r="J39" s="10" t="s">
        <v>931</v>
      </c>
      <c r="K39" s="138">
        <v>4</v>
      </c>
      <c r="L39" s="34" t="s">
        <v>2315</v>
      </c>
    </row>
    <row r="40" spans="1:12" ht="45">
      <c r="A40" s="29" t="s">
        <v>1027</v>
      </c>
      <c r="B40" s="10" t="s">
        <v>472</v>
      </c>
      <c r="C40" s="10" t="s">
        <v>786</v>
      </c>
      <c r="D40" s="10" t="s">
        <v>1931</v>
      </c>
      <c r="E40" s="10" t="s">
        <v>1932</v>
      </c>
      <c r="F40" s="10" t="s">
        <v>1931</v>
      </c>
      <c r="G40" s="10" t="s">
        <v>1933</v>
      </c>
      <c r="H40" s="10" t="s">
        <v>947</v>
      </c>
      <c r="I40" s="10" t="s">
        <v>2865</v>
      </c>
      <c r="J40" s="10" t="s">
        <v>948</v>
      </c>
      <c r="K40" s="138">
        <v>24</v>
      </c>
      <c r="L40" s="34" t="s">
        <v>2316</v>
      </c>
    </row>
    <row r="41" spans="1:12" ht="33.75">
      <c r="A41" s="33" t="s">
        <v>991</v>
      </c>
      <c r="B41" s="10" t="s">
        <v>472</v>
      </c>
      <c r="C41" s="10" t="s">
        <v>786</v>
      </c>
      <c r="D41" s="10" t="s">
        <v>1931</v>
      </c>
      <c r="E41" s="10" t="s">
        <v>1932</v>
      </c>
      <c r="F41" s="10" t="s">
        <v>1931</v>
      </c>
      <c r="G41" s="10" t="s">
        <v>1933</v>
      </c>
      <c r="H41" s="10" t="s">
        <v>949</v>
      </c>
      <c r="I41" s="10" t="s">
        <v>968</v>
      </c>
      <c r="J41" s="10" t="s">
        <v>950</v>
      </c>
      <c r="K41" s="138">
        <v>21</v>
      </c>
      <c r="L41" s="34" t="s">
        <v>2317</v>
      </c>
    </row>
    <row r="42" spans="1:12" ht="45.75" thickBot="1">
      <c r="A42" s="33" t="s">
        <v>935</v>
      </c>
      <c r="B42" s="10" t="s">
        <v>472</v>
      </c>
      <c r="C42" s="10" t="s">
        <v>786</v>
      </c>
      <c r="D42" s="10" t="s">
        <v>1931</v>
      </c>
      <c r="E42" s="10" t="s">
        <v>1932</v>
      </c>
      <c r="F42" s="10" t="s">
        <v>1931</v>
      </c>
      <c r="G42" s="10" t="s">
        <v>1933</v>
      </c>
      <c r="H42" s="10" t="s">
        <v>957</v>
      </c>
      <c r="I42" s="10" t="s">
        <v>2150</v>
      </c>
      <c r="J42" s="10" t="s">
        <v>958</v>
      </c>
      <c r="K42" s="138">
        <v>15</v>
      </c>
      <c r="L42" s="34" t="s">
        <v>2318</v>
      </c>
    </row>
    <row r="43" spans="1:12" ht="67.5">
      <c r="A43" s="29" t="s">
        <v>2223</v>
      </c>
      <c r="B43" s="10" t="s">
        <v>472</v>
      </c>
      <c r="C43" s="10" t="s">
        <v>786</v>
      </c>
      <c r="D43" s="10" t="s">
        <v>1931</v>
      </c>
      <c r="E43" s="10" t="s">
        <v>1932</v>
      </c>
      <c r="F43" s="10" t="s">
        <v>1931</v>
      </c>
      <c r="G43" s="10" t="s">
        <v>1933</v>
      </c>
      <c r="H43" s="10" t="s">
        <v>2266</v>
      </c>
      <c r="I43" s="10" t="s">
        <v>868</v>
      </c>
      <c r="J43" s="10" t="s">
        <v>966</v>
      </c>
      <c r="K43" s="138">
        <v>39</v>
      </c>
      <c r="L43" s="34" t="s">
        <v>2319</v>
      </c>
    </row>
    <row r="44" spans="1:12" ht="34.5" thickBot="1">
      <c r="A44" s="33" t="s">
        <v>1907</v>
      </c>
      <c r="B44" s="44" t="s">
        <v>472</v>
      </c>
      <c r="C44" s="44" t="s">
        <v>786</v>
      </c>
      <c r="D44" s="44" t="s">
        <v>1931</v>
      </c>
      <c r="E44" s="44" t="s">
        <v>1932</v>
      </c>
      <c r="F44" s="44" t="s">
        <v>1931</v>
      </c>
      <c r="G44" s="44" t="s">
        <v>1933</v>
      </c>
      <c r="H44" s="44" t="s">
        <v>2267</v>
      </c>
      <c r="I44" s="44" t="s">
        <v>2153</v>
      </c>
      <c r="J44" s="44" t="s">
        <v>726</v>
      </c>
      <c r="K44" s="139">
        <v>0</v>
      </c>
      <c r="L44" s="37" t="s">
        <v>2320</v>
      </c>
    </row>
    <row r="45" spans="1:12" ht="12" customHeight="1" thickBot="1">
      <c r="A45" s="491" t="s">
        <v>2306</v>
      </c>
      <c r="B45" s="492"/>
      <c r="C45" s="492"/>
      <c r="D45" s="492"/>
      <c r="E45" s="492"/>
      <c r="F45" s="492"/>
      <c r="G45" s="492"/>
      <c r="H45" s="492"/>
      <c r="I45" s="492"/>
      <c r="J45" s="492"/>
      <c r="K45" s="91">
        <f>SUM(K37:K44)</f>
        <v>166</v>
      </c>
      <c r="L45" s="38"/>
    </row>
    <row r="46" spans="1:12" ht="67.5">
      <c r="A46" s="29" t="s">
        <v>1125</v>
      </c>
      <c r="B46" s="30" t="s">
        <v>472</v>
      </c>
      <c r="C46" s="30" t="s">
        <v>209</v>
      </c>
      <c r="D46" s="30" t="s">
        <v>1743</v>
      </c>
      <c r="E46" s="30" t="s">
        <v>1744</v>
      </c>
      <c r="F46" s="30" t="s">
        <v>1743</v>
      </c>
      <c r="G46" s="30" t="s">
        <v>866</v>
      </c>
      <c r="H46" s="64" t="s">
        <v>2321</v>
      </c>
      <c r="I46" s="30" t="s">
        <v>2177</v>
      </c>
      <c r="J46" s="30" t="s">
        <v>960</v>
      </c>
      <c r="K46" s="89">
        <v>52</v>
      </c>
      <c r="L46" s="32" t="s">
        <v>2322</v>
      </c>
    </row>
    <row r="47" spans="1:12" ht="67.5">
      <c r="A47" s="33" t="s">
        <v>1105</v>
      </c>
      <c r="B47" s="10" t="s">
        <v>472</v>
      </c>
      <c r="C47" s="10" t="s">
        <v>209</v>
      </c>
      <c r="D47" s="10" t="s">
        <v>1743</v>
      </c>
      <c r="E47" s="10" t="s">
        <v>1744</v>
      </c>
      <c r="F47" s="10" t="s">
        <v>1743</v>
      </c>
      <c r="G47" s="10" t="s">
        <v>866</v>
      </c>
      <c r="H47" s="65" t="s">
        <v>2323</v>
      </c>
      <c r="I47" s="10" t="s">
        <v>2858</v>
      </c>
      <c r="J47" s="10" t="s">
        <v>960</v>
      </c>
      <c r="K47" s="138">
        <v>50</v>
      </c>
      <c r="L47" s="34" t="s">
        <v>2322</v>
      </c>
    </row>
    <row r="48" spans="1:12" ht="67.5">
      <c r="A48" s="33" t="s">
        <v>816</v>
      </c>
      <c r="B48" s="10" t="s">
        <v>472</v>
      </c>
      <c r="C48" s="10" t="s">
        <v>209</v>
      </c>
      <c r="D48" s="10" t="s">
        <v>1743</v>
      </c>
      <c r="E48" s="10" t="s">
        <v>1744</v>
      </c>
      <c r="F48" s="10" t="s">
        <v>1743</v>
      </c>
      <c r="G48" s="10" t="s">
        <v>866</v>
      </c>
      <c r="H48" s="65" t="s">
        <v>2324</v>
      </c>
      <c r="I48" s="10" t="s">
        <v>2167</v>
      </c>
      <c r="J48" s="10" t="s">
        <v>960</v>
      </c>
      <c r="K48" s="138">
        <v>50</v>
      </c>
      <c r="L48" s="34" t="s">
        <v>2322</v>
      </c>
    </row>
    <row r="49" spans="1:12" ht="67.5">
      <c r="A49" s="33" t="s">
        <v>1097</v>
      </c>
      <c r="B49" s="10" t="s">
        <v>472</v>
      </c>
      <c r="C49" s="10" t="s">
        <v>209</v>
      </c>
      <c r="D49" s="10" t="s">
        <v>1743</v>
      </c>
      <c r="E49" s="10" t="s">
        <v>1744</v>
      </c>
      <c r="F49" s="10" t="s">
        <v>1743</v>
      </c>
      <c r="G49" s="10" t="s">
        <v>866</v>
      </c>
      <c r="H49" s="10" t="s">
        <v>2325</v>
      </c>
      <c r="I49" s="10" t="s">
        <v>2166</v>
      </c>
      <c r="J49" s="10" t="s">
        <v>793</v>
      </c>
      <c r="K49" s="138">
        <v>35</v>
      </c>
      <c r="L49" s="34" t="s">
        <v>2322</v>
      </c>
    </row>
    <row r="50" spans="1:12" ht="67.5">
      <c r="A50" s="33" t="s">
        <v>1191</v>
      </c>
      <c r="B50" s="10" t="s">
        <v>472</v>
      </c>
      <c r="C50" s="10" t="s">
        <v>209</v>
      </c>
      <c r="D50" s="10" t="s">
        <v>1743</v>
      </c>
      <c r="E50" s="10" t="s">
        <v>1744</v>
      </c>
      <c r="F50" s="10" t="s">
        <v>1743</v>
      </c>
      <c r="G50" s="10" t="s">
        <v>866</v>
      </c>
      <c r="H50" s="10" t="s">
        <v>2326</v>
      </c>
      <c r="I50" s="10" t="s">
        <v>2165</v>
      </c>
      <c r="J50" s="10" t="s">
        <v>794</v>
      </c>
      <c r="K50" s="138">
        <v>40</v>
      </c>
      <c r="L50" s="34" t="s">
        <v>2322</v>
      </c>
    </row>
    <row r="51" spans="1:12" ht="68.25" thickBot="1">
      <c r="A51" s="43" t="s">
        <v>1078</v>
      </c>
      <c r="B51" s="44" t="s">
        <v>472</v>
      </c>
      <c r="C51" s="44" t="s">
        <v>209</v>
      </c>
      <c r="D51" s="44" t="s">
        <v>1743</v>
      </c>
      <c r="E51" s="44" t="s">
        <v>1744</v>
      </c>
      <c r="F51" s="44" t="s">
        <v>1743</v>
      </c>
      <c r="G51" s="44" t="s">
        <v>866</v>
      </c>
      <c r="H51" s="44" t="s">
        <v>2267</v>
      </c>
      <c r="I51" s="44" t="s">
        <v>2168</v>
      </c>
      <c r="J51" s="44" t="s">
        <v>726</v>
      </c>
      <c r="K51" s="139">
        <v>0</v>
      </c>
      <c r="L51" s="37" t="s">
        <v>2327</v>
      </c>
    </row>
    <row r="52" spans="1:12" ht="12" customHeight="1" thickBot="1">
      <c r="A52" s="491" t="s">
        <v>2306</v>
      </c>
      <c r="B52" s="492"/>
      <c r="C52" s="492"/>
      <c r="D52" s="492"/>
      <c r="E52" s="492"/>
      <c r="F52" s="492"/>
      <c r="G52" s="492"/>
      <c r="H52" s="492"/>
      <c r="I52" s="492"/>
      <c r="J52" s="492"/>
      <c r="K52" s="91">
        <f>SUM(K46:K51)</f>
        <v>227</v>
      </c>
      <c r="L52" s="38"/>
    </row>
    <row r="53" spans="1:12" ht="67.5">
      <c r="A53" s="29" t="s">
        <v>1071</v>
      </c>
      <c r="B53" s="30" t="s">
        <v>1023</v>
      </c>
      <c r="C53" s="30" t="s">
        <v>605</v>
      </c>
      <c r="D53" s="30" t="s">
        <v>2744</v>
      </c>
      <c r="E53" s="30" t="s">
        <v>606</v>
      </c>
      <c r="F53" s="30" t="s">
        <v>2744</v>
      </c>
      <c r="G53" s="30" t="s">
        <v>225</v>
      </c>
      <c r="H53" s="30" t="s">
        <v>2266</v>
      </c>
      <c r="I53" s="30" t="s">
        <v>2865</v>
      </c>
      <c r="J53" s="30" t="s">
        <v>966</v>
      </c>
      <c r="K53" s="89">
        <v>36</v>
      </c>
      <c r="L53" s="32" t="s">
        <v>2328</v>
      </c>
    </row>
    <row r="54" spans="1:12" ht="33.75">
      <c r="A54" s="33" t="s">
        <v>1031</v>
      </c>
      <c r="B54" s="10" t="s">
        <v>1023</v>
      </c>
      <c r="C54" s="10" t="s">
        <v>605</v>
      </c>
      <c r="D54" s="10" t="s">
        <v>2744</v>
      </c>
      <c r="E54" s="10" t="s">
        <v>606</v>
      </c>
      <c r="F54" s="10" t="s">
        <v>2744</v>
      </c>
      <c r="G54" s="10" t="s">
        <v>225</v>
      </c>
      <c r="H54" s="10" t="s">
        <v>947</v>
      </c>
      <c r="I54" s="10" t="s">
        <v>872</v>
      </c>
      <c r="J54" s="10" t="s">
        <v>948</v>
      </c>
      <c r="K54" s="138">
        <v>23</v>
      </c>
      <c r="L54" s="34" t="s">
        <v>1784</v>
      </c>
    </row>
    <row r="55" spans="1:12" ht="45">
      <c r="A55" s="33" t="s">
        <v>809</v>
      </c>
      <c r="B55" s="10" t="s">
        <v>1023</v>
      </c>
      <c r="C55" s="10" t="s">
        <v>605</v>
      </c>
      <c r="D55" s="10" t="s">
        <v>2744</v>
      </c>
      <c r="E55" s="10" t="s">
        <v>606</v>
      </c>
      <c r="F55" s="10" t="s">
        <v>2744</v>
      </c>
      <c r="G55" s="10" t="s">
        <v>225</v>
      </c>
      <c r="H55" s="10" t="s">
        <v>949</v>
      </c>
      <c r="I55" s="10" t="s">
        <v>2162</v>
      </c>
      <c r="J55" s="10" t="s">
        <v>950</v>
      </c>
      <c r="K55" s="138">
        <v>12</v>
      </c>
      <c r="L55" s="34" t="s">
        <v>1785</v>
      </c>
    </row>
    <row r="56" spans="1:12" ht="67.5">
      <c r="A56" s="33" t="s">
        <v>1309</v>
      </c>
      <c r="B56" s="10" t="s">
        <v>1023</v>
      </c>
      <c r="C56" s="10" t="s">
        <v>605</v>
      </c>
      <c r="D56" s="10" t="s">
        <v>2744</v>
      </c>
      <c r="E56" s="10" t="s">
        <v>606</v>
      </c>
      <c r="F56" s="10" t="s">
        <v>2744</v>
      </c>
      <c r="G56" s="10" t="s">
        <v>225</v>
      </c>
      <c r="H56" s="10" t="s">
        <v>957</v>
      </c>
      <c r="I56" s="10" t="s">
        <v>896</v>
      </c>
      <c r="J56" s="10" t="s">
        <v>958</v>
      </c>
      <c r="K56" s="138">
        <v>26</v>
      </c>
      <c r="L56" s="34" t="s">
        <v>1786</v>
      </c>
    </row>
    <row r="57" spans="1:12" ht="45">
      <c r="A57" s="33" t="s">
        <v>1112</v>
      </c>
      <c r="B57" s="10" t="s">
        <v>1023</v>
      </c>
      <c r="C57" s="10" t="s">
        <v>605</v>
      </c>
      <c r="D57" s="10" t="s">
        <v>2744</v>
      </c>
      <c r="E57" s="10" t="s">
        <v>606</v>
      </c>
      <c r="F57" s="10" t="s">
        <v>2744</v>
      </c>
      <c r="G57" s="10" t="s">
        <v>225</v>
      </c>
      <c r="H57" s="10" t="s">
        <v>832</v>
      </c>
      <c r="I57" s="10" t="s">
        <v>897</v>
      </c>
      <c r="J57" s="10" t="s">
        <v>938</v>
      </c>
      <c r="K57" s="138">
        <v>30</v>
      </c>
      <c r="L57" s="34" t="s">
        <v>1787</v>
      </c>
    </row>
    <row r="58" spans="1:12" ht="45">
      <c r="A58" s="33" t="s">
        <v>927</v>
      </c>
      <c r="B58" s="10" t="s">
        <v>1023</v>
      </c>
      <c r="C58" s="10" t="s">
        <v>605</v>
      </c>
      <c r="D58" s="10" t="s">
        <v>2744</v>
      </c>
      <c r="E58" s="10" t="s">
        <v>606</v>
      </c>
      <c r="F58" s="10" t="s">
        <v>2744</v>
      </c>
      <c r="G58" s="10" t="s">
        <v>225</v>
      </c>
      <c r="H58" s="10" t="s">
        <v>1788</v>
      </c>
      <c r="I58" s="10" t="s">
        <v>131</v>
      </c>
      <c r="J58" s="10" t="s">
        <v>934</v>
      </c>
      <c r="K58" s="138">
        <v>39</v>
      </c>
      <c r="L58" s="34" t="s">
        <v>1789</v>
      </c>
    </row>
    <row r="59" spans="1:12" ht="56.25">
      <c r="A59" s="33" t="s">
        <v>1089</v>
      </c>
      <c r="B59" s="10" t="s">
        <v>1023</v>
      </c>
      <c r="C59" s="10" t="s">
        <v>605</v>
      </c>
      <c r="D59" s="10" t="s">
        <v>2744</v>
      </c>
      <c r="E59" s="10" t="s">
        <v>606</v>
      </c>
      <c r="F59" s="10" t="s">
        <v>2744</v>
      </c>
      <c r="G59" s="10" t="s">
        <v>225</v>
      </c>
      <c r="H59" s="10" t="s">
        <v>930</v>
      </c>
      <c r="I59" s="10" t="s">
        <v>898</v>
      </c>
      <c r="J59" s="10" t="s">
        <v>931</v>
      </c>
      <c r="K59" s="138">
        <v>15</v>
      </c>
      <c r="L59" s="34" t="s">
        <v>1790</v>
      </c>
    </row>
    <row r="60" spans="1:12" ht="33.75">
      <c r="A60" s="33" t="s">
        <v>1035</v>
      </c>
      <c r="B60" s="10" t="s">
        <v>1023</v>
      </c>
      <c r="C60" s="10" t="s">
        <v>605</v>
      </c>
      <c r="D60" s="10" t="s">
        <v>2744</v>
      </c>
      <c r="E60" s="10" t="s">
        <v>606</v>
      </c>
      <c r="F60" s="10" t="s">
        <v>2744</v>
      </c>
      <c r="G60" s="10" t="s">
        <v>225</v>
      </c>
      <c r="H60" s="10" t="s">
        <v>963</v>
      </c>
      <c r="I60" s="10" t="s">
        <v>1019</v>
      </c>
      <c r="J60" s="10" t="s">
        <v>964</v>
      </c>
      <c r="K60" s="138">
        <v>20</v>
      </c>
      <c r="L60" s="34" t="s">
        <v>1791</v>
      </c>
    </row>
    <row r="61" spans="1:12" ht="33.75">
      <c r="A61" s="33" t="s">
        <v>1051</v>
      </c>
      <c r="B61" s="10" t="s">
        <v>1023</v>
      </c>
      <c r="C61" s="10" t="s">
        <v>605</v>
      </c>
      <c r="D61" s="10" t="s">
        <v>2744</v>
      </c>
      <c r="E61" s="10" t="s">
        <v>606</v>
      </c>
      <c r="F61" s="10" t="s">
        <v>2744</v>
      </c>
      <c r="G61" s="10" t="s">
        <v>225</v>
      </c>
      <c r="H61" s="10" t="s">
        <v>1792</v>
      </c>
      <c r="I61" s="10" t="s">
        <v>1020</v>
      </c>
      <c r="J61" s="10" t="s">
        <v>948</v>
      </c>
      <c r="K61" s="138">
        <v>17</v>
      </c>
      <c r="L61" s="34" t="s">
        <v>1793</v>
      </c>
    </row>
    <row r="62" spans="1:12" ht="33.75">
      <c r="A62" s="33" t="s">
        <v>946</v>
      </c>
      <c r="B62" s="10" t="s">
        <v>1023</v>
      </c>
      <c r="C62" s="10" t="s">
        <v>605</v>
      </c>
      <c r="D62" s="10" t="s">
        <v>2744</v>
      </c>
      <c r="E62" s="10" t="s">
        <v>606</v>
      </c>
      <c r="F62" s="10" t="s">
        <v>2744</v>
      </c>
      <c r="G62" s="10" t="s">
        <v>225</v>
      </c>
      <c r="H62" s="10" t="s">
        <v>943</v>
      </c>
      <c r="I62" s="10" t="s">
        <v>2151</v>
      </c>
      <c r="J62" s="10" t="s">
        <v>945</v>
      </c>
      <c r="K62" s="138">
        <v>4</v>
      </c>
      <c r="L62" s="34" t="s">
        <v>946</v>
      </c>
    </row>
    <row r="63" spans="1:12" ht="33.75">
      <c r="A63" s="33" t="s">
        <v>1038</v>
      </c>
      <c r="B63" s="10" t="s">
        <v>1023</v>
      </c>
      <c r="C63" s="10" t="s">
        <v>605</v>
      </c>
      <c r="D63" s="10" t="s">
        <v>2744</v>
      </c>
      <c r="E63" s="10" t="s">
        <v>606</v>
      </c>
      <c r="F63" s="10" t="s">
        <v>2744</v>
      </c>
      <c r="G63" s="10" t="s">
        <v>225</v>
      </c>
      <c r="H63" s="10" t="s">
        <v>1783</v>
      </c>
      <c r="I63" s="10" t="s">
        <v>2155</v>
      </c>
      <c r="J63" s="10" t="s">
        <v>962</v>
      </c>
      <c r="K63" s="138">
        <v>22</v>
      </c>
      <c r="L63" s="34" t="s">
        <v>1518</v>
      </c>
    </row>
    <row r="64" spans="1:12" ht="33.75">
      <c r="A64" s="33" t="s">
        <v>1203</v>
      </c>
      <c r="B64" s="10" t="s">
        <v>1023</v>
      </c>
      <c r="C64" s="10" t="s">
        <v>605</v>
      </c>
      <c r="D64" s="10" t="s">
        <v>2744</v>
      </c>
      <c r="E64" s="10" t="s">
        <v>606</v>
      </c>
      <c r="F64" s="10" t="s">
        <v>2744</v>
      </c>
      <c r="G64" s="10" t="s">
        <v>225</v>
      </c>
      <c r="H64" s="10" t="s">
        <v>1519</v>
      </c>
      <c r="I64" s="10" t="s">
        <v>1021</v>
      </c>
      <c r="J64" s="10" t="s">
        <v>2713</v>
      </c>
      <c r="K64" s="138">
        <v>25</v>
      </c>
      <c r="L64" s="34" t="s">
        <v>1520</v>
      </c>
    </row>
    <row r="65" spans="1:12" ht="34.5" thickBot="1">
      <c r="A65" s="43" t="s">
        <v>1032</v>
      </c>
      <c r="B65" s="44" t="s">
        <v>1023</v>
      </c>
      <c r="C65" s="44" t="s">
        <v>605</v>
      </c>
      <c r="D65" s="44" t="s">
        <v>2744</v>
      </c>
      <c r="E65" s="44" t="s">
        <v>606</v>
      </c>
      <c r="F65" s="44" t="s">
        <v>2744</v>
      </c>
      <c r="G65" s="44" t="s">
        <v>225</v>
      </c>
      <c r="H65" s="44" t="s">
        <v>734</v>
      </c>
      <c r="I65" s="44" t="s">
        <v>1217</v>
      </c>
      <c r="J65" s="44" t="s">
        <v>962</v>
      </c>
      <c r="K65" s="139">
        <v>4</v>
      </c>
      <c r="L65" s="37" t="s">
        <v>735</v>
      </c>
    </row>
    <row r="66" spans="1:12" ht="12" customHeight="1" thickBot="1">
      <c r="A66" s="491" t="s">
        <v>2306</v>
      </c>
      <c r="B66" s="492"/>
      <c r="C66" s="492"/>
      <c r="D66" s="492"/>
      <c r="E66" s="492"/>
      <c r="F66" s="492"/>
      <c r="G66" s="492"/>
      <c r="H66" s="492"/>
      <c r="I66" s="492"/>
      <c r="J66" s="492"/>
      <c r="K66" s="91">
        <f>SUM(K53:K65)</f>
        <v>273</v>
      </c>
      <c r="L66" s="38"/>
    </row>
    <row r="67" spans="1:12" ht="45">
      <c r="A67" s="29" t="s">
        <v>1139</v>
      </c>
      <c r="B67" s="30" t="s">
        <v>176</v>
      </c>
      <c r="C67" s="30" t="s">
        <v>1882</v>
      </c>
      <c r="D67" s="30" t="s">
        <v>1883</v>
      </c>
      <c r="E67" s="66" t="s">
        <v>2183</v>
      </c>
      <c r="F67" s="30" t="s">
        <v>1883</v>
      </c>
      <c r="G67" s="30" t="s">
        <v>2182</v>
      </c>
      <c r="H67" s="30" t="s">
        <v>930</v>
      </c>
      <c r="I67" s="66" t="s">
        <v>2167</v>
      </c>
      <c r="J67" s="30" t="s">
        <v>931</v>
      </c>
      <c r="K67" s="89">
        <v>4</v>
      </c>
      <c r="L67" s="67" t="s">
        <v>932</v>
      </c>
    </row>
    <row r="68" spans="1:12" ht="45">
      <c r="A68" s="33" t="s">
        <v>173</v>
      </c>
      <c r="B68" s="10" t="s">
        <v>176</v>
      </c>
      <c r="C68" s="10" t="s">
        <v>1882</v>
      </c>
      <c r="D68" s="10" t="s">
        <v>1883</v>
      </c>
      <c r="E68" s="68" t="s">
        <v>2183</v>
      </c>
      <c r="F68" s="10" t="s">
        <v>1883</v>
      </c>
      <c r="G68" s="10" t="s">
        <v>2182</v>
      </c>
      <c r="H68" s="10" t="s">
        <v>832</v>
      </c>
      <c r="I68" s="68" t="s">
        <v>2168</v>
      </c>
      <c r="J68" s="10" t="s">
        <v>938</v>
      </c>
      <c r="K68" s="138">
        <v>36</v>
      </c>
      <c r="L68" s="69" t="s">
        <v>939</v>
      </c>
    </row>
    <row r="69" spans="1:12" ht="45">
      <c r="A69" s="33" t="s">
        <v>1199</v>
      </c>
      <c r="B69" s="10" t="s">
        <v>176</v>
      </c>
      <c r="C69" s="10" t="s">
        <v>1882</v>
      </c>
      <c r="D69" s="10" t="s">
        <v>1883</v>
      </c>
      <c r="E69" s="68" t="s">
        <v>2183</v>
      </c>
      <c r="F69" s="10" t="s">
        <v>1883</v>
      </c>
      <c r="G69" s="10" t="s">
        <v>2182</v>
      </c>
      <c r="H69" s="10" t="s">
        <v>940</v>
      </c>
      <c r="I69" s="68" t="s">
        <v>894</v>
      </c>
      <c r="J69" s="10" t="s">
        <v>941</v>
      </c>
      <c r="K69" s="138">
        <v>43</v>
      </c>
      <c r="L69" s="34" t="s">
        <v>1108</v>
      </c>
    </row>
    <row r="70" spans="1:12" ht="45">
      <c r="A70" s="33" t="s">
        <v>320</v>
      </c>
      <c r="B70" s="10" t="s">
        <v>176</v>
      </c>
      <c r="C70" s="10" t="s">
        <v>1882</v>
      </c>
      <c r="D70" s="10" t="s">
        <v>1883</v>
      </c>
      <c r="E70" s="68" t="s">
        <v>2183</v>
      </c>
      <c r="F70" s="10" t="s">
        <v>1883</v>
      </c>
      <c r="G70" s="10" t="s">
        <v>2182</v>
      </c>
      <c r="H70" s="10" t="s">
        <v>951</v>
      </c>
      <c r="I70" s="68" t="s">
        <v>2169</v>
      </c>
      <c r="J70" s="10" t="s">
        <v>952</v>
      </c>
      <c r="K70" s="138">
        <v>15</v>
      </c>
      <c r="L70" s="34" t="s">
        <v>1073</v>
      </c>
    </row>
    <row r="71" spans="1:12" ht="45">
      <c r="A71" s="33" t="s">
        <v>1029</v>
      </c>
      <c r="B71" s="10" t="s">
        <v>176</v>
      </c>
      <c r="C71" s="10" t="s">
        <v>1882</v>
      </c>
      <c r="D71" s="10" t="s">
        <v>1883</v>
      </c>
      <c r="E71" s="68" t="s">
        <v>2183</v>
      </c>
      <c r="F71" s="10" t="s">
        <v>1883</v>
      </c>
      <c r="G71" s="10" t="s">
        <v>2182</v>
      </c>
      <c r="H71" s="10" t="s">
        <v>949</v>
      </c>
      <c r="I71" s="68" t="s">
        <v>2177</v>
      </c>
      <c r="J71" s="10" t="s">
        <v>950</v>
      </c>
      <c r="K71" s="138">
        <v>17</v>
      </c>
      <c r="L71" s="34" t="s">
        <v>1039</v>
      </c>
    </row>
    <row r="72" spans="1:12" ht="45">
      <c r="A72" s="33" t="s">
        <v>490</v>
      </c>
      <c r="B72" s="10" t="s">
        <v>176</v>
      </c>
      <c r="C72" s="10" t="s">
        <v>1882</v>
      </c>
      <c r="D72" s="10" t="s">
        <v>1883</v>
      </c>
      <c r="E72" s="68" t="s">
        <v>2183</v>
      </c>
      <c r="F72" s="10" t="s">
        <v>1883</v>
      </c>
      <c r="G72" s="10" t="s">
        <v>2182</v>
      </c>
      <c r="H72" s="10" t="s">
        <v>957</v>
      </c>
      <c r="I72" s="10" t="s">
        <v>2166</v>
      </c>
      <c r="J72" s="10" t="s">
        <v>958</v>
      </c>
      <c r="K72" s="138">
        <v>25</v>
      </c>
      <c r="L72" s="34" t="s">
        <v>1080</v>
      </c>
    </row>
    <row r="73" spans="1:12" ht="45">
      <c r="A73" s="33" t="s">
        <v>1086</v>
      </c>
      <c r="B73" s="10" t="s">
        <v>176</v>
      </c>
      <c r="C73" s="10" t="s">
        <v>1882</v>
      </c>
      <c r="D73" s="10" t="s">
        <v>1883</v>
      </c>
      <c r="E73" s="68" t="s">
        <v>2183</v>
      </c>
      <c r="F73" s="10" t="s">
        <v>1883</v>
      </c>
      <c r="G73" s="10" t="s">
        <v>2182</v>
      </c>
      <c r="H73" s="10" t="s">
        <v>836</v>
      </c>
      <c r="I73" s="10" t="s">
        <v>2858</v>
      </c>
      <c r="J73" s="10" t="s">
        <v>950</v>
      </c>
      <c r="K73" s="138">
        <v>16</v>
      </c>
      <c r="L73" s="34" t="s">
        <v>1039</v>
      </c>
    </row>
    <row r="74" spans="1:12" ht="67.5">
      <c r="A74" s="33" t="s">
        <v>942</v>
      </c>
      <c r="B74" s="10" t="s">
        <v>176</v>
      </c>
      <c r="C74" s="10" t="s">
        <v>1882</v>
      </c>
      <c r="D74" s="10" t="s">
        <v>1883</v>
      </c>
      <c r="E74" s="68" t="s">
        <v>2183</v>
      </c>
      <c r="F74" s="10" t="s">
        <v>1883</v>
      </c>
      <c r="G74" s="10" t="s">
        <v>2182</v>
      </c>
      <c r="H74" s="10" t="s">
        <v>1521</v>
      </c>
      <c r="I74" s="10" t="s">
        <v>2856</v>
      </c>
      <c r="J74" s="10" t="s">
        <v>966</v>
      </c>
      <c r="K74" s="138">
        <v>84</v>
      </c>
      <c r="L74" s="34" t="s">
        <v>967</v>
      </c>
    </row>
    <row r="75" spans="1:12" ht="45.75" thickBot="1">
      <c r="A75" s="43" t="s">
        <v>387</v>
      </c>
      <c r="B75" s="44" t="s">
        <v>176</v>
      </c>
      <c r="C75" s="44" t="s">
        <v>1882</v>
      </c>
      <c r="D75" s="44" t="s">
        <v>1883</v>
      </c>
      <c r="E75" s="70" t="s">
        <v>2183</v>
      </c>
      <c r="F75" s="44" t="s">
        <v>1883</v>
      </c>
      <c r="G75" s="44" t="s">
        <v>2182</v>
      </c>
      <c r="H75" s="44" t="s">
        <v>1522</v>
      </c>
      <c r="I75" s="44" t="s">
        <v>2860</v>
      </c>
      <c r="J75" s="44" t="s">
        <v>726</v>
      </c>
      <c r="K75" s="139">
        <v>0</v>
      </c>
      <c r="L75" s="37" t="s">
        <v>1967</v>
      </c>
    </row>
    <row r="76" spans="1:12" ht="12" customHeight="1" thickBot="1">
      <c r="A76" s="491" t="s">
        <v>2306</v>
      </c>
      <c r="B76" s="492"/>
      <c r="C76" s="492"/>
      <c r="D76" s="492"/>
      <c r="E76" s="492"/>
      <c r="F76" s="492"/>
      <c r="G76" s="492"/>
      <c r="H76" s="492"/>
      <c r="I76" s="492"/>
      <c r="J76" s="492"/>
      <c r="K76" s="91">
        <f>SUM(K67:K75)</f>
        <v>240</v>
      </c>
      <c r="L76" s="38"/>
    </row>
    <row r="77" spans="1:12" ht="33.75">
      <c r="A77" s="29" t="s">
        <v>1083</v>
      </c>
      <c r="B77" s="30" t="s">
        <v>176</v>
      </c>
      <c r="C77" s="30" t="s">
        <v>1902</v>
      </c>
      <c r="D77" s="30" t="s">
        <v>2195</v>
      </c>
      <c r="E77" s="30" t="s">
        <v>2196</v>
      </c>
      <c r="F77" s="30" t="s">
        <v>2195</v>
      </c>
      <c r="G77" s="30" t="s">
        <v>2194</v>
      </c>
      <c r="H77" s="30" t="s">
        <v>1523</v>
      </c>
      <c r="I77" s="30" t="s">
        <v>2856</v>
      </c>
      <c r="J77" s="30" t="s">
        <v>938</v>
      </c>
      <c r="K77" s="89">
        <v>31</v>
      </c>
      <c r="L77" s="32" t="s">
        <v>1524</v>
      </c>
    </row>
    <row r="78" spans="1:12" ht="33.75">
      <c r="A78" s="33" t="s">
        <v>1066</v>
      </c>
      <c r="B78" s="10" t="s">
        <v>176</v>
      </c>
      <c r="C78" s="10" t="s">
        <v>1902</v>
      </c>
      <c r="D78" s="10" t="s">
        <v>2195</v>
      </c>
      <c r="E78" s="10" t="s">
        <v>2196</v>
      </c>
      <c r="F78" s="10" t="s">
        <v>2195</v>
      </c>
      <c r="G78" s="10" t="s">
        <v>2194</v>
      </c>
      <c r="H78" s="10" t="s">
        <v>1525</v>
      </c>
      <c r="I78" s="10" t="s">
        <v>2177</v>
      </c>
      <c r="J78" s="10" t="s">
        <v>966</v>
      </c>
      <c r="K78" s="138">
        <v>35</v>
      </c>
      <c r="L78" s="34" t="s">
        <v>1983</v>
      </c>
    </row>
    <row r="79" spans="1:12" ht="33.75">
      <c r="A79" s="33" t="s">
        <v>1234</v>
      </c>
      <c r="B79" s="10" t="s">
        <v>176</v>
      </c>
      <c r="C79" s="10" t="s">
        <v>1902</v>
      </c>
      <c r="D79" s="10" t="s">
        <v>2195</v>
      </c>
      <c r="E79" s="10" t="s">
        <v>2196</v>
      </c>
      <c r="F79" s="10" t="s">
        <v>2195</v>
      </c>
      <c r="G79" s="10" t="s">
        <v>2194</v>
      </c>
      <c r="H79" s="10" t="s">
        <v>1526</v>
      </c>
      <c r="I79" s="10" t="s">
        <v>2858</v>
      </c>
      <c r="J79" s="10" t="s">
        <v>958</v>
      </c>
      <c r="K79" s="138">
        <v>25</v>
      </c>
      <c r="L79" s="34" t="s">
        <v>1080</v>
      </c>
    </row>
    <row r="80" spans="1:12" ht="33.75">
      <c r="A80" s="33" t="s">
        <v>1352</v>
      </c>
      <c r="B80" s="10" t="s">
        <v>176</v>
      </c>
      <c r="C80" s="10" t="s">
        <v>1902</v>
      </c>
      <c r="D80" s="10" t="s">
        <v>2195</v>
      </c>
      <c r="E80" s="10" t="s">
        <v>2196</v>
      </c>
      <c r="F80" s="10" t="s">
        <v>2195</v>
      </c>
      <c r="G80" s="10" t="s">
        <v>2194</v>
      </c>
      <c r="H80" s="10" t="s">
        <v>1527</v>
      </c>
      <c r="I80" s="10" t="s">
        <v>2167</v>
      </c>
      <c r="J80" s="10" t="s">
        <v>952</v>
      </c>
      <c r="K80" s="138">
        <v>9</v>
      </c>
      <c r="L80" s="34" t="s">
        <v>1073</v>
      </c>
    </row>
    <row r="81" spans="1:12" ht="33.75">
      <c r="A81" s="33" t="s">
        <v>1101</v>
      </c>
      <c r="B81" s="10" t="s">
        <v>176</v>
      </c>
      <c r="C81" s="10" t="s">
        <v>1902</v>
      </c>
      <c r="D81" s="10" t="s">
        <v>2195</v>
      </c>
      <c r="E81" s="10" t="s">
        <v>2196</v>
      </c>
      <c r="F81" s="10" t="s">
        <v>2195</v>
      </c>
      <c r="G81" s="10" t="s">
        <v>2194</v>
      </c>
      <c r="H81" s="10" t="s">
        <v>1528</v>
      </c>
      <c r="I81" s="10" t="s">
        <v>2166</v>
      </c>
      <c r="J81" s="10" t="s">
        <v>941</v>
      </c>
      <c r="K81" s="138">
        <v>21</v>
      </c>
      <c r="L81" s="34" t="s">
        <v>1529</v>
      </c>
    </row>
    <row r="82" spans="1:12" ht="34.5" thickBot="1">
      <c r="A82" s="43" t="s">
        <v>491</v>
      </c>
      <c r="B82" s="44" t="s">
        <v>176</v>
      </c>
      <c r="C82" s="44" t="s">
        <v>1902</v>
      </c>
      <c r="D82" s="44" t="s">
        <v>2195</v>
      </c>
      <c r="E82" s="44" t="s">
        <v>2196</v>
      </c>
      <c r="F82" s="44" t="s">
        <v>2195</v>
      </c>
      <c r="G82" s="44" t="s">
        <v>2194</v>
      </c>
      <c r="H82" s="44" t="s">
        <v>2267</v>
      </c>
      <c r="I82" s="44" t="s">
        <v>894</v>
      </c>
      <c r="J82" s="44" t="s">
        <v>726</v>
      </c>
      <c r="K82" s="139">
        <v>0</v>
      </c>
      <c r="L82" s="37" t="s">
        <v>1530</v>
      </c>
    </row>
    <row r="83" spans="1:12" ht="12" customHeight="1" thickBot="1">
      <c r="A83" s="491" t="s">
        <v>2306</v>
      </c>
      <c r="B83" s="492"/>
      <c r="C83" s="492"/>
      <c r="D83" s="492"/>
      <c r="E83" s="492"/>
      <c r="F83" s="492"/>
      <c r="G83" s="492"/>
      <c r="H83" s="492"/>
      <c r="I83" s="492"/>
      <c r="J83" s="492"/>
      <c r="K83" s="91">
        <f>SUM(K77:K82)</f>
        <v>121</v>
      </c>
      <c r="L83" s="38"/>
    </row>
    <row r="84" spans="1:12" ht="33.75">
      <c r="A84" s="29" t="s">
        <v>2247</v>
      </c>
      <c r="B84" s="30" t="s">
        <v>1034</v>
      </c>
      <c r="C84" s="30" t="s">
        <v>2189</v>
      </c>
      <c r="D84" s="30" t="s">
        <v>256</v>
      </c>
      <c r="E84" s="30" t="s">
        <v>2190</v>
      </c>
      <c r="F84" s="30" t="s">
        <v>256</v>
      </c>
      <c r="G84" s="30" t="s">
        <v>2188</v>
      </c>
      <c r="H84" s="30" t="s">
        <v>955</v>
      </c>
      <c r="I84" s="30" t="s">
        <v>2858</v>
      </c>
      <c r="J84" s="30" t="s">
        <v>956</v>
      </c>
      <c r="K84" s="89">
        <v>18</v>
      </c>
      <c r="L84" s="32" t="s">
        <v>1531</v>
      </c>
    </row>
    <row r="85" spans="1:12" ht="33.75">
      <c r="A85" s="33" t="s">
        <v>257</v>
      </c>
      <c r="B85" s="10" t="s">
        <v>1034</v>
      </c>
      <c r="C85" s="10" t="s">
        <v>2189</v>
      </c>
      <c r="D85" s="10" t="s">
        <v>256</v>
      </c>
      <c r="E85" s="10" t="s">
        <v>2190</v>
      </c>
      <c r="F85" s="10" t="s">
        <v>256</v>
      </c>
      <c r="G85" s="10" t="s">
        <v>2188</v>
      </c>
      <c r="H85" s="10" t="s">
        <v>957</v>
      </c>
      <c r="I85" s="10" t="s">
        <v>2167</v>
      </c>
      <c r="J85" s="10" t="s">
        <v>958</v>
      </c>
      <c r="K85" s="138">
        <v>35</v>
      </c>
      <c r="L85" s="34" t="s">
        <v>1080</v>
      </c>
    </row>
    <row r="86" spans="1:12" ht="33.75">
      <c r="A86" s="33" t="s">
        <v>175</v>
      </c>
      <c r="B86" s="10" t="s">
        <v>1034</v>
      </c>
      <c r="C86" s="10" t="s">
        <v>2189</v>
      </c>
      <c r="D86" s="10" t="s">
        <v>256</v>
      </c>
      <c r="E86" s="10" t="s">
        <v>2190</v>
      </c>
      <c r="F86" s="10" t="s">
        <v>256</v>
      </c>
      <c r="G86" s="10" t="s">
        <v>2188</v>
      </c>
      <c r="H86" s="10" t="s">
        <v>1532</v>
      </c>
      <c r="I86" s="10" t="s">
        <v>2177</v>
      </c>
      <c r="J86" s="10" t="s">
        <v>2847</v>
      </c>
      <c r="K86" s="138">
        <v>27</v>
      </c>
      <c r="L86" s="34" t="s">
        <v>2756</v>
      </c>
    </row>
    <row r="87" spans="1:12" ht="33.75">
      <c r="A87" s="33" t="s">
        <v>1065</v>
      </c>
      <c r="B87" s="10" t="s">
        <v>1034</v>
      </c>
      <c r="C87" s="10" t="s">
        <v>2189</v>
      </c>
      <c r="D87" s="10" t="s">
        <v>256</v>
      </c>
      <c r="E87" s="10" t="s">
        <v>2190</v>
      </c>
      <c r="F87" s="10" t="s">
        <v>256</v>
      </c>
      <c r="G87" s="10" t="s">
        <v>2188</v>
      </c>
      <c r="H87" s="10" t="s">
        <v>1533</v>
      </c>
      <c r="I87" s="10" t="s">
        <v>2166</v>
      </c>
      <c r="J87" s="10" t="s">
        <v>966</v>
      </c>
      <c r="K87" s="138">
        <v>60</v>
      </c>
      <c r="L87" s="34" t="s">
        <v>1534</v>
      </c>
    </row>
    <row r="88" spans="1:12" ht="33.75">
      <c r="A88" s="33" t="s">
        <v>1141</v>
      </c>
      <c r="B88" s="10" t="s">
        <v>1034</v>
      </c>
      <c r="C88" s="10" t="s">
        <v>2189</v>
      </c>
      <c r="D88" s="10" t="s">
        <v>256</v>
      </c>
      <c r="E88" s="10" t="s">
        <v>2190</v>
      </c>
      <c r="F88" s="10" t="s">
        <v>256</v>
      </c>
      <c r="G88" s="10" t="s">
        <v>2188</v>
      </c>
      <c r="H88" s="10" t="s">
        <v>940</v>
      </c>
      <c r="I88" s="10" t="s">
        <v>894</v>
      </c>
      <c r="J88" s="10" t="s">
        <v>941</v>
      </c>
      <c r="K88" s="138">
        <v>40</v>
      </c>
      <c r="L88" s="34" t="s">
        <v>1535</v>
      </c>
    </row>
    <row r="89" spans="1:12" ht="33.75">
      <c r="A89" s="33" t="s">
        <v>1950</v>
      </c>
      <c r="B89" s="10" t="s">
        <v>1034</v>
      </c>
      <c r="C89" s="10" t="s">
        <v>2189</v>
      </c>
      <c r="D89" s="10" t="s">
        <v>256</v>
      </c>
      <c r="E89" s="10" t="s">
        <v>2190</v>
      </c>
      <c r="F89" s="10" t="s">
        <v>256</v>
      </c>
      <c r="G89" s="10" t="s">
        <v>2188</v>
      </c>
      <c r="H89" s="10" t="s">
        <v>951</v>
      </c>
      <c r="I89" s="10" t="s">
        <v>123</v>
      </c>
      <c r="J89" s="10" t="s">
        <v>952</v>
      </c>
      <c r="K89" s="138">
        <v>26</v>
      </c>
      <c r="L89" s="34" t="s">
        <v>1073</v>
      </c>
    </row>
    <row r="90" spans="1:12" ht="33.75">
      <c r="A90" s="33" t="s">
        <v>1354</v>
      </c>
      <c r="B90" s="10" t="s">
        <v>1034</v>
      </c>
      <c r="C90" s="10" t="s">
        <v>2189</v>
      </c>
      <c r="D90" s="10" t="s">
        <v>256</v>
      </c>
      <c r="E90" s="10" t="s">
        <v>2190</v>
      </c>
      <c r="F90" s="10" t="s">
        <v>256</v>
      </c>
      <c r="G90" s="10" t="s">
        <v>2188</v>
      </c>
      <c r="H90" s="10" t="s">
        <v>832</v>
      </c>
      <c r="I90" s="10" t="s">
        <v>2169</v>
      </c>
      <c r="J90" s="10" t="s">
        <v>938</v>
      </c>
      <c r="K90" s="138">
        <v>48</v>
      </c>
      <c r="L90" s="34" t="s">
        <v>1536</v>
      </c>
    </row>
    <row r="91" spans="1:12" ht="33.75">
      <c r="A91" s="33" t="s">
        <v>1060</v>
      </c>
      <c r="B91" s="10" t="s">
        <v>1034</v>
      </c>
      <c r="C91" s="10" t="s">
        <v>2189</v>
      </c>
      <c r="D91" s="10" t="s">
        <v>256</v>
      </c>
      <c r="E91" s="10" t="s">
        <v>2190</v>
      </c>
      <c r="F91" s="10" t="s">
        <v>256</v>
      </c>
      <c r="G91" s="10" t="s">
        <v>2188</v>
      </c>
      <c r="H91" s="10" t="s">
        <v>1537</v>
      </c>
      <c r="I91" s="10" t="s">
        <v>2168</v>
      </c>
      <c r="J91" s="10" t="s">
        <v>934</v>
      </c>
      <c r="K91" s="138">
        <v>33</v>
      </c>
      <c r="L91" s="34" t="s">
        <v>178</v>
      </c>
    </row>
    <row r="92" spans="1:12" ht="33.75">
      <c r="A92" s="33" t="s">
        <v>1311</v>
      </c>
      <c r="B92" s="10" t="s">
        <v>1034</v>
      </c>
      <c r="C92" s="10" t="s">
        <v>2189</v>
      </c>
      <c r="D92" s="10" t="s">
        <v>256</v>
      </c>
      <c r="E92" s="10" t="s">
        <v>2190</v>
      </c>
      <c r="F92" s="10" t="s">
        <v>256</v>
      </c>
      <c r="G92" s="10" t="s">
        <v>2188</v>
      </c>
      <c r="H92" s="10" t="s">
        <v>963</v>
      </c>
      <c r="I92" s="10" t="s">
        <v>868</v>
      </c>
      <c r="J92" s="10" t="s">
        <v>964</v>
      </c>
      <c r="K92" s="138">
        <v>20</v>
      </c>
      <c r="L92" s="34" t="s">
        <v>1538</v>
      </c>
    </row>
    <row r="93" spans="1:12" ht="33.75">
      <c r="A93" s="33" t="s">
        <v>1197</v>
      </c>
      <c r="B93" s="10" t="s">
        <v>1034</v>
      </c>
      <c r="C93" s="10" t="s">
        <v>2189</v>
      </c>
      <c r="D93" s="10" t="s">
        <v>256</v>
      </c>
      <c r="E93" s="10" t="s">
        <v>2190</v>
      </c>
      <c r="F93" s="10" t="s">
        <v>256</v>
      </c>
      <c r="G93" s="10" t="s">
        <v>2188</v>
      </c>
      <c r="H93" s="10" t="s">
        <v>930</v>
      </c>
      <c r="I93" s="10" t="s">
        <v>2860</v>
      </c>
      <c r="J93" s="10" t="s">
        <v>931</v>
      </c>
      <c r="K93" s="138">
        <v>5</v>
      </c>
      <c r="L93" s="34" t="s">
        <v>932</v>
      </c>
    </row>
    <row r="94" spans="1:12" ht="33.75">
      <c r="A94" s="33" t="s">
        <v>1124</v>
      </c>
      <c r="B94" s="10" t="s">
        <v>1034</v>
      </c>
      <c r="C94" s="10" t="s">
        <v>2189</v>
      </c>
      <c r="D94" s="10" t="s">
        <v>256</v>
      </c>
      <c r="E94" s="10" t="s">
        <v>2190</v>
      </c>
      <c r="F94" s="10" t="s">
        <v>256</v>
      </c>
      <c r="G94" s="10" t="s">
        <v>2188</v>
      </c>
      <c r="H94" s="10" t="s">
        <v>949</v>
      </c>
      <c r="I94" s="10" t="s">
        <v>1019</v>
      </c>
      <c r="J94" s="10" t="s">
        <v>950</v>
      </c>
      <c r="K94" s="138">
        <v>12</v>
      </c>
      <c r="L94" s="34" t="s">
        <v>1039</v>
      </c>
    </row>
    <row r="95" spans="1:12" ht="34.5" thickBot="1">
      <c r="A95" s="43" t="s">
        <v>1059</v>
      </c>
      <c r="B95" s="44" t="s">
        <v>1034</v>
      </c>
      <c r="C95" s="44" t="s">
        <v>2189</v>
      </c>
      <c r="D95" s="44" t="s">
        <v>256</v>
      </c>
      <c r="E95" s="44" t="s">
        <v>2190</v>
      </c>
      <c r="F95" s="44" t="s">
        <v>256</v>
      </c>
      <c r="G95" s="44" t="s">
        <v>2188</v>
      </c>
      <c r="H95" s="44" t="s">
        <v>1783</v>
      </c>
      <c r="I95" s="44" t="s">
        <v>258</v>
      </c>
      <c r="J95" s="44" t="s">
        <v>962</v>
      </c>
      <c r="K95" s="139">
        <v>16</v>
      </c>
      <c r="L95" s="37" t="s">
        <v>1039</v>
      </c>
    </row>
    <row r="96" spans="1:12" ht="12" customHeight="1" thickBot="1">
      <c r="A96" s="491" t="s">
        <v>2306</v>
      </c>
      <c r="B96" s="492"/>
      <c r="C96" s="492"/>
      <c r="D96" s="492"/>
      <c r="E96" s="492"/>
      <c r="F96" s="492"/>
      <c r="G96" s="492"/>
      <c r="H96" s="492"/>
      <c r="I96" s="492"/>
      <c r="J96" s="492"/>
      <c r="K96" s="91">
        <f>SUM(K84:K95)</f>
        <v>340</v>
      </c>
      <c r="L96" s="38"/>
    </row>
    <row r="97" spans="1:12" ht="33.75">
      <c r="A97" s="29" t="s">
        <v>1026</v>
      </c>
      <c r="B97" s="30" t="s">
        <v>1046</v>
      </c>
      <c r="C97" s="30" t="s">
        <v>870</v>
      </c>
      <c r="D97" s="30" t="s">
        <v>1183</v>
      </c>
      <c r="E97" s="30" t="s">
        <v>1180</v>
      </c>
      <c r="F97" s="30" t="s">
        <v>1183</v>
      </c>
      <c r="G97" s="30" t="s">
        <v>2193</v>
      </c>
      <c r="H97" s="30" t="s">
        <v>1539</v>
      </c>
      <c r="I97" s="30" t="s">
        <v>2177</v>
      </c>
      <c r="J97" s="30" t="s">
        <v>931</v>
      </c>
      <c r="K97" s="89">
        <v>5</v>
      </c>
      <c r="L97" s="32" t="s">
        <v>932</v>
      </c>
    </row>
    <row r="98" spans="1:12" ht="33.75">
      <c r="A98" s="33" t="s">
        <v>1115</v>
      </c>
      <c r="B98" s="10" t="s">
        <v>1046</v>
      </c>
      <c r="C98" s="10" t="s">
        <v>870</v>
      </c>
      <c r="D98" s="10" t="s">
        <v>1183</v>
      </c>
      <c r="E98" s="10" t="s">
        <v>1180</v>
      </c>
      <c r="F98" s="10" t="s">
        <v>1183</v>
      </c>
      <c r="G98" s="10" t="s">
        <v>2193</v>
      </c>
      <c r="H98" s="10" t="s">
        <v>348</v>
      </c>
      <c r="I98" s="10" t="s">
        <v>123</v>
      </c>
      <c r="J98" s="10" t="s">
        <v>938</v>
      </c>
      <c r="K98" s="138">
        <v>40</v>
      </c>
      <c r="L98" s="34" t="s">
        <v>1181</v>
      </c>
    </row>
    <row r="99" spans="1:12" ht="33.75">
      <c r="A99" s="33" t="s">
        <v>1122</v>
      </c>
      <c r="B99" s="10" t="s">
        <v>1046</v>
      </c>
      <c r="C99" s="10" t="s">
        <v>870</v>
      </c>
      <c r="D99" s="10" t="s">
        <v>1183</v>
      </c>
      <c r="E99" s="10" t="s">
        <v>1180</v>
      </c>
      <c r="F99" s="10" t="s">
        <v>1183</v>
      </c>
      <c r="G99" s="10" t="s">
        <v>2193</v>
      </c>
      <c r="H99" s="10" t="s">
        <v>393</v>
      </c>
      <c r="I99" s="10" t="s">
        <v>894</v>
      </c>
      <c r="J99" s="10" t="s">
        <v>941</v>
      </c>
      <c r="K99" s="138">
        <v>25</v>
      </c>
      <c r="L99" s="34" t="s">
        <v>1108</v>
      </c>
    </row>
    <row r="100" spans="1:12" ht="33.75">
      <c r="A100" s="33" t="s">
        <v>177</v>
      </c>
      <c r="B100" s="10" t="s">
        <v>1046</v>
      </c>
      <c r="C100" s="10" t="s">
        <v>870</v>
      </c>
      <c r="D100" s="10" t="s">
        <v>1183</v>
      </c>
      <c r="E100" s="10" t="s">
        <v>1180</v>
      </c>
      <c r="F100" s="10" t="s">
        <v>1183</v>
      </c>
      <c r="G100" s="10" t="s">
        <v>2193</v>
      </c>
      <c r="H100" s="10" t="s">
        <v>1886</v>
      </c>
      <c r="I100" s="10" t="s">
        <v>2206</v>
      </c>
      <c r="J100" s="10" t="s">
        <v>952</v>
      </c>
      <c r="K100" s="138">
        <v>10</v>
      </c>
      <c r="L100" s="34" t="s">
        <v>1073</v>
      </c>
    </row>
    <row r="101" spans="1:12" ht="33.75">
      <c r="A101" s="33" t="s">
        <v>994</v>
      </c>
      <c r="B101" s="10" t="s">
        <v>1046</v>
      </c>
      <c r="C101" s="10" t="s">
        <v>870</v>
      </c>
      <c r="D101" s="10" t="s">
        <v>1183</v>
      </c>
      <c r="E101" s="10" t="s">
        <v>1180</v>
      </c>
      <c r="F101" s="10" t="s">
        <v>1183</v>
      </c>
      <c r="G101" s="10" t="s">
        <v>2193</v>
      </c>
      <c r="H101" s="10" t="s">
        <v>349</v>
      </c>
      <c r="I101" s="10" t="s">
        <v>2166</v>
      </c>
      <c r="J101" s="10" t="s">
        <v>958</v>
      </c>
      <c r="K101" s="138">
        <v>20</v>
      </c>
      <c r="L101" s="34" t="s">
        <v>1080</v>
      </c>
    </row>
    <row r="102" spans="1:12" ht="33.75">
      <c r="A102" s="33" t="s">
        <v>1144</v>
      </c>
      <c r="B102" s="10" t="s">
        <v>1046</v>
      </c>
      <c r="C102" s="10" t="s">
        <v>870</v>
      </c>
      <c r="D102" s="10" t="s">
        <v>1183</v>
      </c>
      <c r="E102" s="10" t="s">
        <v>1180</v>
      </c>
      <c r="F102" s="10" t="s">
        <v>1183</v>
      </c>
      <c r="G102" s="10" t="s">
        <v>2193</v>
      </c>
      <c r="H102" s="10" t="s">
        <v>350</v>
      </c>
      <c r="I102" s="10" t="s">
        <v>2169</v>
      </c>
      <c r="J102" s="10" t="s">
        <v>351</v>
      </c>
      <c r="K102" s="138">
        <v>40</v>
      </c>
      <c r="L102" s="34" t="s">
        <v>1760</v>
      </c>
    </row>
    <row r="103" spans="1:12" ht="33.75">
      <c r="A103" s="33" t="s">
        <v>302</v>
      </c>
      <c r="B103" s="10" t="s">
        <v>1046</v>
      </c>
      <c r="C103" s="10" t="s">
        <v>870</v>
      </c>
      <c r="D103" s="10" t="s">
        <v>1183</v>
      </c>
      <c r="E103" s="10" t="s">
        <v>1180</v>
      </c>
      <c r="F103" s="10" t="s">
        <v>1183</v>
      </c>
      <c r="G103" s="10" t="s">
        <v>2193</v>
      </c>
      <c r="H103" s="10" t="s">
        <v>965</v>
      </c>
      <c r="I103" s="10" t="s">
        <v>2856</v>
      </c>
      <c r="J103" s="10" t="s">
        <v>966</v>
      </c>
      <c r="K103" s="138">
        <v>40</v>
      </c>
      <c r="L103" s="34" t="s">
        <v>967</v>
      </c>
    </row>
    <row r="104" spans="1:12" ht="34.5" thickBot="1">
      <c r="A104" s="43" t="s">
        <v>492</v>
      </c>
      <c r="B104" s="44" t="s">
        <v>1046</v>
      </c>
      <c r="C104" s="44" t="s">
        <v>870</v>
      </c>
      <c r="D104" s="44" t="s">
        <v>1183</v>
      </c>
      <c r="E104" s="44" t="s">
        <v>1180</v>
      </c>
      <c r="F104" s="44" t="s">
        <v>1183</v>
      </c>
      <c r="G104" s="44" t="s">
        <v>2193</v>
      </c>
      <c r="H104" s="44" t="s">
        <v>2267</v>
      </c>
      <c r="I104" s="44" t="s">
        <v>2168</v>
      </c>
      <c r="J104" s="44" t="s">
        <v>726</v>
      </c>
      <c r="K104" s="139">
        <v>0</v>
      </c>
      <c r="L104" s="37"/>
    </row>
    <row r="105" spans="1:12" ht="12" customHeight="1" thickBot="1">
      <c r="A105" s="491" t="s">
        <v>2306</v>
      </c>
      <c r="B105" s="492"/>
      <c r="C105" s="492"/>
      <c r="D105" s="492"/>
      <c r="E105" s="492"/>
      <c r="F105" s="492"/>
      <c r="G105" s="492"/>
      <c r="H105" s="492"/>
      <c r="I105" s="492"/>
      <c r="J105" s="492"/>
      <c r="K105" s="91">
        <f>SUM(K97:K104)</f>
        <v>180</v>
      </c>
      <c r="L105" s="38"/>
    </row>
    <row r="106" spans="1:12" ht="33.75">
      <c r="A106" s="29" t="s">
        <v>1131</v>
      </c>
      <c r="B106" s="30" t="s">
        <v>1100</v>
      </c>
      <c r="C106" s="30" t="s">
        <v>1745</v>
      </c>
      <c r="D106" s="30" t="s">
        <v>1747</v>
      </c>
      <c r="E106" s="30" t="s">
        <v>1746</v>
      </c>
      <c r="F106" s="30" t="s">
        <v>1747</v>
      </c>
      <c r="G106" s="30" t="s">
        <v>2205</v>
      </c>
      <c r="H106" s="30" t="s">
        <v>2311</v>
      </c>
      <c r="I106" s="30" t="s">
        <v>2167</v>
      </c>
      <c r="J106" s="30" t="s">
        <v>938</v>
      </c>
      <c r="K106" s="89">
        <v>25</v>
      </c>
      <c r="L106" s="32" t="s">
        <v>939</v>
      </c>
    </row>
    <row r="107" spans="1:12" ht="33.75">
      <c r="A107" s="33" t="s">
        <v>493</v>
      </c>
      <c r="B107" s="10" t="s">
        <v>1100</v>
      </c>
      <c r="C107" s="10" t="s">
        <v>1745</v>
      </c>
      <c r="D107" s="10" t="s">
        <v>1747</v>
      </c>
      <c r="E107" s="10" t="s">
        <v>1746</v>
      </c>
      <c r="F107" s="10" t="s">
        <v>1747</v>
      </c>
      <c r="G107" s="10" t="s">
        <v>2205</v>
      </c>
      <c r="H107" s="10" t="s">
        <v>957</v>
      </c>
      <c r="I107" s="10" t="s">
        <v>2177</v>
      </c>
      <c r="J107" s="10" t="s">
        <v>958</v>
      </c>
      <c r="K107" s="138">
        <v>24</v>
      </c>
      <c r="L107" s="34" t="s">
        <v>1080</v>
      </c>
    </row>
    <row r="108" spans="1:12" ht="33.75">
      <c r="A108" s="33" t="s">
        <v>1171</v>
      </c>
      <c r="B108" s="10" t="s">
        <v>1100</v>
      </c>
      <c r="C108" s="10" t="s">
        <v>1745</v>
      </c>
      <c r="D108" s="10" t="s">
        <v>1747</v>
      </c>
      <c r="E108" s="10" t="s">
        <v>1746</v>
      </c>
      <c r="F108" s="10" t="s">
        <v>1747</v>
      </c>
      <c r="G108" s="10" t="s">
        <v>2205</v>
      </c>
      <c r="H108" s="10" t="s">
        <v>2266</v>
      </c>
      <c r="I108" s="10" t="s">
        <v>2856</v>
      </c>
      <c r="J108" s="10" t="s">
        <v>966</v>
      </c>
      <c r="K108" s="138">
        <v>42</v>
      </c>
      <c r="L108" s="34" t="s">
        <v>967</v>
      </c>
    </row>
    <row r="109" spans="1:12" ht="33.75">
      <c r="A109" s="33" t="s">
        <v>494</v>
      </c>
      <c r="B109" s="10" t="s">
        <v>1100</v>
      </c>
      <c r="C109" s="10" t="s">
        <v>1745</v>
      </c>
      <c r="D109" s="10" t="s">
        <v>1747</v>
      </c>
      <c r="E109" s="10" t="s">
        <v>1746</v>
      </c>
      <c r="F109" s="10" t="s">
        <v>1747</v>
      </c>
      <c r="G109" s="10" t="s">
        <v>2205</v>
      </c>
      <c r="H109" s="10" t="s">
        <v>2267</v>
      </c>
      <c r="I109" s="10" t="s">
        <v>2169</v>
      </c>
      <c r="J109" s="10" t="s">
        <v>726</v>
      </c>
      <c r="K109" s="138">
        <v>0</v>
      </c>
      <c r="L109" s="34" t="s">
        <v>1192</v>
      </c>
    </row>
    <row r="110" spans="1:12" ht="12" customHeight="1" thickBot="1">
      <c r="A110" s="495" t="s">
        <v>2306</v>
      </c>
      <c r="B110" s="496"/>
      <c r="C110" s="496"/>
      <c r="D110" s="496"/>
      <c r="E110" s="496"/>
      <c r="F110" s="496"/>
      <c r="G110" s="496"/>
      <c r="H110" s="496"/>
      <c r="I110" s="496"/>
      <c r="J110" s="496"/>
      <c r="K110" s="140">
        <f>SUM(K106:K109)</f>
        <v>91</v>
      </c>
      <c r="L110" s="36"/>
    </row>
    <row r="111" spans="1:12" ht="33.75">
      <c r="A111" s="29" t="s">
        <v>1118</v>
      </c>
      <c r="B111" s="30" t="s">
        <v>790</v>
      </c>
      <c r="C111" s="30" t="s">
        <v>2868</v>
      </c>
      <c r="D111" s="30" t="s">
        <v>2869</v>
      </c>
      <c r="E111" s="30" t="s">
        <v>2870</v>
      </c>
      <c r="F111" s="30" t="s">
        <v>2869</v>
      </c>
      <c r="G111" s="30" t="s">
        <v>127</v>
      </c>
      <c r="H111" s="30" t="s">
        <v>2266</v>
      </c>
      <c r="I111" s="30" t="s">
        <v>2856</v>
      </c>
      <c r="J111" s="30" t="s">
        <v>966</v>
      </c>
      <c r="K111" s="89">
        <v>50</v>
      </c>
      <c r="L111" s="32" t="s">
        <v>2873</v>
      </c>
    </row>
    <row r="112" spans="1:12" ht="33.75">
      <c r="A112" s="33" t="s">
        <v>495</v>
      </c>
      <c r="B112" s="10" t="s">
        <v>790</v>
      </c>
      <c r="C112" s="10" t="s">
        <v>2868</v>
      </c>
      <c r="D112" s="10" t="s">
        <v>2869</v>
      </c>
      <c r="E112" s="10" t="s">
        <v>2870</v>
      </c>
      <c r="F112" s="10" t="s">
        <v>2869</v>
      </c>
      <c r="G112" s="10" t="s">
        <v>127</v>
      </c>
      <c r="H112" s="10" t="s">
        <v>930</v>
      </c>
      <c r="I112" s="10" t="s">
        <v>2858</v>
      </c>
      <c r="J112" s="10" t="s">
        <v>931</v>
      </c>
      <c r="K112" s="138">
        <v>5</v>
      </c>
      <c r="L112" s="34" t="s">
        <v>932</v>
      </c>
    </row>
    <row r="113" spans="1:12" ht="33.75">
      <c r="A113" s="33" t="s">
        <v>906</v>
      </c>
      <c r="B113" s="10" t="s">
        <v>790</v>
      </c>
      <c r="C113" s="10" t="s">
        <v>2868</v>
      </c>
      <c r="D113" s="10" t="s">
        <v>2869</v>
      </c>
      <c r="E113" s="10" t="s">
        <v>2870</v>
      </c>
      <c r="F113" s="10" t="s">
        <v>2869</v>
      </c>
      <c r="G113" s="10" t="s">
        <v>127</v>
      </c>
      <c r="H113" s="10" t="s">
        <v>957</v>
      </c>
      <c r="I113" s="10" t="s">
        <v>2167</v>
      </c>
      <c r="J113" s="10" t="s">
        <v>958</v>
      </c>
      <c r="K113" s="138">
        <v>17</v>
      </c>
      <c r="L113" s="34" t="s">
        <v>1080</v>
      </c>
    </row>
    <row r="114" spans="1:12" ht="33.75">
      <c r="A114" s="33" t="s">
        <v>1057</v>
      </c>
      <c r="B114" s="10" t="s">
        <v>790</v>
      </c>
      <c r="C114" s="10" t="s">
        <v>2868</v>
      </c>
      <c r="D114" s="10" t="s">
        <v>2869</v>
      </c>
      <c r="E114" s="10" t="s">
        <v>2870</v>
      </c>
      <c r="F114" s="10" t="s">
        <v>2869</v>
      </c>
      <c r="G114" s="10" t="s">
        <v>127</v>
      </c>
      <c r="H114" s="10" t="s">
        <v>1884</v>
      </c>
      <c r="I114" s="10" t="s">
        <v>2166</v>
      </c>
      <c r="J114" s="10" t="s">
        <v>941</v>
      </c>
      <c r="K114" s="138">
        <v>12</v>
      </c>
      <c r="L114" s="34" t="s">
        <v>1108</v>
      </c>
    </row>
    <row r="115" spans="1:12" ht="33.75">
      <c r="A115" s="33" t="s">
        <v>1070</v>
      </c>
      <c r="B115" s="10" t="s">
        <v>790</v>
      </c>
      <c r="C115" s="10" t="s">
        <v>2868</v>
      </c>
      <c r="D115" s="10" t="s">
        <v>2869</v>
      </c>
      <c r="E115" s="10" t="s">
        <v>2870</v>
      </c>
      <c r="F115" s="10" t="s">
        <v>2869</v>
      </c>
      <c r="G115" s="10" t="s">
        <v>127</v>
      </c>
      <c r="H115" s="10" t="s">
        <v>48</v>
      </c>
      <c r="I115" s="10" t="s">
        <v>123</v>
      </c>
      <c r="J115" s="10" t="s">
        <v>30</v>
      </c>
      <c r="K115" s="138">
        <v>10</v>
      </c>
      <c r="L115" s="34" t="s">
        <v>1108</v>
      </c>
    </row>
    <row r="116" spans="1:12" ht="33.75">
      <c r="A116" s="33" t="s">
        <v>136</v>
      </c>
      <c r="B116" s="10" t="s">
        <v>790</v>
      </c>
      <c r="C116" s="10" t="s">
        <v>2868</v>
      </c>
      <c r="D116" s="10" t="s">
        <v>2869</v>
      </c>
      <c r="E116" s="10" t="s">
        <v>2870</v>
      </c>
      <c r="F116" s="10" t="s">
        <v>2869</v>
      </c>
      <c r="G116" s="10" t="s">
        <v>127</v>
      </c>
      <c r="H116" s="10" t="s">
        <v>832</v>
      </c>
      <c r="I116" s="10" t="s">
        <v>2169</v>
      </c>
      <c r="J116" s="10" t="s">
        <v>938</v>
      </c>
      <c r="K116" s="138">
        <v>30</v>
      </c>
      <c r="L116" s="34" t="s">
        <v>939</v>
      </c>
    </row>
    <row r="117" spans="1:12" ht="33.75">
      <c r="A117" s="33" t="s">
        <v>815</v>
      </c>
      <c r="B117" s="10" t="s">
        <v>790</v>
      </c>
      <c r="C117" s="10" t="s">
        <v>2868</v>
      </c>
      <c r="D117" s="10" t="s">
        <v>2869</v>
      </c>
      <c r="E117" s="10" t="s">
        <v>2870</v>
      </c>
      <c r="F117" s="10" t="s">
        <v>2869</v>
      </c>
      <c r="G117" s="10" t="s">
        <v>127</v>
      </c>
      <c r="H117" s="10" t="s">
        <v>933</v>
      </c>
      <c r="I117" s="10" t="s">
        <v>2168</v>
      </c>
      <c r="J117" s="10" t="s">
        <v>934</v>
      </c>
      <c r="K117" s="138">
        <v>20</v>
      </c>
      <c r="L117" s="34" t="s">
        <v>2874</v>
      </c>
    </row>
    <row r="118" spans="1:12" ht="34.5" thickBot="1">
      <c r="A118" s="43" t="s">
        <v>180</v>
      </c>
      <c r="B118" s="44" t="s">
        <v>790</v>
      </c>
      <c r="C118" s="44" t="s">
        <v>2868</v>
      </c>
      <c r="D118" s="44" t="s">
        <v>2869</v>
      </c>
      <c r="E118" s="44" t="s">
        <v>2870</v>
      </c>
      <c r="F118" s="44" t="s">
        <v>2869</v>
      </c>
      <c r="G118" s="44" t="s">
        <v>127</v>
      </c>
      <c r="H118" s="44" t="s">
        <v>951</v>
      </c>
      <c r="I118" s="44" t="s">
        <v>415</v>
      </c>
      <c r="J118" s="44" t="s">
        <v>952</v>
      </c>
      <c r="K118" s="139">
        <v>16</v>
      </c>
      <c r="L118" s="37" t="s">
        <v>1073</v>
      </c>
    </row>
    <row r="119" spans="1:12" ht="12" customHeight="1" thickBot="1">
      <c r="A119" s="491" t="s">
        <v>2306</v>
      </c>
      <c r="B119" s="492"/>
      <c r="C119" s="492"/>
      <c r="D119" s="492"/>
      <c r="E119" s="492"/>
      <c r="F119" s="492"/>
      <c r="G119" s="492"/>
      <c r="H119" s="492"/>
      <c r="I119" s="492"/>
      <c r="J119" s="492"/>
      <c r="K119" s="91">
        <f>SUM(K111:K118)</f>
        <v>160</v>
      </c>
      <c r="L119" s="38"/>
    </row>
    <row r="120" spans="1:12" ht="33.75">
      <c r="A120" s="29" t="s">
        <v>1148</v>
      </c>
      <c r="B120" s="30" t="s">
        <v>1119</v>
      </c>
      <c r="C120" s="30" t="s">
        <v>297</v>
      </c>
      <c r="D120" s="30" t="s">
        <v>298</v>
      </c>
      <c r="E120" s="30" t="s">
        <v>299</v>
      </c>
      <c r="F120" s="30" t="s">
        <v>298</v>
      </c>
      <c r="G120" s="30" t="s">
        <v>2208</v>
      </c>
      <c r="H120" s="30" t="s">
        <v>601</v>
      </c>
      <c r="I120" s="30" t="s">
        <v>2856</v>
      </c>
      <c r="J120" s="30" t="s">
        <v>938</v>
      </c>
      <c r="K120" s="89">
        <v>48</v>
      </c>
      <c r="L120" s="32" t="s">
        <v>301</v>
      </c>
    </row>
    <row r="121" spans="1:12" ht="33.75">
      <c r="A121" s="33" t="s">
        <v>2218</v>
      </c>
      <c r="B121" s="10" t="s">
        <v>1119</v>
      </c>
      <c r="C121" s="10" t="s">
        <v>297</v>
      </c>
      <c r="D121" s="10" t="s">
        <v>298</v>
      </c>
      <c r="E121" s="10" t="s">
        <v>299</v>
      </c>
      <c r="F121" s="10" t="s">
        <v>298</v>
      </c>
      <c r="G121" s="10" t="s">
        <v>2208</v>
      </c>
      <c r="H121" s="10" t="s">
        <v>965</v>
      </c>
      <c r="I121" s="10" t="s">
        <v>2177</v>
      </c>
      <c r="J121" s="10" t="s">
        <v>966</v>
      </c>
      <c r="K121" s="138">
        <v>60</v>
      </c>
      <c r="L121" s="34" t="s">
        <v>967</v>
      </c>
    </row>
    <row r="122" spans="1:12" ht="33.75">
      <c r="A122" s="33" t="s">
        <v>120</v>
      </c>
      <c r="B122" s="10" t="s">
        <v>1119</v>
      </c>
      <c r="C122" s="10" t="s">
        <v>297</v>
      </c>
      <c r="D122" s="10" t="s">
        <v>298</v>
      </c>
      <c r="E122" s="10" t="s">
        <v>299</v>
      </c>
      <c r="F122" s="10" t="s">
        <v>298</v>
      </c>
      <c r="G122" s="10" t="s">
        <v>2208</v>
      </c>
      <c r="H122" s="10" t="s">
        <v>1884</v>
      </c>
      <c r="I122" s="10" t="s">
        <v>2858</v>
      </c>
      <c r="J122" s="10" t="s">
        <v>941</v>
      </c>
      <c r="K122" s="138">
        <v>50</v>
      </c>
      <c r="L122" s="34" t="s">
        <v>1885</v>
      </c>
    </row>
    <row r="123" spans="1:12" ht="33.75">
      <c r="A123" s="33" t="s">
        <v>883</v>
      </c>
      <c r="B123" s="10" t="s">
        <v>1119</v>
      </c>
      <c r="C123" s="10" t="s">
        <v>297</v>
      </c>
      <c r="D123" s="10" t="s">
        <v>298</v>
      </c>
      <c r="E123" s="10" t="s">
        <v>299</v>
      </c>
      <c r="F123" s="10" t="s">
        <v>298</v>
      </c>
      <c r="G123" s="10" t="s">
        <v>2208</v>
      </c>
      <c r="H123" s="10" t="s">
        <v>349</v>
      </c>
      <c r="I123" s="10" t="s">
        <v>2167</v>
      </c>
      <c r="J123" s="10" t="s">
        <v>958</v>
      </c>
      <c r="K123" s="138">
        <v>25</v>
      </c>
      <c r="L123" s="34" t="s">
        <v>352</v>
      </c>
    </row>
    <row r="124" spans="1:12" ht="33.75">
      <c r="A124" s="33" t="s">
        <v>1037</v>
      </c>
      <c r="B124" s="10" t="s">
        <v>1119</v>
      </c>
      <c r="C124" s="10" t="s">
        <v>297</v>
      </c>
      <c r="D124" s="10" t="s">
        <v>298</v>
      </c>
      <c r="E124" s="10" t="s">
        <v>299</v>
      </c>
      <c r="F124" s="10" t="s">
        <v>298</v>
      </c>
      <c r="G124" s="10" t="s">
        <v>2208</v>
      </c>
      <c r="H124" s="10" t="s">
        <v>49</v>
      </c>
      <c r="I124" s="10" t="s">
        <v>2166</v>
      </c>
      <c r="J124" s="10" t="s">
        <v>952</v>
      </c>
      <c r="K124" s="138">
        <v>26</v>
      </c>
      <c r="L124" s="34" t="s">
        <v>1073</v>
      </c>
    </row>
    <row r="125" spans="1:12" ht="34.5" thickBot="1">
      <c r="A125" s="43" t="s">
        <v>1096</v>
      </c>
      <c r="B125" s="44" t="s">
        <v>1119</v>
      </c>
      <c r="C125" s="44" t="s">
        <v>297</v>
      </c>
      <c r="D125" s="44" t="s">
        <v>298</v>
      </c>
      <c r="E125" s="44" t="s">
        <v>299</v>
      </c>
      <c r="F125" s="44" t="s">
        <v>298</v>
      </c>
      <c r="G125" s="44" t="s">
        <v>2208</v>
      </c>
      <c r="H125" s="44" t="s">
        <v>1887</v>
      </c>
      <c r="I125" s="44" t="s">
        <v>123</v>
      </c>
      <c r="J125" s="44" t="s">
        <v>931</v>
      </c>
      <c r="K125" s="139">
        <v>6</v>
      </c>
      <c r="L125" s="37" t="s">
        <v>353</v>
      </c>
    </row>
    <row r="126" spans="1:12" ht="12" customHeight="1" thickBot="1">
      <c r="A126" s="491" t="s">
        <v>2306</v>
      </c>
      <c r="B126" s="492"/>
      <c r="C126" s="492"/>
      <c r="D126" s="492"/>
      <c r="E126" s="492"/>
      <c r="F126" s="492"/>
      <c r="G126" s="492"/>
      <c r="H126" s="492"/>
      <c r="I126" s="492"/>
      <c r="J126" s="492"/>
      <c r="K126" s="91">
        <f>SUM(K120:K125)</f>
        <v>215</v>
      </c>
      <c r="L126" s="38"/>
    </row>
    <row r="127" spans="1:12" ht="45">
      <c r="A127" s="29" t="s">
        <v>814</v>
      </c>
      <c r="B127" s="30" t="s">
        <v>1119</v>
      </c>
      <c r="C127" s="30" t="s">
        <v>787</v>
      </c>
      <c r="D127" s="30" t="s">
        <v>1911</v>
      </c>
      <c r="E127" s="30" t="s">
        <v>1912</v>
      </c>
      <c r="F127" s="30" t="s">
        <v>1911</v>
      </c>
      <c r="G127" s="30" t="s">
        <v>1913</v>
      </c>
      <c r="H127" s="30" t="s">
        <v>354</v>
      </c>
      <c r="I127" s="30" t="s">
        <v>2167</v>
      </c>
      <c r="J127" s="30" t="s">
        <v>726</v>
      </c>
      <c r="K127" s="89">
        <v>0</v>
      </c>
      <c r="L127" s="32" t="s">
        <v>1192</v>
      </c>
    </row>
    <row r="128" spans="1:12" ht="12" customHeight="1" thickBot="1">
      <c r="A128" s="495" t="s">
        <v>2306</v>
      </c>
      <c r="B128" s="496"/>
      <c r="C128" s="496"/>
      <c r="D128" s="496"/>
      <c r="E128" s="496"/>
      <c r="F128" s="496"/>
      <c r="G128" s="496"/>
      <c r="H128" s="496"/>
      <c r="I128" s="496"/>
      <c r="J128" s="496"/>
      <c r="K128" s="140">
        <v>0</v>
      </c>
      <c r="L128" s="36"/>
    </row>
    <row r="129" spans="1:12" ht="33.75">
      <c r="A129" s="29" t="s">
        <v>419</v>
      </c>
      <c r="B129" s="30" t="s">
        <v>473</v>
      </c>
      <c r="C129" s="30" t="s">
        <v>1893</v>
      </c>
      <c r="D129" s="30" t="s">
        <v>1896</v>
      </c>
      <c r="E129" s="30" t="s">
        <v>889</v>
      </c>
      <c r="F129" s="30" t="s">
        <v>1897</v>
      </c>
      <c r="G129" s="30" t="s">
        <v>888</v>
      </c>
      <c r="H129" s="30" t="s">
        <v>50</v>
      </c>
      <c r="I129" s="30" t="s">
        <v>2171</v>
      </c>
      <c r="J129" s="30" t="s">
        <v>966</v>
      </c>
      <c r="K129" s="89">
        <v>59</v>
      </c>
      <c r="L129" s="32" t="s">
        <v>967</v>
      </c>
    </row>
    <row r="130" spans="1:12" ht="22.5">
      <c r="A130" s="33" t="s">
        <v>797</v>
      </c>
      <c r="B130" s="10" t="s">
        <v>473</v>
      </c>
      <c r="C130" s="10" t="s">
        <v>1893</v>
      </c>
      <c r="D130" s="10" t="s">
        <v>1896</v>
      </c>
      <c r="E130" s="10" t="s">
        <v>889</v>
      </c>
      <c r="F130" s="10" t="s">
        <v>1897</v>
      </c>
      <c r="G130" s="10" t="s">
        <v>888</v>
      </c>
      <c r="H130" s="10" t="s">
        <v>393</v>
      </c>
      <c r="I130" s="10" t="s">
        <v>2172</v>
      </c>
      <c r="J130" s="10" t="s">
        <v>941</v>
      </c>
      <c r="K130" s="138">
        <v>27</v>
      </c>
      <c r="L130" s="34" t="s">
        <v>1108</v>
      </c>
    </row>
    <row r="131" spans="1:12" ht="22.5">
      <c r="A131" s="33" t="s">
        <v>1111</v>
      </c>
      <c r="B131" s="10" t="s">
        <v>473</v>
      </c>
      <c r="C131" s="10" t="s">
        <v>1893</v>
      </c>
      <c r="D131" s="10" t="s">
        <v>1896</v>
      </c>
      <c r="E131" s="10" t="s">
        <v>889</v>
      </c>
      <c r="F131" s="10" t="s">
        <v>1897</v>
      </c>
      <c r="G131" s="10" t="s">
        <v>888</v>
      </c>
      <c r="H131" s="10" t="s">
        <v>2311</v>
      </c>
      <c r="I131" s="10" t="s">
        <v>1019</v>
      </c>
      <c r="J131" s="10" t="s">
        <v>938</v>
      </c>
      <c r="K131" s="138">
        <v>32</v>
      </c>
      <c r="L131" s="34" t="s">
        <v>939</v>
      </c>
    </row>
    <row r="132" spans="1:12" ht="22.5">
      <c r="A132" s="33" t="s">
        <v>882</v>
      </c>
      <c r="B132" s="10" t="s">
        <v>473</v>
      </c>
      <c r="C132" s="10" t="s">
        <v>1893</v>
      </c>
      <c r="D132" s="10" t="s">
        <v>1896</v>
      </c>
      <c r="E132" s="10" t="s">
        <v>889</v>
      </c>
      <c r="F132" s="10" t="s">
        <v>1897</v>
      </c>
      <c r="G132" s="10" t="s">
        <v>888</v>
      </c>
      <c r="H132" s="10" t="s">
        <v>933</v>
      </c>
      <c r="I132" s="10" t="s">
        <v>1895</v>
      </c>
      <c r="J132" s="10" t="s">
        <v>934</v>
      </c>
      <c r="K132" s="138">
        <v>19</v>
      </c>
      <c r="L132" s="34" t="s">
        <v>178</v>
      </c>
    </row>
    <row r="133" spans="1:12" ht="22.5">
      <c r="A133" s="33" t="s">
        <v>1237</v>
      </c>
      <c r="B133" s="10" t="s">
        <v>473</v>
      </c>
      <c r="C133" s="10" t="s">
        <v>1893</v>
      </c>
      <c r="D133" s="10" t="s">
        <v>1896</v>
      </c>
      <c r="E133" s="10" t="s">
        <v>889</v>
      </c>
      <c r="F133" s="10" t="s">
        <v>1897</v>
      </c>
      <c r="G133" s="10" t="s">
        <v>888</v>
      </c>
      <c r="H133" s="10" t="s">
        <v>930</v>
      </c>
      <c r="I133" s="10" t="s">
        <v>2856</v>
      </c>
      <c r="J133" s="10" t="s">
        <v>931</v>
      </c>
      <c r="K133" s="138">
        <v>4</v>
      </c>
      <c r="L133" s="34" t="s">
        <v>932</v>
      </c>
    </row>
    <row r="134" spans="1:12" ht="22.5">
      <c r="A134" s="33" t="s">
        <v>1315</v>
      </c>
      <c r="B134" s="10" t="s">
        <v>473</v>
      </c>
      <c r="C134" s="10" t="s">
        <v>1893</v>
      </c>
      <c r="D134" s="10" t="s">
        <v>1896</v>
      </c>
      <c r="E134" s="10" t="s">
        <v>889</v>
      </c>
      <c r="F134" s="10" t="s">
        <v>1897</v>
      </c>
      <c r="G134" s="10" t="s">
        <v>888</v>
      </c>
      <c r="H134" s="10" t="s">
        <v>957</v>
      </c>
      <c r="I134" s="10" t="s">
        <v>2166</v>
      </c>
      <c r="J134" s="10" t="s">
        <v>958</v>
      </c>
      <c r="K134" s="138">
        <v>21</v>
      </c>
      <c r="L134" s="34" t="s">
        <v>1080</v>
      </c>
    </row>
    <row r="135" spans="1:12" ht="23.25" thickBot="1">
      <c r="A135" s="43" t="s">
        <v>392</v>
      </c>
      <c r="B135" s="44" t="s">
        <v>473</v>
      </c>
      <c r="C135" s="44" t="s">
        <v>1893</v>
      </c>
      <c r="D135" s="44" t="s">
        <v>1896</v>
      </c>
      <c r="E135" s="44" t="s">
        <v>889</v>
      </c>
      <c r="F135" s="44" t="s">
        <v>1897</v>
      </c>
      <c r="G135" s="44" t="s">
        <v>888</v>
      </c>
      <c r="H135" s="44" t="s">
        <v>951</v>
      </c>
      <c r="I135" s="44" t="s">
        <v>2174</v>
      </c>
      <c r="J135" s="44" t="s">
        <v>952</v>
      </c>
      <c r="K135" s="139">
        <v>13</v>
      </c>
      <c r="L135" s="37" t="s">
        <v>1073</v>
      </c>
    </row>
    <row r="136" spans="1:12" ht="12" customHeight="1" thickBot="1">
      <c r="A136" s="491" t="s">
        <v>2306</v>
      </c>
      <c r="B136" s="492"/>
      <c r="C136" s="492"/>
      <c r="D136" s="492"/>
      <c r="E136" s="492"/>
      <c r="F136" s="492"/>
      <c r="G136" s="492"/>
      <c r="H136" s="492"/>
      <c r="I136" s="492"/>
      <c r="J136" s="492"/>
      <c r="K136" s="91">
        <f>SUM(K129:K135)</f>
        <v>175</v>
      </c>
      <c r="L136" s="38"/>
    </row>
    <row r="137" spans="1:12" ht="33.75">
      <c r="A137" s="29" t="s">
        <v>1314</v>
      </c>
      <c r="B137" s="30" t="s">
        <v>711</v>
      </c>
      <c r="C137" s="30" t="s">
        <v>880</v>
      </c>
      <c r="D137" s="30" t="s">
        <v>1906</v>
      </c>
      <c r="E137" s="30" t="s">
        <v>881</v>
      </c>
      <c r="F137" s="30" t="s">
        <v>1906</v>
      </c>
      <c r="G137" s="30" t="s">
        <v>879</v>
      </c>
      <c r="H137" s="30" t="s">
        <v>2311</v>
      </c>
      <c r="I137" s="30" t="s">
        <v>2177</v>
      </c>
      <c r="J137" s="30" t="s">
        <v>938</v>
      </c>
      <c r="K137" s="89">
        <v>38</v>
      </c>
      <c r="L137" s="32" t="s">
        <v>939</v>
      </c>
    </row>
    <row r="138" spans="1:12" ht="33.75">
      <c r="A138" s="33" t="s">
        <v>182</v>
      </c>
      <c r="B138" s="10" t="s">
        <v>711</v>
      </c>
      <c r="C138" s="10" t="s">
        <v>880</v>
      </c>
      <c r="D138" s="10" t="s">
        <v>1906</v>
      </c>
      <c r="E138" s="10" t="s">
        <v>881</v>
      </c>
      <c r="F138" s="10" t="s">
        <v>1906</v>
      </c>
      <c r="G138" s="10" t="s">
        <v>879</v>
      </c>
      <c r="H138" s="10" t="s">
        <v>2266</v>
      </c>
      <c r="I138" s="10" t="s">
        <v>2856</v>
      </c>
      <c r="J138" s="10" t="s">
        <v>966</v>
      </c>
      <c r="K138" s="138">
        <v>40</v>
      </c>
      <c r="L138" s="34" t="s">
        <v>967</v>
      </c>
    </row>
    <row r="139" spans="1:12" ht="33.75">
      <c r="A139" s="33" t="s">
        <v>1087</v>
      </c>
      <c r="B139" s="10" t="s">
        <v>711</v>
      </c>
      <c r="C139" s="10" t="s">
        <v>880</v>
      </c>
      <c r="D139" s="10" t="s">
        <v>1906</v>
      </c>
      <c r="E139" s="10" t="s">
        <v>881</v>
      </c>
      <c r="F139" s="10" t="s">
        <v>1906</v>
      </c>
      <c r="G139" s="10" t="s">
        <v>879</v>
      </c>
      <c r="H139" s="10" t="s">
        <v>940</v>
      </c>
      <c r="I139" s="10" t="s">
        <v>2167</v>
      </c>
      <c r="J139" s="10" t="s">
        <v>941</v>
      </c>
      <c r="K139" s="138">
        <v>37</v>
      </c>
      <c r="L139" s="34" t="s">
        <v>1108</v>
      </c>
    </row>
    <row r="140" spans="1:12" ht="33.75">
      <c r="A140" s="33" t="s">
        <v>1138</v>
      </c>
      <c r="B140" s="10" t="s">
        <v>711</v>
      </c>
      <c r="C140" s="10" t="s">
        <v>880</v>
      </c>
      <c r="D140" s="10" t="s">
        <v>1906</v>
      </c>
      <c r="E140" s="10" t="s">
        <v>881</v>
      </c>
      <c r="F140" s="10" t="s">
        <v>1906</v>
      </c>
      <c r="G140" s="10" t="s">
        <v>879</v>
      </c>
      <c r="H140" s="10" t="s">
        <v>930</v>
      </c>
      <c r="I140" s="10" t="s">
        <v>123</v>
      </c>
      <c r="J140" s="10" t="s">
        <v>931</v>
      </c>
      <c r="K140" s="138">
        <v>4</v>
      </c>
      <c r="L140" s="34" t="s">
        <v>932</v>
      </c>
    </row>
    <row r="141" spans="1:12" ht="33.75">
      <c r="A141" s="33" t="s">
        <v>2215</v>
      </c>
      <c r="B141" s="10" t="s">
        <v>711</v>
      </c>
      <c r="C141" s="10" t="s">
        <v>880</v>
      </c>
      <c r="D141" s="10" t="s">
        <v>1906</v>
      </c>
      <c r="E141" s="10" t="s">
        <v>881</v>
      </c>
      <c r="F141" s="10" t="s">
        <v>1906</v>
      </c>
      <c r="G141" s="10" t="s">
        <v>879</v>
      </c>
      <c r="H141" s="10" t="s">
        <v>957</v>
      </c>
      <c r="I141" s="10" t="s">
        <v>894</v>
      </c>
      <c r="J141" s="10" t="s">
        <v>958</v>
      </c>
      <c r="K141" s="138">
        <v>27</v>
      </c>
      <c r="L141" s="34" t="s">
        <v>1080</v>
      </c>
    </row>
    <row r="142" spans="1:12" ht="34.5" thickBot="1">
      <c r="A142" s="43" t="s">
        <v>997</v>
      </c>
      <c r="B142" s="44" t="s">
        <v>711</v>
      </c>
      <c r="C142" s="44" t="s">
        <v>880</v>
      </c>
      <c r="D142" s="44" t="s">
        <v>1906</v>
      </c>
      <c r="E142" s="44" t="s">
        <v>881</v>
      </c>
      <c r="F142" s="44" t="s">
        <v>1906</v>
      </c>
      <c r="G142" s="44" t="s">
        <v>879</v>
      </c>
      <c r="H142" s="44" t="s">
        <v>1886</v>
      </c>
      <c r="I142" s="44" t="s">
        <v>2166</v>
      </c>
      <c r="J142" s="44" t="s">
        <v>952</v>
      </c>
      <c r="K142" s="139">
        <v>15</v>
      </c>
      <c r="L142" s="37" t="s">
        <v>1073</v>
      </c>
    </row>
    <row r="143" spans="1:12" ht="12" customHeight="1" thickBot="1">
      <c r="A143" s="491" t="s">
        <v>2306</v>
      </c>
      <c r="B143" s="492"/>
      <c r="C143" s="492"/>
      <c r="D143" s="492"/>
      <c r="E143" s="492"/>
      <c r="F143" s="492"/>
      <c r="G143" s="492"/>
      <c r="H143" s="492"/>
      <c r="I143" s="492"/>
      <c r="J143" s="492"/>
      <c r="K143" s="91">
        <f>SUM(K137:K142)</f>
        <v>161</v>
      </c>
      <c r="L143" s="38"/>
    </row>
    <row r="144" spans="1:12" ht="45">
      <c r="A144" s="29" t="s">
        <v>496</v>
      </c>
      <c r="B144" s="30" t="s">
        <v>1930</v>
      </c>
      <c r="C144" s="30" t="s">
        <v>1971</v>
      </c>
      <c r="D144" s="30" t="s">
        <v>1972</v>
      </c>
      <c r="E144" s="30" t="s">
        <v>1973</v>
      </c>
      <c r="F144" s="30" t="s">
        <v>1972</v>
      </c>
      <c r="G144" s="30" t="s">
        <v>624</v>
      </c>
      <c r="H144" s="30" t="s">
        <v>930</v>
      </c>
      <c r="I144" s="30" t="s">
        <v>2856</v>
      </c>
      <c r="J144" s="30" t="s">
        <v>931</v>
      </c>
      <c r="K144" s="89">
        <v>13</v>
      </c>
      <c r="L144" s="32" t="s">
        <v>932</v>
      </c>
    </row>
    <row r="145" spans="1:12" ht="45">
      <c r="A145" s="33" t="s">
        <v>1775</v>
      </c>
      <c r="B145" s="10" t="s">
        <v>1930</v>
      </c>
      <c r="C145" s="10" t="s">
        <v>1971</v>
      </c>
      <c r="D145" s="10" t="s">
        <v>1972</v>
      </c>
      <c r="E145" s="10" t="s">
        <v>1973</v>
      </c>
      <c r="F145" s="10" t="s">
        <v>1972</v>
      </c>
      <c r="G145" s="10" t="s">
        <v>624</v>
      </c>
      <c r="H145" s="10" t="s">
        <v>2783</v>
      </c>
      <c r="I145" s="10" t="s">
        <v>2156</v>
      </c>
      <c r="J145" s="10" t="s">
        <v>931</v>
      </c>
      <c r="K145" s="138">
        <v>6</v>
      </c>
      <c r="L145" s="34" t="s">
        <v>932</v>
      </c>
    </row>
    <row r="146" spans="1:12" ht="45">
      <c r="A146" s="33" t="s">
        <v>822</v>
      </c>
      <c r="B146" s="10" t="s">
        <v>1930</v>
      </c>
      <c r="C146" s="10" t="s">
        <v>1971</v>
      </c>
      <c r="D146" s="10" t="s">
        <v>1972</v>
      </c>
      <c r="E146" s="10" t="s">
        <v>1973</v>
      </c>
      <c r="F146" s="10" t="s">
        <v>1972</v>
      </c>
      <c r="G146" s="10" t="s">
        <v>624</v>
      </c>
      <c r="H146" s="10" t="s">
        <v>2304</v>
      </c>
      <c r="I146" s="10" t="s">
        <v>2153</v>
      </c>
      <c r="J146" s="10" t="s">
        <v>2305</v>
      </c>
      <c r="K146" s="138">
        <v>29</v>
      </c>
      <c r="L146" s="34" t="s">
        <v>2756</v>
      </c>
    </row>
    <row r="147" spans="1:12" ht="45">
      <c r="A147" s="33" t="s">
        <v>1088</v>
      </c>
      <c r="B147" s="10" t="s">
        <v>1930</v>
      </c>
      <c r="C147" s="10" t="s">
        <v>1971</v>
      </c>
      <c r="D147" s="10" t="s">
        <v>1972</v>
      </c>
      <c r="E147" s="10" t="s">
        <v>1973</v>
      </c>
      <c r="F147" s="10" t="s">
        <v>1972</v>
      </c>
      <c r="G147" s="10" t="s">
        <v>624</v>
      </c>
      <c r="H147" s="10" t="s">
        <v>2784</v>
      </c>
      <c r="I147" s="10" t="s">
        <v>2169</v>
      </c>
      <c r="J147" s="10" t="s">
        <v>934</v>
      </c>
      <c r="K147" s="138">
        <v>30</v>
      </c>
      <c r="L147" s="34" t="s">
        <v>178</v>
      </c>
    </row>
    <row r="148" spans="1:12" ht="45">
      <c r="A148" s="33" t="s">
        <v>1062</v>
      </c>
      <c r="B148" s="10" t="s">
        <v>1930</v>
      </c>
      <c r="C148" s="10" t="s">
        <v>1971</v>
      </c>
      <c r="D148" s="10" t="s">
        <v>1972</v>
      </c>
      <c r="E148" s="10" t="s">
        <v>1973</v>
      </c>
      <c r="F148" s="10" t="s">
        <v>1972</v>
      </c>
      <c r="G148" s="10" t="s">
        <v>624</v>
      </c>
      <c r="H148" s="10" t="s">
        <v>832</v>
      </c>
      <c r="I148" s="10" t="s">
        <v>894</v>
      </c>
      <c r="J148" s="10" t="s">
        <v>938</v>
      </c>
      <c r="K148" s="138">
        <v>33</v>
      </c>
      <c r="L148" s="34" t="s">
        <v>939</v>
      </c>
    </row>
    <row r="149" spans="1:12" ht="45">
      <c r="A149" s="33" t="s">
        <v>497</v>
      </c>
      <c r="B149" s="10" t="s">
        <v>1930</v>
      </c>
      <c r="C149" s="10" t="s">
        <v>1971</v>
      </c>
      <c r="D149" s="10" t="s">
        <v>1972</v>
      </c>
      <c r="E149" s="10" t="s">
        <v>1973</v>
      </c>
      <c r="F149" s="10" t="s">
        <v>1972</v>
      </c>
      <c r="G149" s="10" t="s">
        <v>624</v>
      </c>
      <c r="H149" s="10" t="s">
        <v>1884</v>
      </c>
      <c r="I149" s="10" t="s">
        <v>968</v>
      </c>
      <c r="J149" s="10" t="s">
        <v>941</v>
      </c>
      <c r="K149" s="138">
        <v>57</v>
      </c>
      <c r="L149" s="34" t="s">
        <v>1108</v>
      </c>
    </row>
    <row r="150" spans="1:12" ht="45">
      <c r="A150" s="33" t="s">
        <v>998</v>
      </c>
      <c r="B150" s="10" t="s">
        <v>1930</v>
      </c>
      <c r="C150" s="10" t="s">
        <v>1971</v>
      </c>
      <c r="D150" s="10" t="s">
        <v>1972</v>
      </c>
      <c r="E150" s="10" t="s">
        <v>1973</v>
      </c>
      <c r="F150" s="10" t="s">
        <v>1972</v>
      </c>
      <c r="G150" s="10" t="s">
        <v>624</v>
      </c>
      <c r="H150" s="10" t="s">
        <v>2785</v>
      </c>
      <c r="I150" s="10" t="s">
        <v>882</v>
      </c>
      <c r="J150" s="10" t="s">
        <v>945</v>
      </c>
      <c r="K150" s="138">
        <v>7</v>
      </c>
      <c r="L150" s="34" t="s">
        <v>946</v>
      </c>
    </row>
    <row r="151" spans="1:12" ht="45">
      <c r="A151" s="33" t="s">
        <v>1121</v>
      </c>
      <c r="B151" s="10" t="s">
        <v>1930</v>
      </c>
      <c r="C151" s="10" t="s">
        <v>1971</v>
      </c>
      <c r="D151" s="10" t="s">
        <v>1972</v>
      </c>
      <c r="E151" s="10" t="s">
        <v>1973</v>
      </c>
      <c r="F151" s="10" t="s">
        <v>1972</v>
      </c>
      <c r="G151" s="10" t="s">
        <v>624</v>
      </c>
      <c r="H151" s="10" t="s">
        <v>947</v>
      </c>
      <c r="I151" s="10" t="s">
        <v>2177</v>
      </c>
      <c r="J151" s="10" t="s">
        <v>948</v>
      </c>
      <c r="K151" s="138">
        <v>48</v>
      </c>
      <c r="L151" s="34" t="s">
        <v>946</v>
      </c>
    </row>
    <row r="152" spans="1:12" ht="45">
      <c r="A152" s="33" t="s">
        <v>914</v>
      </c>
      <c r="B152" s="10" t="s">
        <v>1930</v>
      </c>
      <c r="C152" s="10" t="s">
        <v>1971</v>
      </c>
      <c r="D152" s="10" t="s">
        <v>1972</v>
      </c>
      <c r="E152" s="10" t="s">
        <v>1973</v>
      </c>
      <c r="F152" s="10" t="s">
        <v>1972</v>
      </c>
      <c r="G152" s="10" t="s">
        <v>624</v>
      </c>
      <c r="H152" s="10" t="s">
        <v>949</v>
      </c>
      <c r="I152" s="10" t="s">
        <v>872</v>
      </c>
      <c r="J152" s="10" t="s">
        <v>950</v>
      </c>
      <c r="K152" s="138">
        <v>22</v>
      </c>
      <c r="L152" s="34" t="s">
        <v>1039</v>
      </c>
    </row>
    <row r="153" spans="1:12" ht="45">
      <c r="A153" s="33" t="s">
        <v>498</v>
      </c>
      <c r="B153" s="10" t="s">
        <v>1930</v>
      </c>
      <c r="C153" s="10" t="s">
        <v>1971</v>
      </c>
      <c r="D153" s="10" t="s">
        <v>1972</v>
      </c>
      <c r="E153" s="10" t="s">
        <v>1973</v>
      </c>
      <c r="F153" s="10" t="s">
        <v>1972</v>
      </c>
      <c r="G153" s="10" t="s">
        <v>624</v>
      </c>
      <c r="H153" s="10" t="s">
        <v>951</v>
      </c>
      <c r="I153" s="10" t="s">
        <v>2181</v>
      </c>
      <c r="J153" s="10" t="s">
        <v>952</v>
      </c>
      <c r="K153" s="138">
        <v>24</v>
      </c>
      <c r="L153" s="34" t="s">
        <v>1073</v>
      </c>
    </row>
    <row r="154" spans="1:12" ht="45">
      <c r="A154" s="33" t="s">
        <v>1098</v>
      </c>
      <c r="B154" s="10" t="s">
        <v>1930</v>
      </c>
      <c r="C154" s="10" t="s">
        <v>1971</v>
      </c>
      <c r="D154" s="10" t="s">
        <v>1972</v>
      </c>
      <c r="E154" s="10" t="s">
        <v>1973</v>
      </c>
      <c r="F154" s="10" t="s">
        <v>1972</v>
      </c>
      <c r="G154" s="10" t="s">
        <v>624</v>
      </c>
      <c r="H154" s="10" t="s">
        <v>955</v>
      </c>
      <c r="I154" s="10" t="s">
        <v>2149</v>
      </c>
      <c r="J154" s="10" t="s">
        <v>956</v>
      </c>
      <c r="K154" s="138">
        <v>15</v>
      </c>
      <c r="L154" s="34" t="s">
        <v>833</v>
      </c>
    </row>
    <row r="155" spans="1:12" ht="45">
      <c r="A155" s="33" t="s">
        <v>1147</v>
      </c>
      <c r="B155" s="10" t="s">
        <v>1930</v>
      </c>
      <c r="C155" s="10" t="s">
        <v>1971</v>
      </c>
      <c r="D155" s="10" t="s">
        <v>1972</v>
      </c>
      <c r="E155" s="10" t="s">
        <v>1973</v>
      </c>
      <c r="F155" s="10" t="s">
        <v>1972</v>
      </c>
      <c r="G155" s="10" t="s">
        <v>624</v>
      </c>
      <c r="H155" s="10" t="s">
        <v>349</v>
      </c>
      <c r="I155" s="10" t="s">
        <v>2860</v>
      </c>
      <c r="J155" s="10" t="s">
        <v>958</v>
      </c>
      <c r="K155" s="138">
        <v>33</v>
      </c>
      <c r="L155" s="34" t="s">
        <v>1080</v>
      </c>
    </row>
    <row r="156" spans="1:12" ht="45">
      <c r="A156" s="33" t="s">
        <v>1114</v>
      </c>
      <c r="B156" s="10" t="s">
        <v>1930</v>
      </c>
      <c r="C156" s="10" t="s">
        <v>1971</v>
      </c>
      <c r="D156" s="10" t="s">
        <v>1972</v>
      </c>
      <c r="E156" s="10" t="s">
        <v>1973</v>
      </c>
      <c r="F156" s="10" t="s">
        <v>1972</v>
      </c>
      <c r="G156" s="10" t="s">
        <v>624</v>
      </c>
      <c r="H156" s="10" t="s">
        <v>959</v>
      </c>
      <c r="I156" s="10" t="s">
        <v>2865</v>
      </c>
      <c r="J156" s="10" t="s">
        <v>796</v>
      </c>
      <c r="K156" s="138">
        <v>24</v>
      </c>
      <c r="L156" s="34" t="s">
        <v>1760</v>
      </c>
    </row>
    <row r="157" spans="1:12" ht="45">
      <c r="A157" s="33" t="s">
        <v>763</v>
      </c>
      <c r="B157" s="10" t="s">
        <v>1930</v>
      </c>
      <c r="C157" s="10" t="s">
        <v>1971</v>
      </c>
      <c r="D157" s="10" t="s">
        <v>1972</v>
      </c>
      <c r="E157" s="10" t="s">
        <v>1973</v>
      </c>
      <c r="F157" s="10" t="s">
        <v>1972</v>
      </c>
      <c r="G157" s="10" t="s">
        <v>624</v>
      </c>
      <c r="H157" s="10" t="s">
        <v>2786</v>
      </c>
      <c r="I157" s="10" t="s">
        <v>797</v>
      </c>
      <c r="J157" s="10" t="s">
        <v>962</v>
      </c>
      <c r="K157" s="138">
        <v>16</v>
      </c>
      <c r="L157" s="34" t="s">
        <v>1039</v>
      </c>
    </row>
    <row r="158" spans="1:12" ht="45">
      <c r="A158" s="33" t="s">
        <v>1050</v>
      </c>
      <c r="B158" s="10" t="s">
        <v>1930</v>
      </c>
      <c r="C158" s="10" t="s">
        <v>1971</v>
      </c>
      <c r="D158" s="10" t="s">
        <v>1972</v>
      </c>
      <c r="E158" s="10" t="s">
        <v>1973</v>
      </c>
      <c r="F158" s="10" t="s">
        <v>1972</v>
      </c>
      <c r="G158" s="10" t="s">
        <v>624</v>
      </c>
      <c r="H158" s="10" t="s">
        <v>963</v>
      </c>
      <c r="I158" s="10" t="s">
        <v>2168</v>
      </c>
      <c r="J158" s="10" t="s">
        <v>964</v>
      </c>
      <c r="K158" s="138">
        <v>26</v>
      </c>
      <c r="L158" s="34" t="s">
        <v>1538</v>
      </c>
    </row>
    <row r="159" spans="1:12" ht="45">
      <c r="A159" s="33" t="s">
        <v>1081</v>
      </c>
      <c r="B159" s="10" t="s">
        <v>1930</v>
      </c>
      <c r="C159" s="10" t="s">
        <v>1971</v>
      </c>
      <c r="D159" s="10" t="s">
        <v>1972</v>
      </c>
      <c r="E159" s="10" t="s">
        <v>1973</v>
      </c>
      <c r="F159" s="10" t="s">
        <v>1972</v>
      </c>
      <c r="G159" s="10" t="s">
        <v>624</v>
      </c>
      <c r="H159" s="10" t="s">
        <v>965</v>
      </c>
      <c r="I159" s="10" t="s">
        <v>2167</v>
      </c>
      <c r="J159" s="10" t="s">
        <v>966</v>
      </c>
      <c r="K159" s="138">
        <v>52</v>
      </c>
      <c r="L159" s="34" t="s">
        <v>2787</v>
      </c>
    </row>
    <row r="160" spans="1:12" ht="45">
      <c r="A160" s="33" t="s">
        <v>1117</v>
      </c>
      <c r="B160" s="10" t="s">
        <v>1930</v>
      </c>
      <c r="C160" s="10" t="s">
        <v>1971</v>
      </c>
      <c r="D160" s="10" t="s">
        <v>1972</v>
      </c>
      <c r="E160" s="10" t="s">
        <v>1973</v>
      </c>
      <c r="F160" s="10" t="s">
        <v>1972</v>
      </c>
      <c r="G160" s="10" t="s">
        <v>624</v>
      </c>
      <c r="H160" s="10" t="s">
        <v>2788</v>
      </c>
      <c r="I160" s="10" t="s">
        <v>798</v>
      </c>
      <c r="J160" s="10" t="s">
        <v>2085</v>
      </c>
      <c r="K160" s="138">
        <v>9</v>
      </c>
      <c r="L160" s="34" t="s">
        <v>2789</v>
      </c>
    </row>
    <row r="161" spans="1:12" ht="45">
      <c r="A161" s="33" t="s">
        <v>2288</v>
      </c>
      <c r="B161" s="10" t="s">
        <v>1930</v>
      </c>
      <c r="C161" s="10" t="s">
        <v>1971</v>
      </c>
      <c r="D161" s="10" t="s">
        <v>1972</v>
      </c>
      <c r="E161" s="10" t="s">
        <v>1973</v>
      </c>
      <c r="F161" s="10" t="s">
        <v>1972</v>
      </c>
      <c r="G161" s="10" t="s">
        <v>624</v>
      </c>
      <c r="H161" s="10" t="s">
        <v>2790</v>
      </c>
      <c r="I161" s="10" t="s">
        <v>498</v>
      </c>
      <c r="J161" s="10" t="s">
        <v>2220</v>
      </c>
      <c r="K161" s="138">
        <v>0</v>
      </c>
      <c r="L161" s="34" t="s">
        <v>2789</v>
      </c>
    </row>
    <row r="162" spans="1:12" ht="45.75" thickBot="1">
      <c r="A162" s="43" t="s">
        <v>944</v>
      </c>
      <c r="B162" s="44" t="s">
        <v>1930</v>
      </c>
      <c r="C162" s="44" t="s">
        <v>1971</v>
      </c>
      <c r="D162" s="44" t="s">
        <v>1972</v>
      </c>
      <c r="E162" s="44" t="s">
        <v>1973</v>
      </c>
      <c r="F162" s="44" t="s">
        <v>1972</v>
      </c>
      <c r="G162" s="44" t="s">
        <v>624</v>
      </c>
      <c r="H162" s="44" t="s">
        <v>2267</v>
      </c>
      <c r="I162" s="44" t="s">
        <v>2157</v>
      </c>
      <c r="J162" s="44" t="s">
        <v>726</v>
      </c>
      <c r="K162" s="139">
        <v>0</v>
      </c>
      <c r="L162" s="37" t="s">
        <v>1036</v>
      </c>
    </row>
    <row r="163" spans="1:12" ht="12" customHeight="1" thickBot="1">
      <c r="A163" s="491" t="s">
        <v>2306</v>
      </c>
      <c r="B163" s="492"/>
      <c r="C163" s="492"/>
      <c r="D163" s="492"/>
      <c r="E163" s="492"/>
      <c r="F163" s="492"/>
      <c r="G163" s="492"/>
      <c r="H163" s="492"/>
      <c r="I163" s="492"/>
      <c r="J163" s="492"/>
      <c r="K163" s="91">
        <f>SUM(K144:K162)</f>
        <v>444</v>
      </c>
      <c r="L163" s="38"/>
    </row>
    <row r="164" spans="1:12" ht="45">
      <c r="A164" s="29" t="s">
        <v>1085</v>
      </c>
      <c r="B164" s="30" t="s">
        <v>2222</v>
      </c>
      <c r="C164" s="30" t="s">
        <v>801</v>
      </c>
      <c r="D164" s="30" t="s">
        <v>802</v>
      </c>
      <c r="E164" s="30" t="s">
        <v>803</v>
      </c>
      <c r="F164" s="30" t="s">
        <v>802</v>
      </c>
      <c r="G164" s="30" t="s">
        <v>124</v>
      </c>
      <c r="H164" s="30" t="s">
        <v>930</v>
      </c>
      <c r="I164" s="30" t="s">
        <v>2168</v>
      </c>
      <c r="J164" s="30" t="s">
        <v>931</v>
      </c>
      <c r="K164" s="89">
        <v>6</v>
      </c>
      <c r="L164" s="32" t="s">
        <v>932</v>
      </c>
    </row>
    <row r="165" spans="1:12" ht="45">
      <c r="A165" s="33" t="s">
        <v>1239</v>
      </c>
      <c r="B165" s="10" t="s">
        <v>2222</v>
      </c>
      <c r="C165" s="10" t="s">
        <v>801</v>
      </c>
      <c r="D165" s="10" t="s">
        <v>802</v>
      </c>
      <c r="E165" s="10" t="s">
        <v>803</v>
      </c>
      <c r="F165" s="10" t="s">
        <v>802</v>
      </c>
      <c r="G165" s="10" t="s">
        <v>124</v>
      </c>
      <c r="H165" s="10" t="s">
        <v>1537</v>
      </c>
      <c r="I165" s="10" t="s">
        <v>805</v>
      </c>
      <c r="J165" s="10" t="s">
        <v>934</v>
      </c>
      <c r="K165" s="138">
        <v>30</v>
      </c>
      <c r="L165" s="34" t="s">
        <v>178</v>
      </c>
    </row>
    <row r="166" spans="1:12" ht="45">
      <c r="A166" s="33" t="s">
        <v>499</v>
      </c>
      <c r="B166" s="10" t="s">
        <v>2222</v>
      </c>
      <c r="C166" s="10" t="s">
        <v>801</v>
      </c>
      <c r="D166" s="10" t="s">
        <v>802</v>
      </c>
      <c r="E166" s="10" t="s">
        <v>803</v>
      </c>
      <c r="F166" s="10" t="s">
        <v>802</v>
      </c>
      <c r="G166" s="10" t="s">
        <v>124</v>
      </c>
      <c r="H166" s="10" t="s">
        <v>832</v>
      </c>
      <c r="I166" s="10" t="s">
        <v>2856</v>
      </c>
      <c r="J166" s="10" t="s">
        <v>938</v>
      </c>
      <c r="K166" s="138">
        <v>30</v>
      </c>
      <c r="L166" s="34" t="s">
        <v>939</v>
      </c>
    </row>
    <row r="167" spans="1:12" ht="45">
      <c r="A167" s="33" t="s">
        <v>915</v>
      </c>
      <c r="B167" s="10" t="s">
        <v>2222</v>
      </c>
      <c r="C167" s="10" t="s">
        <v>801</v>
      </c>
      <c r="D167" s="10" t="s">
        <v>802</v>
      </c>
      <c r="E167" s="10" t="s">
        <v>803</v>
      </c>
      <c r="F167" s="10" t="s">
        <v>802</v>
      </c>
      <c r="G167" s="10" t="s">
        <v>124</v>
      </c>
      <c r="H167" s="10" t="s">
        <v>940</v>
      </c>
      <c r="I167" s="10" t="s">
        <v>2166</v>
      </c>
      <c r="J167" s="10" t="s">
        <v>941</v>
      </c>
      <c r="K167" s="138">
        <v>24</v>
      </c>
      <c r="L167" s="34" t="s">
        <v>1108</v>
      </c>
    </row>
    <row r="168" spans="1:12" ht="45">
      <c r="A168" s="33" t="s">
        <v>500</v>
      </c>
      <c r="B168" s="10" t="s">
        <v>2222</v>
      </c>
      <c r="C168" s="10" t="s">
        <v>801</v>
      </c>
      <c r="D168" s="10" t="s">
        <v>802</v>
      </c>
      <c r="E168" s="10" t="s">
        <v>803</v>
      </c>
      <c r="F168" s="10" t="s">
        <v>802</v>
      </c>
      <c r="G168" s="10" t="s">
        <v>124</v>
      </c>
      <c r="H168" s="10" t="s">
        <v>2791</v>
      </c>
      <c r="I168" s="10" t="s">
        <v>2192</v>
      </c>
      <c r="J168" s="10" t="s">
        <v>948</v>
      </c>
      <c r="K168" s="138">
        <v>36</v>
      </c>
      <c r="L168" s="34" t="s">
        <v>946</v>
      </c>
    </row>
    <row r="169" spans="1:12" ht="45">
      <c r="A169" s="33" t="s">
        <v>501</v>
      </c>
      <c r="B169" s="10" t="s">
        <v>2222</v>
      </c>
      <c r="C169" s="10" t="s">
        <v>801</v>
      </c>
      <c r="D169" s="10" t="s">
        <v>802</v>
      </c>
      <c r="E169" s="10" t="s">
        <v>803</v>
      </c>
      <c r="F169" s="10" t="s">
        <v>802</v>
      </c>
      <c r="G169" s="10" t="s">
        <v>124</v>
      </c>
      <c r="H169" s="10" t="s">
        <v>951</v>
      </c>
      <c r="I169" s="10" t="s">
        <v>894</v>
      </c>
      <c r="J169" s="10" t="s">
        <v>952</v>
      </c>
      <c r="K169" s="138">
        <v>7</v>
      </c>
      <c r="L169" s="34" t="s">
        <v>1073</v>
      </c>
    </row>
    <row r="170" spans="1:12" ht="45">
      <c r="A170" s="33" t="s">
        <v>502</v>
      </c>
      <c r="B170" s="10" t="s">
        <v>2222</v>
      </c>
      <c r="C170" s="10" t="s">
        <v>801</v>
      </c>
      <c r="D170" s="10" t="s">
        <v>802</v>
      </c>
      <c r="E170" s="10" t="s">
        <v>803</v>
      </c>
      <c r="F170" s="10" t="s">
        <v>802</v>
      </c>
      <c r="G170" s="10" t="s">
        <v>124</v>
      </c>
      <c r="H170" s="10" t="s">
        <v>957</v>
      </c>
      <c r="I170" s="10" t="s">
        <v>2167</v>
      </c>
      <c r="J170" s="10" t="s">
        <v>958</v>
      </c>
      <c r="K170" s="138">
        <v>28</v>
      </c>
      <c r="L170" s="34" t="s">
        <v>1080</v>
      </c>
    </row>
    <row r="171" spans="1:12" ht="45.75" thickBot="1">
      <c r="A171" s="43" t="s">
        <v>503</v>
      </c>
      <c r="B171" s="44" t="s">
        <v>2222</v>
      </c>
      <c r="C171" s="44" t="s">
        <v>801</v>
      </c>
      <c r="D171" s="44" t="s">
        <v>802</v>
      </c>
      <c r="E171" s="44" t="s">
        <v>803</v>
      </c>
      <c r="F171" s="44" t="s">
        <v>802</v>
      </c>
      <c r="G171" s="44" t="s">
        <v>124</v>
      </c>
      <c r="H171" s="44" t="s">
        <v>2266</v>
      </c>
      <c r="I171" s="44" t="s">
        <v>2177</v>
      </c>
      <c r="J171" s="44" t="s">
        <v>966</v>
      </c>
      <c r="K171" s="139">
        <v>35</v>
      </c>
      <c r="L171" s="37" t="s">
        <v>967</v>
      </c>
    </row>
    <row r="172" spans="1:12" ht="12" customHeight="1" thickBot="1">
      <c r="A172" s="491" t="s">
        <v>2306</v>
      </c>
      <c r="B172" s="492"/>
      <c r="C172" s="492"/>
      <c r="D172" s="492"/>
      <c r="E172" s="492"/>
      <c r="F172" s="492"/>
      <c r="G172" s="492"/>
      <c r="H172" s="492"/>
      <c r="I172" s="492"/>
      <c r="J172" s="492"/>
      <c r="K172" s="91">
        <f>SUM(K164:K171)</f>
        <v>196</v>
      </c>
      <c r="L172" s="38"/>
    </row>
    <row r="173" spans="1:12" ht="45">
      <c r="A173" s="29" t="s">
        <v>1217</v>
      </c>
      <c r="B173" s="30" t="s">
        <v>1934</v>
      </c>
      <c r="C173" s="30" t="s">
        <v>899</v>
      </c>
      <c r="D173" s="30" t="s">
        <v>1914</v>
      </c>
      <c r="E173" s="30" t="s">
        <v>900</v>
      </c>
      <c r="F173" s="30" t="s">
        <v>1914</v>
      </c>
      <c r="G173" s="30" t="s">
        <v>901</v>
      </c>
      <c r="H173" s="30" t="s">
        <v>51</v>
      </c>
      <c r="I173" s="30" t="s">
        <v>2858</v>
      </c>
      <c r="J173" s="30" t="s">
        <v>931</v>
      </c>
      <c r="K173" s="89">
        <v>30</v>
      </c>
      <c r="L173" s="32" t="s">
        <v>932</v>
      </c>
    </row>
    <row r="174" spans="1:12" ht="33.75">
      <c r="A174" s="33" t="s">
        <v>504</v>
      </c>
      <c r="B174" s="10" t="s">
        <v>1934</v>
      </c>
      <c r="C174" s="10" t="s">
        <v>899</v>
      </c>
      <c r="D174" s="10" t="s">
        <v>1914</v>
      </c>
      <c r="E174" s="10" t="s">
        <v>900</v>
      </c>
      <c r="F174" s="10" t="s">
        <v>1914</v>
      </c>
      <c r="G174" s="10" t="s">
        <v>901</v>
      </c>
      <c r="H174" s="10" t="s">
        <v>2267</v>
      </c>
      <c r="I174" s="10" t="s">
        <v>2169</v>
      </c>
      <c r="J174" s="10" t="s">
        <v>726</v>
      </c>
      <c r="K174" s="138">
        <v>0</v>
      </c>
      <c r="L174" s="34" t="s">
        <v>178</v>
      </c>
    </row>
    <row r="175" spans="1:12" ht="33.75">
      <c r="A175" s="33" t="s">
        <v>667</v>
      </c>
      <c r="B175" s="10" t="s">
        <v>1934</v>
      </c>
      <c r="C175" s="10" t="s">
        <v>899</v>
      </c>
      <c r="D175" s="10" t="s">
        <v>1914</v>
      </c>
      <c r="E175" s="10" t="s">
        <v>900</v>
      </c>
      <c r="F175" s="10" t="s">
        <v>1914</v>
      </c>
      <c r="G175" s="10" t="s">
        <v>901</v>
      </c>
      <c r="H175" s="10" t="s">
        <v>2793</v>
      </c>
      <c r="I175" s="10" t="s">
        <v>968</v>
      </c>
      <c r="J175" s="10" t="s">
        <v>902</v>
      </c>
      <c r="K175" s="138">
        <v>40</v>
      </c>
      <c r="L175" s="34" t="s">
        <v>178</v>
      </c>
    </row>
    <row r="176" spans="1:12" ht="33.75">
      <c r="A176" s="33" t="s">
        <v>1054</v>
      </c>
      <c r="B176" s="10" t="s">
        <v>1934</v>
      </c>
      <c r="C176" s="10" t="s">
        <v>899</v>
      </c>
      <c r="D176" s="10" t="s">
        <v>1914</v>
      </c>
      <c r="E176" s="10" t="s">
        <v>900</v>
      </c>
      <c r="F176" s="10" t="s">
        <v>1914</v>
      </c>
      <c r="G176" s="10" t="s">
        <v>901</v>
      </c>
      <c r="H176" s="10" t="s">
        <v>2794</v>
      </c>
      <c r="I176" s="10" t="s">
        <v>2863</v>
      </c>
      <c r="J176" s="10" t="s">
        <v>934</v>
      </c>
      <c r="K176" s="138">
        <v>61</v>
      </c>
      <c r="L176" s="34" t="s">
        <v>178</v>
      </c>
    </row>
    <row r="177" spans="1:12" ht="33.75">
      <c r="A177" s="33" t="s">
        <v>171</v>
      </c>
      <c r="B177" s="10" t="s">
        <v>1934</v>
      </c>
      <c r="C177" s="10" t="s">
        <v>899</v>
      </c>
      <c r="D177" s="10" t="s">
        <v>1914</v>
      </c>
      <c r="E177" s="10" t="s">
        <v>900</v>
      </c>
      <c r="F177" s="10" t="s">
        <v>1914</v>
      </c>
      <c r="G177" s="10" t="s">
        <v>901</v>
      </c>
      <c r="H177" s="10" t="s">
        <v>2795</v>
      </c>
      <c r="I177" s="10" t="s">
        <v>2865</v>
      </c>
      <c r="J177" s="10" t="s">
        <v>934</v>
      </c>
      <c r="K177" s="138">
        <v>40</v>
      </c>
      <c r="L177" s="34" t="s">
        <v>178</v>
      </c>
    </row>
    <row r="178" spans="1:12" ht="33.75">
      <c r="A178" s="33" t="s">
        <v>961</v>
      </c>
      <c r="B178" s="10" t="s">
        <v>1934</v>
      </c>
      <c r="C178" s="10" t="s">
        <v>899</v>
      </c>
      <c r="D178" s="10" t="s">
        <v>1914</v>
      </c>
      <c r="E178" s="10" t="s">
        <v>900</v>
      </c>
      <c r="F178" s="10" t="s">
        <v>1914</v>
      </c>
      <c r="G178" s="10" t="s">
        <v>901</v>
      </c>
      <c r="H178" s="10" t="s">
        <v>2796</v>
      </c>
      <c r="I178" s="10" t="s">
        <v>872</v>
      </c>
      <c r="J178" s="10" t="s">
        <v>934</v>
      </c>
      <c r="K178" s="138">
        <v>37</v>
      </c>
      <c r="L178" s="34" t="s">
        <v>178</v>
      </c>
    </row>
    <row r="179" spans="1:12" ht="33.75">
      <c r="A179" s="33" t="s">
        <v>807</v>
      </c>
      <c r="B179" s="10" t="s">
        <v>1934</v>
      </c>
      <c r="C179" s="10" t="s">
        <v>899</v>
      </c>
      <c r="D179" s="10" t="s">
        <v>1914</v>
      </c>
      <c r="E179" s="10" t="s">
        <v>900</v>
      </c>
      <c r="F179" s="10" t="s">
        <v>1914</v>
      </c>
      <c r="G179" s="10" t="s">
        <v>901</v>
      </c>
      <c r="H179" s="10" t="s">
        <v>52</v>
      </c>
      <c r="I179" s="10" t="s">
        <v>2150</v>
      </c>
      <c r="J179" s="10" t="s">
        <v>934</v>
      </c>
      <c r="K179" s="138">
        <v>40</v>
      </c>
      <c r="L179" s="34" t="s">
        <v>178</v>
      </c>
    </row>
    <row r="180" spans="1:12" ht="33.75">
      <c r="A180" s="33" t="s">
        <v>812</v>
      </c>
      <c r="B180" s="10" t="s">
        <v>1934</v>
      </c>
      <c r="C180" s="10" t="s">
        <v>899</v>
      </c>
      <c r="D180" s="10" t="s">
        <v>1914</v>
      </c>
      <c r="E180" s="10" t="s">
        <v>900</v>
      </c>
      <c r="F180" s="10" t="s">
        <v>1914</v>
      </c>
      <c r="G180" s="10" t="s">
        <v>901</v>
      </c>
      <c r="H180" s="10" t="s">
        <v>2797</v>
      </c>
      <c r="I180" s="10" t="s">
        <v>122</v>
      </c>
      <c r="J180" s="10" t="s">
        <v>934</v>
      </c>
      <c r="K180" s="138">
        <v>31</v>
      </c>
      <c r="L180" s="34" t="s">
        <v>178</v>
      </c>
    </row>
    <row r="181" spans="1:12" ht="33.75">
      <c r="A181" s="33" t="s">
        <v>505</v>
      </c>
      <c r="B181" s="10" t="s">
        <v>1934</v>
      </c>
      <c r="C181" s="10" t="s">
        <v>899</v>
      </c>
      <c r="D181" s="10" t="s">
        <v>1914</v>
      </c>
      <c r="E181" s="10" t="s">
        <v>900</v>
      </c>
      <c r="F181" s="10" t="s">
        <v>1914</v>
      </c>
      <c r="G181" s="10" t="s">
        <v>901</v>
      </c>
      <c r="H181" s="10" t="s">
        <v>2798</v>
      </c>
      <c r="I181" s="10" t="s">
        <v>2152</v>
      </c>
      <c r="J181" s="10" t="s">
        <v>934</v>
      </c>
      <c r="K181" s="138">
        <v>36</v>
      </c>
      <c r="L181" s="34" t="s">
        <v>178</v>
      </c>
    </row>
    <row r="182" spans="1:12" ht="33.75">
      <c r="A182" s="33" t="s">
        <v>506</v>
      </c>
      <c r="B182" s="10" t="s">
        <v>1934</v>
      </c>
      <c r="C182" s="10" t="s">
        <v>899</v>
      </c>
      <c r="D182" s="10" t="s">
        <v>1914</v>
      </c>
      <c r="E182" s="10" t="s">
        <v>900</v>
      </c>
      <c r="F182" s="10" t="s">
        <v>1914</v>
      </c>
      <c r="G182" s="10" t="s">
        <v>901</v>
      </c>
      <c r="H182" s="10" t="s">
        <v>2799</v>
      </c>
      <c r="I182" s="10" t="s">
        <v>2153</v>
      </c>
      <c r="J182" s="10" t="s">
        <v>934</v>
      </c>
      <c r="K182" s="138">
        <v>36</v>
      </c>
      <c r="L182" s="34" t="s">
        <v>178</v>
      </c>
    </row>
    <row r="183" spans="1:12" ht="33.75">
      <c r="A183" s="33" t="s">
        <v>412</v>
      </c>
      <c r="B183" s="10" t="s">
        <v>1934</v>
      </c>
      <c r="C183" s="10" t="s">
        <v>899</v>
      </c>
      <c r="D183" s="10" t="s">
        <v>1914</v>
      </c>
      <c r="E183" s="10" t="s">
        <v>900</v>
      </c>
      <c r="F183" s="10" t="s">
        <v>1914</v>
      </c>
      <c r="G183" s="10" t="s">
        <v>901</v>
      </c>
      <c r="H183" s="10" t="s">
        <v>2800</v>
      </c>
      <c r="I183" s="10" t="s">
        <v>2157</v>
      </c>
      <c r="J183" s="10" t="s">
        <v>934</v>
      </c>
      <c r="K183" s="138">
        <v>28</v>
      </c>
      <c r="L183" s="34" t="s">
        <v>178</v>
      </c>
    </row>
    <row r="184" spans="1:12" ht="34.5" thickBot="1">
      <c r="A184" s="43" t="s">
        <v>1095</v>
      </c>
      <c r="B184" s="44" t="s">
        <v>1934</v>
      </c>
      <c r="C184" s="44" t="s">
        <v>899</v>
      </c>
      <c r="D184" s="44" t="s">
        <v>1914</v>
      </c>
      <c r="E184" s="44" t="s">
        <v>900</v>
      </c>
      <c r="F184" s="44" t="s">
        <v>1914</v>
      </c>
      <c r="G184" s="44" t="s">
        <v>901</v>
      </c>
      <c r="H184" s="44" t="s">
        <v>2801</v>
      </c>
      <c r="I184" s="44" t="s">
        <v>2165</v>
      </c>
      <c r="J184" s="44" t="s">
        <v>934</v>
      </c>
      <c r="K184" s="139">
        <v>26</v>
      </c>
      <c r="L184" s="37" t="s">
        <v>178</v>
      </c>
    </row>
    <row r="185" spans="1:12" ht="12" customHeight="1" thickBot="1">
      <c r="A185" s="491" t="s">
        <v>2306</v>
      </c>
      <c r="B185" s="492"/>
      <c r="C185" s="492"/>
      <c r="D185" s="492"/>
      <c r="E185" s="492"/>
      <c r="F185" s="492"/>
      <c r="G185" s="492"/>
      <c r="H185" s="492"/>
      <c r="I185" s="492"/>
      <c r="J185" s="492"/>
      <c r="K185" s="91">
        <f>SUM(K173:K184)</f>
        <v>405</v>
      </c>
      <c r="L185" s="38"/>
    </row>
    <row r="186" spans="1:12" ht="22.5">
      <c r="A186" s="29" t="s">
        <v>1107</v>
      </c>
      <c r="B186" s="30" t="s">
        <v>1934</v>
      </c>
      <c r="C186" s="30" t="s">
        <v>795</v>
      </c>
      <c r="D186" s="30" t="s">
        <v>603</v>
      </c>
      <c r="E186" s="39" t="s">
        <v>600</v>
      </c>
      <c r="F186" s="30" t="s">
        <v>603</v>
      </c>
      <c r="G186" s="40">
        <v>1417021</v>
      </c>
      <c r="H186" s="30" t="s">
        <v>2267</v>
      </c>
      <c r="I186" s="30" t="s">
        <v>2149</v>
      </c>
      <c r="J186" s="30" t="s">
        <v>726</v>
      </c>
      <c r="K186" s="89">
        <v>0</v>
      </c>
      <c r="L186" s="32" t="s">
        <v>932</v>
      </c>
    </row>
    <row r="187" spans="1:12" ht="22.5">
      <c r="A187" s="33" t="s">
        <v>507</v>
      </c>
      <c r="B187" s="10" t="s">
        <v>1934</v>
      </c>
      <c r="C187" s="10" t="s">
        <v>795</v>
      </c>
      <c r="D187" s="10" t="s">
        <v>603</v>
      </c>
      <c r="E187" s="41" t="s">
        <v>600</v>
      </c>
      <c r="F187" s="10" t="s">
        <v>603</v>
      </c>
      <c r="G187" s="42">
        <v>1417021</v>
      </c>
      <c r="H187" s="10" t="s">
        <v>957</v>
      </c>
      <c r="I187" s="10" t="s">
        <v>2856</v>
      </c>
      <c r="J187" s="10" t="s">
        <v>958</v>
      </c>
      <c r="K187" s="138">
        <v>25</v>
      </c>
      <c r="L187" s="34" t="s">
        <v>1080</v>
      </c>
    </row>
    <row r="188" spans="1:12" ht="22.5">
      <c r="A188" s="33" t="s">
        <v>1067</v>
      </c>
      <c r="B188" s="10" t="s">
        <v>1934</v>
      </c>
      <c r="C188" s="10" t="s">
        <v>795</v>
      </c>
      <c r="D188" s="10" t="s">
        <v>603</v>
      </c>
      <c r="E188" s="41" t="s">
        <v>600</v>
      </c>
      <c r="F188" s="10" t="s">
        <v>603</v>
      </c>
      <c r="G188" s="42">
        <v>1417021</v>
      </c>
      <c r="H188" s="10" t="s">
        <v>2266</v>
      </c>
      <c r="I188" s="10" t="s">
        <v>2858</v>
      </c>
      <c r="J188" s="10" t="s">
        <v>966</v>
      </c>
      <c r="K188" s="138">
        <v>66</v>
      </c>
      <c r="L188" s="34" t="s">
        <v>967</v>
      </c>
    </row>
    <row r="189" spans="1:12" ht="22.5">
      <c r="A189" s="33" t="s">
        <v>508</v>
      </c>
      <c r="B189" s="10" t="s">
        <v>1934</v>
      </c>
      <c r="C189" s="10" t="s">
        <v>795</v>
      </c>
      <c r="D189" s="10" t="s">
        <v>603</v>
      </c>
      <c r="E189" s="41" t="s">
        <v>600</v>
      </c>
      <c r="F189" s="10" t="s">
        <v>603</v>
      </c>
      <c r="G189" s="42">
        <v>1417021</v>
      </c>
      <c r="H189" s="10" t="s">
        <v>940</v>
      </c>
      <c r="I189" s="10" t="s">
        <v>123</v>
      </c>
      <c r="J189" s="10" t="s">
        <v>941</v>
      </c>
      <c r="K189" s="138">
        <v>41</v>
      </c>
      <c r="L189" s="34" t="s">
        <v>1108</v>
      </c>
    </row>
    <row r="190" spans="1:12" ht="22.5">
      <c r="A190" s="33" t="s">
        <v>509</v>
      </c>
      <c r="B190" s="10" t="s">
        <v>1934</v>
      </c>
      <c r="C190" s="10" t="s">
        <v>795</v>
      </c>
      <c r="D190" s="10" t="s">
        <v>603</v>
      </c>
      <c r="E190" s="41" t="s">
        <v>600</v>
      </c>
      <c r="F190" s="10" t="s">
        <v>603</v>
      </c>
      <c r="G190" s="42">
        <v>1417021</v>
      </c>
      <c r="H190" s="10" t="s">
        <v>951</v>
      </c>
      <c r="I190" s="10" t="s">
        <v>2861</v>
      </c>
      <c r="J190" s="10" t="s">
        <v>952</v>
      </c>
      <c r="K190" s="138">
        <v>19</v>
      </c>
      <c r="L190" s="34" t="s">
        <v>1073</v>
      </c>
    </row>
    <row r="191" spans="1:12" ht="22.5">
      <c r="A191" s="33" t="s">
        <v>319</v>
      </c>
      <c r="B191" s="10" t="s">
        <v>1934</v>
      </c>
      <c r="C191" s="10" t="s">
        <v>795</v>
      </c>
      <c r="D191" s="10" t="s">
        <v>603</v>
      </c>
      <c r="E191" s="41" t="s">
        <v>600</v>
      </c>
      <c r="F191" s="10" t="s">
        <v>603</v>
      </c>
      <c r="G191" s="42">
        <v>1417021</v>
      </c>
      <c r="H191" s="10" t="s">
        <v>601</v>
      </c>
      <c r="I191" s="10" t="s">
        <v>968</v>
      </c>
      <c r="J191" s="10" t="s">
        <v>938</v>
      </c>
      <c r="K191" s="138">
        <v>38</v>
      </c>
      <c r="L191" s="34" t="s">
        <v>939</v>
      </c>
    </row>
    <row r="192" spans="1:12" ht="22.5">
      <c r="A192" s="33" t="s">
        <v>510</v>
      </c>
      <c r="B192" s="10" t="s">
        <v>1934</v>
      </c>
      <c r="C192" s="10" t="s">
        <v>795</v>
      </c>
      <c r="D192" s="10" t="s">
        <v>603</v>
      </c>
      <c r="E192" s="41" t="s">
        <v>600</v>
      </c>
      <c r="F192" s="10" t="s">
        <v>603</v>
      </c>
      <c r="G192" s="42">
        <v>1417021</v>
      </c>
      <c r="H192" s="10" t="s">
        <v>963</v>
      </c>
      <c r="I192" s="10" t="s">
        <v>2863</v>
      </c>
      <c r="J192" s="10" t="s">
        <v>964</v>
      </c>
      <c r="K192" s="138">
        <v>5</v>
      </c>
      <c r="L192" s="34" t="s">
        <v>991</v>
      </c>
    </row>
    <row r="193" spans="1:12" ht="23.25" thickBot="1">
      <c r="A193" s="43" t="s">
        <v>511</v>
      </c>
      <c r="B193" s="44" t="s">
        <v>1934</v>
      </c>
      <c r="C193" s="44" t="s">
        <v>795</v>
      </c>
      <c r="D193" s="44" t="s">
        <v>603</v>
      </c>
      <c r="E193" s="47" t="s">
        <v>600</v>
      </c>
      <c r="F193" s="44" t="s">
        <v>603</v>
      </c>
      <c r="G193" s="46">
        <v>1417021</v>
      </c>
      <c r="H193" s="44" t="s">
        <v>602</v>
      </c>
      <c r="I193" s="44" t="s">
        <v>872</v>
      </c>
      <c r="J193" s="44" t="s">
        <v>931</v>
      </c>
      <c r="K193" s="139">
        <v>5</v>
      </c>
      <c r="L193" s="37" t="s">
        <v>932</v>
      </c>
    </row>
    <row r="194" spans="1:12" ht="12" customHeight="1" thickBot="1">
      <c r="A194" s="491" t="s">
        <v>2306</v>
      </c>
      <c r="B194" s="492"/>
      <c r="C194" s="492"/>
      <c r="D194" s="492"/>
      <c r="E194" s="492"/>
      <c r="F194" s="492"/>
      <c r="G194" s="492"/>
      <c r="H194" s="492"/>
      <c r="I194" s="492"/>
      <c r="J194" s="492"/>
      <c r="K194" s="91">
        <f>SUM(K186:K193)</f>
        <v>199</v>
      </c>
      <c r="L194" s="38"/>
    </row>
    <row r="195" spans="1:12" ht="23.25" thickBot="1">
      <c r="A195" s="71" t="s">
        <v>1213</v>
      </c>
      <c r="B195" s="72" t="s">
        <v>1934</v>
      </c>
      <c r="C195" s="72" t="s">
        <v>2763</v>
      </c>
      <c r="D195" s="72" t="s">
        <v>2761</v>
      </c>
      <c r="E195" s="72" t="s">
        <v>2762</v>
      </c>
      <c r="F195" s="72" t="s">
        <v>2761</v>
      </c>
      <c r="G195" s="72" t="s">
        <v>1196</v>
      </c>
      <c r="H195" s="72" t="s">
        <v>53</v>
      </c>
      <c r="I195" s="72" t="s">
        <v>2166</v>
      </c>
      <c r="J195" s="72" t="s">
        <v>54</v>
      </c>
      <c r="K195" s="141">
        <v>20</v>
      </c>
      <c r="L195" s="32" t="s">
        <v>1083</v>
      </c>
    </row>
    <row r="196" spans="1:12" ht="22.5">
      <c r="A196" s="10" t="s">
        <v>1349</v>
      </c>
      <c r="B196" s="10" t="s">
        <v>1934</v>
      </c>
      <c r="C196" s="10" t="s">
        <v>2763</v>
      </c>
      <c r="D196" s="10" t="s">
        <v>2761</v>
      </c>
      <c r="E196" s="10" t="s">
        <v>2762</v>
      </c>
      <c r="F196" s="10" t="s">
        <v>788</v>
      </c>
      <c r="G196" s="10" t="s">
        <v>1196</v>
      </c>
      <c r="H196" s="10" t="s">
        <v>2802</v>
      </c>
      <c r="I196" s="10" t="s">
        <v>872</v>
      </c>
      <c r="J196" s="10" t="s">
        <v>1225</v>
      </c>
      <c r="K196" s="138">
        <v>39</v>
      </c>
      <c r="L196" s="32" t="s">
        <v>1083</v>
      </c>
    </row>
    <row r="197" spans="1:12" ht="22.5">
      <c r="A197" s="33" t="s">
        <v>1069</v>
      </c>
      <c r="B197" s="10" t="s">
        <v>1934</v>
      </c>
      <c r="C197" s="10" t="s">
        <v>2763</v>
      </c>
      <c r="D197" s="10" t="s">
        <v>2761</v>
      </c>
      <c r="E197" s="10" t="s">
        <v>2762</v>
      </c>
      <c r="F197" s="10" t="s">
        <v>788</v>
      </c>
      <c r="G197" s="10" t="s">
        <v>1196</v>
      </c>
      <c r="H197" s="10" t="s">
        <v>2803</v>
      </c>
      <c r="I197" s="10" t="s">
        <v>2153</v>
      </c>
      <c r="J197" s="10" t="s">
        <v>1225</v>
      </c>
      <c r="K197" s="138">
        <v>45</v>
      </c>
      <c r="L197" s="34" t="s">
        <v>1083</v>
      </c>
    </row>
    <row r="198" spans="1:12" ht="22.5">
      <c r="A198" s="33" t="s">
        <v>764</v>
      </c>
      <c r="B198" s="10" t="s">
        <v>1934</v>
      </c>
      <c r="C198" s="10" t="s">
        <v>2763</v>
      </c>
      <c r="D198" s="10" t="s">
        <v>2761</v>
      </c>
      <c r="E198" s="10" t="s">
        <v>2762</v>
      </c>
      <c r="F198" s="10" t="s">
        <v>788</v>
      </c>
      <c r="G198" s="10" t="s">
        <v>1196</v>
      </c>
      <c r="H198" s="10" t="s">
        <v>834</v>
      </c>
      <c r="I198" s="10" t="s">
        <v>2865</v>
      </c>
      <c r="J198" s="10" t="s">
        <v>726</v>
      </c>
      <c r="K198" s="138">
        <v>0</v>
      </c>
      <c r="L198" s="34" t="s">
        <v>1083</v>
      </c>
    </row>
    <row r="199" spans="1:12" ht="12" customHeight="1" thickBot="1">
      <c r="A199" s="495" t="s">
        <v>2306</v>
      </c>
      <c r="B199" s="496"/>
      <c r="C199" s="496"/>
      <c r="D199" s="496"/>
      <c r="E199" s="496"/>
      <c r="F199" s="496"/>
      <c r="G199" s="496"/>
      <c r="H199" s="496"/>
      <c r="I199" s="496"/>
      <c r="J199" s="496"/>
      <c r="K199" s="140">
        <f>SUM(K195:K198)</f>
        <v>104</v>
      </c>
      <c r="L199" s="36"/>
    </row>
    <row r="200" spans="1:12" ht="22.5">
      <c r="A200" s="29" t="s">
        <v>512</v>
      </c>
      <c r="B200" s="30" t="s">
        <v>1934</v>
      </c>
      <c r="C200" s="30" t="s">
        <v>1194</v>
      </c>
      <c r="D200" s="30" t="s">
        <v>249</v>
      </c>
      <c r="E200" s="30" t="s">
        <v>1195</v>
      </c>
      <c r="F200" s="30" t="s">
        <v>249</v>
      </c>
      <c r="G200" s="30" t="s">
        <v>1196</v>
      </c>
      <c r="H200" s="30" t="s">
        <v>2804</v>
      </c>
      <c r="I200" s="30" t="s">
        <v>2856</v>
      </c>
      <c r="J200" s="30" t="s">
        <v>948</v>
      </c>
      <c r="K200" s="89">
        <v>19</v>
      </c>
      <c r="L200" s="32" t="s">
        <v>946</v>
      </c>
    </row>
    <row r="201" spans="1:12" ht="33.75">
      <c r="A201" s="33" t="s">
        <v>513</v>
      </c>
      <c r="B201" s="10" t="s">
        <v>1934</v>
      </c>
      <c r="C201" s="10" t="s">
        <v>1194</v>
      </c>
      <c r="D201" s="10" t="s">
        <v>249</v>
      </c>
      <c r="E201" s="10" t="s">
        <v>1195</v>
      </c>
      <c r="F201" s="10" t="s">
        <v>249</v>
      </c>
      <c r="G201" s="10" t="s">
        <v>1196</v>
      </c>
      <c r="H201" s="10" t="s">
        <v>2805</v>
      </c>
      <c r="I201" s="10" t="s">
        <v>2177</v>
      </c>
      <c r="J201" s="10" t="s">
        <v>1169</v>
      </c>
      <c r="K201" s="138">
        <v>0</v>
      </c>
      <c r="L201" s="34" t="s">
        <v>2086</v>
      </c>
    </row>
    <row r="202" spans="1:12" ht="33.75">
      <c r="A202" s="33" t="s">
        <v>514</v>
      </c>
      <c r="B202" s="10" t="s">
        <v>1934</v>
      </c>
      <c r="C202" s="10" t="s">
        <v>1194</v>
      </c>
      <c r="D202" s="10" t="s">
        <v>249</v>
      </c>
      <c r="E202" s="10" t="s">
        <v>1195</v>
      </c>
      <c r="F202" s="10" t="s">
        <v>249</v>
      </c>
      <c r="G202" s="10" t="s">
        <v>1196</v>
      </c>
      <c r="H202" s="10" t="s">
        <v>943</v>
      </c>
      <c r="I202" s="10" t="s">
        <v>868</v>
      </c>
      <c r="J202" s="10" t="s">
        <v>945</v>
      </c>
      <c r="K202" s="138">
        <v>5</v>
      </c>
      <c r="L202" s="34" t="s">
        <v>946</v>
      </c>
    </row>
    <row r="203" spans="1:12" ht="23.25" thickBot="1">
      <c r="A203" s="43" t="s">
        <v>515</v>
      </c>
      <c r="B203" s="44" t="s">
        <v>1934</v>
      </c>
      <c r="C203" s="44" t="s">
        <v>1194</v>
      </c>
      <c r="D203" s="44" t="s">
        <v>249</v>
      </c>
      <c r="E203" s="44" t="s">
        <v>1195</v>
      </c>
      <c r="F203" s="44" t="s">
        <v>249</v>
      </c>
      <c r="G203" s="44" t="s">
        <v>1196</v>
      </c>
      <c r="H203" s="44" t="s">
        <v>2806</v>
      </c>
      <c r="I203" s="44" t="s">
        <v>2149</v>
      </c>
      <c r="J203" s="44" t="s">
        <v>931</v>
      </c>
      <c r="K203" s="139">
        <v>2</v>
      </c>
      <c r="L203" s="37" t="s">
        <v>1105</v>
      </c>
    </row>
    <row r="204" spans="1:12" ht="12" customHeight="1" thickBot="1">
      <c r="A204" s="491" t="s">
        <v>2306</v>
      </c>
      <c r="B204" s="492"/>
      <c r="C204" s="492"/>
      <c r="D204" s="492"/>
      <c r="E204" s="492"/>
      <c r="F204" s="492"/>
      <c r="G204" s="492"/>
      <c r="H204" s="492"/>
      <c r="I204" s="492"/>
      <c r="J204" s="492"/>
      <c r="K204" s="91">
        <f>SUM(K200:K203)</f>
        <v>26</v>
      </c>
      <c r="L204" s="38"/>
    </row>
    <row r="205" spans="1:12" ht="33.75">
      <c r="A205" s="29" t="s">
        <v>516</v>
      </c>
      <c r="B205" s="30" t="s">
        <v>1934</v>
      </c>
      <c r="C205" s="30" t="s">
        <v>789</v>
      </c>
      <c r="D205" s="30" t="s">
        <v>1935</v>
      </c>
      <c r="E205" s="30" t="s">
        <v>661</v>
      </c>
      <c r="F205" s="30" t="s">
        <v>662</v>
      </c>
      <c r="G205" s="30" t="s">
        <v>901</v>
      </c>
      <c r="H205" s="30" t="s">
        <v>55</v>
      </c>
      <c r="I205" s="30" t="s">
        <v>2865</v>
      </c>
      <c r="J205" s="30" t="s">
        <v>931</v>
      </c>
      <c r="K205" s="89">
        <v>6</v>
      </c>
      <c r="L205" s="32" t="s">
        <v>932</v>
      </c>
    </row>
    <row r="206" spans="1:12" ht="33.75">
      <c r="A206" s="33" t="s">
        <v>2289</v>
      </c>
      <c r="B206" s="10" t="s">
        <v>1934</v>
      </c>
      <c r="C206" s="10" t="s">
        <v>789</v>
      </c>
      <c r="D206" s="10" t="s">
        <v>1935</v>
      </c>
      <c r="E206" s="10" t="s">
        <v>661</v>
      </c>
      <c r="F206" s="10" t="s">
        <v>662</v>
      </c>
      <c r="G206" s="10" t="s">
        <v>901</v>
      </c>
      <c r="H206" s="10" t="s">
        <v>2267</v>
      </c>
      <c r="I206" s="10" t="s">
        <v>2149</v>
      </c>
      <c r="J206" s="10" t="s">
        <v>726</v>
      </c>
      <c r="K206" s="138">
        <v>0</v>
      </c>
      <c r="L206" s="34" t="s">
        <v>1068</v>
      </c>
    </row>
    <row r="207" spans="1:12" ht="34.5" thickBot="1">
      <c r="A207" s="43" t="s">
        <v>517</v>
      </c>
      <c r="B207" s="44" t="s">
        <v>1934</v>
      </c>
      <c r="C207" s="44" t="s">
        <v>789</v>
      </c>
      <c r="D207" s="44" t="s">
        <v>1935</v>
      </c>
      <c r="E207" s="44" t="s">
        <v>661</v>
      </c>
      <c r="F207" s="44" t="s">
        <v>662</v>
      </c>
      <c r="G207" s="44" t="s">
        <v>901</v>
      </c>
      <c r="H207" s="44" t="s">
        <v>604</v>
      </c>
      <c r="I207" s="44" t="s">
        <v>2162</v>
      </c>
      <c r="J207" s="44" t="s">
        <v>966</v>
      </c>
      <c r="K207" s="139">
        <v>27</v>
      </c>
      <c r="L207" s="37" t="s">
        <v>967</v>
      </c>
    </row>
    <row r="208" spans="1:12" ht="12" customHeight="1" thickBot="1">
      <c r="A208" s="491" t="s">
        <v>2306</v>
      </c>
      <c r="B208" s="492"/>
      <c r="C208" s="492"/>
      <c r="D208" s="492"/>
      <c r="E208" s="492"/>
      <c r="F208" s="492"/>
      <c r="G208" s="492"/>
      <c r="H208" s="492"/>
      <c r="I208" s="492"/>
      <c r="J208" s="492"/>
      <c r="K208" s="91">
        <f>SUM(K205:K207)</f>
        <v>33</v>
      </c>
      <c r="L208" s="38"/>
    </row>
    <row r="209" spans="1:12" ht="33.75">
      <c r="A209" s="29" t="s">
        <v>1103</v>
      </c>
      <c r="B209" s="30" t="s">
        <v>1024</v>
      </c>
      <c r="C209" s="30" t="s">
        <v>250</v>
      </c>
      <c r="D209" s="30" t="s">
        <v>251</v>
      </c>
      <c r="E209" s="39" t="s">
        <v>625</v>
      </c>
      <c r="F209" s="30" t="s">
        <v>251</v>
      </c>
      <c r="G209" s="30" t="s">
        <v>252</v>
      </c>
      <c r="H209" s="30" t="s">
        <v>602</v>
      </c>
      <c r="I209" s="30" t="s">
        <v>968</v>
      </c>
      <c r="J209" s="30" t="s">
        <v>931</v>
      </c>
      <c r="K209" s="89">
        <v>10</v>
      </c>
      <c r="L209" s="32" t="s">
        <v>932</v>
      </c>
    </row>
    <row r="210" spans="1:12" ht="33.75">
      <c r="A210" s="33" t="s">
        <v>1043</v>
      </c>
      <c r="B210" s="10" t="s">
        <v>1024</v>
      </c>
      <c r="C210" s="10" t="s">
        <v>250</v>
      </c>
      <c r="D210" s="10" t="s">
        <v>251</v>
      </c>
      <c r="E210" s="41" t="s">
        <v>625</v>
      </c>
      <c r="F210" s="10" t="s">
        <v>251</v>
      </c>
      <c r="G210" s="10" t="s">
        <v>252</v>
      </c>
      <c r="H210" s="10" t="s">
        <v>2012</v>
      </c>
      <c r="I210" s="10" t="s">
        <v>894</v>
      </c>
      <c r="J210" s="10" t="s">
        <v>934</v>
      </c>
      <c r="K210" s="138">
        <v>34</v>
      </c>
      <c r="L210" s="34" t="s">
        <v>178</v>
      </c>
    </row>
    <row r="211" spans="1:12" ht="33.75">
      <c r="A211" s="33" t="s">
        <v>518</v>
      </c>
      <c r="B211" s="10" t="s">
        <v>1024</v>
      </c>
      <c r="C211" s="10" t="s">
        <v>250</v>
      </c>
      <c r="D211" s="10" t="s">
        <v>251</v>
      </c>
      <c r="E211" s="41" t="s">
        <v>625</v>
      </c>
      <c r="F211" s="10" t="s">
        <v>251</v>
      </c>
      <c r="G211" s="10" t="s">
        <v>252</v>
      </c>
      <c r="H211" s="10" t="s">
        <v>56</v>
      </c>
      <c r="I211" s="10" t="s">
        <v>2166</v>
      </c>
      <c r="J211" s="10" t="s">
        <v>934</v>
      </c>
      <c r="K211" s="138">
        <v>5</v>
      </c>
      <c r="L211" s="34" t="s">
        <v>2013</v>
      </c>
    </row>
    <row r="212" spans="1:12" ht="33.75">
      <c r="A212" s="33" t="s">
        <v>519</v>
      </c>
      <c r="B212" s="10" t="s">
        <v>1024</v>
      </c>
      <c r="C212" s="10" t="s">
        <v>250</v>
      </c>
      <c r="D212" s="10" t="s">
        <v>251</v>
      </c>
      <c r="E212" s="41" t="s">
        <v>625</v>
      </c>
      <c r="F212" s="10" t="s">
        <v>251</v>
      </c>
      <c r="G212" s="10" t="s">
        <v>252</v>
      </c>
      <c r="H212" s="10" t="s">
        <v>2014</v>
      </c>
      <c r="I212" s="10" t="s">
        <v>2169</v>
      </c>
      <c r="J212" s="10" t="s">
        <v>934</v>
      </c>
      <c r="K212" s="138">
        <v>30</v>
      </c>
      <c r="L212" s="34" t="s">
        <v>253</v>
      </c>
    </row>
    <row r="213" spans="1:12" ht="34.5" thickBot="1">
      <c r="A213" s="43" t="s">
        <v>2340</v>
      </c>
      <c r="B213" s="44" t="s">
        <v>1024</v>
      </c>
      <c r="C213" s="44" t="s">
        <v>250</v>
      </c>
      <c r="D213" s="44" t="s">
        <v>251</v>
      </c>
      <c r="E213" s="47" t="s">
        <v>625</v>
      </c>
      <c r="F213" s="44" t="s">
        <v>251</v>
      </c>
      <c r="G213" s="44" t="s">
        <v>252</v>
      </c>
      <c r="H213" s="44" t="s">
        <v>2267</v>
      </c>
      <c r="I213" s="44" t="s">
        <v>2856</v>
      </c>
      <c r="J213" s="44" t="s">
        <v>726</v>
      </c>
      <c r="K213" s="139">
        <v>0</v>
      </c>
      <c r="L213" s="37" t="s">
        <v>254</v>
      </c>
    </row>
    <row r="214" spans="1:12" ht="12" customHeight="1" thickBot="1">
      <c r="A214" s="491" t="s">
        <v>2306</v>
      </c>
      <c r="B214" s="492"/>
      <c r="C214" s="492"/>
      <c r="D214" s="492"/>
      <c r="E214" s="492"/>
      <c r="F214" s="492"/>
      <c r="G214" s="492"/>
      <c r="H214" s="492"/>
      <c r="I214" s="492"/>
      <c r="J214" s="492"/>
      <c r="K214" s="91">
        <f>SUM(K209:K213)</f>
        <v>79</v>
      </c>
      <c r="L214" s="38"/>
    </row>
    <row r="215" spans="1:12" ht="33.75">
      <c r="A215" s="29" t="s">
        <v>887</v>
      </c>
      <c r="B215" s="30" t="s">
        <v>1024</v>
      </c>
      <c r="C215" s="30" t="s">
        <v>1916</v>
      </c>
      <c r="D215" s="30" t="s">
        <v>1917</v>
      </c>
      <c r="E215" s="30" t="s">
        <v>1918</v>
      </c>
      <c r="F215" s="30" t="s">
        <v>1917</v>
      </c>
      <c r="G215" s="30" t="s">
        <v>411</v>
      </c>
      <c r="H215" s="30" t="s">
        <v>63</v>
      </c>
      <c r="I215" s="30" t="s">
        <v>2856</v>
      </c>
      <c r="J215" s="30" t="s">
        <v>966</v>
      </c>
      <c r="K215" s="89">
        <v>46</v>
      </c>
      <c r="L215" s="32" t="s">
        <v>2016</v>
      </c>
    </row>
    <row r="216" spans="1:12" ht="33.75">
      <c r="A216" s="33" t="s">
        <v>886</v>
      </c>
      <c r="B216" s="10" t="s">
        <v>1024</v>
      </c>
      <c r="C216" s="10" t="s">
        <v>1916</v>
      </c>
      <c r="D216" s="10" t="s">
        <v>1917</v>
      </c>
      <c r="E216" s="10" t="s">
        <v>1918</v>
      </c>
      <c r="F216" s="10" t="s">
        <v>1917</v>
      </c>
      <c r="G216" s="10" t="s">
        <v>411</v>
      </c>
      <c r="H216" s="10" t="s">
        <v>68</v>
      </c>
      <c r="I216" s="10" t="s">
        <v>2200</v>
      </c>
      <c r="J216" s="10" t="s">
        <v>966</v>
      </c>
      <c r="K216" s="138">
        <v>2</v>
      </c>
      <c r="L216" s="34" t="s">
        <v>967</v>
      </c>
    </row>
    <row r="217" spans="1:12" ht="45">
      <c r="A217" s="33" t="s">
        <v>1201</v>
      </c>
      <c r="B217" s="10" t="s">
        <v>1024</v>
      </c>
      <c r="C217" s="10" t="s">
        <v>1915</v>
      </c>
      <c r="D217" s="10" t="s">
        <v>1917</v>
      </c>
      <c r="E217" s="10" t="s">
        <v>1918</v>
      </c>
      <c r="F217" s="10" t="s">
        <v>1917</v>
      </c>
      <c r="G217" s="10" t="s">
        <v>411</v>
      </c>
      <c r="H217" s="10" t="s">
        <v>2017</v>
      </c>
      <c r="I217" s="10" t="s">
        <v>875</v>
      </c>
      <c r="J217" s="10" t="s">
        <v>941</v>
      </c>
      <c r="K217" s="138">
        <v>50</v>
      </c>
      <c r="L217" s="34" t="s">
        <v>1108</v>
      </c>
    </row>
    <row r="218" spans="1:12" ht="45">
      <c r="A218" s="33" t="s">
        <v>1099</v>
      </c>
      <c r="B218" s="10" t="s">
        <v>1024</v>
      </c>
      <c r="C218" s="10" t="s">
        <v>1915</v>
      </c>
      <c r="D218" s="10" t="s">
        <v>1917</v>
      </c>
      <c r="E218" s="10" t="s">
        <v>1918</v>
      </c>
      <c r="F218" s="10" t="s">
        <v>1917</v>
      </c>
      <c r="G218" s="10" t="s">
        <v>411</v>
      </c>
      <c r="H218" s="10" t="s">
        <v>65</v>
      </c>
      <c r="I218" s="10" t="s">
        <v>2170</v>
      </c>
      <c r="J218" s="10" t="s">
        <v>941</v>
      </c>
      <c r="K218" s="138">
        <v>2</v>
      </c>
      <c r="L218" s="34" t="s">
        <v>1108</v>
      </c>
    </row>
    <row r="219" spans="1:12" ht="33.75">
      <c r="A219" s="33" t="s">
        <v>1040</v>
      </c>
      <c r="B219" s="10" t="s">
        <v>1024</v>
      </c>
      <c r="C219" s="10" t="s">
        <v>1916</v>
      </c>
      <c r="D219" s="10" t="s">
        <v>1917</v>
      </c>
      <c r="E219" s="10" t="s">
        <v>1918</v>
      </c>
      <c r="F219" s="10" t="s">
        <v>1917</v>
      </c>
      <c r="G219" s="10" t="s">
        <v>411</v>
      </c>
      <c r="H219" s="10" t="s">
        <v>2018</v>
      </c>
      <c r="I219" s="10" t="s">
        <v>2206</v>
      </c>
      <c r="J219" s="10" t="s">
        <v>952</v>
      </c>
      <c r="K219" s="138">
        <v>4</v>
      </c>
      <c r="L219" s="34" t="s">
        <v>1073</v>
      </c>
    </row>
    <row r="220" spans="1:12" ht="45">
      <c r="A220" s="33" t="s">
        <v>520</v>
      </c>
      <c r="B220" s="10" t="s">
        <v>1024</v>
      </c>
      <c r="C220" s="10" t="s">
        <v>1915</v>
      </c>
      <c r="D220" s="10" t="s">
        <v>1917</v>
      </c>
      <c r="E220" s="10" t="s">
        <v>1918</v>
      </c>
      <c r="F220" s="10" t="s">
        <v>1917</v>
      </c>
      <c r="G220" s="10" t="s">
        <v>411</v>
      </c>
      <c r="H220" s="10" t="s">
        <v>2019</v>
      </c>
      <c r="I220" s="10" t="s">
        <v>1919</v>
      </c>
      <c r="J220" s="10" t="s">
        <v>938</v>
      </c>
      <c r="K220" s="138">
        <v>22</v>
      </c>
      <c r="L220" s="34" t="s">
        <v>939</v>
      </c>
    </row>
    <row r="221" spans="1:12" ht="45">
      <c r="A221" s="33" t="s">
        <v>521</v>
      </c>
      <c r="B221" s="10" t="s">
        <v>1024</v>
      </c>
      <c r="C221" s="10" t="s">
        <v>1915</v>
      </c>
      <c r="D221" s="10" t="s">
        <v>1917</v>
      </c>
      <c r="E221" s="10" t="s">
        <v>1918</v>
      </c>
      <c r="F221" s="10" t="s">
        <v>1917</v>
      </c>
      <c r="G221" s="10" t="s">
        <v>411</v>
      </c>
      <c r="H221" s="10" t="s">
        <v>66</v>
      </c>
      <c r="I221" s="10" t="s">
        <v>135</v>
      </c>
      <c r="J221" s="10" t="s">
        <v>938</v>
      </c>
      <c r="K221" s="138">
        <v>2</v>
      </c>
      <c r="L221" s="34" t="s">
        <v>939</v>
      </c>
    </row>
    <row r="222" spans="1:12" ht="45">
      <c r="A222" s="33" t="s">
        <v>522</v>
      </c>
      <c r="B222" s="10" t="s">
        <v>1024</v>
      </c>
      <c r="C222" s="10" t="s">
        <v>1915</v>
      </c>
      <c r="D222" s="10" t="s">
        <v>1917</v>
      </c>
      <c r="E222" s="10" t="s">
        <v>1918</v>
      </c>
      <c r="F222" s="10" t="s">
        <v>1917</v>
      </c>
      <c r="G222" s="10" t="s">
        <v>411</v>
      </c>
      <c r="H222" s="10" t="s">
        <v>2020</v>
      </c>
      <c r="I222" s="10" t="s">
        <v>2273</v>
      </c>
      <c r="J222" s="10" t="s">
        <v>958</v>
      </c>
      <c r="K222" s="138">
        <v>25</v>
      </c>
      <c r="L222" s="34" t="s">
        <v>1080</v>
      </c>
    </row>
    <row r="223" spans="1:12" ht="45">
      <c r="A223" s="33" t="s">
        <v>523</v>
      </c>
      <c r="B223" s="10" t="s">
        <v>1024</v>
      </c>
      <c r="C223" s="10" t="s">
        <v>1915</v>
      </c>
      <c r="D223" s="10" t="s">
        <v>1917</v>
      </c>
      <c r="E223" s="10" t="s">
        <v>1918</v>
      </c>
      <c r="F223" s="10" t="s">
        <v>1917</v>
      </c>
      <c r="G223" s="10" t="s">
        <v>411</v>
      </c>
      <c r="H223" s="10" t="s">
        <v>67</v>
      </c>
      <c r="I223" s="10" t="s">
        <v>2199</v>
      </c>
      <c r="J223" s="10" t="s">
        <v>958</v>
      </c>
      <c r="K223" s="138">
        <v>2</v>
      </c>
      <c r="L223" s="34" t="s">
        <v>1080</v>
      </c>
    </row>
    <row r="224" spans="1:12" ht="45">
      <c r="A224" s="33" t="s">
        <v>1132</v>
      </c>
      <c r="B224" s="10" t="s">
        <v>1024</v>
      </c>
      <c r="C224" s="10" t="s">
        <v>1915</v>
      </c>
      <c r="D224" s="10" t="s">
        <v>1917</v>
      </c>
      <c r="E224" s="10" t="s">
        <v>1918</v>
      </c>
      <c r="F224" s="10" t="s">
        <v>1917</v>
      </c>
      <c r="G224" s="10" t="s">
        <v>411</v>
      </c>
      <c r="H224" s="10" t="s">
        <v>64</v>
      </c>
      <c r="I224" s="10" t="s">
        <v>1226</v>
      </c>
      <c r="J224" s="10" t="s">
        <v>964</v>
      </c>
      <c r="K224" s="138">
        <v>20</v>
      </c>
      <c r="L224" s="34" t="s">
        <v>991</v>
      </c>
    </row>
    <row r="225" spans="1:12" ht="45.75" thickBot="1">
      <c r="A225" s="43" t="s">
        <v>524</v>
      </c>
      <c r="B225" s="44" t="s">
        <v>1024</v>
      </c>
      <c r="C225" s="44" t="s">
        <v>1915</v>
      </c>
      <c r="D225" s="44" t="s">
        <v>1917</v>
      </c>
      <c r="E225" s="44" t="s">
        <v>1918</v>
      </c>
      <c r="F225" s="44" t="s">
        <v>1917</v>
      </c>
      <c r="G225" s="44" t="s">
        <v>411</v>
      </c>
      <c r="H225" s="44" t="s">
        <v>2021</v>
      </c>
      <c r="I225" s="44" t="s">
        <v>2167</v>
      </c>
      <c r="J225" s="44" t="s">
        <v>726</v>
      </c>
      <c r="K225" s="139">
        <v>0</v>
      </c>
      <c r="L225" s="37" t="s">
        <v>2022</v>
      </c>
    </row>
    <row r="226" spans="1:12" ht="12" customHeight="1" thickBot="1">
      <c r="A226" s="491" t="s">
        <v>2306</v>
      </c>
      <c r="B226" s="492"/>
      <c r="C226" s="492"/>
      <c r="D226" s="492"/>
      <c r="E226" s="492"/>
      <c r="F226" s="492"/>
      <c r="G226" s="492"/>
      <c r="H226" s="492"/>
      <c r="I226" s="492"/>
      <c r="J226" s="492"/>
      <c r="K226" s="91">
        <f>SUM(K215:K225)</f>
        <v>175</v>
      </c>
      <c r="L226" s="38"/>
    </row>
    <row r="227" spans="1:12" ht="22.5">
      <c r="A227" s="29" t="s">
        <v>663</v>
      </c>
      <c r="B227" s="30" t="s">
        <v>1923</v>
      </c>
      <c r="C227" s="30" t="s">
        <v>248</v>
      </c>
      <c r="D227" s="30" t="s">
        <v>1299</v>
      </c>
      <c r="E227" s="30" t="s">
        <v>652</v>
      </c>
      <c r="F227" s="30" t="s">
        <v>651</v>
      </c>
      <c r="G227" s="30" t="s">
        <v>2175</v>
      </c>
      <c r="H227" s="30" t="s">
        <v>2311</v>
      </c>
      <c r="I227" s="30" t="s">
        <v>872</v>
      </c>
      <c r="J227" s="30" t="s">
        <v>938</v>
      </c>
      <c r="K227" s="89">
        <v>10</v>
      </c>
      <c r="L227" s="32" t="s">
        <v>939</v>
      </c>
    </row>
    <row r="228" spans="1:12" ht="22.5">
      <c r="A228" s="33" t="s">
        <v>912</v>
      </c>
      <c r="B228" s="10" t="s">
        <v>1923</v>
      </c>
      <c r="C228" s="10" t="s">
        <v>248</v>
      </c>
      <c r="D228" s="10" t="s">
        <v>651</v>
      </c>
      <c r="E228" s="10" t="s">
        <v>652</v>
      </c>
      <c r="F228" s="10" t="s">
        <v>651</v>
      </c>
      <c r="G228" s="10" t="s">
        <v>2175</v>
      </c>
      <c r="H228" s="10" t="s">
        <v>70</v>
      </c>
      <c r="I228" s="10" t="s">
        <v>1022</v>
      </c>
      <c r="J228" s="10" t="s">
        <v>934</v>
      </c>
      <c r="K228" s="138">
        <v>15</v>
      </c>
      <c r="L228" s="34" t="s">
        <v>178</v>
      </c>
    </row>
    <row r="229" spans="1:12" ht="22.5">
      <c r="A229" s="33" t="s">
        <v>2257</v>
      </c>
      <c r="B229" s="10" t="s">
        <v>1923</v>
      </c>
      <c r="C229" s="10" t="s">
        <v>248</v>
      </c>
      <c r="D229" s="10" t="s">
        <v>651</v>
      </c>
      <c r="E229" s="10" t="s">
        <v>652</v>
      </c>
      <c r="F229" s="10" t="s">
        <v>651</v>
      </c>
      <c r="G229" s="10" t="s">
        <v>2175</v>
      </c>
      <c r="H229" s="10" t="s">
        <v>2023</v>
      </c>
      <c r="I229" s="10" t="s">
        <v>2863</v>
      </c>
      <c r="J229" s="10" t="s">
        <v>941</v>
      </c>
      <c r="K229" s="138">
        <v>76</v>
      </c>
      <c r="L229" s="34" t="s">
        <v>1108</v>
      </c>
    </row>
    <row r="230" spans="1:12" ht="22.5">
      <c r="A230" s="33" t="s">
        <v>525</v>
      </c>
      <c r="B230" s="10" t="s">
        <v>1923</v>
      </c>
      <c r="C230" s="10" t="s">
        <v>248</v>
      </c>
      <c r="D230" s="10" t="s">
        <v>651</v>
      </c>
      <c r="E230" s="10" t="s">
        <v>652</v>
      </c>
      <c r="F230" s="10" t="s">
        <v>651</v>
      </c>
      <c r="G230" s="10" t="s">
        <v>2175</v>
      </c>
      <c r="H230" s="10" t="s">
        <v>951</v>
      </c>
      <c r="I230" s="10" t="s">
        <v>968</v>
      </c>
      <c r="J230" s="10" t="s">
        <v>952</v>
      </c>
      <c r="K230" s="138">
        <v>25</v>
      </c>
      <c r="L230" s="34" t="s">
        <v>1073</v>
      </c>
    </row>
    <row r="231" spans="1:12" ht="22.5">
      <c r="A231" s="33" t="s">
        <v>526</v>
      </c>
      <c r="B231" s="10" t="s">
        <v>1923</v>
      </c>
      <c r="C231" s="10" t="s">
        <v>248</v>
      </c>
      <c r="D231" s="10" t="s">
        <v>651</v>
      </c>
      <c r="E231" s="10" t="s">
        <v>652</v>
      </c>
      <c r="F231" s="10" t="s">
        <v>651</v>
      </c>
      <c r="G231" s="10" t="s">
        <v>2175</v>
      </c>
      <c r="H231" s="10" t="s">
        <v>957</v>
      </c>
      <c r="I231" s="10" t="s">
        <v>2865</v>
      </c>
      <c r="J231" s="10" t="s">
        <v>958</v>
      </c>
      <c r="K231" s="138">
        <v>20</v>
      </c>
      <c r="L231" s="34" t="s">
        <v>1080</v>
      </c>
    </row>
    <row r="232" spans="1:12" ht="22.5">
      <c r="A232" s="33" t="s">
        <v>527</v>
      </c>
      <c r="B232" s="10" t="s">
        <v>1923</v>
      </c>
      <c r="C232" s="10" t="s">
        <v>248</v>
      </c>
      <c r="D232" s="10" t="s">
        <v>651</v>
      </c>
      <c r="E232" s="10" t="s">
        <v>652</v>
      </c>
      <c r="F232" s="10" t="s">
        <v>651</v>
      </c>
      <c r="G232" s="10" t="s">
        <v>2175</v>
      </c>
      <c r="H232" s="10" t="s">
        <v>2266</v>
      </c>
      <c r="I232" s="10" t="s">
        <v>2149</v>
      </c>
      <c r="J232" s="10" t="s">
        <v>966</v>
      </c>
      <c r="K232" s="138">
        <v>57</v>
      </c>
      <c r="L232" s="34" t="s">
        <v>967</v>
      </c>
    </row>
    <row r="233" spans="1:12" ht="22.5">
      <c r="A233" s="33" t="s">
        <v>528</v>
      </c>
      <c r="B233" s="10" t="s">
        <v>1923</v>
      </c>
      <c r="C233" s="10" t="s">
        <v>248</v>
      </c>
      <c r="D233" s="10" t="s">
        <v>651</v>
      </c>
      <c r="E233" s="10" t="s">
        <v>652</v>
      </c>
      <c r="F233" s="10" t="s">
        <v>651</v>
      </c>
      <c r="G233" s="10" t="s">
        <v>2175</v>
      </c>
      <c r="H233" s="10" t="s">
        <v>69</v>
      </c>
      <c r="I233" s="10" t="s">
        <v>122</v>
      </c>
      <c r="J233" s="10" t="s">
        <v>970</v>
      </c>
      <c r="K233" s="138">
        <v>0</v>
      </c>
      <c r="L233" s="34" t="s">
        <v>932</v>
      </c>
    </row>
    <row r="234" spans="1:12" ht="22.5">
      <c r="A234" s="33" t="s">
        <v>1058</v>
      </c>
      <c r="B234" s="10" t="s">
        <v>1923</v>
      </c>
      <c r="C234" s="10" t="s">
        <v>248</v>
      </c>
      <c r="D234" s="10" t="s">
        <v>651</v>
      </c>
      <c r="E234" s="10" t="s">
        <v>652</v>
      </c>
      <c r="F234" s="10" t="s">
        <v>651</v>
      </c>
      <c r="G234" s="10" t="s">
        <v>2175</v>
      </c>
      <c r="H234" s="10" t="s">
        <v>959</v>
      </c>
      <c r="I234" s="10" t="s">
        <v>2152</v>
      </c>
      <c r="J234" s="10" t="s">
        <v>960</v>
      </c>
      <c r="K234" s="138">
        <v>38</v>
      </c>
      <c r="L234" s="34" t="s">
        <v>1760</v>
      </c>
    </row>
    <row r="235" spans="1:12" ht="22.5">
      <c r="A235" s="33" t="s">
        <v>1333</v>
      </c>
      <c r="B235" s="10" t="s">
        <v>1923</v>
      </c>
      <c r="C235" s="10" t="s">
        <v>248</v>
      </c>
      <c r="D235" s="10" t="s">
        <v>651</v>
      </c>
      <c r="E235" s="10" t="s">
        <v>652</v>
      </c>
      <c r="F235" s="10" t="s">
        <v>651</v>
      </c>
      <c r="G235" s="10" t="s">
        <v>2175</v>
      </c>
      <c r="H235" s="10" t="s">
        <v>834</v>
      </c>
      <c r="I235" s="10" t="s">
        <v>2156</v>
      </c>
      <c r="J235" s="10" t="s">
        <v>726</v>
      </c>
      <c r="K235" s="138">
        <v>0</v>
      </c>
      <c r="L235" s="34" t="s">
        <v>1760</v>
      </c>
    </row>
    <row r="236" spans="1:12" ht="23.25" thickBot="1">
      <c r="A236" s="43" t="s">
        <v>2290</v>
      </c>
      <c r="B236" s="44" t="s">
        <v>1923</v>
      </c>
      <c r="C236" s="44" t="s">
        <v>248</v>
      </c>
      <c r="D236" s="44" t="s">
        <v>651</v>
      </c>
      <c r="E236" s="44" t="s">
        <v>652</v>
      </c>
      <c r="F236" s="44" t="s">
        <v>651</v>
      </c>
      <c r="G236" s="44" t="s">
        <v>2175</v>
      </c>
      <c r="H236" s="44" t="s">
        <v>2021</v>
      </c>
      <c r="I236" s="44" t="s">
        <v>2024</v>
      </c>
      <c r="J236" s="44" t="s">
        <v>726</v>
      </c>
      <c r="K236" s="139">
        <v>0</v>
      </c>
      <c r="L236" s="37" t="s">
        <v>2025</v>
      </c>
    </row>
    <row r="237" spans="1:12" ht="12" customHeight="1" thickBot="1">
      <c r="A237" s="491" t="s">
        <v>2306</v>
      </c>
      <c r="B237" s="492"/>
      <c r="C237" s="492"/>
      <c r="D237" s="492"/>
      <c r="E237" s="492"/>
      <c r="F237" s="492"/>
      <c r="G237" s="492"/>
      <c r="H237" s="492"/>
      <c r="I237" s="492"/>
      <c r="J237" s="492"/>
      <c r="K237" s="91">
        <f>SUM(K227:K236)</f>
        <v>241</v>
      </c>
      <c r="L237" s="38"/>
    </row>
    <row r="238" spans="1:12" ht="22.5">
      <c r="A238" s="29" t="s">
        <v>808</v>
      </c>
      <c r="B238" s="30" t="s">
        <v>1923</v>
      </c>
      <c r="C238" s="30" t="s">
        <v>1300</v>
      </c>
      <c r="D238" s="30" t="s">
        <v>1304</v>
      </c>
      <c r="E238" s="30" t="s">
        <v>1301</v>
      </c>
      <c r="F238" s="30" t="s">
        <v>1304</v>
      </c>
      <c r="G238" s="30" t="s">
        <v>1302</v>
      </c>
      <c r="H238" s="30" t="s">
        <v>930</v>
      </c>
      <c r="I238" s="30" t="s">
        <v>2856</v>
      </c>
      <c r="J238" s="30" t="s">
        <v>931</v>
      </c>
      <c r="K238" s="89">
        <v>18</v>
      </c>
      <c r="L238" s="32" t="s">
        <v>1306</v>
      </c>
    </row>
    <row r="239" spans="1:12" ht="22.5">
      <c r="A239" s="33" t="s">
        <v>529</v>
      </c>
      <c r="B239" s="10" t="s">
        <v>1923</v>
      </c>
      <c r="C239" s="10" t="s">
        <v>1300</v>
      </c>
      <c r="D239" s="10" t="s">
        <v>1304</v>
      </c>
      <c r="E239" s="10" t="s">
        <v>1301</v>
      </c>
      <c r="F239" s="10" t="s">
        <v>1304</v>
      </c>
      <c r="G239" s="10" t="s">
        <v>1302</v>
      </c>
      <c r="H239" s="10" t="s">
        <v>2304</v>
      </c>
      <c r="I239" s="10" t="s">
        <v>872</v>
      </c>
      <c r="J239" s="10" t="s">
        <v>2305</v>
      </c>
      <c r="K239" s="138">
        <v>40</v>
      </c>
      <c r="L239" s="34" t="s">
        <v>2026</v>
      </c>
    </row>
    <row r="240" spans="1:12" ht="22.5">
      <c r="A240" s="33" t="s">
        <v>530</v>
      </c>
      <c r="B240" s="10" t="s">
        <v>1923</v>
      </c>
      <c r="C240" s="10" t="s">
        <v>1300</v>
      </c>
      <c r="D240" s="10" t="s">
        <v>1304</v>
      </c>
      <c r="E240" s="10" t="s">
        <v>1301</v>
      </c>
      <c r="F240" s="10" t="s">
        <v>1304</v>
      </c>
      <c r="G240" s="10" t="s">
        <v>1302</v>
      </c>
      <c r="H240" s="10" t="s">
        <v>2027</v>
      </c>
      <c r="I240" s="10" t="s">
        <v>2858</v>
      </c>
      <c r="J240" s="10" t="s">
        <v>938</v>
      </c>
      <c r="K240" s="138">
        <v>42</v>
      </c>
      <c r="L240" s="34" t="s">
        <v>1307</v>
      </c>
    </row>
    <row r="241" spans="1:12" ht="22.5">
      <c r="A241" s="33" t="s">
        <v>2632</v>
      </c>
      <c r="B241" s="10" t="s">
        <v>1923</v>
      </c>
      <c r="C241" s="10" t="s">
        <v>1300</v>
      </c>
      <c r="D241" s="10" t="s">
        <v>1304</v>
      </c>
      <c r="E241" s="10" t="s">
        <v>1301</v>
      </c>
      <c r="F241" s="10" t="s">
        <v>1304</v>
      </c>
      <c r="G241" s="10" t="s">
        <v>1302</v>
      </c>
      <c r="H241" s="10" t="s">
        <v>2028</v>
      </c>
      <c r="I241" s="10" t="s">
        <v>2167</v>
      </c>
      <c r="J241" s="10" t="s">
        <v>938</v>
      </c>
      <c r="K241" s="138">
        <v>53</v>
      </c>
      <c r="L241" s="34" t="s">
        <v>1307</v>
      </c>
    </row>
    <row r="242" spans="1:12" ht="22.5">
      <c r="A242" s="33" t="s">
        <v>2216</v>
      </c>
      <c r="B242" s="10" t="s">
        <v>1923</v>
      </c>
      <c r="C242" s="10" t="s">
        <v>1300</v>
      </c>
      <c r="D242" s="10" t="s">
        <v>1304</v>
      </c>
      <c r="E242" s="10" t="s">
        <v>1301</v>
      </c>
      <c r="F242" s="10" t="s">
        <v>1304</v>
      </c>
      <c r="G242" s="10" t="s">
        <v>1302</v>
      </c>
      <c r="H242" s="10" t="s">
        <v>2029</v>
      </c>
      <c r="I242" s="10" t="s">
        <v>2166</v>
      </c>
      <c r="J242" s="10" t="s">
        <v>936</v>
      </c>
      <c r="K242" s="138">
        <v>18</v>
      </c>
      <c r="L242" s="34" t="s">
        <v>1308</v>
      </c>
    </row>
    <row r="243" spans="1:12" ht="45">
      <c r="A243" s="33" t="s">
        <v>531</v>
      </c>
      <c r="B243" s="10" t="s">
        <v>1923</v>
      </c>
      <c r="C243" s="10" t="s">
        <v>1300</v>
      </c>
      <c r="D243" s="10" t="s">
        <v>1304</v>
      </c>
      <c r="E243" s="10" t="s">
        <v>1301</v>
      </c>
      <c r="F243" s="10" t="s">
        <v>1304</v>
      </c>
      <c r="G243" s="10" t="s">
        <v>1302</v>
      </c>
      <c r="H243" s="10" t="s">
        <v>349</v>
      </c>
      <c r="I243" s="10" t="s">
        <v>2169</v>
      </c>
      <c r="J243" s="10" t="s">
        <v>958</v>
      </c>
      <c r="K243" s="138">
        <v>47</v>
      </c>
      <c r="L243" s="34" t="s">
        <v>1310</v>
      </c>
    </row>
    <row r="244" spans="1:12" ht="45">
      <c r="A244" s="33" t="s">
        <v>532</v>
      </c>
      <c r="B244" s="10" t="s">
        <v>1923</v>
      </c>
      <c r="C244" s="10" t="s">
        <v>1300</v>
      </c>
      <c r="D244" s="10" t="s">
        <v>1304</v>
      </c>
      <c r="E244" s="10" t="s">
        <v>1301</v>
      </c>
      <c r="F244" s="10" t="s">
        <v>1304</v>
      </c>
      <c r="G244" s="10" t="s">
        <v>1302</v>
      </c>
      <c r="H244" s="10" t="s">
        <v>940</v>
      </c>
      <c r="I244" s="10" t="s">
        <v>2168</v>
      </c>
      <c r="J244" s="10" t="s">
        <v>941</v>
      </c>
      <c r="K244" s="138">
        <v>80</v>
      </c>
      <c r="L244" s="34" t="s">
        <v>1312</v>
      </c>
    </row>
    <row r="245" spans="1:12" ht="22.5">
      <c r="A245" s="33" t="s">
        <v>356</v>
      </c>
      <c r="B245" s="10" t="s">
        <v>1923</v>
      </c>
      <c r="C245" s="10" t="s">
        <v>1300</v>
      </c>
      <c r="D245" s="10" t="s">
        <v>1304</v>
      </c>
      <c r="E245" s="10" t="s">
        <v>1301</v>
      </c>
      <c r="F245" s="10" t="s">
        <v>1304</v>
      </c>
      <c r="G245" s="10" t="s">
        <v>1302</v>
      </c>
      <c r="H245" s="10" t="s">
        <v>947</v>
      </c>
      <c r="I245" s="10" t="s">
        <v>868</v>
      </c>
      <c r="J245" s="10" t="s">
        <v>948</v>
      </c>
      <c r="K245" s="138">
        <v>69</v>
      </c>
      <c r="L245" s="34" t="s">
        <v>1313</v>
      </c>
    </row>
    <row r="246" spans="1:12" ht="22.5">
      <c r="A246" s="33" t="s">
        <v>533</v>
      </c>
      <c r="B246" s="10" t="s">
        <v>1923</v>
      </c>
      <c r="C246" s="10" t="s">
        <v>1300</v>
      </c>
      <c r="D246" s="10" t="s">
        <v>1304</v>
      </c>
      <c r="E246" s="10" t="s">
        <v>1301</v>
      </c>
      <c r="F246" s="10" t="s">
        <v>1304</v>
      </c>
      <c r="G246" s="10" t="s">
        <v>1302</v>
      </c>
      <c r="H246" s="10" t="s">
        <v>2030</v>
      </c>
      <c r="I246" s="10" t="s">
        <v>1314</v>
      </c>
      <c r="J246" s="10" t="s">
        <v>945</v>
      </c>
      <c r="K246" s="138">
        <v>16</v>
      </c>
      <c r="L246" s="34" t="s">
        <v>1313</v>
      </c>
    </row>
    <row r="247" spans="1:12" ht="22.5">
      <c r="A247" s="33" t="s">
        <v>534</v>
      </c>
      <c r="B247" s="10" t="s">
        <v>1923</v>
      </c>
      <c r="C247" s="10" t="s">
        <v>1300</v>
      </c>
      <c r="D247" s="10" t="s">
        <v>1304</v>
      </c>
      <c r="E247" s="10" t="s">
        <v>1301</v>
      </c>
      <c r="F247" s="10" t="s">
        <v>1304</v>
      </c>
      <c r="G247" s="10" t="s">
        <v>1302</v>
      </c>
      <c r="H247" s="10" t="s">
        <v>2031</v>
      </c>
      <c r="I247" s="10" t="s">
        <v>1315</v>
      </c>
      <c r="J247" s="10" t="s">
        <v>1316</v>
      </c>
      <c r="K247" s="138" t="s">
        <v>2217</v>
      </c>
      <c r="L247" s="34" t="s">
        <v>946</v>
      </c>
    </row>
    <row r="248" spans="1:12" ht="22.5">
      <c r="A248" s="33" t="s">
        <v>1072</v>
      </c>
      <c r="B248" s="10" t="s">
        <v>1923</v>
      </c>
      <c r="C248" s="10" t="s">
        <v>1300</v>
      </c>
      <c r="D248" s="10" t="s">
        <v>1304</v>
      </c>
      <c r="E248" s="10" t="s">
        <v>1301</v>
      </c>
      <c r="F248" s="10" t="s">
        <v>1304</v>
      </c>
      <c r="G248" s="10" t="s">
        <v>1302</v>
      </c>
      <c r="H248" s="10" t="s">
        <v>2032</v>
      </c>
      <c r="I248" s="10" t="s">
        <v>1237</v>
      </c>
      <c r="J248" s="10" t="s">
        <v>2220</v>
      </c>
      <c r="K248" s="138" t="s">
        <v>2217</v>
      </c>
      <c r="L248" s="34" t="s">
        <v>946</v>
      </c>
    </row>
    <row r="249" spans="1:12" ht="22.5">
      <c r="A249" s="33" t="s">
        <v>1055</v>
      </c>
      <c r="B249" s="10" t="s">
        <v>1923</v>
      </c>
      <c r="C249" s="10" t="s">
        <v>1300</v>
      </c>
      <c r="D249" s="10" t="s">
        <v>1304</v>
      </c>
      <c r="E249" s="10" t="s">
        <v>1301</v>
      </c>
      <c r="F249" s="10" t="s">
        <v>1304</v>
      </c>
      <c r="G249" s="10" t="s">
        <v>1302</v>
      </c>
      <c r="H249" s="10" t="s">
        <v>862</v>
      </c>
      <c r="I249" s="10" t="s">
        <v>2860</v>
      </c>
      <c r="J249" s="10" t="s">
        <v>956</v>
      </c>
      <c r="K249" s="138">
        <v>31</v>
      </c>
      <c r="L249" s="34" t="s">
        <v>2033</v>
      </c>
    </row>
    <row r="250" spans="1:12" ht="22.5">
      <c r="A250" s="33" t="s">
        <v>535</v>
      </c>
      <c r="B250" s="10" t="s">
        <v>1923</v>
      </c>
      <c r="C250" s="10" t="s">
        <v>1300</v>
      </c>
      <c r="D250" s="10" t="s">
        <v>1304</v>
      </c>
      <c r="E250" s="10" t="s">
        <v>1301</v>
      </c>
      <c r="F250" s="10" t="s">
        <v>1304</v>
      </c>
      <c r="G250" s="10" t="s">
        <v>1302</v>
      </c>
      <c r="H250" s="10" t="s">
        <v>949</v>
      </c>
      <c r="I250" s="10" t="s">
        <v>968</v>
      </c>
      <c r="J250" s="10" t="s">
        <v>950</v>
      </c>
      <c r="K250" s="138">
        <v>35</v>
      </c>
      <c r="L250" s="34" t="s">
        <v>2711</v>
      </c>
    </row>
    <row r="251" spans="1:12" ht="22.5">
      <c r="A251" s="33" t="s">
        <v>910</v>
      </c>
      <c r="B251" s="10" t="s">
        <v>1923</v>
      </c>
      <c r="C251" s="10" t="s">
        <v>1300</v>
      </c>
      <c r="D251" s="10" t="s">
        <v>1304</v>
      </c>
      <c r="E251" s="10" t="s">
        <v>1301</v>
      </c>
      <c r="F251" s="10" t="s">
        <v>1304</v>
      </c>
      <c r="G251" s="10" t="s">
        <v>1302</v>
      </c>
      <c r="H251" s="10" t="s">
        <v>1783</v>
      </c>
      <c r="I251" s="10" t="s">
        <v>1138</v>
      </c>
      <c r="J251" s="10" t="s">
        <v>962</v>
      </c>
      <c r="K251" s="138">
        <v>29</v>
      </c>
      <c r="L251" s="34" t="s">
        <v>2712</v>
      </c>
    </row>
    <row r="252" spans="1:12" ht="22.5">
      <c r="A252" s="33" t="s">
        <v>2224</v>
      </c>
      <c r="B252" s="10" t="s">
        <v>1923</v>
      </c>
      <c r="C252" s="10" t="s">
        <v>1300</v>
      </c>
      <c r="D252" s="10" t="s">
        <v>1304</v>
      </c>
      <c r="E252" s="10" t="s">
        <v>1301</v>
      </c>
      <c r="F252" s="10" t="s">
        <v>1304</v>
      </c>
      <c r="G252" s="10" t="s">
        <v>1302</v>
      </c>
      <c r="H252" s="10" t="s">
        <v>2034</v>
      </c>
      <c r="I252" s="10" t="s">
        <v>2863</v>
      </c>
      <c r="J252" s="10" t="s">
        <v>2713</v>
      </c>
      <c r="K252" s="138">
        <v>16</v>
      </c>
      <c r="L252" s="34" t="s">
        <v>1924</v>
      </c>
    </row>
    <row r="253" spans="1:12" ht="22.5">
      <c r="A253" s="33" t="s">
        <v>2219</v>
      </c>
      <c r="B253" s="10" t="s">
        <v>1923</v>
      </c>
      <c r="C253" s="10" t="s">
        <v>1300</v>
      </c>
      <c r="D253" s="10" t="s">
        <v>1304</v>
      </c>
      <c r="E253" s="10" t="s">
        <v>1301</v>
      </c>
      <c r="F253" s="10" t="s">
        <v>1304</v>
      </c>
      <c r="G253" s="10" t="s">
        <v>1302</v>
      </c>
      <c r="H253" s="10" t="s">
        <v>951</v>
      </c>
      <c r="I253" s="10" t="s">
        <v>2865</v>
      </c>
      <c r="J253" s="10" t="s">
        <v>952</v>
      </c>
      <c r="K253" s="138">
        <v>35</v>
      </c>
      <c r="L253" s="34" t="s">
        <v>1925</v>
      </c>
    </row>
    <row r="254" spans="1:12" ht="22.5">
      <c r="A254" s="33" t="s">
        <v>909</v>
      </c>
      <c r="B254" s="10" t="s">
        <v>1923</v>
      </c>
      <c r="C254" s="10" t="s">
        <v>1300</v>
      </c>
      <c r="D254" s="10" t="s">
        <v>1304</v>
      </c>
      <c r="E254" s="10" t="s">
        <v>1301</v>
      </c>
      <c r="F254" s="10" t="s">
        <v>1304</v>
      </c>
      <c r="G254" s="10" t="s">
        <v>1302</v>
      </c>
      <c r="H254" s="10" t="s">
        <v>953</v>
      </c>
      <c r="I254" s="10" t="s">
        <v>2149</v>
      </c>
      <c r="J254" s="10" t="s">
        <v>954</v>
      </c>
      <c r="K254" s="138">
        <v>27</v>
      </c>
      <c r="L254" s="34" t="s">
        <v>1926</v>
      </c>
    </row>
    <row r="255" spans="1:12" ht="22.5">
      <c r="A255" s="33" t="s">
        <v>2249</v>
      </c>
      <c r="B255" s="10" t="s">
        <v>1923</v>
      </c>
      <c r="C255" s="10" t="s">
        <v>1300</v>
      </c>
      <c r="D255" s="10" t="s">
        <v>1304</v>
      </c>
      <c r="E255" s="10" t="s">
        <v>1301</v>
      </c>
      <c r="F255" s="10" t="s">
        <v>1304</v>
      </c>
      <c r="G255" s="10" t="s">
        <v>1302</v>
      </c>
      <c r="H255" s="10" t="s">
        <v>963</v>
      </c>
      <c r="I255" s="10" t="s">
        <v>122</v>
      </c>
      <c r="J255" s="10" t="s">
        <v>964</v>
      </c>
      <c r="K255" s="138">
        <v>31</v>
      </c>
      <c r="L255" s="34" t="s">
        <v>1927</v>
      </c>
    </row>
    <row r="256" spans="1:12" ht="33.75">
      <c r="A256" s="33" t="s">
        <v>406</v>
      </c>
      <c r="B256" s="10" t="s">
        <v>1923</v>
      </c>
      <c r="C256" s="10" t="s">
        <v>1300</v>
      </c>
      <c r="D256" s="10" t="s">
        <v>1304</v>
      </c>
      <c r="E256" s="10" t="s">
        <v>1301</v>
      </c>
      <c r="F256" s="10" t="s">
        <v>1304</v>
      </c>
      <c r="G256" s="10" t="s">
        <v>1302</v>
      </c>
      <c r="H256" s="10" t="s">
        <v>1537</v>
      </c>
      <c r="I256" s="10" t="s">
        <v>2152</v>
      </c>
      <c r="J256" s="10" t="s">
        <v>934</v>
      </c>
      <c r="K256" s="138">
        <v>30</v>
      </c>
      <c r="L256" s="34" t="s">
        <v>1928</v>
      </c>
    </row>
    <row r="257" spans="1:12" ht="34.5" thickBot="1">
      <c r="A257" s="43" t="s">
        <v>1076</v>
      </c>
      <c r="B257" s="44" t="s">
        <v>1923</v>
      </c>
      <c r="C257" s="44" t="s">
        <v>1300</v>
      </c>
      <c r="D257" s="44" t="s">
        <v>1304</v>
      </c>
      <c r="E257" s="44" t="s">
        <v>1301</v>
      </c>
      <c r="F257" s="44" t="s">
        <v>1304</v>
      </c>
      <c r="G257" s="44" t="s">
        <v>1302</v>
      </c>
      <c r="H257" s="44" t="s">
        <v>965</v>
      </c>
      <c r="I257" s="44" t="s">
        <v>2153</v>
      </c>
      <c r="J257" s="44" t="s">
        <v>966</v>
      </c>
      <c r="K257" s="139">
        <v>76</v>
      </c>
      <c r="L257" s="37" t="s">
        <v>1929</v>
      </c>
    </row>
    <row r="258" spans="1:12" ht="12" customHeight="1" thickBot="1">
      <c r="A258" s="491" t="s">
        <v>2306</v>
      </c>
      <c r="B258" s="492"/>
      <c r="C258" s="492"/>
      <c r="D258" s="492"/>
      <c r="E258" s="492"/>
      <c r="F258" s="492"/>
      <c r="G258" s="492"/>
      <c r="H258" s="492"/>
      <c r="I258" s="492"/>
      <c r="J258" s="492"/>
      <c r="K258" s="91">
        <f>SUM(K238:K257)</f>
        <v>693</v>
      </c>
      <c r="L258" s="38"/>
    </row>
    <row r="259" spans="1:12" ht="33.75">
      <c r="A259" s="29" t="s">
        <v>536</v>
      </c>
      <c r="B259" s="30" t="s">
        <v>791</v>
      </c>
      <c r="C259" s="30" t="s">
        <v>232</v>
      </c>
      <c r="D259" s="30" t="s">
        <v>424</v>
      </c>
      <c r="E259" s="30" t="s">
        <v>873</v>
      </c>
      <c r="F259" s="30" t="s">
        <v>424</v>
      </c>
      <c r="G259" s="30" t="s">
        <v>2179</v>
      </c>
      <c r="H259" s="30" t="s">
        <v>2035</v>
      </c>
      <c r="I259" s="30" t="s">
        <v>2177</v>
      </c>
      <c r="J259" s="30" t="s">
        <v>966</v>
      </c>
      <c r="K259" s="89">
        <v>60</v>
      </c>
      <c r="L259" s="32" t="s">
        <v>427</v>
      </c>
    </row>
    <row r="260" spans="1:12" ht="33.75">
      <c r="A260" s="33" t="s">
        <v>765</v>
      </c>
      <c r="B260" s="10" t="s">
        <v>791</v>
      </c>
      <c r="C260" s="10" t="s">
        <v>232</v>
      </c>
      <c r="D260" s="10" t="s">
        <v>424</v>
      </c>
      <c r="E260" s="10" t="s">
        <v>873</v>
      </c>
      <c r="F260" s="10" t="s">
        <v>424</v>
      </c>
      <c r="G260" s="10" t="s">
        <v>2179</v>
      </c>
      <c r="H260" s="10" t="s">
        <v>2036</v>
      </c>
      <c r="I260" s="10" t="s">
        <v>2856</v>
      </c>
      <c r="J260" s="10" t="s">
        <v>938</v>
      </c>
      <c r="K260" s="138">
        <v>35</v>
      </c>
      <c r="L260" s="34" t="s">
        <v>426</v>
      </c>
    </row>
    <row r="261" spans="1:12" ht="33.75">
      <c r="A261" s="33" t="s">
        <v>1937</v>
      </c>
      <c r="B261" s="10" t="s">
        <v>791</v>
      </c>
      <c r="C261" s="10" t="s">
        <v>232</v>
      </c>
      <c r="D261" s="10" t="s">
        <v>424</v>
      </c>
      <c r="E261" s="10" t="s">
        <v>873</v>
      </c>
      <c r="F261" s="10" t="s">
        <v>424</v>
      </c>
      <c r="G261" s="10" t="s">
        <v>2179</v>
      </c>
      <c r="H261" s="10" t="s">
        <v>947</v>
      </c>
      <c r="I261" s="10" t="s">
        <v>2858</v>
      </c>
      <c r="J261" s="10" t="s">
        <v>948</v>
      </c>
      <c r="K261" s="138">
        <v>21</v>
      </c>
      <c r="L261" s="34" t="s">
        <v>946</v>
      </c>
    </row>
    <row r="262" spans="1:12" ht="33.75">
      <c r="A262" s="33" t="s">
        <v>1093</v>
      </c>
      <c r="B262" s="10" t="s">
        <v>791</v>
      </c>
      <c r="C262" s="10" t="s">
        <v>232</v>
      </c>
      <c r="D262" s="10" t="s">
        <v>424</v>
      </c>
      <c r="E262" s="10" t="s">
        <v>873</v>
      </c>
      <c r="F262" s="10" t="s">
        <v>424</v>
      </c>
      <c r="G262" s="10" t="s">
        <v>2179</v>
      </c>
      <c r="H262" s="10" t="s">
        <v>930</v>
      </c>
      <c r="I262" s="10" t="s">
        <v>2166</v>
      </c>
      <c r="J262" s="10" t="s">
        <v>931</v>
      </c>
      <c r="K262" s="138">
        <v>5</v>
      </c>
      <c r="L262" s="34" t="s">
        <v>932</v>
      </c>
    </row>
    <row r="263" spans="1:12" ht="33.75">
      <c r="A263" s="33" t="s">
        <v>179</v>
      </c>
      <c r="B263" s="10" t="s">
        <v>791</v>
      </c>
      <c r="C263" s="10" t="s">
        <v>232</v>
      </c>
      <c r="D263" s="10" t="s">
        <v>424</v>
      </c>
      <c r="E263" s="10" t="s">
        <v>873</v>
      </c>
      <c r="F263" s="10" t="s">
        <v>424</v>
      </c>
      <c r="G263" s="10" t="s">
        <v>2179</v>
      </c>
      <c r="H263" s="10" t="s">
        <v>349</v>
      </c>
      <c r="I263" s="10" t="s">
        <v>894</v>
      </c>
      <c r="J263" s="10" t="s">
        <v>958</v>
      </c>
      <c r="K263" s="138">
        <v>21</v>
      </c>
      <c r="L263" s="34" t="s">
        <v>1080</v>
      </c>
    </row>
    <row r="264" spans="1:12" ht="33.75">
      <c r="A264" s="33" t="s">
        <v>537</v>
      </c>
      <c r="B264" s="10" t="s">
        <v>791</v>
      </c>
      <c r="C264" s="10" t="s">
        <v>232</v>
      </c>
      <c r="D264" s="10" t="s">
        <v>424</v>
      </c>
      <c r="E264" s="10" t="s">
        <v>873</v>
      </c>
      <c r="F264" s="10" t="s">
        <v>424</v>
      </c>
      <c r="G264" s="10" t="s">
        <v>2179</v>
      </c>
      <c r="H264" s="10" t="s">
        <v>1884</v>
      </c>
      <c r="I264" s="10" t="s">
        <v>123</v>
      </c>
      <c r="J264" s="10" t="s">
        <v>941</v>
      </c>
      <c r="K264" s="138">
        <v>33</v>
      </c>
      <c r="L264" s="34" t="s">
        <v>1108</v>
      </c>
    </row>
    <row r="265" spans="1:12" ht="33.75">
      <c r="A265" s="33" t="s">
        <v>538</v>
      </c>
      <c r="B265" s="10" t="s">
        <v>791</v>
      </c>
      <c r="C265" s="10" t="s">
        <v>232</v>
      </c>
      <c r="D265" s="10" t="s">
        <v>424</v>
      </c>
      <c r="E265" s="10" t="s">
        <v>873</v>
      </c>
      <c r="F265" s="10" t="s">
        <v>424</v>
      </c>
      <c r="G265" s="10" t="s">
        <v>2179</v>
      </c>
      <c r="H265" s="10" t="s">
        <v>1886</v>
      </c>
      <c r="I265" s="10" t="s">
        <v>2169</v>
      </c>
      <c r="J265" s="10" t="s">
        <v>952</v>
      </c>
      <c r="K265" s="138">
        <v>15</v>
      </c>
      <c r="L265" s="34" t="s">
        <v>1073</v>
      </c>
    </row>
    <row r="266" spans="1:12" ht="34.5" thickBot="1">
      <c r="A266" s="43" t="s">
        <v>539</v>
      </c>
      <c r="B266" s="44" t="s">
        <v>791</v>
      </c>
      <c r="C266" s="44" t="s">
        <v>232</v>
      </c>
      <c r="D266" s="44" t="s">
        <v>424</v>
      </c>
      <c r="E266" s="44" t="s">
        <v>873</v>
      </c>
      <c r="F266" s="44" t="s">
        <v>424</v>
      </c>
      <c r="G266" s="44" t="s">
        <v>2179</v>
      </c>
      <c r="H266" s="44" t="s">
        <v>1537</v>
      </c>
      <c r="I266" s="44" t="s">
        <v>131</v>
      </c>
      <c r="J266" s="44" t="s">
        <v>934</v>
      </c>
      <c r="K266" s="139">
        <v>15</v>
      </c>
      <c r="L266" s="37" t="s">
        <v>425</v>
      </c>
    </row>
    <row r="267" spans="1:12" ht="12" customHeight="1" thickBot="1">
      <c r="A267" s="491" t="s">
        <v>2306</v>
      </c>
      <c r="B267" s="492"/>
      <c r="C267" s="492"/>
      <c r="D267" s="492"/>
      <c r="E267" s="492"/>
      <c r="F267" s="492"/>
      <c r="G267" s="492"/>
      <c r="H267" s="492"/>
      <c r="I267" s="492"/>
      <c r="J267" s="492"/>
      <c r="K267" s="91">
        <f>SUM(K259:K266)</f>
        <v>205</v>
      </c>
      <c r="L267" s="38"/>
    </row>
    <row r="268" spans="1:12" ht="45">
      <c r="A268" s="29" t="s">
        <v>540</v>
      </c>
      <c r="B268" s="30" t="s">
        <v>1247</v>
      </c>
      <c r="C268" s="30" t="s">
        <v>1243</v>
      </c>
      <c r="D268" s="30" t="s">
        <v>1244</v>
      </c>
      <c r="E268" s="30" t="s">
        <v>6</v>
      </c>
      <c r="F268" s="30" t="s">
        <v>5</v>
      </c>
      <c r="G268" s="30" t="s">
        <v>408</v>
      </c>
      <c r="H268" s="30" t="s">
        <v>949</v>
      </c>
      <c r="I268" s="30" t="s">
        <v>2865</v>
      </c>
      <c r="J268" s="30" t="s">
        <v>950</v>
      </c>
      <c r="K268" s="89">
        <v>26</v>
      </c>
      <c r="L268" s="32" t="s">
        <v>1039</v>
      </c>
    </row>
    <row r="269" spans="1:12" ht="45">
      <c r="A269" s="33" t="s">
        <v>541</v>
      </c>
      <c r="B269" s="10" t="s">
        <v>1247</v>
      </c>
      <c r="C269" s="10" t="s">
        <v>1243</v>
      </c>
      <c r="D269" s="10" t="s">
        <v>5</v>
      </c>
      <c r="E269" s="10" t="s">
        <v>6</v>
      </c>
      <c r="F269" s="10" t="s">
        <v>5</v>
      </c>
      <c r="G269" s="10" t="s">
        <v>408</v>
      </c>
      <c r="H269" s="10" t="s">
        <v>1253</v>
      </c>
      <c r="I269" s="10" t="s">
        <v>2859</v>
      </c>
      <c r="J269" s="10" t="s">
        <v>962</v>
      </c>
      <c r="K269" s="138">
        <v>14</v>
      </c>
      <c r="L269" s="34" t="s">
        <v>778</v>
      </c>
    </row>
    <row r="270" spans="1:12" ht="45">
      <c r="A270" s="33" t="s">
        <v>542</v>
      </c>
      <c r="B270" s="10" t="s">
        <v>1247</v>
      </c>
      <c r="C270" s="10" t="s">
        <v>1243</v>
      </c>
      <c r="D270" s="10" t="s">
        <v>5</v>
      </c>
      <c r="E270" s="10" t="s">
        <v>6</v>
      </c>
      <c r="F270" s="10" t="s">
        <v>5</v>
      </c>
      <c r="G270" s="10" t="s">
        <v>408</v>
      </c>
      <c r="H270" s="10" t="s">
        <v>2037</v>
      </c>
      <c r="I270" s="10" t="s">
        <v>2181</v>
      </c>
      <c r="J270" s="10" t="s">
        <v>726</v>
      </c>
      <c r="K270" s="138">
        <v>0</v>
      </c>
      <c r="L270" s="34" t="s">
        <v>781</v>
      </c>
    </row>
    <row r="271" spans="1:12" ht="45">
      <c r="A271" s="33" t="s">
        <v>810</v>
      </c>
      <c r="B271" s="10" t="s">
        <v>1247</v>
      </c>
      <c r="C271" s="10" t="s">
        <v>1243</v>
      </c>
      <c r="D271" s="10" t="s">
        <v>5</v>
      </c>
      <c r="E271" s="10" t="s">
        <v>6</v>
      </c>
      <c r="F271" s="10" t="s">
        <v>5</v>
      </c>
      <c r="G271" s="10" t="s">
        <v>408</v>
      </c>
      <c r="H271" s="10" t="s">
        <v>2038</v>
      </c>
      <c r="I271" s="10" t="s">
        <v>2858</v>
      </c>
      <c r="J271" s="10" t="s">
        <v>960</v>
      </c>
      <c r="K271" s="138">
        <v>32</v>
      </c>
      <c r="L271" s="34" t="s">
        <v>1760</v>
      </c>
    </row>
    <row r="272" spans="1:12" ht="45">
      <c r="A272" s="33" t="s">
        <v>543</v>
      </c>
      <c r="B272" s="10" t="s">
        <v>1247</v>
      </c>
      <c r="C272" s="10" t="s">
        <v>1243</v>
      </c>
      <c r="D272" s="10" t="s">
        <v>5</v>
      </c>
      <c r="E272" s="10" t="s">
        <v>6</v>
      </c>
      <c r="F272" s="10" t="s">
        <v>5</v>
      </c>
      <c r="G272" s="10" t="s">
        <v>408</v>
      </c>
      <c r="H272" s="10" t="s">
        <v>2039</v>
      </c>
      <c r="I272" s="10" t="s">
        <v>2166</v>
      </c>
      <c r="J272" s="10" t="s">
        <v>960</v>
      </c>
      <c r="K272" s="138">
        <v>34</v>
      </c>
      <c r="L272" s="34" t="s">
        <v>1760</v>
      </c>
    </row>
    <row r="273" spans="1:12" ht="45">
      <c r="A273" s="33" t="s">
        <v>544</v>
      </c>
      <c r="B273" s="10" t="s">
        <v>1247</v>
      </c>
      <c r="C273" s="10" t="s">
        <v>1243</v>
      </c>
      <c r="D273" s="10" t="s">
        <v>5</v>
      </c>
      <c r="E273" s="10" t="s">
        <v>6</v>
      </c>
      <c r="F273" s="10" t="s">
        <v>5</v>
      </c>
      <c r="G273" s="10" t="s">
        <v>408</v>
      </c>
      <c r="H273" s="10" t="s">
        <v>2040</v>
      </c>
      <c r="I273" s="10" t="s">
        <v>894</v>
      </c>
      <c r="J273" s="10" t="s">
        <v>960</v>
      </c>
      <c r="K273" s="138">
        <v>60</v>
      </c>
      <c r="L273" s="34" t="s">
        <v>1760</v>
      </c>
    </row>
    <row r="274" spans="1:12" ht="45">
      <c r="A274" s="33" t="s">
        <v>545</v>
      </c>
      <c r="B274" s="10" t="s">
        <v>1247</v>
      </c>
      <c r="C274" s="10" t="s">
        <v>1243</v>
      </c>
      <c r="D274" s="10" t="s">
        <v>5</v>
      </c>
      <c r="E274" s="10" t="s">
        <v>6</v>
      </c>
      <c r="F274" s="10" t="s">
        <v>5</v>
      </c>
      <c r="G274" s="10" t="s">
        <v>408</v>
      </c>
      <c r="H274" s="10" t="s">
        <v>2041</v>
      </c>
      <c r="I274" s="10" t="s">
        <v>868</v>
      </c>
      <c r="J274" s="10" t="s">
        <v>960</v>
      </c>
      <c r="K274" s="138">
        <v>42</v>
      </c>
      <c r="L274" s="34" t="s">
        <v>1760</v>
      </c>
    </row>
    <row r="275" spans="1:12" ht="45">
      <c r="A275" s="33" t="s">
        <v>546</v>
      </c>
      <c r="B275" s="10" t="s">
        <v>1247</v>
      </c>
      <c r="C275" s="10" t="s">
        <v>1243</v>
      </c>
      <c r="D275" s="10" t="s">
        <v>5</v>
      </c>
      <c r="E275" s="10" t="s">
        <v>6</v>
      </c>
      <c r="F275" s="10" t="s">
        <v>5</v>
      </c>
      <c r="G275" s="10" t="s">
        <v>408</v>
      </c>
      <c r="H275" s="10" t="s">
        <v>2042</v>
      </c>
      <c r="I275" s="10" t="s">
        <v>805</v>
      </c>
      <c r="J275" s="10" t="s">
        <v>960</v>
      </c>
      <c r="K275" s="138">
        <v>42</v>
      </c>
      <c r="L275" s="34" t="s">
        <v>779</v>
      </c>
    </row>
    <row r="276" spans="1:12" ht="45">
      <c r="A276" s="33" t="s">
        <v>547</v>
      </c>
      <c r="B276" s="10" t="s">
        <v>1247</v>
      </c>
      <c r="C276" s="10" t="s">
        <v>1243</v>
      </c>
      <c r="D276" s="10" t="s">
        <v>5</v>
      </c>
      <c r="E276" s="10" t="s">
        <v>6</v>
      </c>
      <c r="F276" s="10" t="s">
        <v>5</v>
      </c>
      <c r="G276" s="10" t="s">
        <v>408</v>
      </c>
      <c r="H276" s="10" t="s">
        <v>2043</v>
      </c>
      <c r="I276" s="10" t="s">
        <v>2192</v>
      </c>
      <c r="J276" s="10" t="s">
        <v>960</v>
      </c>
      <c r="K276" s="138">
        <v>30</v>
      </c>
      <c r="L276" s="34" t="s">
        <v>779</v>
      </c>
    </row>
    <row r="277" spans="1:12" ht="45">
      <c r="A277" s="33" t="s">
        <v>548</v>
      </c>
      <c r="B277" s="10" t="s">
        <v>1247</v>
      </c>
      <c r="C277" s="10" t="s">
        <v>1243</v>
      </c>
      <c r="D277" s="10" t="s">
        <v>5</v>
      </c>
      <c r="E277" s="10" t="s">
        <v>6</v>
      </c>
      <c r="F277" s="10" t="s">
        <v>5</v>
      </c>
      <c r="G277" s="10" t="s">
        <v>408</v>
      </c>
      <c r="H277" s="10" t="s">
        <v>2044</v>
      </c>
      <c r="I277" s="10" t="s">
        <v>2863</v>
      </c>
      <c r="J277" s="10" t="s">
        <v>960</v>
      </c>
      <c r="K277" s="138">
        <v>35</v>
      </c>
      <c r="L277" s="34" t="s">
        <v>1760</v>
      </c>
    </row>
    <row r="278" spans="1:12" ht="45">
      <c r="A278" s="33" t="s">
        <v>2633</v>
      </c>
      <c r="B278" s="10" t="s">
        <v>1247</v>
      </c>
      <c r="C278" s="10" t="s">
        <v>1243</v>
      </c>
      <c r="D278" s="10" t="s">
        <v>5</v>
      </c>
      <c r="E278" s="10" t="s">
        <v>6</v>
      </c>
      <c r="F278" s="10" t="s">
        <v>5</v>
      </c>
      <c r="G278" s="10" t="s">
        <v>408</v>
      </c>
      <c r="H278" s="10" t="s">
        <v>2045</v>
      </c>
      <c r="I278" s="10" t="s">
        <v>2149</v>
      </c>
      <c r="J278" s="10" t="s">
        <v>780</v>
      </c>
      <c r="K278" s="138">
        <v>18</v>
      </c>
      <c r="L278" s="34" t="s">
        <v>2046</v>
      </c>
    </row>
    <row r="279" spans="1:12" ht="45">
      <c r="A279" s="33" t="s">
        <v>1846</v>
      </c>
      <c r="B279" s="10" t="s">
        <v>1247</v>
      </c>
      <c r="C279" s="10" t="s">
        <v>1243</v>
      </c>
      <c r="D279" s="10" t="s">
        <v>5</v>
      </c>
      <c r="E279" s="10" t="s">
        <v>6</v>
      </c>
      <c r="F279" s="10" t="s">
        <v>5</v>
      </c>
      <c r="G279" s="10" t="s">
        <v>408</v>
      </c>
      <c r="H279" s="10" t="s">
        <v>2776</v>
      </c>
      <c r="I279" s="10" t="s">
        <v>724</v>
      </c>
      <c r="J279" s="10" t="s">
        <v>960</v>
      </c>
      <c r="K279" s="138">
        <v>37</v>
      </c>
      <c r="L279" s="34" t="s">
        <v>2327</v>
      </c>
    </row>
    <row r="280" spans="1:12" ht="45.75" thickBot="1">
      <c r="A280" s="43" t="s">
        <v>2634</v>
      </c>
      <c r="B280" s="44" t="s">
        <v>1247</v>
      </c>
      <c r="C280" s="44" t="s">
        <v>1243</v>
      </c>
      <c r="D280" s="44" t="s">
        <v>5</v>
      </c>
      <c r="E280" s="44" t="s">
        <v>6</v>
      </c>
      <c r="F280" s="44" t="s">
        <v>5</v>
      </c>
      <c r="G280" s="44" t="s">
        <v>408</v>
      </c>
      <c r="H280" s="44" t="s">
        <v>2047</v>
      </c>
      <c r="I280" s="44" t="s">
        <v>2169</v>
      </c>
      <c r="J280" s="44" t="s">
        <v>793</v>
      </c>
      <c r="K280" s="139">
        <v>38</v>
      </c>
      <c r="L280" s="37" t="s">
        <v>2048</v>
      </c>
    </row>
    <row r="281" spans="1:12" ht="12" customHeight="1" thickBot="1">
      <c r="A281" s="491" t="s">
        <v>2306</v>
      </c>
      <c r="B281" s="492"/>
      <c r="C281" s="492"/>
      <c r="D281" s="492"/>
      <c r="E281" s="492"/>
      <c r="F281" s="492"/>
      <c r="G281" s="492"/>
      <c r="H281" s="492"/>
      <c r="I281" s="492"/>
      <c r="J281" s="492"/>
      <c r="K281" s="91">
        <f>SUM(K268:K280)</f>
        <v>408</v>
      </c>
      <c r="L281" s="38"/>
    </row>
    <row r="282" spans="1:12" ht="33.75">
      <c r="A282" s="29" t="s">
        <v>549</v>
      </c>
      <c r="B282" s="30" t="s">
        <v>1247</v>
      </c>
      <c r="C282" s="30" t="s">
        <v>1248</v>
      </c>
      <c r="D282" s="30" t="s">
        <v>1251</v>
      </c>
      <c r="E282" s="30" t="s">
        <v>1246</v>
      </c>
      <c r="F282" s="30" t="s">
        <v>1251</v>
      </c>
      <c r="G282" s="30" t="s">
        <v>408</v>
      </c>
      <c r="H282" s="30" t="s">
        <v>1884</v>
      </c>
      <c r="I282" s="30" t="s">
        <v>2858</v>
      </c>
      <c r="J282" s="30" t="s">
        <v>941</v>
      </c>
      <c r="K282" s="89">
        <v>23</v>
      </c>
      <c r="L282" s="32" t="s">
        <v>1108</v>
      </c>
    </row>
    <row r="283" spans="1:12" ht="33.75">
      <c r="A283" s="33" t="s">
        <v>550</v>
      </c>
      <c r="B283" s="10" t="s">
        <v>1247</v>
      </c>
      <c r="C283" s="10" t="s">
        <v>1248</v>
      </c>
      <c r="D283" s="10" t="s">
        <v>1249</v>
      </c>
      <c r="E283" s="10" t="s">
        <v>1246</v>
      </c>
      <c r="F283" s="10" t="s">
        <v>1250</v>
      </c>
      <c r="G283" s="10" t="s">
        <v>408</v>
      </c>
      <c r="H283" s="10" t="s">
        <v>2266</v>
      </c>
      <c r="I283" s="10" t="s">
        <v>2856</v>
      </c>
      <c r="J283" s="10" t="s">
        <v>966</v>
      </c>
      <c r="K283" s="138">
        <v>18</v>
      </c>
      <c r="L283" s="34" t="s">
        <v>967</v>
      </c>
    </row>
    <row r="284" spans="1:12" ht="33.75">
      <c r="A284" s="33" t="s">
        <v>766</v>
      </c>
      <c r="B284" s="10" t="s">
        <v>1247</v>
      </c>
      <c r="C284" s="10" t="s">
        <v>1248</v>
      </c>
      <c r="D284" s="10" t="s">
        <v>1249</v>
      </c>
      <c r="E284" s="10" t="s">
        <v>1246</v>
      </c>
      <c r="F284" s="10" t="s">
        <v>1250</v>
      </c>
      <c r="G284" s="10" t="s">
        <v>408</v>
      </c>
      <c r="H284" s="10" t="s">
        <v>601</v>
      </c>
      <c r="I284" s="10" t="s">
        <v>2177</v>
      </c>
      <c r="J284" s="10" t="s">
        <v>938</v>
      </c>
      <c r="K284" s="138">
        <v>40</v>
      </c>
      <c r="L284" s="34" t="s">
        <v>939</v>
      </c>
    </row>
    <row r="285" spans="1:12" ht="33.75">
      <c r="A285" s="33" t="s">
        <v>767</v>
      </c>
      <c r="B285" s="10" t="s">
        <v>1247</v>
      </c>
      <c r="C285" s="10" t="s">
        <v>1248</v>
      </c>
      <c r="D285" s="10" t="s">
        <v>1249</v>
      </c>
      <c r="E285" s="10" t="s">
        <v>1246</v>
      </c>
      <c r="F285" s="10" t="s">
        <v>1250</v>
      </c>
      <c r="G285" s="10" t="s">
        <v>408</v>
      </c>
      <c r="H285" s="10" t="s">
        <v>951</v>
      </c>
      <c r="I285" s="10" t="s">
        <v>898</v>
      </c>
      <c r="J285" s="10" t="s">
        <v>952</v>
      </c>
      <c r="K285" s="138">
        <v>17</v>
      </c>
      <c r="L285" s="34" t="s">
        <v>1073</v>
      </c>
    </row>
    <row r="286" spans="1:12" ht="34.5" thickBot="1">
      <c r="A286" s="43" t="s">
        <v>551</v>
      </c>
      <c r="B286" s="44" t="s">
        <v>1247</v>
      </c>
      <c r="C286" s="44" t="s">
        <v>1248</v>
      </c>
      <c r="D286" s="44" t="s">
        <v>1249</v>
      </c>
      <c r="E286" s="44" t="s">
        <v>1246</v>
      </c>
      <c r="F286" s="44" t="s">
        <v>1250</v>
      </c>
      <c r="G286" s="44" t="s">
        <v>408</v>
      </c>
      <c r="H286" s="44" t="s">
        <v>2267</v>
      </c>
      <c r="I286" s="44" t="s">
        <v>2169</v>
      </c>
      <c r="J286" s="44" t="s">
        <v>726</v>
      </c>
      <c r="K286" s="139">
        <v>0</v>
      </c>
      <c r="L286" s="37" t="s">
        <v>1036</v>
      </c>
    </row>
    <row r="287" spans="1:12" ht="12" customHeight="1" thickBot="1">
      <c r="A287" s="491" t="s">
        <v>2306</v>
      </c>
      <c r="B287" s="492"/>
      <c r="C287" s="492"/>
      <c r="D287" s="492"/>
      <c r="E287" s="492"/>
      <c r="F287" s="492"/>
      <c r="G287" s="492"/>
      <c r="H287" s="492"/>
      <c r="I287" s="492"/>
      <c r="J287" s="492"/>
      <c r="K287" s="91">
        <f>SUM(K282:K286)</f>
        <v>98</v>
      </c>
      <c r="L287" s="38"/>
    </row>
    <row r="288" spans="1:12" ht="45">
      <c r="A288" s="29" t="s">
        <v>552</v>
      </c>
      <c r="B288" s="30" t="s">
        <v>1247</v>
      </c>
      <c r="C288" s="30" t="s">
        <v>0</v>
      </c>
      <c r="D288" s="30" t="s">
        <v>1255</v>
      </c>
      <c r="E288" s="39" t="s">
        <v>1252</v>
      </c>
      <c r="F288" s="30" t="s">
        <v>1254</v>
      </c>
      <c r="G288" s="40">
        <v>1421021</v>
      </c>
      <c r="H288" s="30" t="s">
        <v>2267</v>
      </c>
      <c r="I288" s="30" t="s">
        <v>61</v>
      </c>
      <c r="J288" s="30" t="s">
        <v>726</v>
      </c>
      <c r="K288" s="89">
        <v>0</v>
      </c>
      <c r="L288" s="32" t="s">
        <v>62</v>
      </c>
    </row>
    <row r="289" spans="1:12" ht="45">
      <c r="A289" s="33" t="s">
        <v>553</v>
      </c>
      <c r="B289" s="10" t="s">
        <v>1247</v>
      </c>
      <c r="C289" s="10" t="s">
        <v>0</v>
      </c>
      <c r="D289" s="10" t="s">
        <v>1255</v>
      </c>
      <c r="E289" s="41" t="s">
        <v>1252</v>
      </c>
      <c r="F289" s="10" t="s">
        <v>1254</v>
      </c>
      <c r="G289" s="42">
        <v>1421021</v>
      </c>
      <c r="H289" s="10" t="s">
        <v>57</v>
      </c>
      <c r="I289" s="10" t="s">
        <v>1020</v>
      </c>
      <c r="J289" s="10" t="s">
        <v>931</v>
      </c>
      <c r="K289" s="138">
        <v>6</v>
      </c>
      <c r="L289" s="34" t="s">
        <v>932</v>
      </c>
    </row>
    <row r="290" spans="1:12" ht="45">
      <c r="A290" s="33" t="s">
        <v>1133</v>
      </c>
      <c r="B290" s="10" t="s">
        <v>1247</v>
      </c>
      <c r="C290" s="10" t="s">
        <v>0</v>
      </c>
      <c r="D290" s="10" t="s">
        <v>1255</v>
      </c>
      <c r="E290" s="41" t="s">
        <v>1252</v>
      </c>
      <c r="F290" s="10" t="s">
        <v>1254</v>
      </c>
      <c r="G290" s="42">
        <v>1421021</v>
      </c>
      <c r="H290" s="10" t="s">
        <v>947</v>
      </c>
      <c r="I290" s="10" t="s">
        <v>722</v>
      </c>
      <c r="J290" s="10" t="s">
        <v>948</v>
      </c>
      <c r="K290" s="138">
        <v>25</v>
      </c>
      <c r="L290" s="34" t="s">
        <v>946</v>
      </c>
    </row>
    <row r="291" spans="1:12" ht="45">
      <c r="A291" s="33" t="s">
        <v>554</v>
      </c>
      <c r="B291" s="10" t="s">
        <v>1247</v>
      </c>
      <c r="C291" s="10" t="s">
        <v>0</v>
      </c>
      <c r="D291" s="10" t="s">
        <v>1255</v>
      </c>
      <c r="E291" s="41" t="s">
        <v>1252</v>
      </c>
      <c r="F291" s="10" t="s">
        <v>1254</v>
      </c>
      <c r="G291" s="42">
        <v>1421021</v>
      </c>
      <c r="H291" s="10" t="s">
        <v>943</v>
      </c>
      <c r="I291" s="10" t="s">
        <v>724</v>
      </c>
      <c r="J291" s="10" t="s">
        <v>945</v>
      </c>
      <c r="K291" s="138">
        <v>5</v>
      </c>
      <c r="L291" s="34" t="s">
        <v>946</v>
      </c>
    </row>
    <row r="292" spans="1:12" ht="45">
      <c r="A292" s="33" t="s">
        <v>555</v>
      </c>
      <c r="B292" s="10" t="s">
        <v>1247</v>
      </c>
      <c r="C292" s="10" t="s">
        <v>0</v>
      </c>
      <c r="D292" s="10" t="s">
        <v>1255</v>
      </c>
      <c r="E292" s="41" t="s">
        <v>1252</v>
      </c>
      <c r="F292" s="10" t="s">
        <v>1254</v>
      </c>
      <c r="G292" s="42">
        <v>1421021</v>
      </c>
      <c r="H292" s="10" t="s">
        <v>59</v>
      </c>
      <c r="I292" s="10" t="s">
        <v>877</v>
      </c>
      <c r="J292" s="10" t="s">
        <v>938</v>
      </c>
      <c r="K292" s="138">
        <v>25</v>
      </c>
      <c r="L292" s="34" t="s">
        <v>60</v>
      </c>
    </row>
    <row r="293" spans="1:12" ht="45">
      <c r="A293" s="33" t="s">
        <v>556</v>
      </c>
      <c r="B293" s="10" t="s">
        <v>1247</v>
      </c>
      <c r="C293" s="10" t="s">
        <v>0</v>
      </c>
      <c r="D293" s="10" t="s">
        <v>1255</v>
      </c>
      <c r="E293" s="41" t="s">
        <v>1252</v>
      </c>
      <c r="F293" s="10" t="s">
        <v>1254</v>
      </c>
      <c r="G293" s="42">
        <v>1421021</v>
      </c>
      <c r="H293" s="10" t="s">
        <v>949</v>
      </c>
      <c r="I293" s="10" t="s">
        <v>1096</v>
      </c>
      <c r="J293" s="10" t="s">
        <v>950</v>
      </c>
      <c r="K293" s="138">
        <v>16</v>
      </c>
      <c r="L293" s="34" t="s">
        <v>1039</v>
      </c>
    </row>
    <row r="294" spans="1:12" ht="45">
      <c r="A294" s="33" t="s">
        <v>557</v>
      </c>
      <c r="B294" s="10" t="s">
        <v>1247</v>
      </c>
      <c r="C294" s="10" t="s">
        <v>0</v>
      </c>
      <c r="D294" s="10" t="s">
        <v>1255</v>
      </c>
      <c r="E294" s="41" t="s">
        <v>1252</v>
      </c>
      <c r="F294" s="10" t="s">
        <v>1254</v>
      </c>
      <c r="G294" s="42">
        <v>1421021</v>
      </c>
      <c r="H294" s="63" t="s">
        <v>836</v>
      </c>
      <c r="I294" s="10" t="s">
        <v>419</v>
      </c>
      <c r="J294" s="10" t="s">
        <v>962</v>
      </c>
      <c r="K294" s="138">
        <v>17</v>
      </c>
      <c r="L294" s="34" t="s">
        <v>1039</v>
      </c>
    </row>
    <row r="295" spans="1:12" ht="45">
      <c r="A295" s="33" t="s">
        <v>2230</v>
      </c>
      <c r="B295" s="10" t="s">
        <v>1247</v>
      </c>
      <c r="C295" s="10" t="s">
        <v>0</v>
      </c>
      <c r="D295" s="10" t="s">
        <v>1255</v>
      </c>
      <c r="E295" s="41" t="s">
        <v>1252</v>
      </c>
      <c r="F295" s="10" t="s">
        <v>1254</v>
      </c>
      <c r="G295" s="42">
        <v>1421021</v>
      </c>
      <c r="H295" s="63" t="s">
        <v>963</v>
      </c>
      <c r="I295" s="10" t="s">
        <v>1895</v>
      </c>
      <c r="J295" s="10" t="s">
        <v>964</v>
      </c>
      <c r="K295" s="138">
        <v>10</v>
      </c>
      <c r="L295" s="34" t="s">
        <v>991</v>
      </c>
    </row>
    <row r="296" spans="1:12" ht="45.75" thickBot="1">
      <c r="A296" s="43" t="s">
        <v>558</v>
      </c>
      <c r="B296" s="44" t="s">
        <v>1247</v>
      </c>
      <c r="C296" s="44" t="s">
        <v>0</v>
      </c>
      <c r="D296" s="44" t="s">
        <v>1255</v>
      </c>
      <c r="E296" s="47" t="s">
        <v>1252</v>
      </c>
      <c r="F296" s="44" t="s">
        <v>1254</v>
      </c>
      <c r="G296" s="46">
        <v>1421021</v>
      </c>
      <c r="H296" s="44" t="s">
        <v>58</v>
      </c>
      <c r="I296" s="44" t="s">
        <v>2857</v>
      </c>
      <c r="J296" s="44" t="s">
        <v>966</v>
      </c>
      <c r="K296" s="139">
        <v>45</v>
      </c>
      <c r="L296" s="37" t="s">
        <v>967</v>
      </c>
    </row>
    <row r="297" spans="1:12" ht="12" customHeight="1" thickBot="1">
      <c r="A297" s="491" t="s">
        <v>2306</v>
      </c>
      <c r="B297" s="492"/>
      <c r="C297" s="492"/>
      <c r="D297" s="492"/>
      <c r="E297" s="492"/>
      <c r="F297" s="492"/>
      <c r="G297" s="492"/>
      <c r="H297" s="492"/>
      <c r="I297" s="492"/>
      <c r="J297" s="492"/>
      <c r="K297" s="91">
        <f>SUM(K288:K296)</f>
        <v>149</v>
      </c>
      <c r="L297" s="38"/>
    </row>
    <row r="298" spans="1:12" ht="33.75">
      <c r="A298" s="29" t="s">
        <v>559</v>
      </c>
      <c r="B298" s="30" t="s">
        <v>821</v>
      </c>
      <c r="C298" s="30" t="s">
        <v>1256</v>
      </c>
      <c r="D298" s="30" t="s">
        <v>1257</v>
      </c>
      <c r="E298" s="30" t="s">
        <v>1245</v>
      </c>
      <c r="F298" s="30" t="s">
        <v>1257</v>
      </c>
      <c r="G298" s="30" t="s">
        <v>130</v>
      </c>
      <c r="H298" s="30" t="s">
        <v>2260</v>
      </c>
      <c r="I298" s="30" t="s">
        <v>2166</v>
      </c>
      <c r="J298" s="30" t="s">
        <v>931</v>
      </c>
      <c r="K298" s="89">
        <v>6</v>
      </c>
      <c r="L298" s="32" t="s">
        <v>932</v>
      </c>
    </row>
    <row r="299" spans="1:12" ht="33.75">
      <c r="A299" s="33" t="s">
        <v>560</v>
      </c>
      <c r="B299" s="10" t="s">
        <v>821</v>
      </c>
      <c r="C299" s="10" t="s">
        <v>1256</v>
      </c>
      <c r="D299" s="10" t="s">
        <v>1257</v>
      </c>
      <c r="E299" s="10" t="s">
        <v>1245</v>
      </c>
      <c r="F299" s="10" t="s">
        <v>1257</v>
      </c>
      <c r="G299" s="10" t="s">
        <v>130</v>
      </c>
      <c r="H299" s="10" t="s">
        <v>601</v>
      </c>
      <c r="I299" s="10" t="s">
        <v>2177</v>
      </c>
      <c r="J299" s="10" t="s">
        <v>938</v>
      </c>
      <c r="K299" s="138">
        <v>32</v>
      </c>
      <c r="L299" s="34" t="s">
        <v>939</v>
      </c>
    </row>
    <row r="300" spans="1:12" ht="33.75">
      <c r="A300" s="33" t="s">
        <v>2229</v>
      </c>
      <c r="B300" s="10" t="s">
        <v>821</v>
      </c>
      <c r="C300" s="10" t="s">
        <v>1256</v>
      </c>
      <c r="D300" s="10" t="s">
        <v>1257</v>
      </c>
      <c r="E300" s="10" t="s">
        <v>1245</v>
      </c>
      <c r="F300" s="10" t="s">
        <v>1257</v>
      </c>
      <c r="G300" s="10" t="s">
        <v>130</v>
      </c>
      <c r="H300" s="10" t="s">
        <v>1884</v>
      </c>
      <c r="I300" s="10" t="s">
        <v>2858</v>
      </c>
      <c r="J300" s="10" t="s">
        <v>941</v>
      </c>
      <c r="K300" s="138">
        <v>36</v>
      </c>
      <c r="L300" s="34" t="s">
        <v>1108</v>
      </c>
    </row>
    <row r="301" spans="1:12" ht="33.75">
      <c r="A301" s="33" t="s">
        <v>561</v>
      </c>
      <c r="B301" s="10" t="s">
        <v>821</v>
      </c>
      <c r="C301" s="10" t="s">
        <v>1256</v>
      </c>
      <c r="D301" s="10" t="s">
        <v>1257</v>
      </c>
      <c r="E301" s="10" t="s">
        <v>1245</v>
      </c>
      <c r="F301" s="10" t="s">
        <v>1257</v>
      </c>
      <c r="G301" s="10" t="s">
        <v>130</v>
      </c>
      <c r="H301" s="10" t="s">
        <v>951</v>
      </c>
      <c r="I301" s="10" t="s">
        <v>805</v>
      </c>
      <c r="J301" s="10" t="s">
        <v>952</v>
      </c>
      <c r="K301" s="138">
        <v>14</v>
      </c>
      <c r="L301" s="34" t="s">
        <v>1073</v>
      </c>
    </row>
    <row r="302" spans="1:12" ht="33.75">
      <c r="A302" s="33" t="s">
        <v>1104</v>
      </c>
      <c r="B302" s="10" t="s">
        <v>821</v>
      </c>
      <c r="C302" s="10" t="s">
        <v>1256</v>
      </c>
      <c r="D302" s="10" t="s">
        <v>1257</v>
      </c>
      <c r="E302" s="10" t="s">
        <v>1245</v>
      </c>
      <c r="F302" s="10" t="s">
        <v>1257</v>
      </c>
      <c r="G302" s="10" t="s">
        <v>130</v>
      </c>
      <c r="H302" s="10" t="s">
        <v>957</v>
      </c>
      <c r="I302" s="10" t="s">
        <v>2262</v>
      </c>
      <c r="J302" s="10" t="s">
        <v>958</v>
      </c>
      <c r="K302" s="138">
        <v>16</v>
      </c>
      <c r="L302" s="34" t="s">
        <v>1080</v>
      </c>
    </row>
    <row r="303" spans="1:12" ht="33.75">
      <c r="A303" s="33" t="s">
        <v>562</v>
      </c>
      <c r="B303" s="10" t="s">
        <v>821</v>
      </c>
      <c r="C303" s="10" t="s">
        <v>1256</v>
      </c>
      <c r="D303" s="10" t="s">
        <v>1257</v>
      </c>
      <c r="E303" s="10" t="s">
        <v>1245</v>
      </c>
      <c r="F303" s="10" t="s">
        <v>1257</v>
      </c>
      <c r="G303" s="10" t="s">
        <v>130</v>
      </c>
      <c r="H303" s="10" t="s">
        <v>959</v>
      </c>
      <c r="I303" s="10" t="s">
        <v>2263</v>
      </c>
      <c r="J303" s="10" t="s">
        <v>960</v>
      </c>
      <c r="K303" s="138">
        <v>26</v>
      </c>
      <c r="L303" s="34" t="s">
        <v>1760</v>
      </c>
    </row>
    <row r="304" spans="1:12" ht="33.75">
      <c r="A304" s="33" t="s">
        <v>563</v>
      </c>
      <c r="B304" s="10" t="s">
        <v>821</v>
      </c>
      <c r="C304" s="10" t="s">
        <v>1256</v>
      </c>
      <c r="D304" s="10" t="s">
        <v>1257</v>
      </c>
      <c r="E304" s="10" t="s">
        <v>1245</v>
      </c>
      <c r="F304" s="10" t="s">
        <v>1257</v>
      </c>
      <c r="G304" s="10" t="s">
        <v>130</v>
      </c>
      <c r="H304" s="10" t="s">
        <v>953</v>
      </c>
      <c r="I304" s="10" t="s">
        <v>2261</v>
      </c>
      <c r="J304" s="10" t="s">
        <v>954</v>
      </c>
      <c r="K304" s="138">
        <v>20</v>
      </c>
      <c r="L304" s="34" t="s">
        <v>1091</v>
      </c>
    </row>
    <row r="305" spans="1:12" ht="33.75">
      <c r="A305" s="33" t="s">
        <v>2635</v>
      </c>
      <c r="B305" s="10" t="s">
        <v>821</v>
      </c>
      <c r="C305" s="10" t="s">
        <v>1256</v>
      </c>
      <c r="D305" s="10" t="s">
        <v>1257</v>
      </c>
      <c r="E305" s="10" t="s">
        <v>1245</v>
      </c>
      <c r="F305" s="10" t="s">
        <v>1257</v>
      </c>
      <c r="G305" s="10" t="s">
        <v>130</v>
      </c>
      <c r="H305" s="63" t="s">
        <v>2264</v>
      </c>
      <c r="I305" s="10" t="s">
        <v>2265</v>
      </c>
      <c r="J305" s="10" t="s">
        <v>964</v>
      </c>
      <c r="K305" s="138">
        <v>12</v>
      </c>
      <c r="L305" s="34" t="s">
        <v>991</v>
      </c>
    </row>
    <row r="306" spans="1:12" ht="33.75">
      <c r="A306" s="33" t="s">
        <v>564</v>
      </c>
      <c r="B306" s="10" t="s">
        <v>821</v>
      </c>
      <c r="C306" s="10" t="s">
        <v>1256</v>
      </c>
      <c r="D306" s="10" t="s">
        <v>1257</v>
      </c>
      <c r="E306" s="10" t="s">
        <v>1245</v>
      </c>
      <c r="F306" s="10" t="s">
        <v>1257</v>
      </c>
      <c r="G306" s="10" t="s">
        <v>130</v>
      </c>
      <c r="H306" s="10" t="s">
        <v>2266</v>
      </c>
      <c r="I306" s="10" t="s">
        <v>2856</v>
      </c>
      <c r="J306" s="10" t="s">
        <v>966</v>
      </c>
      <c r="K306" s="138">
        <v>66</v>
      </c>
      <c r="L306" s="34" t="s">
        <v>967</v>
      </c>
    </row>
    <row r="307" spans="1:12" ht="34.5" thickBot="1">
      <c r="A307" s="43" t="s">
        <v>565</v>
      </c>
      <c r="B307" s="44" t="s">
        <v>821</v>
      </c>
      <c r="C307" s="44" t="s">
        <v>1256</v>
      </c>
      <c r="D307" s="44" t="s">
        <v>1257</v>
      </c>
      <c r="E307" s="44" t="s">
        <v>1245</v>
      </c>
      <c r="F307" s="44" t="s">
        <v>1257</v>
      </c>
      <c r="G307" s="44" t="s">
        <v>130</v>
      </c>
      <c r="H307" s="44" t="s">
        <v>2267</v>
      </c>
      <c r="I307" s="44" t="s">
        <v>123</v>
      </c>
      <c r="J307" s="44" t="s">
        <v>726</v>
      </c>
      <c r="K307" s="139">
        <v>0</v>
      </c>
      <c r="L307" s="37" t="s">
        <v>2268</v>
      </c>
    </row>
    <row r="308" spans="1:12" ht="12" customHeight="1" thickBot="1">
      <c r="A308" s="491" t="s">
        <v>2306</v>
      </c>
      <c r="B308" s="492"/>
      <c r="C308" s="492"/>
      <c r="D308" s="492"/>
      <c r="E308" s="492"/>
      <c r="F308" s="492"/>
      <c r="G308" s="492"/>
      <c r="H308" s="492"/>
      <c r="I308" s="492"/>
      <c r="J308" s="492"/>
      <c r="K308" s="91">
        <f>SUM(K298:K307)</f>
        <v>228</v>
      </c>
      <c r="L308" s="38"/>
    </row>
    <row r="309" spans="1:12" ht="33.75">
      <c r="A309" s="29" t="s">
        <v>566</v>
      </c>
      <c r="B309" s="30" t="s">
        <v>1056</v>
      </c>
      <c r="C309" s="30" t="s">
        <v>870</v>
      </c>
      <c r="D309" s="30" t="s">
        <v>2269</v>
      </c>
      <c r="E309" s="30" t="s">
        <v>2198</v>
      </c>
      <c r="F309" s="30" t="s">
        <v>2269</v>
      </c>
      <c r="G309" s="30" t="s">
        <v>2197</v>
      </c>
      <c r="H309" s="30" t="s">
        <v>2266</v>
      </c>
      <c r="I309" s="30" t="s">
        <v>2177</v>
      </c>
      <c r="J309" s="30" t="s">
        <v>966</v>
      </c>
      <c r="K309" s="89">
        <v>33</v>
      </c>
      <c r="L309" s="32" t="s">
        <v>2270</v>
      </c>
    </row>
    <row r="310" spans="1:12" ht="33.75">
      <c r="A310" s="33" t="s">
        <v>567</v>
      </c>
      <c r="B310" s="10" t="s">
        <v>1056</v>
      </c>
      <c r="C310" s="10" t="s">
        <v>870</v>
      </c>
      <c r="D310" s="10" t="s">
        <v>2269</v>
      </c>
      <c r="E310" s="10" t="s">
        <v>2198</v>
      </c>
      <c r="F310" s="10" t="s">
        <v>2269</v>
      </c>
      <c r="G310" s="10" t="s">
        <v>2197</v>
      </c>
      <c r="H310" s="10" t="s">
        <v>949</v>
      </c>
      <c r="I310" s="10" t="s">
        <v>2858</v>
      </c>
      <c r="J310" s="10" t="s">
        <v>950</v>
      </c>
      <c r="K310" s="138">
        <v>20</v>
      </c>
      <c r="L310" s="34" t="s">
        <v>1039</v>
      </c>
    </row>
    <row r="311" spans="1:12" ht="34.5" thickBot="1">
      <c r="A311" s="43" t="s">
        <v>568</v>
      </c>
      <c r="B311" s="44" t="s">
        <v>1056</v>
      </c>
      <c r="C311" s="44" t="s">
        <v>870</v>
      </c>
      <c r="D311" s="44" t="s">
        <v>2269</v>
      </c>
      <c r="E311" s="44" t="s">
        <v>2198</v>
      </c>
      <c r="F311" s="44" t="s">
        <v>2269</v>
      </c>
      <c r="G311" s="44" t="s">
        <v>2197</v>
      </c>
      <c r="H311" s="44" t="s">
        <v>2267</v>
      </c>
      <c r="I311" s="44" t="s">
        <v>2856</v>
      </c>
      <c r="J311" s="44" t="s">
        <v>726</v>
      </c>
      <c r="K311" s="139">
        <v>0</v>
      </c>
      <c r="L311" s="37" t="s">
        <v>1192</v>
      </c>
    </row>
    <row r="312" spans="1:12" ht="12" customHeight="1" thickBot="1">
      <c r="A312" s="491" t="s">
        <v>2306</v>
      </c>
      <c r="B312" s="492"/>
      <c r="C312" s="492"/>
      <c r="D312" s="492"/>
      <c r="E312" s="492"/>
      <c r="F312" s="492"/>
      <c r="G312" s="492"/>
      <c r="H312" s="492"/>
      <c r="I312" s="492"/>
      <c r="J312" s="492"/>
      <c r="K312" s="91">
        <f>SUM(K309:K311)</f>
        <v>53</v>
      </c>
      <c r="L312" s="38"/>
    </row>
    <row r="313" spans="1:12" ht="33.75">
      <c r="A313" s="29" t="s">
        <v>569</v>
      </c>
      <c r="B313" s="30" t="s">
        <v>1205</v>
      </c>
      <c r="C313" s="30" t="s">
        <v>2777</v>
      </c>
      <c r="D313" s="30" t="s">
        <v>1317</v>
      </c>
      <c r="E313" s="30" t="s">
        <v>2271</v>
      </c>
      <c r="F313" s="30" t="s">
        <v>1317</v>
      </c>
      <c r="G313" s="30" t="s">
        <v>125</v>
      </c>
      <c r="H313" s="40" t="s">
        <v>2050</v>
      </c>
      <c r="I313" s="30" t="s">
        <v>2856</v>
      </c>
      <c r="J313" s="30" t="s">
        <v>726</v>
      </c>
      <c r="K313" s="89">
        <v>0</v>
      </c>
      <c r="L313" s="32" t="s">
        <v>384</v>
      </c>
    </row>
    <row r="314" spans="1:12" ht="33.75">
      <c r="A314" s="33" t="s">
        <v>570</v>
      </c>
      <c r="B314" s="10" t="s">
        <v>1205</v>
      </c>
      <c r="C314" s="10" t="s">
        <v>2777</v>
      </c>
      <c r="D314" s="10" t="s">
        <v>1317</v>
      </c>
      <c r="E314" s="10" t="s">
        <v>2271</v>
      </c>
      <c r="F314" s="10" t="s">
        <v>1317</v>
      </c>
      <c r="G314" s="10" t="s">
        <v>125</v>
      </c>
      <c r="H314" s="10" t="s">
        <v>930</v>
      </c>
      <c r="I314" s="10" t="s">
        <v>2177</v>
      </c>
      <c r="J314" s="10" t="s">
        <v>931</v>
      </c>
      <c r="K314" s="138">
        <v>5</v>
      </c>
      <c r="L314" s="34" t="s">
        <v>932</v>
      </c>
    </row>
    <row r="315" spans="1:12" ht="33.75">
      <c r="A315" s="33" t="s">
        <v>571</v>
      </c>
      <c r="B315" s="10" t="s">
        <v>1205</v>
      </c>
      <c r="C315" s="10" t="s">
        <v>2777</v>
      </c>
      <c r="D315" s="10" t="s">
        <v>1317</v>
      </c>
      <c r="E315" s="10" t="s">
        <v>2271</v>
      </c>
      <c r="F315" s="10" t="s">
        <v>1317</v>
      </c>
      <c r="G315" s="10" t="s">
        <v>125</v>
      </c>
      <c r="H315" s="10" t="s">
        <v>832</v>
      </c>
      <c r="I315" s="10" t="s">
        <v>2858</v>
      </c>
      <c r="J315" s="10" t="s">
        <v>938</v>
      </c>
      <c r="K315" s="138">
        <v>33</v>
      </c>
      <c r="L315" s="34" t="s">
        <v>939</v>
      </c>
    </row>
    <row r="316" spans="1:12" ht="33.75">
      <c r="A316" s="33" t="s">
        <v>572</v>
      </c>
      <c r="B316" s="10" t="s">
        <v>1205</v>
      </c>
      <c r="C316" s="10" t="s">
        <v>2777</v>
      </c>
      <c r="D316" s="10" t="s">
        <v>1317</v>
      </c>
      <c r="E316" s="10" t="s">
        <v>2271</v>
      </c>
      <c r="F316" s="10" t="s">
        <v>1317</v>
      </c>
      <c r="G316" s="10" t="s">
        <v>125</v>
      </c>
      <c r="H316" s="10" t="s">
        <v>2051</v>
      </c>
      <c r="I316" s="10" t="s">
        <v>2167</v>
      </c>
      <c r="J316" s="10" t="s">
        <v>941</v>
      </c>
      <c r="K316" s="138">
        <v>36</v>
      </c>
      <c r="L316" s="34" t="s">
        <v>1108</v>
      </c>
    </row>
    <row r="317" spans="1:12" ht="33.75">
      <c r="A317" s="33" t="s">
        <v>1140</v>
      </c>
      <c r="B317" s="10" t="s">
        <v>1205</v>
      </c>
      <c r="C317" s="10" t="s">
        <v>2777</v>
      </c>
      <c r="D317" s="10" t="s">
        <v>1317</v>
      </c>
      <c r="E317" s="10" t="s">
        <v>2271</v>
      </c>
      <c r="F317" s="10" t="s">
        <v>1317</v>
      </c>
      <c r="G317" s="10" t="s">
        <v>125</v>
      </c>
      <c r="H317" s="10" t="s">
        <v>2266</v>
      </c>
      <c r="I317" s="10" t="s">
        <v>2166</v>
      </c>
      <c r="J317" s="10" t="s">
        <v>966</v>
      </c>
      <c r="K317" s="138">
        <v>51</v>
      </c>
      <c r="L317" s="34" t="s">
        <v>2272</v>
      </c>
    </row>
    <row r="318" spans="1:12" ht="33.75">
      <c r="A318" s="33" t="s">
        <v>573</v>
      </c>
      <c r="B318" s="10" t="s">
        <v>1205</v>
      </c>
      <c r="C318" s="10" t="s">
        <v>2777</v>
      </c>
      <c r="D318" s="10" t="s">
        <v>1317</v>
      </c>
      <c r="E318" s="10" t="s">
        <v>2271</v>
      </c>
      <c r="F318" s="10" t="s">
        <v>1317</v>
      </c>
      <c r="G318" s="10" t="s">
        <v>125</v>
      </c>
      <c r="H318" s="10" t="s">
        <v>2778</v>
      </c>
      <c r="I318" s="10" t="s">
        <v>805</v>
      </c>
      <c r="J318" s="10" t="s">
        <v>966</v>
      </c>
      <c r="K318" s="138">
        <v>20</v>
      </c>
      <c r="L318" s="34" t="s">
        <v>2272</v>
      </c>
    </row>
    <row r="319" spans="1:12" ht="33.75">
      <c r="A319" s="33" t="s">
        <v>574</v>
      </c>
      <c r="B319" s="10" t="s">
        <v>1205</v>
      </c>
      <c r="C319" s="10" t="s">
        <v>2777</v>
      </c>
      <c r="D319" s="10" t="s">
        <v>1317</v>
      </c>
      <c r="E319" s="10" t="s">
        <v>2271</v>
      </c>
      <c r="F319" s="10" t="s">
        <v>1317</v>
      </c>
      <c r="G319" s="10" t="s">
        <v>125</v>
      </c>
      <c r="H319" s="10" t="s">
        <v>947</v>
      </c>
      <c r="I319" s="10" t="s">
        <v>2859</v>
      </c>
      <c r="J319" s="10" t="s">
        <v>948</v>
      </c>
      <c r="K319" s="138">
        <v>30</v>
      </c>
      <c r="L319" s="34" t="s">
        <v>946</v>
      </c>
    </row>
    <row r="320" spans="1:12" ht="33.75">
      <c r="A320" s="33" t="s">
        <v>575</v>
      </c>
      <c r="B320" s="10" t="s">
        <v>1205</v>
      </c>
      <c r="C320" s="10" t="s">
        <v>2777</v>
      </c>
      <c r="D320" s="10" t="s">
        <v>1317</v>
      </c>
      <c r="E320" s="10" t="s">
        <v>2271</v>
      </c>
      <c r="F320" s="10" t="s">
        <v>1317</v>
      </c>
      <c r="G320" s="10" t="s">
        <v>125</v>
      </c>
      <c r="H320" s="10" t="s">
        <v>2052</v>
      </c>
      <c r="I320" s="10" t="s">
        <v>894</v>
      </c>
      <c r="J320" s="10" t="s">
        <v>958</v>
      </c>
      <c r="K320" s="138">
        <v>19</v>
      </c>
      <c r="L320" s="34" t="s">
        <v>1080</v>
      </c>
    </row>
    <row r="321" spans="1:12" ht="33.75">
      <c r="A321" s="33" t="s">
        <v>1045</v>
      </c>
      <c r="B321" s="10" t="s">
        <v>1205</v>
      </c>
      <c r="C321" s="10" t="s">
        <v>2777</v>
      </c>
      <c r="D321" s="10" t="s">
        <v>1317</v>
      </c>
      <c r="E321" s="10" t="s">
        <v>2271</v>
      </c>
      <c r="F321" s="10" t="s">
        <v>1317</v>
      </c>
      <c r="G321" s="10" t="s">
        <v>125</v>
      </c>
      <c r="H321" s="10" t="s">
        <v>2053</v>
      </c>
      <c r="I321" s="10" t="s">
        <v>1022</v>
      </c>
      <c r="J321" s="10" t="s">
        <v>952</v>
      </c>
      <c r="K321" s="138">
        <v>15</v>
      </c>
      <c r="L321" s="34" t="s">
        <v>1073</v>
      </c>
    </row>
    <row r="322" spans="1:12" ht="34.5" thickBot="1">
      <c r="A322" s="43" t="s">
        <v>576</v>
      </c>
      <c r="B322" s="44" t="s">
        <v>1205</v>
      </c>
      <c r="C322" s="44" t="s">
        <v>2777</v>
      </c>
      <c r="D322" s="44" t="s">
        <v>1317</v>
      </c>
      <c r="E322" s="44" t="s">
        <v>2271</v>
      </c>
      <c r="F322" s="44" t="s">
        <v>1317</v>
      </c>
      <c r="G322" s="44" t="s">
        <v>125</v>
      </c>
      <c r="H322" s="73" t="s">
        <v>2054</v>
      </c>
      <c r="I322" s="44" t="s">
        <v>2160</v>
      </c>
      <c r="J322" s="44" t="s">
        <v>934</v>
      </c>
      <c r="K322" s="139">
        <v>8</v>
      </c>
      <c r="L322" s="37" t="s">
        <v>2274</v>
      </c>
    </row>
    <row r="323" spans="1:12" ht="12" customHeight="1" thickBot="1">
      <c r="A323" s="491" t="s">
        <v>2306</v>
      </c>
      <c r="B323" s="492"/>
      <c r="C323" s="492"/>
      <c r="D323" s="492"/>
      <c r="E323" s="492"/>
      <c r="F323" s="492"/>
      <c r="G323" s="492"/>
      <c r="H323" s="492"/>
      <c r="I323" s="492"/>
      <c r="J323" s="492"/>
      <c r="K323" s="91">
        <f>SUM(K313:K322)</f>
        <v>217</v>
      </c>
      <c r="L323" s="38"/>
    </row>
    <row r="324" spans="1:12" ht="56.25">
      <c r="A324" s="29" t="s">
        <v>577</v>
      </c>
      <c r="B324" s="30" t="s">
        <v>1748</v>
      </c>
      <c r="C324" s="30" t="s">
        <v>1749</v>
      </c>
      <c r="D324" s="30" t="s">
        <v>89</v>
      </c>
      <c r="E324" s="30" t="s">
        <v>1750</v>
      </c>
      <c r="F324" s="30" t="s">
        <v>89</v>
      </c>
      <c r="G324" s="30" t="s">
        <v>892</v>
      </c>
      <c r="H324" s="30" t="s">
        <v>2055</v>
      </c>
      <c r="I324" s="30" t="s">
        <v>2177</v>
      </c>
      <c r="J324" s="30" t="s">
        <v>960</v>
      </c>
      <c r="K324" s="89">
        <v>60</v>
      </c>
      <c r="L324" s="32" t="s">
        <v>1760</v>
      </c>
    </row>
    <row r="325" spans="1:12" ht="56.25">
      <c r="A325" s="33" t="s">
        <v>578</v>
      </c>
      <c r="B325" s="10" t="s">
        <v>1748</v>
      </c>
      <c r="C325" s="10" t="s">
        <v>1749</v>
      </c>
      <c r="D325" s="10" t="s">
        <v>89</v>
      </c>
      <c r="E325" s="10" t="s">
        <v>1750</v>
      </c>
      <c r="F325" s="10" t="s">
        <v>89</v>
      </c>
      <c r="G325" s="10" t="s">
        <v>892</v>
      </c>
      <c r="H325" s="10" t="s">
        <v>2056</v>
      </c>
      <c r="I325" s="10" t="s">
        <v>2858</v>
      </c>
      <c r="J325" s="10" t="s">
        <v>960</v>
      </c>
      <c r="K325" s="138">
        <v>60</v>
      </c>
      <c r="L325" s="34" t="s">
        <v>1760</v>
      </c>
    </row>
    <row r="326" spans="1:12" ht="56.25">
      <c r="A326" s="33" t="s">
        <v>579</v>
      </c>
      <c r="B326" s="10" t="s">
        <v>1748</v>
      </c>
      <c r="C326" s="10" t="s">
        <v>1749</v>
      </c>
      <c r="D326" s="10" t="s">
        <v>89</v>
      </c>
      <c r="E326" s="10" t="s">
        <v>1750</v>
      </c>
      <c r="F326" s="10" t="s">
        <v>89</v>
      </c>
      <c r="G326" s="10" t="s">
        <v>892</v>
      </c>
      <c r="H326" s="10" t="s">
        <v>2057</v>
      </c>
      <c r="I326" s="10" t="s">
        <v>2167</v>
      </c>
      <c r="J326" s="10" t="s">
        <v>960</v>
      </c>
      <c r="K326" s="138">
        <v>60</v>
      </c>
      <c r="L326" s="34" t="s">
        <v>1760</v>
      </c>
    </row>
    <row r="327" spans="1:12" ht="56.25">
      <c r="A327" s="33" t="s">
        <v>1129</v>
      </c>
      <c r="B327" s="10" t="s">
        <v>1748</v>
      </c>
      <c r="C327" s="10" t="s">
        <v>1749</v>
      </c>
      <c r="D327" s="10" t="s">
        <v>89</v>
      </c>
      <c r="E327" s="10" t="s">
        <v>1750</v>
      </c>
      <c r="F327" s="10" t="s">
        <v>89</v>
      </c>
      <c r="G327" s="10" t="s">
        <v>892</v>
      </c>
      <c r="H327" s="10" t="s">
        <v>2058</v>
      </c>
      <c r="I327" s="10" t="s">
        <v>1022</v>
      </c>
      <c r="J327" s="10" t="s">
        <v>960</v>
      </c>
      <c r="K327" s="138">
        <v>60</v>
      </c>
      <c r="L327" s="34" t="s">
        <v>1760</v>
      </c>
    </row>
    <row r="328" spans="1:12" ht="56.25">
      <c r="A328" s="33" t="s">
        <v>580</v>
      </c>
      <c r="B328" s="10" t="s">
        <v>1748</v>
      </c>
      <c r="C328" s="10" t="s">
        <v>1749</v>
      </c>
      <c r="D328" s="10" t="s">
        <v>89</v>
      </c>
      <c r="E328" s="10" t="s">
        <v>1750</v>
      </c>
      <c r="F328" s="10" t="s">
        <v>89</v>
      </c>
      <c r="G328" s="10" t="s">
        <v>892</v>
      </c>
      <c r="H328" s="10" t="s">
        <v>2779</v>
      </c>
      <c r="I328" s="10" t="s">
        <v>968</v>
      </c>
      <c r="J328" s="10" t="s">
        <v>796</v>
      </c>
      <c r="K328" s="138">
        <v>35</v>
      </c>
      <c r="L328" s="34" t="s">
        <v>1760</v>
      </c>
    </row>
    <row r="329" spans="1:12" ht="56.25">
      <c r="A329" s="33" t="s">
        <v>581</v>
      </c>
      <c r="B329" s="10" t="s">
        <v>1748</v>
      </c>
      <c r="C329" s="10" t="s">
        <v>1749</v>
      </c>
      <c r="D329" s="10" t="s">
        <v>89</v>
      </c>
      <c r="E329" s="10" t="s">
        <v>1750</v>
      </c>
      <c r="F329" s="10" t="s">
        <v>89</v>
      </c>
      <c r="G329" s="10" t="s">
        <v>892</v>
      </c>
      <c r="H329" s="10" t="s">
        <v>2059</v>
      </c>
      <c r="I329" s="10" t="s">
        <v>2166</v>
      </c>
      <c r="J329" s="10" t="s">
        <v>960</v>
      </c>
      <c r="K329" s="138">
        <v>60</v>
      </c>
      <c r="L329" s="34" t="s">
        <v>1760</v>
      </c>
    </row>
    <row r="330" spans="1:12" ht="57" thickBot="1">
      <c r="A330" s="43" t="s">
        <v>582</v>
      </c>
      <c r="B330" s="44" t="s">
        <v>1748</v>
      </c>
      <c r="C330" s="44" t="s">
        <v>1749</v>
      </c>
      <c r="D330" s="44" t="s">
        <v>89</v>
      </c>
      <c r="E330" s="44" t="s">
        <v>1750</v>
      </c>
      <c r="F330" s="44" t="s">
        <v>89</v>
      </c>
      <c r="G330" s="44" t="s">
        <v>892</v>
      </c>
      <c r="H330" s="44" t="s">
        <v>2267</v>
      </c>
      <c r="I330" s="44" t="s">
        <v>2150</v>
      </c>
      <c r="J330" s="44" t="s">
        <v>726</v>
      </c>
      <c r="K330" s="139">
        <v>0</v>
      </c>
      <c r="L330" s="37" t="s">
        <v>1760</v>
      </c>
    </row>
    <row r="331" spans="1:12" ht="12" customHeight="1" thickBot="1">
      <c r="A331" s="491" t="s">
        <v>2306</v>
      </c>
      <c r="B331" s="492"/>
      <c r="C331" s="492"/>
      <c r="D331" s="492"/>
      <c r="E331" s="492"/>
      <c r="F331" s="492"/>
      <c r="G331" s="492"/>
      <c r="H331" s="492"/>
      <c r="I331" s="492"/>
      <c r="J331" s="492"/>
      <c r="K331" s="91">
        <f>SUM(K324:K330)</f>
        <v>335</v>
      </c>
      <c r="L331" s="38"/>
    </row>
    <row r="332" spans="1:12" ht="33.75">
      <c r="A332" s="29" t="s">
        <v>1794</v>
      </c>
      <c r="B332" s="30" t="s">
        <v>1748</v>
      </c>
      <c r="C332" s="30" t="s">
        <v>1170</v>
      </c>
      <c r="D332" s="30" t="s">
        <v>1173</v>
      </c>
      <c r="E332" s="30" t="s">
        <v>91</v>
      </c>
      <c r="F332" s="30" t="s">
        <v>1173</v>
      </c>
      <c r="G332" s="30">
        <v>1463011</v>
      </c>
      <c r="H332" s="64" t="s">
        <v>930</v>
      </c>
      <c r="I332" s="39" t="s">
        <v>2166</v>
      </c>
      <c r="J332" s="40">
        <v>4260</v>
      </c>
      <c r="K332" s="89">
        <v>11</v>
      </c>
      <c r="L332" s="32" t="s">
        <v>932</v>
      </c>
    </row>
    <row r="333" spans="1:12" ht="33.75">
      <c r="A333" s="33" t="s">
        <v>817</v>
      </c>
      <c r="B333" s="10" t="s">
        <v>1748</v>
      </c>
      <c r="C333" s="10" t="s">
        <v>1170</v>
      </c>
      <c r="D333" s="10" t="s">
        <v>1173</v>
      </c>
      <c r="E333" s="10" t="s">
        <v>91</v>
      </c>
      <c r="F333" s="10" t="s">
        <v>1173</v>
      </c>
      <c r="G333" s="10">
        <v>1463011</v>
      </c>
      <c r="H333" s="10" t="s">
        <v>2060</v>
      </c>
      <c r="I333" s="41" t="s">
        <v>2864</v>
      </c>
      <c r="J333" s="42">
        <v>4580</v>
      </c>
      <c r="K333" s="138">
        <v>70</v>
      </c>
      <c r="L333" s="74">
        <v>25.56</v>
      </c>
    </row>
    <row r="334" spans="1:12" ht="33.75">
      <c r="A334" s="33" t="s">
        <v>1042</v>
      </c>
      <c r="B334" s="10" t="s">
        <v>1748</v>
      </c>
      <c r="C334" s="10" t="s">
        <v>1170</v>
      </c>
      <c r="D334" s="10" t="s">
        <v>1173</v>
      </c>
      <c r="E334" s="10" t="s">
        <v>91</v>
      </c>
      <c r="F334" s="10" t="s">
        <v>1173</v>
      </c>
      <c r="G334" s="10">
        <v>1463011</v>
      </c>
      <c r="H334" s="65" t="s">
        <v>2061</v>
      </c>
      <c r="I334" s="41" t="s">
        <v>968</v>
      </c>
      <c r="J334" s="42">
        <v>4501</v>
      </c>
      <c r="K334" s="138">
        <v>25</v>
      </c>
      <c r="L334" s="74" t="s">
        <v>2062</v>
      </c>
    </row>
    <row r="335" spans="1:12" ht="33.75">
      <c r="A335" s="33" t="s">
        <v>1074</v>
      </c>
      <c r="B335" s="10" t="s">
        <v>1748</v>
      </c>
      <c r="C335" s="10" t="s">
        <v>1170</v>
      </c>
      <c r="D335" s="10" t="s">
        <v>1173</v>
      </c>
      <c r="E335" s="10" t="s">
        <v>91</v>
      </c>
      <c r="F335" s="10" t="s">
        <v>1173</v>
      </c>
      <c r="G335" s="10">
        <v>1463011</v>
      </c>
      <c r="H335" s="65" t="s">
        <v>2063</v>
      </c>
      <c r="I335" s="41" t="s">
        <v>2861</v>
      </c>
      <c r="J335" s="42">
        <v>4500</v>
      </c>
      <c r="K335" s="138">
        <v>67</v>
      </c>
      <c r="L335" s="34" t="s">
        <v>429</v>
      </c>
    </row>
    <row r="336" spans="1:12" ht="33.75">
      <c r="A336" s="33" t="s">
        <v>1613</v>
      </c>
      <c r="B336" s="10" t="s">
        <v>1748</v>
      </c>
      <c r="C336" s="10" t="s">
        <v>1170</v>
      </c>
      <c r="D336" s="10" t="s">
        <v>1173</v>
      </c>
      <c r="E336" s="10" t="s">
        <v>91</v>
      </c>
      <c r="F336" s="10" t="s">
        <v>1173</v>
      </c>
      <c r="G336" s="10">
        <v>1463011</v>
      </c>
      <c r="H336" s="10" t="s">
        <v>940</v>
      </c>
      <c r="I336" s="10" t="s">
        <v>2860</v>
      </c>
      <c r="J336" s="10" t="s">
        <v>941</v>
      </c>
      <c r="K336" s="138">
        <v>74</v>
      </c>
      <c r="L336" s="34" t="s">
        <v>430</v>
      </c>
    </row>
    <row r="337" spans="1:12" ht="33.75">
      <c r="A337" s="33" t="s">
        <v>1614</v>
      </c>
      <c r="B337" s="10" t="s">
        <v>1748</v>
      </c>
      <c r="C337" s="10" t="s">
        <v>1170</v>
      </c>
      <c r="D337" s="10" t="s">
        <v>1173</v>
      </c>
      <c r="E337" s="10" t="s">
        <v>91</v>
      </c>
      <c r="F337" s="10" t="s">
        <v>1173</v>
      </c>
      <c r="G337" s="10">
        <v>1463011</v>
      </c>
      <c r="H337" s="65" t="s">
        <v>2064</v>
      </c>
      <c r="I337" s="41" t="s">
        <v>798</v>
      </c>
      <c r="J337" s="42">
        <v>4106</v>
      </c>
      <c r="K337" s="138">
        <v>9</v>
      </c>
      <c r="L337" s="74">
        <v>53</v>
      </c>
    </row>
    <row r="338" spans="1:12" ht="33.75">
      <c r="A338" s="33" t="s">
        <v>1615</v>
      </c>
      <c r="B338" s="10" t="s">
        <v>1748</v>
      </c>
      <c r="C338" s="10" t="s">
        <v>1170</v>
      </c>
      <c r="D338" s="10" t="s">
        <v>1173</v>
      </c>
      <c r="E338" s="10" t="s">
        <v>91</v>
      </c>
      <c r="F338" s="10" t="s">
        <v>1173</v>
      </c>
      <c r="G338" s="10">
        <v>1463011</v>
      </c>
      <c r="H338" s="65" t="s">
        <v>2065</v>
      </c>
      <c r="I338" s="41" t="s">
        <v>2200</v>
      </c>
      <c r="J338" s="42">
        <v>4100</v>
      </c>
      <c r="K338" s="138">
        <v>50</v>
      </c>
      <c r="L338" s="34" t="s">
        <v>946</v>
      </c>
    </row>
    <row r="339" spans="1:12" ht="33.75">
      <c r="A339" s="33" t="s">
        <v>609</v>
      </c>
      <c r="B339" s="10" t="s">
        <v>1748</v>
      </c>
      <c r="C339" s="10" t="s">
        <v>1170</v>
      </c>
      <c r="D339" s="10" t="s">
        <v>1173</v>
      </c>
      <c r="E339" s="10" t="s">
        <v>91</v>
      </c>
      <c r="F339" s="10" t="s">
        <v>1173</v>
      </c>
      <c r="G339" s="10">
        <v>1463011</v>
      </c>
      <c r="H339" s="10" t="s">
        <v>2018</v>
      </c>
      <c r="I339" s="10" t="s">
        <v>868</v>
      </c>
      <c r="J339" s="10" t="s">
        <v>952</v>
      </c>
      <c r="K339" s="138">
        <v>11</v>
      </c>
      <c r="L339" s="34" t="s">
        <v>1073</v>
      </c>
    </row>
    <row r="340" spans="1:12" ht="33.75">
      <c r="A340" s="33" t="s">
        <v>992</v>
      </c>
      <c r="B340" s="10" t="s">
        <v>1748</v>
      </c>
      <c r="C340" s="10" t="s">
        <v>1170</v>
      </c>
      <c r="D340" s="10" t="s">
        <v>1173</v>
      </c>
      <c r="E340" s="10" t="s">
        <v>91</v>
      </c>
      <c r="F340" s="10" t="s">
        <v>1173</v>
      </c>
      <c r="G340" s="10">
        <v>1463011</v>
      </c>
      <c r="H340" s="65" t="s">
        <v>2066</v>
      </c>
      <c r="I340" s="41" t="s">
        <v>2858</v>
      </c>
      <c r="J340" s="42">
        <v>4220</v>
      </c>
      <c r="K340" s="138">
        <v>19</v>
      </c>
      <c r="L340" s="74">
        <v>22</v>
      </c>
    </row>
    <row r="341" spans="1:12" ht="33.75">
      <c r="A341" s="33" t="s">
        <v>1233</v>
      </c>
      <c r="B341" s="10" t="s">
        <v>1748</v>
      </c>
      <c r="C341" s="10" t="s">
        <v>1170</v>
      </c>
      <c r="D341" s="10" t="s">
        <v>1173</v>
      </c>
      <c r="E341" s="10" t="s">
        <v>91</v>
      </c>
      <c r="F341" s="10" t="s">
        <v>1173</v>
      </c>
      <c r="G341" s="10">
        <v>1463011</v>
      </c>
      <c r="H341" s="65" t="s">
        <v>2067</v>
      </c>
      <c r="I341" s="41" t="s">
        <v>891</v>
      </c>
      <c r="J341" s="42">
        <v>4570</v>
      </c>
      <c r="K341" s="138">
        <v>20</v>
      </c>
      <c r="L341" s="74">
        <v>21</v>
      </c>
    </row>
    <row r="342" spans="1:12" ht="33.75">
      <c r="A342" s="33" t="s">
        <v>1616</v>
      </c>
      <c r="B342" s="10" t="s">
        <v>1748</v>
      </c>
      <c r="C342" s="10" t="s">
        <v>1170</v>
      </c>
      <c r="D342" s="10" t="s">
        <v>1173</v>
      </c>
      <c r="E342" s="10" t="s">
        <v>91</v>
      </c>
      <c r="F342" s="10" t="s">
        <v>1173</v>
      </c>
      <c r="G342" s="10">
        <v>1463011</v>
      </c>
      <c r="H342" s="10" t="s">
        <v>2068</v>
      </c>
      <c r="I342" s="10" t="s">
        <v>2161</v>
      </c>
      <c r="J342" s="10" t="s">
        <v>954</v>
      </c>
      <c r="K342" s="138">
        <v>16</v>
      </c>
      <c r="L342" s="34" t="s">
        <v>1091</v>
      </c>
    </row>
    <row r="343" spans="1:12" ht="33.75">
      <c r="A343" s="33" t="s">
        <v>1617</v>
      </c>
      <c r="B343" s="10" t="s">
        <v>1748</v>
      </c>
      <c r="C343" s="10" t="s">
        <v>1170</v>
      </c>
      <c r="D343" s="10" t="s">
        <v>1173</v>
      </c>
      <c r="E343" s="10" t="s">
        <v>91</v>
      </c>
      <c r="F343" s="10" t="s">
        <v>1173</v>
      </c>
      <c r="G343" s="10">
        <v>1463011</v>
      </c>
      <c r="H343" s="10" t="s">
        <v>2069</v>
      </c>
      <c r="I343" s="10" t="s">
        <v>2174</v>
      </c>
      <c r="J343" s="10" t="s">
        <v>956</v>
      </c>
      <c r="K343" s="138">
        <v>16</v>
      </c>
      <c r="L343" s="34" t="s">
        <v>1061</v>
      </c>
    </row>
    <row r="344" spans="1:12" ht="33.75">
      <c r="A344" s="33" t="s">
        <v>1618</v>
      </c>
      <c r="B344" s="10" t="s">
        <v>1748</v>
      </c>
      <c r="C344" s="10" t="s">
        <v>1170</v>
      </c>
      <c r="D344" s="10" t="s">
        <v>1173</v>
      </c>
      <c r="E344" s="10" t="s">
        <v>91</v>
      </c>
      <c r="F344" s="10" t="s">
        <v>1173</v>
      </c>
      <c r="G344" s="10">
        <v>1463011</v>
      </c>
      <c r="H344" s="65" t="s">
        <v>957</v>
      </c>
      <c r="I344" s="41" t="s">
        <v>2168</v>
      </c>
      <c r="J344" s="42">
        <v>4401</v>
      </c>
      <c r="K344" s="138">
        <v>28</v>
      </c>
      <c r="L344" s="74" t="s">
        <v>1172</v>
      </c>
    </row>
    <row r="345" spans="1:12" ht="33.75">
      <c r="A345" s="33" t="s">
        <v>1619</v>
      </c>
      <c r="B345" s="10" t="s">
        <v>1748</v>
      </c>
      <c r="C345" s="10" t="s">
        <v>1170</v>
      </c>
      <c r="D345" s="10" t="s">
        <v>1173</v>
      </c>
      <c r="E345" s="10" t="s">
        <v>91</v>
      </c>
      <c r="F345" s="10" t="s">
        <v>1173</v>
      </c>
      <c r="G345" s="10">
        <v>1463011</v>
      </c>
      <c r="H345" s="10" t="s">
        <v>2070</v>
      </c>
      <c r="I345" s="10" t="s">
        <v>1037</v>
      </c>
      <c r="J345" s="10" t="s">
        <v>962</v>
      </c>
      <c r="K345" s="138">
        <v>16</v>
      </c>
      <c r="L345" s="34" t="s">
        <v>1039</v>
      </c>
    </row>
    <row r="346" spans="1:12" ht="33.75">
      <c r="A346" s="33" t="s">
        <v>1620</v>
      </c>
      <c r="B346" s="10" t="s">
        <v>1748</v>
      </c>
      <c r="C346" s="10" t="s">
        <v>1170</v>
      </c>
      <c r="D346" s="10" t="s">
        <v>1173</v>
      </c>
      <c r="E346" s="10" t="s">
        <v>91</v>
      </c>
      <c r="F346" s="10" t="s">
        <v>1173</v>
      </c>
      <c r="G346" s="10">
        <v>1463011</v>
      </c>
      <c r="H346" s="10" t="s">
        <v>2071</v>
      </c>
      <c r="I346" s="10" t="s">
        <v>2856</v>
      </c>
      <c r="J346" s="10" t="s">
        <v>966</v>
      </c>
      <c r="K346" s="138">
        <v>42</v>
      </c>
      <c r="L346" s="34" t="s">
        <v>2846</v>
      </c>
    </row>
    <row r="347" spans="1:12" ht="33.75">
      <c r="A347" s="33" t="s">
        <v>1621</v>
      </c>
      <c r="B347" s="10" t="s">
        <v>1748</v>
      </c>
      <c r="C347" s="10" t="s">
        <v>1170</v>
      </c>
      <c r="D347" s="10" t="s">
        <v>1173</v>
      </c>
      <c r="E347" s="10" t="s">
        <v>91</v>
      </c>
      <c r="F347" s="10" t="s">
        <v>1173</v>
      </c>
      <c r="G347" s="10">
        <v>1463011</v>
      </c>
      <c r="H347" s="10" t="s">
        <v>2049</v>
      </c>
      <c r="I347" s="10" t="s">
        <v>2177</v>
      </c>
      <c r="J347" s="10" t="s">
        <v>966</v>
      </c>
      <c r="K347" s="138">
        <v>42</v>
      </c>
      <c r="L347" s="34" t="s">
        <v>431</v>
      </c>
    </row>
    <row r="348" spans="1:12" ht="33.75">
      <c r="A348" s="33" t="s">
        <v>1622</v>
      </c>
      <c r="B348" s="10" t="s">
        <v>1748</v>
      </c>
      <c r="C348" s="10" t="s">
        <v>1170</v>
      </c>
      <c r="D348" s="10" t="s">
        <v>1173</v>
      </c>
      <c r="E348" s="10" t="s">
        <v>91</v>
      </c>
      <c r="F348" s="10" t="s">
        <v>1173</v>
      </c>
      <c r="G348" s="10">
        <v>1463011</v>
      </c>
      <c r="H348" s="65" t="s">
        <v>2072</v>
      </c>
      <c r="I348" s="41" t="s">
        <v>1895</v>
      </c>
      <c r="J348" s="42">
        <v>4560</v>
      </c>
      <c r="K348" s="138">
        <v>14</v>
      </c>
      <c r="L348" s="74">
        <v>12</v>
      </c>
    </row>
    <row r="349" spans="1:12" ht="34.5" thickBot="1">
      <c r="A349" s="43" t="s">
        <v>665</v>
      </c>
      <c r="B349" s="44" t="s">
        <v>1748</v>
      </c>
      <c r="C349" s="44" t="s">
        <v>1170</v>
      </c>
      <c r="D349" s="44" t="s">
        <v>1173</v>
      </c>
      <c r="E349" s="44" t="s">
        <v>91</v>
      </c>
      <c r="F349" s="44" t="s">
        <v>1173</v>
      </c>
      <c r="G349" s="44">
        <v>1463011</v>
      </c>
      <c r="H349" s="44" t="s">
        <v>2073</v>
      </c>
      <c r="I349" s="44" t="s">
        <v>415</v>
      </c>
      <c r="J349" s="44" t="s">
        <v>2220</v>
      </c>
      <c r="K349" s="139">
        <v>0</v>
      </c>
      <c r="L349" s="37" t="s">
        <v>946</v>
      </c>
    </row>
    <row r="350" spans="1:12" ht="12" customHeight="1" thickBot="1">
      <c r="A350" s="491" t="s">
        <v>2306</v>
      </c>
      <c r="B350" s="492"/>
      <c r="C350" s="492"/>
      <c r="D350" s="492"/>
      <c r="E350" s="492"/>
      <c r="F350" s="492"/>
      <c r="G350" s="492"/>
      <c r="H350" s="492"/>
      <c r="I350" s="492"/>
      <c r="J350" s="492"/>
      <c r="K350" s="91">
        <f>SUM(K332:K349)</f>
        <v>530</v>
      </c>
      <c r="L350" s="38"/>
    </row>
    <row r="351" spans="1:12" ht="33.75">
      <c r="A351" s="29" t="s">
        <v>1978</v>
      </c>
      <c r="B351" s="30" t="s">
        <v>1748</v>
      </c>
      <c r="C351" s="30" t="s">
        <v>594</v>
      </c>
      <c r="D351" s="30" t="s">
        <v>1295</v>
      </c>
      <c r="E351" s="30">
        <v>7203</v>
      </c>
      <c r="F351" s="30" t="s">
        <v>2866</v>
      </c>
      <c r="G351" s="30" t="s">
        <v>892</v>
      </c>
      <c r="H351" s="30" t="s">
        <v>930</v>
      </c>
      <c r="I351" s="30" t="s">
        <v>123</v>
      </c>
      <c r="J351" s="30" t="s">
        <v>931</v>
      </c>
      <c r="K351" s="89">
        <v>10</v>
      </c>
      <c r="L351" s="32" t="s">
        <v>932</v>
      </c>
    </row>
    <row r="352" spans="1:12" ht="33.75">
      <c r="A352" s="33" t="s">
        <v>1623</v>
      </c>
      <c r="B352" s="10" t="s">
        <v>1748</v>
      </c>
      <c r="C352" s="10" t="s">
        <v>594</v>
      </c>
      <c r="D352" s="10" t="s">
        <v>1295</v>
      </c>
      <c r="E352" s="10">
        <v>7203</v>
      </c>
      <c r="F352" s="10" t="s">
        <v>2866</v>
      </c>
      <c r="G352" s="10" t="s">
        <v>892</v>
      </c>
      <c r="H352" s="10" t="s">
        <v>2074</v>
      </c>
      <c r="I352" s="10" t="s">
        <v>2149</v>
      </c>
      <c r="J352" s="10" t="s">
        <v>934</v>
      </c>
      <c r="K352" s="138">
        <v>40</v>
      </c>
      <c r="L352" s="34" t="s">
        <v>178</v>
      </c>
    </row>
    <row r="353" spans="1:12" ht="45">
      <c r="A353" s="33" t="s">
        <v>1064</v>
      </c>
      <c r="B353" s="10" t="s">
        <v>1748</v>
      </c>
      <c r="C353" s="10" t="s">
        <v>594</v>
      </c>
      <c r="D353" s="10" t="s">
        <v>1295</v>
      </c>
      <c r="E353" s="10">
        <v>7203</v>
      </c>
      <c r="F353" s="10" t="s">
        <v>2866</v>
      </c>
      <c r="G353" s="10" t="s">
        <v>892</v>
      </c>
      <c r="H353" s="10" t="s">
        <v>2075</v>
      </c>
      <c r="I353" s="10" t="s">
        <v>2168</v>
      </c>
      <c r="J353" s="10" t="s">
        <v>2305</v>
      </c>
      <c r="K353" s="138">
        <v>26</v>
      </c>
      <c r="L353" s="34" t="s">
        <v>2076</v>
      </c>
    </row>
    <row r="354" spans="1:12" ht="45">
      <c r="A354" s="33" t="s">
        <v>1624</v>
      </c>
      <c r="B354" s="10" t="s">
        <v>1748</v>
      </c>
      <c r="C354" s="10" t="s">
        <v>594</v>
      </c>
      <c r="D354" s="10" t="s">
        <v>1295</v>
      </c>
      <c r="E354" s="10">
        <v>7203</v>
      </c>
      <c r="F354" s="10" t="s">
        <v>2866</v>
      </c>
      <c r="G354" s="10" t="s">
        <v>892</v>
      </c>
      <c r="H354" s="10" t="s">
        <v>2077</v>
      </c>
      <c r="I354" s="10" t="s">
        <v>968</v>
      </c>
      <c r="J354" s="10" t="s">
        <v>938</v>
      </c>
      <c r="K354" s="138">
        <v>42</v>
      </c>
      <c r="L354" s="34" t="s">
        <v>2078</v>
      </c>
    </row>
    <row r="355" spans="1:12" ht="56.25">
      <c r="A355" s="33" t="s">
        <v>2214</v>
      </c>
      <c r="B355" s="10" t="s">
        <v>1748</v>
      </c>
      <c r="C355" s="10" t="s">
        <v>594</v>
      </c>
      <c r="D355" s="10" t="s">
        <v>1295</v>
      </c>
      <c r="E355" s="10">
        <v>7203</v>
      </c>
      <c r="F355" s="10" t="s">
        <v>2866</v>
      </c>
      <c r="G355" s="10" t="s">
        <v>892</v>
      </c>
      <c r="H355" s="10" t="s">
        <v>2079</v>
      </c>
      <c r="I355" s="10" t="s">
        <v>2153</v>
      </c>
      <c r="J355" s="10" t="s">
        <v>591</v>
      </c>
      <c r="K355" s="138">
        <v>13</v>
      </c>
      <c r="L355" s="34" t="s">
        <v>2080</v>
      </c>
    </row>
    <row r="356" spans="1:12" ht="56.25">
      <c r="A356" s="33" t="s">
        <v>1625</v>
      </c>
      <c r="B356" s="10" t="s">
        <v>1748</v>
      </c>
      <c r="C356" s="10" t="s">
        <v>594</v>
      </c>
      <c r="D356" s="10" t="s">
        <v>1295</v>
      </c>
      <c r="E356" s="10">
        <v>7203</v>
      </c>
      <c r="F356" s="10" t="s">
        <v>2866</v>
      </c>
      <c r="G356" s="10" t="s">
        <v>892</v>
      </c>
      <c r="H356" s="10" t="s">
        <v>690</v>
      </c>
      <c r="I356" s="10" t="s">
        <v>2861</v>
      </c>
      <c r="J356" s="10" t="s">
        <v>941</v>
      </c>
      <c r="K356" s="138">
        <v>67</v>
      </c>
      <c r="L356" s="34" t="s">
        <v>691</v>
      </c>
    </row>
    <row r="357" spans="1:12" ht="33.75">
      <c r="A357" s="33" t="s">
        <v>1626</v>
      </c>
      <c r="B357" s="10" t="s">
        <v>1748</v>
      </c>
      <c r="C357" s="10" t="s">
        <v>594</v>
      </c>
      <c r="D357" s="10" t="s">
        <v>1295</v>
      </c>
      <c r="E357" s="10">
        <v>7203</v>
      </c>
      <c r="F357" s="10" t="s">
        <v>2866</v>
      </c>
      <c r="G357" s="10" t="s">
        <v>892</v>
      </c>
      <c r="H357" s="10" t="s">
        <v>943</v>
      </c>
      <c r="I357" s="10" t="s">
        <v>1138</v>
      </c>
      <c r="J357" s="10" t="s">
        <v>945</v>
      </c>
      <c r="K357" s="138">
        <v>4</v>
      </c>
      <c r="L357" s="34" t="s">
        <v>946</v>
      </c>
    </row>
    <row r="358" spans="1:12" ht="33.75">
      <c r="A358" s="33" t="s">
        <v>2225</v>
      </c>
      <c r="B358" s="10" t="s">
        <v>1748</v>
      </c>
      <c r="C358" s="10" t="s">
        <v>594</v>
      </c>
      <c r="D358" s="10" t="s">
        <v>1295</v>
      </c>
      <c r="E358" s="10">
        <v>7203</v>
      </c>
      <c r="F358" s="10" t="s">
        <v>2866</v>
      </c>
      <c r="G358" s="10" t="s">
        <v>892</v>
      </c>
      <c r="H358" s="10" t="s">
        <v>2790</v>
      </c>
      <c r="I358" s="10" t="s">
        <v>1087</v>
      </c>
      <c r="J358" s="10" t="s">
        <v>2220</v>
      </c>
      <c r="K358" s="138">
        <v>0</v>
      </c>
      <c r="L358" s="34" t="s">
        <v>946</v>
      </c>
    </row>
    <row r="359" spans="1:12" ht="67.5">
      <c r="A359" s="33" t="s">
        <v>1979</v>
      </c>
      <c r="B359" s="10" t="s">
        <v>1748</v>
      </c>
      <c r="C359" s="10" t="s">
        <v>594</v>
      </c>
      <c r="D359" s="10" t="s">
        <v>1295</v>
      </c>
      <c r="E359" s="10">
        <v>7203</v>
      </c>
      <c r="F359" s="10" t="s">
        <v>2866</v>
      </c>
      <c r="G359" s="10" t="s">
        <v>892</v>
      </c>
      <c r="H359" s="10" t="s">
        <v>692</v>
      </c>
      <c r="I359" s="10" t="s">
        <v>2177</v>
      </c>
      <c r="J359" s="10" t="s">
        <v>948</v>
      </c>
      <c r="K359" s="138">
        <v>42</v>
      </c>
      <c r="L359" s="34" t="s">
        <v>693</v>
      </c>
    </row>
    <row r="360" spans="1:12" ht="33.75">
      <c r="A360" s="33" t="s">
        <v>1977</v>
      </c>
      <c r="B360" s="10" t="s">
        <v>1748</v>
      </c>
      <c r="C360" s="10" t="s">
        <v>594</v>
      </c>
      <c r="D360" s="10" t="s">
        <v>1295</v>
      </c>
      <c r="E360" s="10">
        <v>7203</v>
      </c>
      <c r="F360" s="10" t="s">
        <v>2866</v>
      </c>
      <c r="G360" s="10" t="s">
        <v>892</v>
      </c>
      <c r="H360" s="10" t="s">
        <v>949</v>
      </c>
      <c r="I360" s="10" t="s">
        <v>894</v>
      </c>
      <c r="J360" s="10" t="s">
        <v>950</v>
      </c>
      <c r="K360" s="138">
        <v>12</v>
      </c>
      <c r="L360" s="34" t="s">
        <v>694</v>
      </c>
    </row>
    <row r="361" spans="1:12" ht="33.75">
      <c r="A361" s="33" t="s">
        <v>1322</v>
      </c>
      <c r="B361" s="10" t="s">
        <v>1748</v>
      </c>
      <c r="C361" s="10" t="s">
        <v>594</v>
      </c>
      <c r="D361" s="10" t="s">
        <v>1295</v>
      </c>
      <c r="E361" s="10">
        <v>7203</v>
      </c>
      <c r="F361" s="10" t="s">
        <v>2866</v>
      </c>
      <c r="G361" s="10" t="s">
        <v>892</v>
      </c>
      <c r="H361" s="10" t="s">
        <v>2053</v>
      </c>
      <c r="I361" s="10" t="s">
        <v>2860</v>
      </c>
      <c r="J361" s="10" t="s">
        <v>952</v>
      </c>
      <c r="K361" s="138">
        <v>26</v>
      </c>
      <c r="L361" s="34" t="s">
        <v>592</v>
      </c>
    </row>
    <row r="362" spans="1:12" ht="33.75">
      <c r="A362" s="33" t="s">
        <v>1120</v>
      </c>
      <c r="B362" s="10" t="s">
        <v>1748</v>
      </c>
      <c r="C362" s="10" t="s">
        <v>594</v>
      </c>
      <c r="D362" s="10" t="s">
        <v>1295</v>
      </c>
      <c r="E362" s="10">
        <v>7203</v>
      </c>
      <c r="F362" s="10" t="s">
        <v>2866</v>
      </c>
      <c r="G362" s="10" t="s">
        <v>892</v>
      </c>
      <c r="H362" s="10" t="s">
        <v>695</v>
      </c>
      <c r="I362" s="10" t="s">
        <v>122</v>
      </c>
      <c r="J362" s="10" t="s">
        <v>954</v>
      </c>
      <c r="K362" s="138">
        <v>21</v>
      </c>
      <c r="L362" s="34" t="s">
        <v>696</v>
      </c>
    </row>
    <row r="363" spans="1:12" ht="33.75">
      <c r="A363" s="33" t="s">
        <v>1627</v>
      </c>
      <c r="B363" s="10" t="s">
        <v>1748</v>
      </c>
      <c r="C363" s="10" t="s">
        <v>594</v>
      </c>
      <c r="D363" s="10" t="s">
        <v>1295</v>
      </c>
      <c r="E363" s="10">
        <v>7203</v>
      </c>
      <c r="F363" s="10" t="s">
        <v>2866</v>
      </c>
      <c r="G363" s="10" t="s">
        <v>892</v>
      </c>
      <c r="H363" s="10" t="s">
        <v>697</v>
      </c>
      <c r="I363" s="10" t="s">
        <v>868</v>
      </c>
      <c r="J363" s="10" t="s">
        <v>958</v>
      </c>
      <c r="K363" s="138">
        <v>28</v>
      </c>
      <c r="L363" s="34" t="s">
        <v>593</v>
      </c>
    </row>
    <row r="364" spans="1:12" ht="33.75">
      <c r="A364" s="33" t="s">
        <v>1628</v>
      </c>
      <c r="B364" s="10" t="s">
        <v>1748</v>
      </c>
      <c r="C364" s="10" t="s">
        <v>594</v>
      </c>
      <c r="D364" s="10" t="s">
        <v>1295</v>
      </c>
      <c r="E364" s="10">
        <v>7203</v>
      </c>
      <c r="F364" s="10" t="s">
        <v>2866</v>
      </c>
      <c r="G364" s="10" t="s">
        <v>892</v>
      </c>
      <c r="H364" s="10" t="s">
        <v>1783</v>
      </c>
      <c r="I364" s="10" t="s">
        <v>1088</v>
      </c>
      <c r="J364" s="10" t="s">
        <v>962</v>
      </c>
      <c r="K364" s="138">
        <v>18</v>
      </c>
      <c r="L364" s="34" t="s">
        <v>694</v>
      </c>
    </row>
    <row r="365" spans="1:12" ht="33.75">
      <c r="A365" s="33" t="s">
        <v>1629</v>
      </c>
      <c r="B365" s="10" t="s">
        <v>1748</v>
      </c>
      <c r="C365" s="10" t="s">
        <v>594</v>
      </c>
      <c r="D365" s="10" t="s">
        <v>1295</v>
      </c>
      <c r="E365" s="10">
        <v>7203</v>
      </c>
      <c r="F365" s="10" t="s">
        <v>2866</v>
      </c>
      <c r="G365" s="10" t="s">
        <v>892</v>
      </c>
      <c r="H365" s="10" t="s">
        <v>698</v>
      </c>
      <c r="I365" s="10" t="s">
        <v>1022</v>
      </c>
      <c r="J365" s="10" t="s">
        <v>964</v>
      </c>
      <c r="K365" s="138">
        <v>27</v>
      </c>
      <c r="L365" s="34" t="s">
        <v>991</v>
      </c>
    </row>
    <row r="366" spans="1:12" ht="34.5" thickBot="1">
      <c r="A366" s="43" t="s">
        <v>1630</v>
      </c>
      <c r="B366" s="44" t="s">
        <v>1748</v>
      </c>
      <c r="C366" s="44" t="s">
        <v>594</v>
      </c>
      <c r="D366" s="44" t="s">
        <v>1295</v>
      </c>
      <c r="E366" s="44">
        <v>7203</v>
      </c>
      <c r="F366" s="44" t="s">
        <v>2866</v>
      </c>
      <c r="G366" s="44" t="s">
        <v>892</v>
      </c>
      <c r="H366" s="44" t="s">
        <v>2015</v>
      </c>
      <c r="I366" s="44" t="s">
        <v>2856</v>
      </c>
      <c r="J366" s="44" t="s">
        <v>966</v>
      </c>
      <c r="K366" s="139">
        <v>46</v>
      </c>
      <c r="L366" s="37" t="s">
        <v>1296</v>
      </c>
    </row>
    <row r="367" spans="1:12" ht="12" customHeight="1" thickBot="1">
      <c r="A367" s="491" t="s">
        <v>2306</v>
      </c>
      <c r="B367" s="492"/>
      <c r="C367" s="492"/>
      <c r="D367" s="492"/>
      <c r="E367" s="492"/>
      <c r="F367" s="492"/>
      <c r="G367" s="492"/>
      <c r="H367" s="492"/>
      <c r="I367" s="492"/>
      <c r="J367" s="492"/>
      <c r="K367" s="91">
        <f>SUM(K351:K366)</f>
        <v>422</v>
      </c>
      <c r="L367" s="38"/>
    </row>
    <row r="368" spans="1:12" ht="33.75">
      <c r="A368" s="29" t="s">
        <v>1090</v>
      </c>
      <c r="B368" s="30" t="s">
        <v>1769</v>
      </c>
      <c r="C368" s="30" t="s">
        <v>1765</v>
      </c>
      <c r="D368" s="30" t="s">
        <v>1766</v>
      </c>
      <c r="E368" s="30" t="s">
        <v>1767</v>
      </c>
      <c r="F368" s="30" t="s">
        <v>1768</v>
      </c>
      <c r="G368" s="30" t="s">
        <v>2203</v>
      </c>
      <c r="H368" s="30" t="s">
        <v>930</v>
      </c>
      <c r="I368" s="30" t="s">
        <v>968</v>
      </c>
      <c r="J368" s="30" t="s">
        <v>931</v>
      </c>
      <c r="K368" s="89">
        <v>6</v>
      </c>
      <c r="L368" s="32" t="s">
        <v>932</v>
      </c>
    </row>
    <row r="369" spans="1:12" ht="33.75">
      <c r="A369" s="33" t="s">
        <v>1631</v>
      </c>
      <c r="B369" s="10" t="s">
        <v>1769</v>
      </c>
      <c r="C369" s="10" t="s">
        <v>1765</v>
      </c>
      <c r="D369" s="10" t="s">
        <v>1766</v>
      </c>
      <c r="E369" s="10" t="s">
        <v>1767</v>
      </c>
      <c r="F369" s="10" t="s">
        <v>1768</v>
      </c>
      <c r="G369" s="10" t="s">
        <v>2203</v>
      </c>
      <c r="H369" s="10" t="s">
        <v>699</v>
      </c>
      <c r="I369" s="10" t="s">
        <v>868</v>
      </c>
      <c r="J369" s="10" t="s">
        <v>2847</v>
      </c>
      <c r="K369" s="138">
        <v>32</v>
      </c>
      <c r="L369" s="34" t="s">
        <v>2756</v>
      </c>
    </row>
    <row r="370" spans="1:12" ht="33.75">
      <c r="A370" s="33" t="s">
        <v>1632</v>
      </c>
      <c r="B370" s="10" t="s">
        <v>1769</v>
      </c>
      <c r="C370" s="10" t="s">
        <v>1765</v>
      </c>
      <c r="D370" s="10" t="s">
        <v>1766</v>
      </c>
      <c r="E370" s="10" t="s">
        <v>1767</v>
      </c>
      <c r="F370" s="10" t="s">
        <v>1768</v>
      </c>
      <c r="G370" s="10" t="s">
        <v>2203</v>
      </c>
      <c r="H370" s="10" t="s">
        <v>832</v>
      </c>
      <c r="I370" s="10" t="s">
        <v>2177</v>
      </c>
      <c r="J370" s="10" t="s">
        <v>938</v>
      </c>
      <c r="K370" s="138">
        <v>36</v>
      </c>
      <c r="L370" s="34" t="s">
        <v>939</v>
      </c>
    </row>
    <row r="371" spans="1:12" ht="33.75">
      <c r="A371" s="33" t="s">
        <v>1633</v>
      </c>
      <c r="B371" s="10" t="s">
        <v>1769</v>
      </c>
      <c r="C371" s="10" t="s">
        <v>1765</v>
      </c>
      <c r="D371" s="10" t="s">
        <v>1766</v>
      </c>
      <c r="E371" s="10" t="s">
        <v>1767</v>
      </c>
      <c r="F371" s="10" t="s">
        <v>1768</v>
      </c>
      <c r="G371" s="10" t="s">
        <v>2203</v>
      </c>
      <c r="H371" s="10" t="s">
        <v>393</v>
      </c>
      <c r="I371" s="10" t="s">
        <v>2166</v>
      </c>
      <c r="J371" s="10" t="s">
        <v>941</v>
      </c>
      <c r="K371" s="138">
        <v>41</v>
      </c>
      <c r="L371" s="34" t="s">
        <v>1108</v>
      </c>
    </row>
    <row r="372" spans="1:12" ht="33.75">
      <c r="A372" s="33" t="s">
        <v>1634</v>
      </c>
      <c r="B372" s="10" t="s">
        <v>1769</v>
      </c>
      <c r="C372" s="10" t="s">
        <v>1765</v>
      </c>
      <c r="D372" s="10" t="s">
        <v>1766</v>
      </c>
      <c r="E372" s="10" t="s">
        <v>1767</v>
      </c>
      <c r="F372" s="10" t="s">
        <v>1768</v>
      </c>
      <c r="G372" s="10" t="s">
        <v>2203</v>
      </c>
      <c r="H372" s="10" t="s">
        <v>947</v>
      </c>
      <c r="I372" s="10" t="s">
        <v>1107</v>
      </c>
      <c r="J372" s="10" t="s">
        <v>948</v>
      </c>
      <c r="K372" s="138">
        <v>23</v>
      </c>
      <c r="L372" s="34" t="s">
        <v>946</v>
      </c>
    </row>
    <row r="373" spans="1:12" ht="33.75">
      <c r="A373" s="33" t="s">
        <v>1635</v>
      </c>
      <c r="B373" s="10" t="s">
        <v>1769</v>
      </c>
      <c r="C373" s="10" t="s">
        <v>1765</v>
      </c>
      <c r="D373" s="10" t="s">
        <v>1766</v>
      </c>
      <c r="E373" s="10" t="s">
        <v>1767</v>
      </c>
      <c r="F373" s="10" t="s">
        <v>1768</v>
      </c>
      <c r="G373" s="10" t="s">
        <v>2203</v>
      </c>
      <c r="H373" s="10" t="s">
        <v>951</v>
      </c>
      <c r="I373" s="10" t="s">
        <v>2168</v>
      </c>
      <c r="J373" s="10" t="s">
        <v>952</v>
      </c>
      <c r="K373" s="138">
        <v>32</v>
      </c>
      <c r="L373" s="34" t="s">
        <v>1073</v>
      </c>
    </row>
    <row r="374" spans="1:12" ht="33.75">
      <c r="A374" s="33" t="s">
        <v>1636</v>
      </c>
      <c r="B374" s="10" t="s">
        <v>1769</v>
      </c>
      <c r="C374" s="10" t="s">
        <v>1765</v>
      </c>
      <c r="D374" s="10" t="s">
        <v>1766</v>
      </c>
      <c r="E374" s="10" t="s">
        <v>1767</v>
      </c>
      <c r="F374" s="10" t="s">
        <v>1768</v>
      </c>
      <c r="G374" s="10" t="s">
        <v>2203</v>
      </c>
      <c r="H374" s="10" t="s">
        <v>959</v>
      </c>
      <c r="I374" s="10" t="s">
        <v>2860</v>
      </c>
      <c r="J374" s="10" t="s">
        <v>960</v>
      </c>
      <c r="K374" s="138">
        <v>51</v>
      </c>
      <c r="L374" s="34" t="s">
        <v>1760</v>
      </c>
    </row>
    <row r="375" spans="1:12" ht="33.75">
      <c r="A375" s="33" t="s">
        <v>1637</v>
      </c>
      <c r="B375" s="10" t="s">
        <v>1769</v>
      </c>
      <c r="C375" s="10" t="s">
        <v>1765</v>
      </c>
      <c r="D375" s="10" t="s">
        <v>1766</v>
      </c>
      <c r="E375" s="10" t="s">
        <v>1767</v>
      </c>
      <c r="F375" s="10" t="s">
        <v>1768</v>
      </c>
      <c r="G375" s="10" t="s">
        <v>2203</v>
      </c>
      <c r="H375" s="10" t="s">
        <v>2266</v>
      </c>
      <c r="I375" s="10" t="s">
        <v>2167</v>
      </c>
      <c r="J375" s="10" t="s">
        <v>966</v>
      </c>
      <c r="K375" s="138">
        <v>35</v>
      </c>
      <c r="L375" s="34" t="s">
        <v>967</v>
      </c>
    </row>
    <row r="376" spans="1:12" ht="33.75">
      <c r="A376" s="33" t="s">
        <v>1638</v>
      </c>
      <c r="B376" s="10" t="s">
        <v>1769</v>
      </c>
      <c r="C376" s="10" t="s">
        <v>1765</v>
      </c>
      <c r="D376" s="10" t="s">
        <v>1766</v>
      </c>
      <c r="E376" s="10" t="s">
        <v>1767</v>
      </c>
      <c r="F376" s="10" t="s">
        <v>1768</v>
      </c>
      <c r="G376" s="10" t="s">
        <v>2203</v>
      </c>
      <c r="H376" s="10" t="s">
        <v>2237</v>
      </c>
      <c r="I376" s="10" t="s">
        <v>1878</v>
      </c>
      <c r="J376" s="10" t="s">
        <v>726</v>
      </c>
      <c r="K376" s="138">
        <v>0</v>
      </c>
      <c r="L376" s="34" t="s">
        <v>1760</v>
      </c>
    </row>
    <row r="377" spans="1:12" ht="34.5" thickBot="1">
      <c r="A377" s="43" t="s">
        <v>1639</v>
      </c>
      <c r="B377" s="44" t="s">
        <v>1769</v>
      </c>
      <c r="C377" s="44" t="s">
        <v>1765</v>
      </c>
      <c r="D377" s="44" t="s">
        <v>1766</v>
      </c>
      <c r="E377" s="44" t="s">
        <v>1767</v>
      </c>
      <c r="F377" s="44" t="s">
        <v>1768</v>
      </c>
      <c r="G377" s="44" t="s">
        <v>2203</v>
      </c>
      <c r="H377" s="44" t="s">
        <v>2267</v>
      </c>
      <c r="I377" s="44" t="s">
        <v>2856</v>
      </c>
      <c r="J377" s="44" t="s">
        <v>726</v>
      </c>
      <c r="K377" s="139">
        <v>0</v>
      </c>
      <c r="L377" s="37" t="s">
        <v>1192</v>
      </c>
    </row>
    <row r="378" spans="1:12" ht="12" customHeight="1" thickBot="1">
      <c r="A378" s="491" t="s">
        <v>2306</v>
      </c>
      <c r="B378" s="492"/>
      <c r="C378" s="492"/>
      <c r="D378" s="492"/>
      <c r="E378" s="492"/>
      <c r="F378" s="492"/>
      <c r="G378" s="492"/>
      <c r="H378" s="492"/>
      <c r="I378" s="492"/>
      <c r="J378" s="492"/>
      <c r="K378" s="91">
        <f>SUM(K368:K377)</f>
        <v>256</v>
      </c>
      <c r="L378" s="38"/>
    </row>
    <row r="379" spans="1:12" ht="22.5">
      <c r="A379" s="29" t="s">
        <v>1640</v>
      </c>
      <c r="B379" s="30" t="s">
        <v>2246</v>
      </c>
      <c r="C379" s="30" t="s">
        <v>1968</v>
      </c>
      <c r="D379" s="30" t="s">
        <v>2186</v>
      </c>
      <c r="E379" s="30" t="s">
        <v>2187</v>
      </c>
      <c r="F379" s="30" t="s">
        <v>1193</v>
      </c>
      <c r="G379" s="30" t="s">
        <v>2185</v>
      </c>
      <c r="H379" s="30" t="s">
        <v>2238</v>
      </c>
      <c r="I379" s="30" t="s">
        <v>2177</v>
      </c>
      <c r="J379" s="30" t="s">
        <v>931</v>
      </c>
      <c r="K379" s="89">
        <v>3</v>
      </c>
      <c r="L379" s="32" t="s">
        <v>932</v>
      </c>
    </row>
    <row r="380" spans="1:12" ht="22.5">
      <c r="A380" s="33" t="s">
        <v>1641</v>
      </c>
      <c r="B380" s="10" t="s">
        <v>2246</v>
      </c>
      <c r="C380" s="10" t="s">
        <v>1968</v>
      </c>
      <c r="D380" s="10" t="s">
        <v>2186</v>
      </c>
      <c r="E380" s="10" t="s">
        <v>2187</v>
      </c>
      <c r="F380" s="10" t="s">
        <v>1193</v>
      </c>
      <c r="G380" s="10" t="s">
        <v>2185</v>
      </c>
      <c r="H380" s="10" t="s">
        <v>2239</v>
      </c>
      <c r="I380" s="10" t="s">
        <v>2166</v>
      </c>
      <c r="J380" s="10" t="s">
        <v>938</v>
      </c>
      <c r="K380" s="138">
        <v>28</v>
      </c>
      <c r="L380" s="34" t="s">
        <v>939</v>
      </c>
    </row>
    <row r="381" spans="1:12" ht="33.75">
      <c r="A381" s="33" t="s">
        <v>1642</v>
      </c>
      <c r="B381" s="10" t="s">
        <v>2246</v>
      </c>
      <c r="C381" s="10" t="s">
        <v>1968</v>
      </c>
      <c r="D381" s="10" t="s">
        <v>2186</v>
      </c>
      <c r="E381" s="10" t="s">
        <v>2187</v>
      </c>
      <c r="F381" s="10" t="s">
        <v>1193</v>
      </c>
      <c r="G381" s="10" t="s">
        <v>2185</v>
      </c>
      <c r="H381" s="10" t="s">
        <v>2240</v>
      </c>
      <c r="I381" s="10" t="s">
        <v>2167</v>
      </c>
      <c r="J381" s="10" t="s">
        <v>941</v>
      </c>
      <c r="K381" s="138">
        <v>26</v>
      </c>
      <c r="L381" s="34" t="s">
        <v>1108</v>
      </c>
    </row>
    <row r="382" spans="1:12" ht="22.5">
      <c r="A382" s="33" t="s">
        <v>1643</v>
      </c>
      <c r="B382" s="10" t="s">
        <v>2246</v>
      </c>
      <c r="C382" s="10" t="s">
        <v>1968</v>
      </c>
      <c r="D382" s="10" t="s">
        <v>2186</v>
      </c>
      <c r="E382" s="10" t="s">
        <v>2187</v>
      </c>
      <c r="F382" s="10" t="s">
        <v>1193</v>
      </c>
      <c r="G382" s="10" t="s">
        <v>2185</v>
      </c>
      <c r="H382" s="10" t="s">
        <v>2241</v>
      </c>
      <c r="I382" s="10" t="s">
        <v>2858</v>
      </c>
      <c r="J382" s="10" t="s">
        <v>958</v>
      </c>
      <c r="K382" s="138">
        <v>18</v>
      </c>
      <c r="L382" s="34" t="s">
        <v>1080</v>
      </c>
    </row>
    <row r="383" spans="1:12" ht="22.5">
      <c r="A383" s="33" t="s">
        <v>813</v>
      </c>
      <c r="B383" s="10" t="s">
        <v>2246</v>
      </c>
      <c r="C383" s="10" t="s">
        <v>1968</v>
      </c>
      <c r="D383" s="10" t="s">
        <v>2186</v>
      </c>
      <c r="E383" s="10" t="s">
        <v>2187</v>
      </c>
      <c r="F383" s="10" t="s">
        <v>1193</v>
      </c>
      <c r="G383" s="10" t="s">
        <v>2185</v>
      </c>
      <c r="H383" s="10" t="s">
        <v>2242</v>
      </c>
      <c r="I383" s="10" t="s">
        <v>2856</v>
      </c>
      <c r="J383" s="10" t="s">
        <v>966</v>
      </c>
      <c r="K383" s="138">
        <v>42</v>
      </c>
      <c r="L383" s="34" t="s">
        <v>967</v>
      </c>
    </row>
    <row r="384" spans="1:12" ht="23.25" thickBot="1">
      <c r="A384" s="43" t="s">
        <v>1644</v>
      </c>
      <c r="B384" s="44" t="s">
        <v>2246</v>
      </c>
      <c r="C384" s="44" t="s">
        <v>1968</v>
      </c>
      <c r="D384" s="44" t="s">
        <v>2186</v>
      </c>
      <c r="E384" s="44" t="s">
        <v>2187</v>
      </c>
      <c r="F384" s="44" t="s">
        <v>1193</v>
      </c>
      <c r="G384" s="44" t="s">
        <v>2185</v>
      </c>
      <c r="H384" s="44" t="s">
        <v>2267</v>
      </c>
      <c r="I384" s="44" t="s">
        <v>894</v>
      </c>
      <c r="J384" s="44" t="s">
        <v>726</v>
      </c>
      <c r="K384" s="139">
        <v>0</v>
      </c>
      <c r="L384" s="37" t="s">
        <v>1192</v>
      </c>
    </row>
    <row r="385" spans="1:12" ht="12" customHeight="1" thickBot="1">
      <c r="A385" s="491" t="s">
        <v>2306</v>
      </c>
      <c r="B385" s="492"/>
      <c r="C385" s="492"/>
      <c r="D385" s="492"/>
      <c r="E385" s="492"/>
      <c r="F385" s="492"/>
      <c r="G385" s="492"/>
      <c r="H385" s="492"/>
      <c r="I385" s="492"/>
      <c r="J385" s="492"/>
      <c r="K385" s="91">
        <f>SUM(K379:K384)</f>
        <v>117</v>
      </c>
      <c r="L385" s="38"/>
    </row>
    <row r="386" spans="1:12" ht="33.75">
      <c r="A386" s="29" t="s">
        <v>1645</v>
      </c>
      <c r="B386" s="30" t="s">
        <v>2246</v>
      </c>
      <c r="C386" s="30" t="s">
        <v>1920</v>
      </c>
      <c r="D386" s="30" t="s">
        <v>1922</v>
      </c>
      <c r="E386" s="30" t="s">
        <v>1921</v>
      </c>
      <c r="F386" s="30" t="s">
        <v>1909</v>
      </c>
      <c r="G386" s="30" t="s">
        <v>2180</v>
      </c>
      <c r="H386" s="30" t="s">
        <v>2267</v>
      </c>
      <c r="I386" s="30" t="s">
        <v>2856</v>
      </c>
      <c r="J386" s="30" t="s">
        <v>726</v>
      </c>
      <c r="K386" s="89">
        <v>0</v>
      </c>
      <c r="L386" s="32" t="s">
        <v>482</v>
      </c>
    </row>
    <row r="387" spans="1:12" ht="33.75">
      <c r="A387" s="33" t="s">
        <v>1646</v>
      </c>
      <c r="B387" s="10" t="s">
        <v>2246</v>
      </c>
      <c r="C387" s="10" t="s">
        <v>1920</v>
      </c>
      <c r="D387" s="10" t="s">
        <v>1922</v>
      </c>
      <c r="E387" s="10" t="s">
        <v>1921</v>
      </c>
      <c r="F387" s="10" t="s">
        <v>1910</v>
      </c>
      <c r="G387" s="10" t="s">
        <v>2180</v>
      </c>
      <c r="H387" s="10" t="s">
        <v>2266</v>
      </c>
      <c r="I387" s="10" t="s">
        <v>2177</v>
      </c>
      <c r="J387" s="10" t="s">
        <v>966</v>
      </c>
      <c r="K387" s="138">
        <v>40</v>
      </c>
      <c r="L387" s="34" t="s">
        <v>967</v>
      </c>
    </row>
    <row r="388" spans="1:12" ht="33.75">
      <c r="A388" s="33" t="s">
        <v>1647</v>
      </c>
      <c r="B388" s="10" t="s">
        <v>2246</v>
      </c>
      <c r="C388" s="10" t="s">
        <v>1920</v>
      </c>
      <c r="D388" s="10" t="s">
        <v>1922</v>
      </c>
      <c r="E388" s="10" t="s">
        <v>1921</v>
      </c>
      <c r="F388" s="10" t="s">
        <v>1909</v>
      </c>
      <c r="G388" s="10" t="s">
        <v>2180</v>
      </c>
      <c r="H388" s="10" t="s">
        <v>832</v>
      </c>
      <c r="I388" s="10" t="s">
        <v>2858</v>
      </c>
      <c r="J388" s="10" t="s">
        <v>938</v>
      </c>
      <c r="K388" s="138">
        <v>23</v>
      </c>
      <c r="L388" s="34" t="s">
        <v>2243</v>
      </c>
    </row>
    <row r="389" spans="1:12" ht="34.5" thickBot="1">
      <c r="A389" s="43" t="s">
        <v>1648</v>
      </c>
      <c r="B389" s="44" t="s">
        <v>2246</v>
      </c>
      <c r="C389" s="44" t="s">
        <v>1920</v>
      </c>
      <c r="D389" s="44" t="s">
        <v>1922</v>
      </c>
      <c r="E389" s="44" t="s">
        <v>1921</v>
      </c>
      <c r="F389" s="44" t="s">
        <v>1909</v>
      </c>
      <c r="G389" s="44" t="s">
        <v>2180</v>
      </c>
      <c r="H389" s="44" t="s">
        <v>940</v>
      </c>
      <c r="I389" s="44" t="s">
        <v>2167</v>
      </c>
      <c r="J389" s="44" t="s">
        <v>941</v>
      </c>
      <c r="K389" s="139">
        <v>20</v>
      </c>
      <c r="L389" s="37" t="s">
        <v>1108</v>
      </c>
    </row>
    <row r="390" spans="1:12" ht="12" customHeight="1" thickBot="1">
      <c r="A390" s="491" t="s">
        <v>2306</v>
      </c>
      <c r="B390" s="492"/>
      <c r="C390" s="492"/>
      <c r="D390" s="492"/>
      <c r="E390" s="492"/>
      <c r="F390" s="492"/>
      <c r="G390" s="492"/>
      <c r="H390" s="492"/>
      <c r="I390" s="492"/>
      <c r="J390" s="492"/>
      <c r="K390" s="91">
        <f>SUM(K386:K389)</f>
        <v>83</v>
      </c>
      <c r="L390" s="38"/>
    </row>
    <row r="391" spans="1:12" ht="33.75">
      <c r="A391" s="29" t="s">
        <v>1649</v>
      </c>
      <c r="B391" s="30" t="s">
        <v>1769</v>
      </c>
      <c r="C391" s="30" t="s">
        <v>1770</v>
      </c>
      <c r="D391" s="30" t="s">
        <v>1773</v>
      </c>
      <c r="E391" s="30" t="s">
        <v>1771</v>
      </c>
      <c r="F391" s="30" t="s">
        <v>1773</v>
      </c>
      <c r="G391" s="30" t="s">
        <v>2203</v>
      </c>
      <c r="H391" s="30" t="s">
        <v>930</v>
      </c>
      <c r="I391" s="30" t="s">
        <v>2856</v>
      </c>
      <c r="J391" s="30" t="s">
        <v>931</v>
      </c>
      <c r="K391" s="89">
        <v>15</v>
      </c>
      <c r="L391" s="32" t="s">
        <v>932</v>
      </c>
    </row>
    <row r="392" spans="1:12" ht="33.75">
      <c r="A392" s="33" t="s">
        <v>1650</v>
      </c>
      <c r="B392" s="10" t="s">
        <v>1769</v>
      </c>
      <c r="C392" s="10" t="s">
        <v>1770</v>
      </c>
      <c r="D392" s="10" t="s">
        <v>1773</v>
      </c>
      <c r="E392" s="10" t="s">
        <v>1771</v>
      </c>
      <c r="F392" s="10" t="s">
        <v>1773</v>
      </c>
      <c r="G392" s="10" t="s">
        <v>2203</v>
      </c>
      <c r="H392" s="10" t="s">
        <v>1504</v>
      </c>
      <c r="I392" s="10" t="s">
        <v>2858</v>
      </c>
      <c r="J392" s="10" t="s">
        <v>936</v>
      </c>
      <c r="K392" s="138">
        <v>28</v>
      </c>
      <c r="L392" s="34" t="s">
        <v>1505</v>
      </c>
    </row>
    <row r="393" spans="1:12" ht="33.75">
      <c r="A393" s="33" t="s">
        <v>1651</v>
      </c>
      <c r="B393" s="10" t="s">
        <v>1769</v>
      </c>
      <c r="C393" s="10" t="s">
        <v>1770</v>
      </c>
      <c r="D393" s="10" t="s">
        <v>1773</v>
      </c>
      <c r="E393" s="10" t="s">
        <v>1771</v>
      </c>
      <c r="F393" s="10" t="s">
        <v>1773</v>
      </c>
      <c r="G393" s="10" t="s">
        <v>2203</v>
      </c>
      <c r="H393" s="10" t="s">
        <v>1506</v>
      </c>
      <c r="I393" s="10" t="s">
        <v>2167</v>
      </c>
      <c r="J393" s="10" t="s">
        <v>938</v>
      </c>
      <c r="K393" s="138">
        <v>28</v>
      </c>
      <c r="L393" s="34" t="s">
        <v>483</v>
      </c>
    </row>
    <row r="394" spans="1:12" ht="33.75">
      <c r="A394" s="33" t="s">
        <v>2872</v>
      </c>
      <c r="B394" s="10" t="s">
        <v>1769</v>
      </c>
      <c r="C394" s="10" t="s">
        <v>1770</v>
      </c>
      <c r="D394" s="10" t="s">
        <v>1773</v>
      </c>
      <c r="E394" s="10" t="s">
        <v>1771</v>
      </c>
      <c r="F394" s="10" t="s">
        <v>1773</v>
      </c>
      <c r="G394" s="10" t="s">
        <v>2203</v>
      </c>
      <c r="H394" s="10" t="s">
        <v>2266</v>
      </c>
      <c r="I394" s="10" t="s">
        <v>894</v>
      </c>
      <c r="J394" s="10" t="s">
        <v>966</v>
      </c>
      <c r="K394" s="138">
        <v>33</v>
      </c>
      <c r="L394" s="34" t="s">
        <v>967</v>
      </c>
    </row>
    <row r="395" spans="1:12" ht="33.75">
      <c r="A395" s="33" t="s">
        <v>1652</v>
      </c>
      <c r="B395" s="10" t="s">
        <v>1769</v>
      </c>
      <c r="C395" s="10" t="s">
        <v>1770</v>
      </c>
      <c r="D395" s="10" t="s">
        <v>1773</v>
      </c>
      <c r="E395" s="10" t="s">
        <v>1771</v>
      </c>
      <c r="F395" s="10" t="s">
        <v>1773</v>
      </c>
      <c r="G395" s="10" t="s">
        <v>2203</v>
      </c>
      <c r="H395" s="10" t="s">
        <v>349</v>
      </c>
      <c r="I395" s="10" t="s">
        <v>123</v>
      </c>
      <c r="J395" s="10" t="s">
        <v>958</v>
      </c>
      <c r="K395" s="138">
        <v>46</v>
      </c>
      <c r="L395" s="34" t="s">
        <v>1080</v>
      </c>
    </row>
    <row r="396" spans="1:12" ht="33.75">
      <c r="A396" s="33" t="s">
        <v>1653</v>
      </c>
      <c r="B396" s="10" t="s">
        <v>1769</v>
      </c>
      <c r="C396" s="10" t="s">
        <v>1770</v>
      </c>
      <c r="D396" s="10" t="s">
        <v>1773</v>
      </c>
      <c r="E396" s="10" t="s">
        <v>1771</v>
      </c>
      <c r="F396" s="10" t="s">
        <v>1773</v>
      </c>
      <c r="G396" s="10" t="s">
        <v>2203</v>
      </c>
      <c r="H396" s="10" t="s">
        <v>947</v>
      </c>
      <c r="I396" s="10" t="s">
        <v>2169</v>
      </c>
      <c r="J396" s="10" t="s">
        <v>948</v>
      </c>
      <c r="K396" s="138">
        <v>52</v>
      </c>
      <c r="L396" s="34" t="s">
        <v>946</v>
      </c>
    </row>
    <row r="397" spans="1:12" ht="33.75" customHeight="1">
      <c r="A397" s="33" t="s">
        <v>666</v>
      </c>
      <c r="B397" s="10" t="s">
        <v>1769</v>
      </c>
      <c r="C397" s="10" t="s">
        <v>1770</v>
      </c>
      <c r="D397" s="10" t="s">
        <v>1773</v>
      </c>
      <c r="E397" s="10" t="s">
        <v>1771</v>
      </c>
      <c r="F397" s="10" t="s">
        <v>1773</v>
      </c>
      <c r="G397" s="10" t="s">
        <v>2203</v>
      </c>
      <c r="H397" s="10" t="s">
        <v>1507</v>
      </c>
      <c r="I397" s="10" t="s">
        <v>2168</v>
      </c>
      <c r="J397" s="10" t="s">
        <v>945</v>
      </c>
      <c r="K397" s="138">
        <v>8</v>
      </c>
      <c r="L397" s="34" t="s">
        <v>946</v>
      </c>
    </row>
    <row r="398" spans="1:12" ht="33.75">
      <c r="A398" s="33" t="s">
        <v>1654</v>
      </c>
      <c r="B398" s="10" t="s">
        <v>1769</v>
      </c>
      <c r="C398" s="10" t="s">
        <v>1770</v>
      </c>
      <c r="D398" s="10" t="s">
        <v>1773</v>
      </c>
      <c r="E398" s="10" t="s">
        <v>1771</v>
      </c>
      <c r="F398" s="10" t="s">
        <v>1773</v>
      </c>
      <c r="G398" s="10" t="s">
        <v>2203</v>
      </c>
      <c r="H398" s="10" t="s">
        <v>1508</v>
      </c>
      <c r="I398" s="10" t="s">
        <v>868</v>
      </c>
      <c r="J398" s="10" t="s">
        <v>2220</v>
      </c>
      <c r="K398" s="138">
        <v>0</v>
      </c>
      <c r="L398" s="34" t="s">
        <v>946</v>
      </c>
    </row>
    <row r="399" spans="1:12" ht="33.75">
      <c r="A399" s="33" t="s">
        <v>1655</v>
      </c>
      <c r="B399" s="10" t="s">
        <v>1769</v>
      </c>
      <c r="C399" s="10" t="s">
        <v>1770</v>
      </c>
      <c r="D399" s="10" t="s">
        <v>1773</v>
      </c>
      <c r="E399" s="10" t="s">
        <v>1771</v>
      </c>
      <c r="F399" s="10" t="s">
        <v>1773</v>
      </c>
      <c r="G399" s="10" t="s">
        <v>2203</v>
      </c>
      <c r="H399" s="10" t="s">
        <v>862</v>
      </c>
      <c r="I399" s="10" t="s">
        <v>2865</v>
      </c>
      <c r="J399" s="10" t="s">
        <v>956</v>
      </c>
      <c r="K399" s="138">
        <v>28</v>
      </c>
      <c r="L399" s="34" t="s">
        <v>1061</v>
      </c>
    </row>
    <row r="400" spans="1:12" ht="33.75" customHeight="1">
      <c r="A400" s="33" t="s">
        <v>1656</v>
      </c>
      <c r="B400" s="10" t="s">
        <v>1769</v>
      </c>
      <c r="C400" s="10" t="s">
        <v>1770</v>
      </c>
      <c r="D400" s="10" t="s">
        <v>1773</v>
      </c>
      <c r="E400" s="10" t="s">
        <v>1771</v>
      </c>
      <c r="F400" s="10" t="s">
        <v>1773</v>
      </c>
      <c r="G400" s="10" t="s">
        <v>2203</v>
      </c>
      <c r="H400" s="10" t="s">
        <v>1509</v>
      </c>
      <c r="I400" s="10" t="s">
        <v>2150</v>
      </c>
      <c r="J400" s="10" t="s">
        <v>950</v>
      </c>
      <c r="K400" s="138">
        <v>20</v>
      </c>
      <c r="L400" s="34" t="s">
        <v>1039</v>
      </c>
    </row>
    <row r="401" spans="1:12" ht="33.75">
      <c r="A401" s="33" t="s">
        <v>1657</v>
      </c>
      <c r="B401" s="10" t="s">
        <v>1769</v>
      </c>
      <c r="C401" s="10" t="s">
        <v>1770</v>
      </c>
      <c r="D401" s="10" t="s">
        <v>1773</v>
      </c>
      <c r="E401" s="10" t="s">
        <v>1771</v>
      </c>
      <c r="F401" s="10" t="s">
        <v>1773</v>
      </c>
      <c r="G401" s="10" t="s">
        <v>2203</v>
      </c>
      <c r="H401" s="10" t="s">
        <v>1783</v>
      </c>
      <c r="I401" s="10" t="s">
        <v>122</v>
      </c>
      <c r="J401" s="10" t="s">
        <v>962</v>
      </c>
      <c r="K401" s="138">
        <v>16</v>
      </c>
      <c r="L401" s="34" t="s">
        <v>1039</v>
      </c>
    </row>
    <row r="402" spans="1:12" ht="33.75">
      <c r="A402" s="33" t="s">
        <v>1658</v>
      </c>
      <c r="B402" s="10" t="s">
        <v>1769</v>
      </c>
      <c r="C402" s="10" t="s">
        <v>1770</v>
      </c>
      <c r="D402" s="10" t="s">
        <v>1773</v>
      </c>
      <c r="E402" s="10" t="s">
        <v>1771</v>
      </c>
      <c r="F402" s="10" t="s">
        <v>1773</v>
      </c>
      <c r="G402" s="10" t="s">
        <v>2203</v>
      </c>
      <c r="H402" s="10" t="s">
        <v>951</v>
      </c>
      <c r="I402" s="10" t="s">
        <v>2152</v>
      </c>
      <c r="J402" s="10" t="s">
        <v>952</v>
      </c>
      <c r="K402" s="138">
        <v>20</v>
      </c>
      <c r="L402" s="34" t="s">
        <v>1073</v>
      </c>
    </row>
    <row r="403" spans="1:12" ht="33.75">
      <c r="A403" s="33" t="s">
        <v>1659</v>
      </c>
      <c r="B403" s="10" t="s">
        <v>1769</v>
      </c>
      <c r="C403" s="10" t="s">
        <v>1770</v>
      </c>
      <c r="D403" s="10" t="s">
        <v>1773</v>
      </c>
      <c r="E403" s="10" t="s">
        <v>1771</v>
      </c>
      <c r="F403" s="10" t="s">
        <v>1773</v>
      </c>
      <c r="G403" s="10" t="s">
        <v>2203</v>
      </c>
      <c r="H403" s="10" t="s">
        <v>953</v>
      </c>
      <c r="I403" s="10" t="s">
        <v>2153</v>
      </c>
      <c r="J403" s="10" t="s">
        <v>954</v>
      </c>
      <c r="K403" s="138">
        <v>17</v>
      </c>
      <c r="L403" s="34" t="s">
        <v>1091</v>
      </c>
    </row>
    <row r="404" spans="1:12" ht="33.75">
      <c r="A404" s="33" t="s">
        <v>1318</v>
      </c>
      <c r="B404" s="10" t="s">
        <v>1769</v>
      </c>
      <c r="C404" s="10" t="s">
        <v>1770</v>
      </c>
      <c r="D404" s="10" t="s">
        <v>1773</v>
      </c>
      <c r="E404" s="10" t="s">
        <v>1771</v>
      </c>
      <c r="F404" s="10" t="s">
        <v>1773</v>
      </c>
      <c r="G404" s="10" t="s">
        <v>2203</v>
      </c>
      <c r="H404" s="10" t="s">
        <v>2074</v>
      </c>
      <c r="I404" s="10" t="s">
        <v>2157</v>
      </c>
      <c r="J404" s="10" t="s">
        <v>934</v>
      </c>
      <c r="K404" s="138">
        <v>64</v>
      </c>
      <c r="L404" s="34" t="s">
        <v>178</v>
      </c>
    </row>
    <row r="405" spans="1:12" ht="33.75">
      <c r="A405" s="33" t="s">
        <v>1143</v>
      </c>
      <c r="B405" s="10" t="s">
        <v>1769</v>
      </c>
      <c r="C405" s="10" t="s">
        <v>1770</v>
      </c>
      <c r="D405" s="10" t="s">
        <v>1773</v>
      </c>
      <c r="E405" s="10" t="s">
        <v>1771</v>
      </c>
      <c r="F405" s="10" t="s">
        <v>1773</v>
      </c>
      <c r="G405" s="10" t="s">
        <v>2203</v>
      </c>
      <c r="H405" s="10" t="s">
        <v>1510</v>
      </c>
      <c r="I405" s="10" t="s">
        <v>2165</v>
      </c>
      <c r="J405" s="10" t="s">
        <v>941</v>
      </c>
      <c r="K405" s="138">
        <v>26</v>
      </c>
      <c r="L405" s="34" t="s">
        <v>1108</v>
      </c>
    </row>
    <row r="406" spans="1:12" ht="34.5" thickBot="1">
      <c r="A406" s="43" t="s">
        <v>1660</v>
      </c>
      <c r="B406" s="44" t="s">
        <v>1769</v>
      </c>
      <c r="C406" s="44" t="s">
        <v>1770</v>
      </c>
      <c r="D406" s="44" t="s">
        <v>1773</v>
      </c>
      <c r="E406" s="44" t="s">
        <v>1771</v>
      </c>
      <c r="F406" s="44" t="s">
        <v>1773</v>
      </c>
      <c r="G406" s="44" t="s">
        <v>2203</v>
      </c>
      <c r="H406" s="44" t="s">
        <v>1511</v>
      </c>
      <c r="I406" s="44" t="s">
        <v>2162</v>
      </c>
      <c r="J406" s="44" t="s">
        <v>964</v>
      </c>
      <c r="K406" s="139">
        <v>33</v>
      </c>
      <c r="L406" s="37" t="s">
        <v>1538</v>
      </c>
    </row>
    <row r="407" spans="1:12" ht="12" customHeight="1" thickBot="1">
      <c r="A407" s="491" t="s">
        <v>2306</v>
      </c>
      <c r="B407" s="492"/>
      <c r="C407" s="492"/>
      <c r="D407" s="492"/>
      <c r="E407" s="492"/>
      <c r="F407" s="492"/>
      <c r="G407" s="492"/>
      <c r="H407" s="492"/>
      <c r="I407" s="492"/>
      <c r="J407" s="492"/>
      <c r="K407" s="91">
        <f>SUM(K391:K406)</f>
        <v>434</v>
      </c>
      <c r="L407" s="38"/>
    </row>
    <row r="408" spans="1:12" ht="22.5">
      <c r="A408" s="29" t="s">
        <v>1661</v>
      </c>
      <c r="B408" s="30" t="s">
        <v>713</v>
      </c>
      <c r="C408" s="30" t="s">
        <v>1778</v>
      </c>
      <c r="D408" s="30" t="s">
        <v>1780</v>
      </c>
      <c r="E408" s="30" t="s">
        <v>1779</v>
      </c>
      <c r="F408" s="30" t="s">
        <v>1780</v>
      </c>
      <c r="G408" s="30" t="s">
        <v>867</v>
      </c>
      <c r="H408" s="30" t="s">
        <v>930</v>
      </c>
      <c r="I408" s="30" t="s">
        <v>2184</v>
      </c>
      <c r="J408" s="30" t="s">
        <v>931</v>
      </c>
      <c r="K408" s="89">
        <v>3</v>
      </c>
      <c r="L408" s="32" t="s">
        <v>932</v>
      </c>
    </row>
    <row r="409" spans="1:12" ht="22.5">
      <c r="A409" s="33" t="s">
        <v>1662</v>
      </c>
      <c r="B409" s="10" t="s">
        <v>713</v>
      </c>
      <c r="C409" s="10" t="s">
        <v>1778</v>
      </c>
      <c r="D409" s="10" t="s">
        <v>1780</v>
      </c>
      <c r="E409" s="10" t="s">
        <v>1779</v>
      </c>
      <c r="F409" s="10" t="s">
        <v>1780</v>
      </c>
      <c r="G409" s="10" t="s">
        <v>867</v>
      </c>
      <c r="H409" s="10" t="s">
        <v>601</v>
      </c>
      <c r="I409" s="10" t="s">
        <v>2177</v>
      </c>
      <c r="J409" s="10" t="s">
        <v>938</v>
      </c>
      <c r="K409" s="138">
        <v>42</v>
      </c>
      <c r="L409" s="34" t="s">
        <v>939</v>
      </c>
    </row>
    <row r="410" spans="1:12" ht="22.5">
      <c r="A410" s="33" t="s">
        <v>1663</v>
      </c>
      <c r="B410" s="10" t="s">
        <v>713</v>
      </c>
      <c r="C410" s="10" t="s">
        <v>1778</v>
      </c>
      <c r="D410" s="10" t="s">
        <v>1780</v>
      </c>
      <c r="E410" s="10" t="s">
        <v>1779</v>
      </c>
      <c r="F410" s="10" t="s">
        <v>1780</v>
      </c>
      <c r="G410" s="10" t="s">
        <v>867</v>
      </c>
      <c r="H410" s="10" t="s">
        <v>393</v>
      </c>
      <c r="I410" s="10" t="s">
        <v>2206</v>
      </c>
      <c r="J410" s="10" t="s">
        <v>941</v>
      </c>
      <c r="K410" s="138">
        <v>34</v>
      </c>
      <c r="L410" s="34" t="s">
        <v>1108</v>
      </c>
    </row>
    <row r="411" spans="1:12" ht="22.5">
      <c r="A411" s="33" t="s">
        <v>1664</v>
      </c>
      <c r="B411" s="10" t="s">
        <v>713</v>
      </c>
      <c r="C411" s="10" t="s">
        <v>1778</v>
      </c>
      <c r="D411" s="10" t="s">
        <v>1780</v>
      </c>
      <c r="E411" s="10" t="s">
        <v>1779</v>
      </c>
      <c r="F411" s="10" t="s">
        <v>1780</v>
      </c>
      <c r="G411" s="10" t="s">
        <v>867</v>
      </c>
      <c r="H411" s="10" t="s">
        <v>951</v>
      </c>
      <c r="I411" s="10" t="s">
        <v>1919</v>
      </c>
      <c r="J411" s="10" t="s">
        <v>952</v>
      </c>
      <c r="K411" s="138">
        <v>17</v>
      </c>
      <c r="L411" s="34" t="s">
        <v>1073</v>
      </c>
    </row>
    <row r="412" spans="1:12" ht="22.5">
      <c r="A412" s="33" t="s">
        <v>1665</v>
      </c>
      <c r="B412" s="10" t="s">
        <v>713</v>
      </c>
      <c r="C412" s="10" t="s">
        <v>1778</v>
      </c>
      <c r="D412" s="10" t="s">
        <v>1780</v>
      </c>
      <c r="E412" s="10" t="s">
        <v>1779</v>
      </c>
      <c r="F412" s="10" t="s">
        <v>1780</v>
      </c>
      <c r="G412" s="10" t="s">
        <v>867</v>
      </c>
      <c r="H412" s="10" t="s">
        <v>957</v>
      </c>
      <c r="I412" s="10" t="s">
        <v>894</v>
      </c>
      <c r="J412" s="10" t="s">
        <v>958</v>
      </c>
      <c r="K412" s="138">
        <v>15</v>
      </c>
      <c r="L412" s="34" t="s">
        <v>1080</v>
      </c>
    </row>
    <row r="413" spans="1:12" ht="22.5">
      <c r="A413" s="33" t="s">
        <v>1666</v>
      </c>
      <c r="B413" s="10" t="s">
        <v>713</v>
      </c>
      <c r="C413" s="10" t="s">
        <v>1778</v>
      </c>
      <c r="D413" s="10" t="s">
        <v>1780</v>
      </c>
      <c r="E413" s="10" t="s">
        <v>1779</v>
      </c>
      <c r="F413" s="10" t="s">
        <v>1780</v>
      </c>
      <c r="G413" s="10" t="s">
        <v>867</v>
      </c>
      <c r="H413" s="10" t="s">
        <v>2266</v>
      </c>
      <c r="I413" s="10" t="s">
        <v>2858</v>
      </c>
      <c r="J413" s="10" t="s">
        <v>966</v>
      </c>
      <c r="K413" s="138">
        <v>53</v>
      </c>
      <c r="L413" s="34" t="s">
        <v>967</v>
      </c>
    </row>
    <row r="414" spans="1:12" ht="34.5" thickBot="1">
      <c r="A414" s="43" t="s">
        <v>1667</v>
      </c>
      <c r="B414" s="44" t="s">
        <v>713</v>
      </c>
      <c r="C414" s="44" t="s">
        <v>1778</v>
      </c>
      <c r="D414" s="44" t="s">
        <v>1780</v>
      </c>
      <c r="E414" s="44" t="s">
        <v>1779</v>
      </c>
      <c r="F414" s="44" t="s">
        <v>1780</v>
      </c>
      <c r="G414" s="44" t="s">
        <v>867</v>
      </c>
      <c r="H414" s="44" t="s">
        <v>2267</v>
      </c>
      <c r="I414" s="44" t="s">
        <v>2856</v>
      </c>
      <c r="J414" s="44" t="s">
        <v>726</v>
      </c>
      <c r="K414" s="139">
        <v>0</v>
      </c>
      <c r="L414" s="37" t="s">
        <v>326</v>
      </c>
    </row>
    <row r="415" spans="1:12" ht="12" customHeight="1" thickBot="1">
      <c r="A415" s="491" t="s">
        <v>2306</v>
      </c>
      <c r="B415" s="492"/>
      <c r="C415" s="492"/>
      <c r="D415" s="492"/>
      <c r="E415" s="492"/>
      <c r="F415" s="492"/>
      <c r="G415" s="492"/>
      <c r="H415" s="492"/>
      <c r="I415" s="492"/>
      <c r="J415" s="492"/>
      <c r="K415" s="91">
        <f>SUM(K408:K414)</f>
        <v>164</v>
      </c>
      <c r="L415" s="38"/>
    </row>
    <row r="416" spans="1:12" ht="33.75">
      <c r="A416" s="29" t="s">
        <v>1668</v>
      </c>
      <c r="B416" s="30" t="s">
        <v>715</v>
      </c>
      <c r="C416" s="30" t="s">
        <v>330</v>
      </c>
      <c r="D416" s="30" t="s">
        <v>331</v>
      </c>
      <c r="E416" s="30" t="s">
        <v>332</v>
      </c>
      <c r="F416" s="30" t="s">
        <v>336</v>
      </c>
      <c r="G416" s="30" t="s">
        <v>2764</v>
      </c>
      <c r="H416" s="30" t="s">
        <v>2792</v>
      </c>
      <c r="I416" s="30" t="s">
        <v>968</v>
      </c>
      <c r="J416" s="30" t="s">
        <v>931</v>
      </c>
      <c r="K416" s="89">
        <v>8</v>
      </c>
      <c r="L416" s="32" t="s">
        <v>1512</v>
      </c>
    </row>
    <row r="417" spans="1:12" ht="33.75">
      <c r="A417" s="33" t="s">
        <v>1084</v>
      </c>
      <c r="B417" s="10" t="s">
        <v>715</v>
      </c>
      <c r="C417" s="10" t="s">
        <v>330</v>
      </c>
      <c r="D417" s="10" t="s">
        <v>331</v>
      </c>
      <c r="E417" s="10" t="s">
        <v>332</v>
      </c>
      <c r="F417" s="10" t="s">
        <v>336</v>
      </c>
      <c r="G417" s="10" t="s">
        <v>2764</v>
      </c>
      <c r="H417" s="10" t="s">
        <v>933</v>
      </c>
      <c r="I417" s="10" t="s">
        <v>2161</v>
      </c>
      <c r="J417" s="10" t="s">
        <v>934</v>
      </c>
      <c r="K417" s="138">
        <v>31</v>
      </c>
      <c r="L417" s="34" t="s">
        <v>1513</v>
      </c>
    </row>
    <row r="418" spans="1:12" ht="33.75">
      <c r="A418" s="33" t="s">
        <v>1669</v>
      </c>
      <c r="B418" s="10" t="s">
        <v>715</v>
      </c>
      <c r="C418" s="10" t="s">
        <v>330</v>
      </c>
      <c r="D418" s="10" t="s">
        <v>331</v>
      </c>
      <c r="E418" s="10" t="s">
        <v>332</v>
      </c>
      <c r="F418" s="10" t="s">
        <v>336</v>
      </c>
      <c r="G418" s="10" t="s">
        <v>2764</v>
      </c>
      <c r="H418" s="10" t="s">
        <v>832</v>
      </c>
      <c r="I418" s="10" t="s">
        <v>2158</v>
      </c>
      <c r="J418" s="10" t="s">
        <v>938</v>
      </c>
      <c r="K418" s="138">
        <v>34</v>
      </c>
      <c r="L418" s="34" t="s">
        <v>1514</v>
      </c>
    </row>
    <row r="419" spans="1:12" ht="33.75">
      <c r="A419" s="33" t="s">
        <v>1094</v>
      </c>
      <c r="B419" s="10" t="s">
        <v>715</v>
      </c>
      <c r="C419" s="10" t="s">
        <v>330</v>
      </c>
      <c r="D419" s="10" t="s">
        <v>331</v>
      </c>
      <c r="E419" s="10" t="s">
        <v>332</v>
      </c>
      <c r="F419" s="10" t="s">
        <v>336</v>
      </c>
      <c r="G419" s="10" t="s">
        <v>2764</v>
      </c>
      <c r="H419" s="10" t="s">
        <v>940</v>
      </c>
      <c r="I419" s="10" t="s">
        <v>2169</v>
      </c>
      <c r="J419" s="10" t="s">
        <v>941</v>
      </c>
      <c r="K419" s="138">
        <v>29</v>
      </c>
      <c r="L419" s="34" t="s">
        <v>1515</v>
      </c>
    </row>
    <row r="420" spans="1:12" ht="33.75">
      <c r="A420" s="33" t="s">
        <v>1113</v>
      </c>
      <c r="B420" s="10" t="s">
        <v>715</v>
      </c>
      <c r="C420" s="10" t="s">
        <v>330</v>
      </c>
      <c r="D420" s="10" t="s">
        <v>331</v>
      </c>
      <c r="E420" s="10" t="s">
        <v>332</v>
      </c>
      <c r="F420" s="10" t="s">
        <v>336</v>
      </c>
      <c r="G420" s="10" t="s">
        <v>2764</v>
      </c>
      <c r="H420" s="10" t="s">
        <v>951</v>
      </c>
      <c r="I420" s="10" t="s">
        <v>123</v>
      </c>
      <c r="J420" s="10" t="s">
        <v>952</v>
      </c>
      <c r="K420" s="138">
        <v>11</v>
      </c>
      <c r="L420" s="34" t="s">
        <v>1073</v>
      </c>
    </row>
    <row r="421" spans="1:12" ht="33.75">
      <c r="A421" s="33" t="s">
        <v>1670</v>
      </c>
      <c r="B421" s="10" t="s">
        <v>715</v>
      </c>
      <c r="C421" s="10" t="s">
        <v>330</v>
      </c>
      <c r="D421" s="10" t="s">
        <v>331</v>
      </c>
      <c r="E421" s="10" t="s">
        <v>332</v>
      </c>
      <c r="F421" s="10" t="s">
        <v>336</v>
      </c>
      <c r="G421" s="10" t="s">
        <v>2764</v>
      </c>
      <c r="H421" s="10" t="s">
        <v>957</v>
      </c>
      <c r="I421" s="10" t="s">
        <v>894</v>
      </c>
      <c r="J421" s="10" t="s">
        <v>958</v>
      </c>
      <c r="K421" s="138">
        <v>27</v>
      </c>
      <c r="L421" s="34" t="s">
        <v>1080</v>
      </c>
    </row>
    <row r="422" spans="1:12" ht="33.75">
      <c r="A422" s="33" t="s">
        <v>1671</v>
      </c>
      <c r="B422" s="10" t="s">
        <v>715</v>
      </c>
      <c r="C422" s="10" t="s">
        <v>330</v>
      </c>
      <c r="D422" s="10" t="s">
        <v>331</v>
      </c>
      <c r="E422" s="10" t="s">
        <v>332</v>
      </c>
      <c r="F422" s="10" t="s">
        <v>336</v>
      </c>
      <c r="G422" s="10" t="s">
        <v>2764</v>
      </c>
      <c r="H422" s="10" t="s">
        <v>1516</v>
      </c>
      <c r="I422" s="10" t="s">
        <v>1021</v>
      </c>
      <c r="J422" s="10" t="s">
        <v>960</v>
      </c>
      <c r="K422" s="138">
        <v>46</v>
      </c>
      <c r="L422" s="34" t="s">
        <v>1760</v>
      </c>
    </row>
    <row r="423" spans="1:12" ht="33.75">
      <c r="A423" s="33" t="s">
        <v>1672</v>
      </c>
      <c r="B423" s="10" t="s">
        <v>715</v>
      </c>
      <c r="C423" s="10" t="s">
        <v>330</v>
      </c>
      <c r="D423" s="10" t="s">
        <v>331</v>
      </c>
      <c r="E423" s="10" t="s">
        <v>332</v>
      </c>
      <c r="F423" s="10" t="s">
        <v>336</v>
      </c>
      <c r="G423" s="10" t="s">
        <v>2764</v>
      </c>
      <c r="H423" s="10" t="s">
        <v>1517</v>
      </c>
      <c r="I423" s="10" t="s">
        <v>2759</v>
      </c>
      <c r="J423" s="10" t="s">
        <v>960</v>
      </c>
      <c r="K423" s="138">
        <v>63</v>
      </c>
      <c r="L423" s="34" t="s">
        <v>1760</v>
      </c>
    </row>
    <row r="424" spans="1:12" ht="33.75">
      <c r="A424" s="33" t="s">
        <v>1673</v>
      </c>
      <c r="B424" s="10" t="s">
        <v>715</v>
      </c>
      <c r="C424" s="10" t="s">
        <v>330</v>
      </c>
      <c r="D424" s="10" t="s">
        <v>331</v>
      </c>
      <c r="E424" s="10" t="s">
        <v>332</v>
      </c>
      <c r="F424" s="10" t="s">
        <v>336</v>
      </c>
      <c r="G424" s="10" t="s">
        <v>2764</v>
      </c>
      <c r="H424" s="10" t="s">
        <v>2112</v>
      </c>
      <c r="I424" s="10" t="s">
        <v>180</v>
      </c>
      <c r="J424" s="10" t="s">
        <v>726</v>
      </c>
      <c r="K424" s="138">
        <v>0</v>
      </c>
      <c r="L424" s="34" t="s">
        <v>1760</v>
      </c>
    </row>
    <row r="425" spans="1:12" ht="33.75">
      <c r="A425" s="33" t="s">
        <v>1674</v>
      </c>
      <c r="B425" s="10" t="s">
        <v>715</v>
      </c>
      <c r="C425" s="10" t="s">
        <v>330</v>
      </c>
      <c r="D425" s="10" t="s">
        <v>331</v>
      </c>
      <c r="E425" s="10" t="s">
        <v>332</v>
      </c>
      <c r="F425" s="10" t="s">
        <v>336</v>
      </c>
      <c r="G425" s="10" t="s">
        <v>2764</v>
      </c>
      <c r="H425" s="10" t="s">
        <v>2790</v>
      </c>
      <c r="I425" s="10" t="s">
        <v>2862</v>
      </c>
      <c r="J425" s="10" t="s">
        <v>736</v>
      </c>
      <c r="K425" s="138">
        <v>0</v>
      </c>
      <c r="L425" s="34" t="s">
        <v>1041</v>
      </c>
    </row>
    <row r="426" spans="1:12" ht="33.75">
      <c r="A426" s="33" t="s">
        <v>1130</v>
      </c>
      <c r="B426" s="10" t="s">
        <v>715</v>
      </c>
      <c r="C426" s="10" t="s">
        <v>330</v>
      </c>
      <c r="D426" s="10" t="s">
        <v>331</v>
      </c>
      <c r="E426" s="10" t="s">
        <v>332</v>
      </c>
      <c r="F426" s="10" t="s">
        <v>336</v>
      </c>
      <c r="G426" s="10" t="s">
        <v>2764</v>
      </c>
      <c r="H426" s="10" t="s">
        <v>2113</v>
      </c>
      <c r="I426" s="10" t="s">
        <v>868</v>
      </c>
      <c r="J426" s="10" t="s">
        <v>948</v>
      </c>
      <c r="K426" s="138">
        <v>31</v>
      </c>
      <c r="L426" s="34" t="s">
        <v>946</v>
      </c>
    </row>
    <row r="427" spans="1:12" ht="34.5" thickBot="1">
      <c r="A427" s="43" t="s">
        <v>1675</v>
      </c>
      <c r="B427" s="44" t="s">
        <v>715</v>
      </c>
      <c r="C427" s="44" t="s">
        <v>330</v>
      </c>
      <c r="D427" s="44" t="s">
        <v>331</v>
      </c>
      <c r="E427" s="44" t="s">
        <v>332</v>
      </c>
      <c r="F427" s="44" t="s">
        <v>336</v>
      </c>
      <c r="G427" s="44" t="s">
        <v>2764</v>
      </c>
      <c r="H427" s="44" t="s">
        <v>2113</v>
      </c>
      <c r="I427" s="44" t="s">
        <v>2168</v>
      </c>
      <c r="J427" s="44" t="s">
        <v>966</v>
      </c>
      <c r="K427" s="139">
        <v>42</v>
      </c>
      <c r="L427" s="37" t="s">
        <v>2114</v>
      </c>
    </row>
    <row r="428" spans="1:12" ht="12" customHeight="1" thickBot="1">
      <c r="A428" s="491" t="s">
        <v>2306</v>
      </c>
      <c r="B428" s="492"/>
      <c r="C428" s="492"/>
      <c r="D428" s="492"/>
      <c r="E428" s="492"/>
      <c r="F428" s="492"/>
      <c r="G428" s="492"/>
      <c r="H428" s="492"/>
      <c r="I428" s="492"/>
      <c r="J428" s="492"/>
      <c r="K428" s="91">
        <f>SUM(K416:K427)</f>
        <v>322</v>
      </c>
      <c r="L428" s="38"/>
    </row>
    <row r="429" spans="1:12" ht="56.25">
      <c r="A429" s="29" t="s">
        <v>1676</v>
      </c>
      <c r="B429" s="30" t="s">
        <v>1110</v>
      </c>
      <c r="C429" s="30" t="s">
        <v>296</v>
      </c>
      <c r="D429" s="30" t="s">
        <v>340</v>
      </c>
      <c r="E429" s="30" t="s">
        <v>338</v>
      </c>
      <c r="F429" s="30" t="s">
        <v>340</v>
      </c>
      <c r="G429" s="30" t="s">
        <v>2207</v>
      </c>
      <c r="H429" s="30" t="s">
        <v>930</v>
      </c>
      <c r="I429" s="30" t="s">
        <v>814</v>
      </c>
      <c r="J429" s="30" t="s">
        <v>931</v>
      </c>
      <c r="K429" s="89">
        <v>6</v>
      </c>
      <c r="L429" s="32" t="s">
        <v>932</v>
      </c>
    </row>
    <row r="430" spans="1:12" ht="56.25">
      <c r="A430" s="33" t="s">
        <v>1677</v>
      </c>
      <c r="B430" s="10" t="s">
        <v>1110</v>
      </c>
      <c r="C430" s="10" t="s">
        <v>296</v>
      </c>
      <c r="D430" s="10" t="s">
        <v>340</v>
      </c>
      <c r="E430" s="10" t="s">
        <v>338</v>
      </c>
      <c r="F430" s="10" t="s">
        <v>340</v>
      </c>
      <c r="G430" s="10" t="s">
        <v>2207</v>
      </c>
      <c r="H430" s="10" t="s">
        <v>2311</v>
      </c>
      <c r="I430" s="10" t="s">
        <v>2856</v>
      </c>
      <c r="J430" s="10" t="s">
        <v>938</v>
      </c>
      <c r="K430" s="138">
        <v>35</v>
      </c>
      <c r="L430" s="34" t="s">
        <v>939</v>
      </c>
    </row>
    <row r="431" spans="1:12" ht="56.25">
      <c r="A431" s="33" t="s">
        <v>1678</v>
      </c>
      <c r="B431" s="10" t="s">
        <v>1110</v>
      </c>
      <c r="C431" s="10" t="s">
        <v>296</v>
      </c>
      <c r="D431" s="10" t="s">
        <v>340</v>
      </c>
      <c r="E431" s="10" t="s">
        <v>338</v>
      </c>
      <c r="F431" s="10" t="s">
        <v>340</v>
      </c>
      <c r="G431" s="10" t="s">
        <v>2207</v>
      </c>
      <c r="H431" s="10" t="s">
        <v>1884</v>
      </c>
      <c r="I431" s="10" t="s">
        <v>2167</v>
      </c>
      <c r="J431" s="10" t="s">
        <v>941</v>
      </c>
      <c r="K431" s="138">
        <v>24</v>
      </c>
      <c r="L431" s="34" t="s">
        <v>1108</v>
      </c>
    </row>
    <row r="432" spans="1:12" ht="56.25">
      <c r="A432" s="33" t="s">
        <v>1679</v>
      </c>
      <c r="B432" s="10" t="s">
        <v>1110</v>
      </c>
      <c r="C432" s="10" t="s">
        <v>296</v>
      </c>
      <c r="D432" s="10" t="s">
        <v>340</v>
      </c>
      <c r="E432" s="10" t="s">
        <v>338</v>
      </c>
      <c r="F432" s="10" t="s">
        <v>340</v>
      </c>
      <c r="G432" s="10" t="s">
        <v>2207</v>
      </c>
      <c r="H432" s="10" t="s">
        <v>2115</v>
      </c>
      <c r="I432" s="10" t="s">
        <v>2166</v>
      </c>
      <c r="J432" s="10" t="s">
        <v>952</v>
      </c>
      <c r="K432" s="138">
        <v>11</v>
      </c>
      <c r="L432" s="34" t="s">
        <v>1073</v>
      </c>
    </row>
    <row r="433" spans="1:12" ht="45" customHeight="1">
      <c r="A433" s="33" t="s">
        <v>1680</v>
      </c>
      <c r="B433" s="10" t="s">
        <v>1110</v>
      </c>
      <c r="C433" s="10" t="s">
        <v>296</v>
      </c>
      <c r="D433" s="10" t="s">
        <v>340</v>
      </c>
      <c r="E433" s="10" t="s">
        <v>338</v>
      </c>
      <c r="F433" s="10" t="s">
        <v>340</v>
      </c>
      <c r="G433" s="10" t="s">
        <v>2207</v>
      </c>
      <c r="H433" s="10" t="s">
        <v>2116</v>
      </c>
      <c r="I433" s="10" t="s">
        <v>894</v>
      </c>
      <c r="J433" s="10" t="s">
        <v>952</v>
      </c>
      <c r="K433" s="138">
        <v>9</v>
      </c>
      <c r="L433" s="34" t="s">
        <v>1073</v>
      </c>
    </row>
    <row r="434" spans="1:12" ht="56.25">
      <c r="A434" s="33" t="s">
        <v>1681</v>
      </c>
      <c r="B434" s="10" t="s">
        <v>1110</v>
      </c>
      <c r="C434" s="10" t="s">
        <v>296</v>
      </c>
      <c r="D434" s="10" t="s">
        <v>340</v>
      </c>
      <c r="E434" s="10" t="s">
        <v>338</v>
      </c>
      <c r="F434" s="10" t="s">
        <v>340</v>
      </c>
      <c r="G434" s="10" t="s">
        <v>2207</v>
      </c>
      <c r="H434" s="10" t="s">
        <v>957</v>
      </c>
      <c r="I434" s="10" t="s">
        <v>2858</v>
      </c>
      <c r="J434" s="10" t="s">
        <v>958</v>
      </c>
      <c r="K434" s="138">
        <v>22</v>
      </c>
      <c r="L434" s="34" t="s">
        <v>1080</v>
      </c>
    </row>
    <row r="435" spans="1:12" ht="56.25">
      <c r="A435" s="33" t="s">
        <v>1682</v>
      </c>
      <c r="B435" s="10" t="s">
        <v>1110</v>
      </c>
      <c r="C435" s="10" t="s">
        <v>296</v>
      </c>
      <c r="D435" s="10" t="s">
        <v>340</v>
      </c>
      <c r="E435" s="10" t="s">
        <v>338</v>
      </c>
      <c r="F435" s="10" t="s">
        <v>340</v>
      </c>
      <c r="G435" s="10" t="s">
        <v>2207</v>
      </c>
      <c r="H435" s="10" t="s">
        <v>2266</v>
      </c>
      <c r="I435" s="10" t="s">
        <v>2177</v>
      </c>
      <c r="J435" s="10" t="s">
        <v>966</v>
      </c>
      <c r="K435" s="138">
        <v>64</v>
      </c>
      <c r="L435" s="34" t="s">
        <v>967</v>
      </c>
    </row>
    <row r="436" spans="1:12" ht="56.25">
      <c r="A436" s="33" t="s">
        <v>1683</v>
      </c>
      <c r="B436" s="10" t="s">
        <v>1110</v>
      </c>
      <c r="C436" s="10" t="s">
        <v>296</v>
      </c>
      <c r="D436" s="10" t="s">
        <v>340</v>
      </c>
      <c r="E436" s="10" t="s">
        <v>338</v>
      </c>
      <c r="F436" s="10" t="s">
        <v>340</v>
      </c>
      <c r="G436" s="10" t="s">
        <v>2207</v>
      </c>
      <c r="H436" s="10" t="s">
        <v>949</v>
      </c>
      <c r="I436" s="10" t="s">
        <v>123</v>
      </c>
      <c r="J436" s="10" t="s">
        <v>950</v>
      </c>
      <c r="K436" s="138">
        <v>16</v>
      </c>
      <c r="L436" s="34" t="s">
        <v>1039</v>
      </c>
    </row>
    <row r="437" spans="1:12" ht="56.25">
      <c r="A437" s="33" t="s">
        <v>1684</v>
      </c>
      <c r="B437" s="10" t="s">
        <v>1110</v>
      </c>
      <c r="C437" s="10" t="s">
        <v>296</v>
      </c>
      <c r="D437" s="10" t="s">
        <v>340</v>
      </c>
      <c r="E437" s="10" t="s">
        <v>338</v>
      </c>
      <c r="F437" s="10" t="s">
        <v>340</v>
      </c>
      <c r="G437" s="10" t="s">
        <v>2207</v>
      </c>
      <c r="H437" s="10" t="s">
        <v>836</v>
      </c>
      <c r="I437" s="10" t="s">
        <v>522</v>
      </c>
      <c r="J437" s="10" t="s">
        <v>962</v>
      </c>
      <c r="K437" s="138">
        <v>16</v>
      </c>
      <c r="L437" s="34" t="s">
        <v>1039</v>
      </c>
    </row>
    <row r="438" spans="1:12" ht="57" thickBot="1">
      <c r="A438" s="43" t="s">
        <v>1685</v>
      </c>
      <c r="B438" s="44" t="s">
        <v>1110</v>
      </c>
      <c r="C438" s="44" t="s">
        <v>296</v>
      </c>
      <c r="D438" s="44" t="s">
        <v>340</v>
      </c>
      <c r="E438" s="44" t="s">
        <v>338</v>
      </c>
      <c r="F438" s="44" t="s">
        <v>340</v>
      </c>
      <c r="G438" s="44" t="s">
        <v>2207</v>
      </c>
      <c r="H438" s="44" t="s">
        <v>2267</v>
      </c>
      <c r="I438" s="44" t="s">
        <v>2861</v>
      </c>
      <c r="J438" s="44" t="s">
        <v>726</v>
      </c>
      <c r="K438" s="139">
        <v>0</v>
      </c>
      <c r="L438" s="37" t="s">
        <v>1752</v>
      </c>
    </row>
    <row r="439" spans="1:12" ht="12" customHeight="1" thickBot="1">
      <c r="A439" s="491" t="s">
        <v>2306</v>
      </c>
      <c r="B439" s="492"/>
      <c r="C439" s="492"/>
      <c r="D439" s="492"/>
      <c r="E439" s="492"/>
      <c r="F439" s="492"/>
      <c r="G439" s="492"/>
      <c r="H439" s="492"/>
      <c r="I439" s="492"/>
      <c r="J439" s="492"/>
      <c r="K439" s="91">
        <f>SUM(K429:K438)</f>
        <v>203</v>
      </c>
      <c r="L439" s="38"/>
    </row>
    <row r="440" spans="1:12" ht="33.75">
      <c r="A440" s="29" t="s">
        <v>1686</v>
      </c>
      <c r="B440" s="30" t="s">
        <v>3685</v>
      </c>
      <c r="C440" s="30" t="s">
        <v>1324</v>
      </c>
      <c r="D440" s="30" t="s">
        <v>1297</v>
      </c>
      <c r="E440" s="30" t="s">
        <v>1298</v>
      </c>
      <c r="F440" s="30" t="s">
        <v>1297</v>
      </c>
      <c r="G440" s="64">
        <v>1465188</v>
      </c>
      <c r="H440" s="64" t="s">
        <v>2117</v>
      </c>
      <c r="I440" s="64">
        <v>105</v>
      </c>
      <c r="J440" s="64">
        <v>4000</v>
      </c>
      <c r="K440" s="89">
        <v>20</v>
      </c>
      <c r="L440" s="32" t="s">
        <v>967</v>
      </c>
    </row>
    <row r="441" spans="1:12" ht="33.75">
      <c r="A441" s="33" t="s">
        <v>1687</v>
      </c>
      <c r="B441" s="10" t="s">
        <v>3685</v>
      </c>
      <c r="C441" s="10" t="s">
        <v>1324</v>
      </c>
      <c r="D441" s="10" t="s">
        <v>1297</v>
      </c>
      <c r="E441" s="10" t="s">
        <v>1298</v>
      </c>
      <c r="F441" s="10" t="s">
        <v>1297</v>
      </c>
      <c r="G441" s="65">
        <v>1465188</v>
      </c>
      <c r="H441" s="65" t="s">
        <v>703</v>
      </c>
      <c r="I441" s="65">
        <v>110</v>
      </c>
      <c r="J441" s="65">
        <v>4100</v>
      </c>
      <c r="K441" s="138">
        <v>20</v>
      </c>
      <c r="L441" s="34" t="s">
        <v>946</v>
      </c>
    </row>
    <row r="442" spans="1:12" ht="33.75">
      <c r="A442" s="33" t="s">
        <v>1688</v>
      </c>
      <c r="B442" s="10" t="s">
        <v>3685</v>
      </c>
      <c r="C442" s="10" t="s">
        <v>1324</v>
      </c>
      <c r="D442" s="10" t="s">
        <v>1297</v>
      </c>
      <c r="E442" s="10" t="s">
        <v>1298</v>
      </c>
      <c r="F442" s="10" t="s">
        <v>1297</v>
      </c>
      <c r="G442" s="65">
        <v>1465188</v>
      </c>
      <c r="H442" s="42" t="s">
        <v>1182</v>
      </c>
      <c r="I442" s="10" t="s">
        <v>1037</v>
      </c>
      <c r="J442" s="42">
        <v>4900</v>
      </c>
      <c r="K442" s="138">
        <v>1</v>
      </c>
      <c r="L442" s="74" t="s">
        <v>704</v>
      </c>
    </row>
    <row r="443" spans="1:12" ht="12" customHeight="1" thickBot="1">
      <c r="A443" s="495" t="s">
        <v>2306</v>
      </c>
      <c r="B443" s="496"/>
      <c r="C443" s="496"/>
      <c r="D443" s="496"/>
      <c r="E443" s="496"/>
      <c r="F443" s="496"/>
      <c r="G443" s="496"/>
      <c r="H443" s="496"/>
      <c r="I443" s="496"/>
      <c r="J443" s="496"/>
      <c r="K443" s="140">
        <f>SUM(K440:K442)</f>
        <v>41</v>
      </c>
      <c r="L443" s="36"/>
    </row>
    <row r="444" spans="1:12" ht="45" customHeight="1">
      <c r="A444" s="29" t="s">
        <v>1689</v>
      </c>
      <c r="B444" s="30" t="s">
        <v>3685</v>
      </c>
      <c r="C444" s="30" t="s">
        <v>0</v>
      </c>
      <c r="D444" s="30" t="s">
        <v>1177</v>
      </c>
      <c r="E444" s="30" t="s">
        <v>1325</v>
      </c>
      <c r="F444" s="30" t="s">
        <v>1177</v>
      </c>
      <c r="G444" s="40">
        <v>1465011</v>
      </c>
      <c r="H444" s="30" t="s">
        <v>930</v>
      </c>
      <c r="I444" s="30" t="s">
        <v>1226</v>
      </c>
      <c r="J444" s="30" t="s">
        <v>931</v>
      </c>
      <c r="K444" s="89">
        <v>5</v>
      </c>
      <c r="L444" s="32" t="s">
        <v>1</v>
      </c>
    </row>
    <row r="445" spans="1:12" ht="45" customHeight="1">
      <c r="A445" s="33" t="s">
        <v>1690</v>
      </c>
      <c r="B445" s="10" t="s">
        <v>3685</v>
      </c>
      <c r="C445" s="10" t="s">
        <v>0</v>
      </c>
      <c r="D445" s="10" t="s">
        <v>1177</v>
      </c>
      <c r="E445" s="10" t="s">
        <v>1325</v>
      </c>
      <c r="F445" s="10" t="s">
        <v>1177</v>
      </c>
      <c r="G445" s="42">
        <v>1465011</v>
      </c>
      <c r="H445" s="10" t="s">
        <v>2</v>
      </c>
      <c r="I445" s="10" t="s">
        <v>135</v>
      </c>
      <c r="J445" s="10" t="s">
        <v>934</v>
      </c>
      <c r="K445" s="138">
        <v>77</v>
      </c>
      <c r="L445" s="34" t="s">
        <v>178</v>
      </c>
    </row>
    <row r="446" spans="1:12" ht="45" customHeight="1">
      <c r="A446" s="33" t="s">
        <v>1691</v>
      </c>
      <c r="B446" s="10" t="s">
        <v>3685</v>
      </c>
      <c r="C446" s="10" t="s">
        <v>0</v>
      </c>
      <c r="D446" s="10" t="s">
        <v>1177</v>
      </c>
      <c r="E446" s="10" t="s">
        <v>1325</v>
      </c>
      <c r="F446" s="10" t="s">
        <v>1177</v>
      </c>
      <c r="G446" s="42">
        <v>1465011</v>
      </c>
      <c r="H446" s="10" t="s">
        <v>3</v>
      </c>
      <c r="I446" s="10" t="s">
        <v>2170</v>
      </c>
      <c r="J446" s="10" t="s">
        <v>938</v>
      </c>
      <c r="K446" s="138">
        <v>20</v>
      </c>
      <c r="L446" s="34" t="s">
        <v>4</v>
      </c>
    </row>
    <row r="447" spans="1:12" ht="67.5">
      <c r="A447" s="33" t="s">
        <v>1692</v>
      </c>
      <c r="B447" s="10" t="s">
        <v>3685</v>
      </c>
      <c r="C447" s="10" t="s">
        <v>0</v>
      </c>
      <c r="D447" s="10" t="s">
        <v>1177</v>
      </c>
      <c r="E447" s="10" t="s">
        <v>1325</v>
      </c>
      <c r="F447" s="10" t="s">
        <v>1177</v>
      </c>
      <c r="G447" s="42">
        <v>1465011</v>
      </c>
      <c r="H447" s="10" t="s">
        <v>21</v>
      </c>
      <c r="I447" s="10" t="s">
        <v>2171</v>
      </c>
      <c r="J447" s="10" t="s">
        <v>966</v>
      </c>
      <c r="K447" s="138">
        <v>44</v>
      </c>
      <c r="L447" s="34" t="s">
        <v>1178</v>
      </c>
    </row>
    <row r="448" spans="1:12" ht="45" customHeight="1" thickBot="1">
      <c r="A448" s="43" t="s">
        <v>1693</v>
      </c>
      <c r="B448" s="44" t="s">
        <v>3685</v>
      </c>
      <c r="C448" s="44" t="s">
        <v>0</v>
      </c>
      <c r="D448" s="44" t="s">
        <v>1177</v>
      </c>
      <c r="E448" s="44" t="s">
        <v>1325</v>
      </c>
      <c r="F448" s="44" t="s">
        <v>1177</v>
      </c>
      <c r="G448" s="46">
        <v>1465011</v>
      </c>
      <c r="H448" s="44" t="s">
        <v>725</v>
      </c>
      <c r="I448" s="44" t="s">
        <v>2200</v>
      </c>
      <c r="J448" s="44" t="s">
        <v>726</v>
      </c>
      <c r="K448" s="139">
        <v>0</v>
      </c>
      <c r="L448" s="37" t="s">
        <v>1192</v>
      </c>
    </row>
    <row r="449" spans="1:12" ht="12" customHeight="1" thickBot="1">
      <c r="A449" s="491" t="s">
        <v>2306</v>
      </c>
      <c r="B449" s="492"/>
      <c r="C449" s="492"/>
      <c r="D449" s="492"/>
      <c r="E449" s="492"/>
      <c r="F449" s="492"/>
      <c r="G449" s="492"/>
      <c r="H449" s="492"/>
      <c r="I449" s="492"/>
      <c r="J449" s="492"/>
      <c r="K449" s="91">
        <f>SUM(K444:K448)</f>
        <v>146</v>
      </c>
      <c r="L449" s="38"/>
    </row>
    <row r="450" spans="1:12" ht="22.5">
      <c r="A450" s="29" t="s">
        <v>1894</v>
      </c>
      <c r="B450" s="30" t="s">
        <v>3685</v>
      </c>
      <c r="C450" s="30" t="s">
        <v>1963</v>
      </c>
      <c r="D450" s="30" t="s">
        <v>1964</v>
      </c>
      <c r="E450" s="30" t="s">
        <v>1965</v>
      </c>
      <c r="F450" s="30" t="s">
        <v>1964</v>
      </c>
      <c r="G450" s="30" t="s">
        <v>1357</v>
      </c>
      <c r="H450" s="30" t="s">
        <v>22</v>
      </c>
      <c r="I450" s="30" t="s">
        <v>872</v>
      </c>
      <c r="J450" s="30" t="s">
        <v>23</v>
      </c>
      <c r="K450" s="89">
        <v>18</v>
      </c>
      <c r="L450" s="32" t="s">
        <v>1966</v>
      </c>
    </row>
    <row r="451" spans="1:12" ht="22.5">
      <c r="A451" s="33" t="s">
        <v>1694</v>
      </c>
      <c r="B451" s="10" t="s">
        <v>3685</v>
      </c>
      <c r="C451" s="10" t="s">
        <v>1963</v>
      </c>
      <c r="D451" s="10" t="s">
        <v>1964</v>
      </c>
      <c r="E451" s="10" t="s">
        <v>1965</v>
      </c>
      <c r="F451" s="10" t="s">
        <v>1964</v>
      </c>
      <c r="G451" s="10" t="s">
        <v>1357</v>
      </c>
      <c r="H451" s="10" t="s">
        <v>2314</v>
      </c>
      <c r="I451" s="10" t="s">
        <v>891</v>
      </c>
      <c r="J451" s="10" t="s">
        <v>970</v>
      </c>
      <c r="K451" s="138">
        <v>7</v>
      </c>
      <c r="L451" s="34" t="s">
        <v>932</v>
      </c>
    </row>
    <row r="452" spans="1:12" ht="22.5">
      <c r="A452" s="33" t="s">
        <v>1695</v>
      </c>
      <c r="B452" s="10" t="s">
        <v>3685</v>
      </c>
      <c r="C452" s="10" t="s">
        <v>1963</v>
      </c>
      <c r="D452" s="10" t="s">
        <v>1964</v>
      </c>
      <c r="E452" s="10" t="s">
        <v>1965</v>
      </c>
      <c r="F452" s="10" t="s">
        <v>1964</v>
      </c>
      <c r="G452" s="10" t="s">
        <v>1357</v>
      </c>
      <c r="H452" s="10" t="s">
        <v>951</v>
      </c>
      <c r="I452" s="10" t="s">
        <v>2149</v>
      </c>
      <c r="J452" s="10" t="s">
        <v>952</v>
      </c>
      <c r="K452" s="138">
        <v>70</v>
      </c>
      <c r="L452" s="34" t="s">
        <v>24</v>
      </c>
    </row>
    <row r="453" spans="1:12" ht="22.5">
      <c r="A453" s="33" t="s">
        <v>1696</v>
      </c>
      <c r="B453" s="10" t="s">
        <v>3685</v>
      </c>
      <c r="C453" s="10" t="s">
        <v>1963</v>
      </c>
      <c r="D453" s="10" t="s">
        <v>1964</v>
      </c>
      <c r="E453" s="10" t="s">
        <v>1965</v>
      </c>
      <c r="F453" s="10" t="s">
        <v>1964</v>
      </c>
      <c r="G453" s="10" t="s">
        <v>1357</v>
      </c>
      <c r="H453" s="10" t="s">
        <v>25</v>
      </c>
      <c r="I453" s="10" t="s">
        <v>2150</v>
      </c>
      <c r="J453" s="10" t="s">
        <v>941</v>
      </c>
      <c r="K453" s="138">
        <v>28</v>
      </c>
      <c r="L453" s="34" t="s">
        <v>26</v>
      </c>
    </row>
    <row r="454" spans="1:12" ht="22.5">
      <c r="A454" s="33" t="s">
        <v>1697</v>
      </c>
      <c r="B454" s="10" t="s">
        <v>3685</v>
      </c>
      <c r="C454" s="10" t="s">
        <v>1963</v>
      </c>
      <c r="D454" s="10" t="s">
        <v>1964</v>
      </c>
      <c r="E454" s="10" t="s">
        <v>1965</v>
      </c>
      <c r="F454" s="10" t="s">
        <v>1964</v>
      </c>
      <c r="G454" s="10" t="s">
        <v>1357</v>
      </c>
      <c r="H454" s="10" t="s">
        <v>27</v>
      </c>
      <c r="I454" s="10" t="s">
        <v>2152</v>
      </c>
      <c r="J454" s="10" t="s">
        <v>28</v>
      </c>
      <c r="K454" s="138">
        <v>27</v>
      </c>
      <c r="L454" s="34" t="s">
        <v>1108</v>
      </c>
    </row>
    <row r="455" spans="1:12" ht="22.5">
      <c r="A455" s="33" t="s">
        <v>1698</v>
      </c>
      <c r="B455" s="10" t="s">
        <v>3685</v>
      </c>
      <c r="C455" s="10" t="s">
        <v>1963</v>
      </c>
      <c r="D455" s="10" t="s">
        <v>1964</v>
      </c>
      <c r="E455" s="10" t="s">
        <v>1965</v>
      </c>
      <c r="F455" s="10" t="s">
        <v>1964</v>
      </c>
      <c r="G455" s="10" t="s">
        <v>1357</v>
      </c>
      <c r="H455" s="10" t="s">
        <v>29</v>
      </c>
      <c r="I455" s="10" t="s">
        <v>2153</v>
      </c>
      <c r="J455" s="10" t="s">
        <v>30</v>
      </c>
      <c r="K455" s="138">
        <v>20</v>
      </c>
      <c r="L455" s="34" t="s">
        <v>31</v>
      </c>
    </row>
    <row r="456" spans="1:12" ht="22.5">
      <c r="A456" s="33" t="s">
        <v>993</v>
      </c>
      <c r="B456" s="10" t="s">
        <v>3685</v>
      </c>
      <c r="C456" s="10" t="s">
        <v>1963</v>
      </c>
      <c r="D456" s="10" t="s">
        <v>1964</v>
      </c>
      <c r="E456" s="10" t="s">
        <v>1965</v>
      </c>
      <c r="F456" s="10" t="s">
        <v>1964</v>
      </c>
      <c r="G456" s="10" t="s">
        <v>1357</v>
      </c>
      <c r="H456" s="10" t="s">
        <v>32</v>
      </c>
      <c r="I456" s="10" t="s">
        <v>1022</v>
      </c>
      <c r="J456" s="10" t="s">
        <v>941</v>
      </c>
      <c r="K456" s="138">
        <v>38</v>
      </c>
      <c r="L456" s="34" t="s">
        <v>31</v>
      </c>
    </row>
    <row r="457" spans="1:12" ht="23.25" thickBot="1">
      <c r="A457" s="43" t="s">
        <v>1699</v>
      </c>
      <c r="B457" s="44" t="s">
        <v>3685</v>
      </c>
      <c r="C457" s="44" t="s">
        <v>1963</v>
      </c>
      <c r="D457" s="44" t="s">
        <v>1964</v>
      </c>
      <c r="E457" s="44" t="s">
        <v>1965</v>
      </c>
      <c r="F457" s="44" t="s">
        <v>1964</v>
      </c>
      <c r="G457" s="44" t="s">
        <v>1357</v>
      </c>
      <c r="H457" s="44" t="s">
        <v>725</v>
      </c>
      <c r="I457" s="44" t="s">
        <v>2181</v>
      </c>
      <c r="J457" s="44" t="s">
        <v>33</v>
      </c>
      <c r="K457" s="139">
        <v>0</v>
      </c>
      <c r="L457" s="37" t="s">
        <v>31</v>
      </c>
    </row>
    <row r="458" spans="1:12" ht="12" customHeight="1" thickBot="1">
      <c r="A458" s="491" t="s">
        <v>2306</v>
      </c>
      <c r="B458" s="492"/>
      <c r="C458" s="492"/>
      <c r="D458" s="492"/>
      <c r="E458" s="492"/>
      <c r="F458" s="492"/>
      <c r="G458" s="492"/>
      <c r="H458" s="492"/>
      <c r="I458" s="492"/>
      <c r="J458" s="492"/>
      <c r="K458" s="91">
        <f>SUM(K450:K457)</f>
        <v>208</v>
      </c>
      <c r="L458" s="38"/>
    </row>
    <row r="459" spans="1:12" ht="22.5">
      <c r="A459" s="29" t="s">
        <v>1700</v>
      </c>
      <c r="B459" s="30" t="s">
        <v>3685</v>
      </c>
      <c r="C459" s="30" t="s">
        <v>394</v>
      </c>
      <c r="D459" s="30" t="s">
        <v>986</v>
      </c>
      <c r="E459" s="30" t="s">
        <v>395</v>
      </c>
      <c r="F459" s="30" t="s">
        <v>986</v>
      </c>
      <c r="G459" s="30" t="s">
        <v>987</v>
      </c>
      <c r="H459" s="30" t="s">
        <v>34</v>
      </c>
      <c r="I459" s="30" t="s">
        <v>2861</v>
      </c>
      <c r="J459" s="30" t="s">
        <v>931</v>
      </c>
      <c r="K459" s="89">
        <v>30</v>
      </c>
      <c r="L459" s="32" t="s">
        <v>1524</v>
      </c>
    </row>
    <row r="460" spans="1:12" ht="33.75">
      <c r="A460" s="33" t="s">
        <v>1701</v>
      </c>
      <c r="B460" s="10" t="s">
        <v>3685</v>
      </c>
      <c r="C460" s="10" t="s">
        <v>394</v>
      </c>
      <c r="D460" s="10" t="s">
        <v>986</v>
      </c>
      <c r="E460" s="10" t="s">
        <v>395</v>
      </c>
      <c r="F460" s="10" t="s">
        <v>986</v>
      </c>
      <c r="G460" s="10" t="s">
        <v>987</v>
      </c>
      <c r="H460" s="10" t="s">
        <v>35</v>
      </c>
      <c r="I460" s="10" t="s">
        <v>1981</v>
      </c>
      <c r="J460" s="10" t="s">
        <v>931</v>
      </c>
      <c r="K460" s="138">
        <v>12</v>
      </c>
      <c r="L460" s="34" t="s">
        <v>932</v>
      </c>
    </row>
    <row r="461" spans="1:12" ht="22.5">
      <c r="A461" s="33" t="s">
        <v>1702</v>
      </c>
      <c r="B461" s="10" t="s">
        <v>3685</v>
      </c>
      <c r="C461" s="10" t="s">
        <v>394</v>
      </c>
      <c r="D461" s="10" t="s">
        <v>986</v>
      </c>
      <c r="E461" s="10" t="s">
        <v>395</v>
      </c>
      <c r="F461" s="10" t="s">
        <v>986</v>
      </c>
      <c r="G461" s="10" t="s">
        <v>987</v>
      </c>
      <c r="H461" s="10" t="s">
        <v>48</v>
      </c>
      <c r="I461" s="10" t="s">
        <v>1977</v>
      </c>
      <c r="J461" s="10" t="s">
        <v>30</v>
      </c>
      <c r="K461" s="138">
        <v>16</v>
      </c>
      <c r="L461" s="34" t="s">
        <v>1108</v>
      </c>
    </row>
    <row r="462" spans="1:12" ht="22.5">
      <c r="A462" s="33" t="s">
        <v>1703</v>
      </c>
      <c r="B462" s="10" t="s">
        <v>3685</v>
      </c>
      <c r="C462" s="10" t="s">
        <v>394</v>
      </c>
      <c r="D462" s="10" t="s">
        <v>986</v>
      </c>
      <c r="E462" s="10" t="s">
        <v>395</v>
      </c>
      <c r="F462" s="10" t="s">
        <v>986</v>
      </c>
      <c r="G462" s="10" t="s">
        <v>987</v>
      </c>
      <c r="H462" s="10" t="s">
        <v>36</v>
      </c>
      <c r="I462" s="10" t="s">
        <v>2862</v>
      </c>
      <c r="J462" s="10" t="s">
        <v>934</v>
      </c>
      <c r="K462" s="138">
        <v>22</v>
      </c>
      <c r="L462" s="34" t="s">
        <v>178</v>
      </c>
    </row>
    <row r="463" spans="1:12" ht="22.5">
      <c r="A463" s="33" t="s">
        <v>357</v>
      </c>
      <c r="B463" s="10" t="s">
        <v>3685</v>
      </c>
      <c r="C463" s="10" t="s">
        <v>394</v>
      </c>
      <c r="D463" s="10" t="s">
        <v>986</v>
      </c>
      <c r="E463" s="10" t="s">
        <v>395</v>
      </c>
      <c r="F463" s="10" t="s">
        <v>986</v>
      </c>
      <c r="G463" s="10" t="s">
        <v>987</v>
      </c>
      <c r="H463" s="10" t="s">
        <v>37</v>
      </c>
      <c r="I463" s="10" t="s">
        <v>890</v>
      </c>
      <c r="J463" s="10" t="s">
        <v>2139</v>
      </c>
      <c r="K463" s="138">
        <v>25</v>
      </c>
      <c r="L463" s="34" t="s">
        <v>483</v>
      </c>
    </row>
    <row r="464" spans="1:12" ht="45">
      <c r="A464" s="33" t="s">
        <v>1704</v>
      </c>
      <c r="B464" s="10" t="s">
        <v>3685</v>
      </c>
      <c r="C464" s="10" t="s">
        <v>394</v>
      </c>
      <c r="D464" s="10" t="s">
        <v>986</v>
      </c>
      <c r="E464" s="10" t="s">
        <v>395</v>
      </c>
      <c r="F464" s="10" t="s">
        <v>986</v>
      </c>
      <c r="G464" s="10" t="s">
        <v>987</v>
      </c>
      <c r="H464" s="10" t="s">
        <v>38</v>
      </c>
      <c r="I464" s="10" t="s">
        <v>798</v>
      </c>
      <c r="J464" s="10" t="s">
        <v>941</v>
      </c>
      <c r="K464" s="138">
        <v>18</v>
      </c>
      <c r="L464" s="34" t="s">
        <v>782</v>
      </c>
    </row>
    <row r="465" spans="1:12" ht="45">
      <c r="A465" s="33" t="s">
        <v>1705</v>
      </c>
      <c r="B465" s="10" t="s">
        <v>3685</v>
      </c>
      <c r="C465" s="10" t="s">
        <v>394</v>
      </c>
      <c r="D465" s="10" t="s">
        <v>986</v>
      </c>
      <c r="E465" s="10" t="s">
        <v>395</v>
      </c>
      <c r="F465" s="10" t="s">
        <v>986</v>
      </c>
      <c r="G465" s="10" t="s">
        <v>987</v>
      </c>
      <c r="H465" s="10" t="s">
        <v>2385</v>
      </c>
      <c r="I465" s="10" t="s">
        <v>2153</v>
      </c>
      <c r="J465" s="10" t="s">
        <v>945</v>
      </c>
      <c r="K465" s="138">
        <v>23</v>
      </c>
      <c r="L465" s="34" t="s">
        <v>946</v>
      </c>
    </row>
    <row r="466" spans="1:12" ht="33.75">
      <c r="A466" s="33" t="s">
        <v>1706</v>
      </c>
      <c r="B466" s="10" t="s">
        <v>3685</v>
      </c>
      <c r="C466" s="10" t="s">
        <v>394</v>
      </c>
      <c r="D466" s="10" t="s">
        <v>986</v>
      </c>
      <c r="E466" s="10" t="s">
        <v>395</v>
      </c>
      <c r="F466" s="10" t="s">
        <v>986</v>
      </c>
      <c r="G466" s="10" t="s">
        <v>987</v>
      </c>
      <c r="H466" s="10" t="s">
        <v>2386</v>
      </c>
      <c r="I466" s="10" t="s">
        <v>2157</v>
      </c>
      <c r="J466" s="10" t="s">
        <v>948</v>
      </c>
      <c r="K466" s="138">
        <v>36</v>
      </c>
      <c r="L466" s="34" t="s">
        <v>783</v>
      </c>
    </row>
    <row r="467" spans="1:12" ht="22.5">
      <c r="A467" s="33" t="s">
        <v>1707</v>
      </c>
      <c r="B467" s="10" t="s">
        <v>3685</v>
      </c>
      <c r="C467" s="10" t="s">
        <v>394</v>
      </c>
      <c r="D467" s="10" t="s">
        <v>986</v>
      </c>
      <c r="E467" s="10" t="s">
        <v>395</v>
      </c>
      <c r="F467" s="10" t="s">
        <v>986</v>
      </c>
      <c r="G467" s="10" t="s">
        <v>987</v>
      </c>
      <c r="H467" s="10" t="s">
        <v>2387</v>
      </c>
      <c r="I467" s="10" t="s">
        <v>1982</v>
      </c>
      <c r="J467" s="10" t="s">
        <v>948</v>
      </c>
      <c r="K467" s="138">
        <v>18</v>
      </c>
      <c r="L467" s="34" t="s">
        <v>784</v>
      </c>
    </row>
    <row r="468" spans="1:12" ht="45">
      <c r="A468" s="33" t="s">
        <v>1708</v>
      </c>
      <c r="B468" s="10" t="s">
        <v>3685</v>
      </c>
      <c r="C468" s="10" t="s">
        <v>394</v>
      </c>
      <c r="D468" s="10" t="s">
        <v>986</v>
      </c>
      <c r="E468" s="10" t="s">
        <v>395</v>
      </c>
      <c r="F468" s="10" t="s">
        <v>986</v>
      </c>
      <c r="G468" s="10" t="s">
        <v>987</v>
      </c>
      <c r="H468" s="10" t="s">
        <v>2388</v>
      </c>
      <c r="I468" s="10" t="s">
        <v>1022</v>
      </c>
      <c r="J468" s="10" t="s">
        <v>2389</v>
      </c>
      <c r="K468" s="138">
        <v>12</v>
      </c>
      <c r="L468" s="34" t="s">
        <v>784</v>
      </c>
    </row>
    <row r="469" spans="1:12" ht="22.5">
      <c r="A469" s="33" t="s">
        <v>1709</v>
      </c>
      <c r="B469" s="10" t="s">
        <v>3685</v>
      </c>
      <c r="C469" s="10" t="s">
        <v>394</v>
      </c>
      <c r="D469" s="10" t="s">
        <v>986</v>
      </c>
      <c r="E469" s="10" t="s">
        <v>395</v>
      </c>
      <c r="F469" s="10" t="s">
        <v>986</v>
      </c>
      <c r="G469" s="10" t="s">
        <v>987</v>
      </c>
      <c r="H469" s="10" t="s">
        <v>2390</v>
      </c>
      <c r="I469" s="10" t="s">
        <v>2265</v>
      </c>
      <c r="J469" s="10" t="s">
        <v>952</v>
      </c>
      <c r="K469" s="138">
        <v>25</v>
      </c>
      <c r="L469" s="34" t="s">
        <v>1073</v>
      </c>
    </row>
    <row r="470" spans="1:12" ht="33.75">
      <c r="A470" s="33" t="s">
        <v>1710</v>
      </c>
      <c r="B470" s="10" t="s">
        <v>3685</v>
      </c>
      <c r="C470" s="10" t="s">
        <v>394</v>
      </c>
      <c r="D470" s="10" t="s">
        <v>986</v>
      </c>
      <c r="E470" s="10" t="s">
        <v>395</v>
      </c>
      <c r="F470" s="10" t="s">
        <v>986</v>
      </c>
      <c r="G470" s="10" t="s">
        <v>987</v>
      </c>
      <c r="H470" s="10" t="s">
        <v>2391</v>
      </c>
      <c r="I470" s="10" t="s">
        <v>2184</v>
      </c>
      <c r="J470" s="10" t="s">
        <v>950</v>
      </c>
      <c r="K470" s="138">
        <v>15</v>
      </c>
      <c r="L470" s="34" t="s">
        <v>1039</v>
      </c>
    </row>
    <row r="471" spans="1:12" ht="22.5">
      <c r="A471" s="33" t="s">
        <v>1711</v>
      </c>
      <c r="B471" s="10" t="s">
        <v>3685</v>
      </c>
      <c r="C471" s="10" t="s">
        <v>394</v>
      </c>
      <c r="D471" s="10" t="s">
        <v>986</v>
      </c>
      <c r="E471" s="10" t="s">
        <v>395</v>
      </c>
      <c r="F471" s="10" t="s">
        <v>986</v>
      </c>
      <c r="G471" s="10" t="s">
        <v>987</v>
      </c>
      <c r="H471" s="10" t="s">
        <v>836</v>
      </c>
      <c r="I471" s="10" t="s">
        <v>1978</v>
      </c>
      <c r="J471" s="10" t="s">
        <v>962</v>
      </c>
      <c r="K471" s="138">
        <v>29</v>
      </c>
      <c r="L471" s="34" t="s">
        <v>1039</v>
      </c>
    </row>
    <row r="472" spans="1:12" ht="22.5">
      <c r="A472" s="33" t="s">
        <v>1712</v>
      </c>
      <c r="B472" s="10" t="s">
        <v>3685</v>
      </c>
      <c r="C472" s="10" t="s">
        <v>394</v>
      </c>
      <c r="D472" s="10" t="s">
        <v>986</v>
      </c>
      <c r="E472" s="10" t="s">
        <v>395</v>
      </c>
      <c r="F472" s="10" t="s">
        <v>986</v>
      </c>
      <c r="G472" s="10" t="s">
        <v>987</v>
      </c>
      <c r="H472" s="10" t="s">
        <v>2392</v>
      </c>
      <c r="I472" s="10" t="s">
        <v>2263</v>
      </c>
      <c r="J472" s="10" t="s">
        <v>2713</v>
      </c>
      <c r="K472" s="138">
        <v>16</v>
      </c>
      <c r="L472" s="34" t="s">
        <v>2248</v>
      </c>
    </row>
    <row r="473" spans="1:12" ht="22.5">
      <c r="A473" s="33" t="s">
        <v>1713</v>
      </c>
      <c r="B473" s="10" t="s">
        <v>3685</v>
      </c>
      <c r="C473" s="10" t="s">
        <v>394</v>
      </c>
      <c r="D473" s="10" t="s">
        <v>986</v>
      </c>
      <c r="E473" s="10" t="s">
        <v>395</v>
      </c>
      <c r="F473" s="10" t="s">
        <v>986</v>
      </c>
      <c r="G473" s="10" t="s">
        <v>987</v>
      </c>
      <c r="H473" s="10" t="s">
        <v>2118</v>
      </c>
      <c r="I473" s="10" t="s">
        <v>1021</v>
      </c>
      <c r="J473" s="10" t="s">
        <v>954</v>
      </c>
      <c r="K473" s="138">
        <v>21</v>
      </c>
      <c r="L473" s="34" t="s">
        <v>1091</v>
      </c>
    </row>
    <row r="474" spans="1:12" ht="22.5">
      <c r="A474" s="33" t="s">
        <v>1714</v>
      </c>
      <c r="B474" s="10" t="s">
        <v>3685</v>
      </c>
      <c r="C474" s="10" t="s">
        <v>394</v>
      </c>
      <c r="D474" s="10" t="s">
        <v>986</v>
      </c>
      <c r="E474" s="10" t="s">
        <v>395</v>
      </c>
      <c r="F474" s="10" t="s">
        <v>986</v>
      </c>
      <c r="G474" s="10" t="s">
        <v>987</v>
      </c>
      <c r="H474" s="10" t="s">
        <v>705</v>
      </c>
      <c r="I474" s="10" t="s">
        <v>2155</v>
      </c>
      <c r="J474" s="10" t="s">
        <v>956</v>
      </c>
      <c r="K474" s="138">
        <v>27</v>
      </c>
      <c r="L474" s="34" t="s">
        <v>1061</v>
      </c>
    </row>
    <row r="475" spans="1:12" ht="22.5">
      <c r="A475" s="33" t="s">
        <v>1715</v>
      </c>
      <c r="B475" s="10" t="s">
        <v>3685</v>
      </c>
      <c r="C475" s="10" t="s">
        <v>394</v>
      </c>
      <c r="D475" s="10" t="s">
        <v>986</v>
      </c>
      <c r="E475" s="10" t="s">
        <v>395</v>
      </c>
      <c r="F475" s="10" t="s">
        <v>986</v>
      </c>
      <c r="G475" s="10" t="s">
        <v>987</v>
      </c>
      <c r="H475" s="10" t="s">
        <v>706</v>
      </c>
      <c r="I475" s="10" t="s">
        <v>2858</v>
      </c>
      <c r="J475" s="10" t="s">
        <v>958</v>
      </c>
      <c r="K475" s="138">
        <v>29</v>
      </c>
      <c r="L475" s="34" t="s">
        <v>2844</v>
      </c>
    </row>
    <row r="476" spans="1:12" ht="22.5">
      <c r="A476" s="33" t="s">
        <v>2345</v>
      </c>
      <c r="B476" s="10" t="s">
        <v>3685</v>
      </c>
      <c r="C476" s="10" t="s">
        <v>394</v>
      </c>
      <c r="D476" s="10" t="s">
        <v>986</v>
      </c>
      <c r="E476" s="10" t="s">
        <v>395</v>
      </c>
      <c r="F476" s="10" t="s">
        <v>986</v>
      </c>
      <c r="G476" s="10" t="s">
        <v>987</v>
      </c>
      <c r="H476" s="10" t="s">
        <v>737</v>
      </c>
      <c r="I476" s="10" t="s">
        <v>2769</v>
      </c>
      <c r="J476" s="10" t="s">
        <v>964</v>
      </c>
      <c r="K476" s="138">
        <v>36</v>
      </c>
      <c r="L476" s="34" t="s">
        <v>2845</v>
      </c>
    </row>
    <row r="477" spans="1:12" ht="45">
      <c r="A477" s="33" t="s">
        <v>2346</v>
      </c>
      <c r="B477" s="10" t="s">
        <v>3685</v>
      </c>
      <c r="C477" s="10" t="s">
        <v>394</v>
      </c>
      <c r="D477" s="10" t="s">
        <v>986</v>
      </c>
      <c r="E477" s="10" t="s">
        <v>395</v>
      </c>
      <c r="F477" s="10" t="s">
        <v>986</v>
      </c>
      <c r="G477" s="10" t="s">
        <v>987</v>
      </c>
      <c r="H477" s="63" t="s">
        <v>448</v>
      </c>
      <c r="I477" s="10" t="s">
        <v>1895</v>
      </c>
      <c r="J477" s="10" t="s">
        <v>2847</v>
      </c>
      <c r="K477" s="138">
        <v>20</v>
      </c>
      <c r="L477" s="34" t="s">
        <v>2848</v>
      </c>
    </row>
    <row r="478" spans="1:12" ht="45">
      <c r="A478" s="33" t="s">
        <v>1982</v>
      </c>
      <c r="B478" s="10" t="s">
        <v>3685</v>
      </c>
      <c r="C478" s="10" t="s">
        <v>394</v>
      </c>
      <c r="D478" s="10" t="s">
        <v>986</v>
      </c>
      <c r="E478" s="10" t="s">
        <v>395</v>
      </c>
      <c r="F478" s="10" t="s">
        <v>986</v>
      </c>
      <c r="G478" s="10" t="s">
        <v>987</v>
      </c>
      <c r="H478" s="10" t="s">
        <v>449</v>
      </c>
      <c r="I478" s="10" t="s">
        <v>2163</v>
      </c>
      <c r="J478" s="10" t="s">
        <v>1238</v>
      </c>
      <c r="K478" s="138">
        <v>33</v>
      </c>
      <c r="L478" s="34" t="s">
        <v>2849</v>
      </c>
    </row>
    <row r="479" spans="1:12" ht="34.5" thickBot="1">
      <c r="A479" s="43" t="s">
        <v>2347</v>
      </c>
      <c r="B479" s="44" t="s">
        <v>3685</v>
      </c>
      <c r="C479" s="44" t="s">
        <v>394</v>
      </c>
      <c r="D479" s="44" t="s">
        <v>986</v>
      </c>
      <c r="E479" s="44" t="s">
        <v>395</v>
      </c>
      <c r="F479" s="44" t="s">
        <v>986</v>
      </c>
      <c r="G479" s="44" t="s">
        <v>987</v>
      </c>
      <c r="H479" s="44" t="s">
        <v>450</v>
      </c>
      <c r="I479" s="44" t="s">
        <v>1702</v>
      </c>
      <c r="J479" s="44" t="s">
        <v>938</v>
      </c>
      <c r="K479" s="139">
        <v>57</v>
      </c>
      <c r="L479" s="37" t="s">
        <v>2850</v>
      </c>
    </row>
    <row r="480" spans="1:12" ht="12" customHeight="1" thickBot="1">
      <c r="A480" s="491" t="s">
        <v>2306</v>
      </c>
      <c r="B480" s="492"/>
      <c r="C480" s="492"/>
      <c r="D480" s="492"/>
      <c r="E480" s="492"/>
      <c r="F480" s="492"/>
      <c r="G480" s="492"/>
      <c r="H480" s="492"/>
      <c r="I480" s="492"/>
      <c r="J480" s="492"/>
      <c r="K480" s="91">
        <f>SUM(K459:K479)</f>
        <v>520</v>
      </c>
      <c r="L480" s="38"/>
    </row>
    <row r="481" spans="1:12" ht="34.5" thickBot="1">
      <c r="A481" s="29" t="s">
        <v>2348</v>
      </c>
      <c r="B481" s="30" t="s">
        <v>3685</v>
      </c>
      <c r="C481" s="30" t="s">
        <v>3682</v>
      </c>
      <c r="D481" s="30" t="s">
        <v>94</v>
      </c>
      <c r="E481" s="30" t="s">
        <v>2770</v>
      </c>
      <c r="F481" s="30" t="s">
        <v>905</v>
      </c>
      <c r="G481" s="30" t="s">
        <v>2771</v>
      </c>
      <c r="H481" s="30" t="s">
        <v>451</v>
      </c>
      <c r="I481" s="30" t="s">
        <v>2166</v>
      </c>
      <c r="J481" s="30" t="s">
        <v>30</v>
      </c>
      <c r="K481" s="89">
        <v>45</v>
      </c>
      <c r="L481" s="32" t="s">
        <v>452</v>
      </c>
    </row>
    <row r="482" spans="1:12" ht="23.25" thickBot="1">
      <c r="A482" s="33" t="s">
        <v>996</v>
      </c>
      <c r="B482" s="10" t="s">
        <v>3685</v>
      </c>
      <c r="C482" s="30" t="s">
        <v>3682</v>
      </c>
      <c r="D482" s="10" t="s">
        <v>95</v>
      </c>
      <c r="E482" s="10" t="s">
        <v>2770</v>
      </c>
      <c r="F482" s="10" t="s">
        <v>905</v>
      </c>
      <c r="G482" s="10" t="s">
        <v>2771</v>
      </c>
      <c r="H482" s="10" t="s">
        <v>453</v>
      </c>
      <c r="I482" s="10" t="s">
        <v>2209</v>
      </c>
      <c r="J482" s="10" t="s">
        <v>1980</v>
      </c>
      <c r="K482" s="138">
        <v>19</v>
      </c>
      <c r="L482" s="34" t="s">
        <v>454</v>
      </c>
    </row>
    <row r="483" spans="1:12" ht="23.25" thickBot="1">
      <c r="A483" s="33" t="s">
        <v>1319</v>
      </c>
      <c r="B483" s="10" t="s">
        <v>3685</v>
      </c>
      <c r="C483" s="30" t="s">
        <v>3682</v>
      </c>
      <c r="D483" s="10" t="s">
        <v>95</v>
      </c>
      <c r="E483" s="10" t="s">
        <v>2770</v>
      </c>
      <c r="F483" s="10" t="s">
        <v>905</v>
      </c>
      <c r="G483" s="10" t="s">
        <v>2771</v>
      </c>
      <c r="H483" s="10" t="s">
        <v>455</v>
      </c>
      <c r="I483" s="10" t="s">
        <v>2858</v>
      </c>
      <c r="J483" s="10" t="s">
        <v>941</v>
      </c>
      <c r="K483" s="138">
        <v>44</v>
      </c>
      <c r="L483" s="34" t="s">
        <v>456</v>
      </c>
    </row>
    <row r="484" spans="1:12" ht="23.25" thickBot="1">
      <c r="A484" s="33" t="s">
        <v>1320</v>
      </c>
      <c r="B484" s="10" t="s">
        <v>3685</v>
      </c>
      <c r="C484" s="30" t="s">
        <v>3682</v>
      </c>
      <c r="D484" s="10" t="s">
        <v>96</v>
      </c>
      <c r="E484" s="10" t="s">
        <v>2770</v>
      </c>
      <c r="F484" s="10" t="s">
        <v>905</v>
      </c>
      <c r="G484" s="10" t="s">
        <v>2771</v>
      </c>
      <c r="H484" s="10" t="s">
        <v>457</v>
      </c>
      <c r="I484" s="10" t="s">
        <v>2177</v>
      </c>
      <c r="J484" s="10" t="s">
        <v>952</v>
      </c>
      <c r="K484" s="138">
        <v>11</v>
      </c>
      <c r="L484" s="34" t="s">
        <v>1751</v>
      </c>
    </row>
    <row r="485" spans="1:12" ht="34.5" thickBot="1">
      <c r="A485" s="43" t="s">
        <v>2349</v>
      </c>
      <c r="B485" s="44" t="s">
        <v>3685</v>
      </c>
      <c r="C485" s="30" t="s">
        <v>3682</v>
      </c>
      <c r="D485" s="44" t="s">
        <v>97</v>
      </c>
      <c r="E485" s="44" t="s">
        <v>2770</v>
      </c>
      <c r="F485" s="44" t="s">
        <v>905</v>
      </c>
      <c r="G485" s="44" t="s">
        <v>2771</v>
      </c>
      <c r="H485" s="44" t="s">
        <v>2267</v>
      </c>
      <c r="I485" s="44" t="s">
        <v>894</v>
      </c>
      <c r="J485" s="44" t="s">
        <v>726</v>
      </c>
      <c r="K485" s="142">
        <v>0</v>
      </c>
      <c r="L485" s="37" t="s">
        <v>458</v>
      </c>
    </row>
    <row r="486" spans="1:12" ht="12" customHeight="1" thickBot="1">
      <c r="A486" s="491" t="s">
        <v>2306</v>
      </c>
      <c r="B486" s="492"/>
      <c r="C486" s="492"/>
      <c r="D486" s="492"/>
      <c r="E486" s="492"/>
      <c r="F486" s="492"/>
      <c r="G486" s="492"/>
      <c r="H486" s="492"/>
      <c r="I486" s="492"/>
      <c r="J486" s="492"/>
      <c r="K486" s="91">
        <f>SUM(K481:K485)</f>
        <v>119</v>
      </c>
      <c r="L486" s="38"/>
    </row>
    <row r="487" spans="1:12" ht="33.75">
      <c r="A487" s="29" t="s">
        <v>1321</v>
      </c>
      <c r="B487" s="30" t="s">
        <v>3685</v>
      </c>
      <c r="C487" s="30" t="s">
        <v>907</v>
      </c>
      <c r="D487" s="30" t="s">
        <v>407</v>
      </c>
      <c r="E487" s="30" t="s">
        <v>908</v>
      </c>
      <c r="F487" s="30" t="s">
        <v>407</v>
      </c>
      <c r="G487" s="30" t="s">
        <v>1357</v>
      </c>
      <c r="H487" s="30" t="s">
        <v>459</v>
      </c>
      <c r="I487" s="30" t="s">
        <v>909</v>
      </c>
      <c r="J487" s="30" t="s">
        <v>721</v>
      </c>
      <c r="K487" s="89">
        <v>5</v>
      </c>
      <c r="L487" s="32" t="s">
        <v>460</v>
      </c>
    </row>
    <row r="488" spans="1:12" ht="22.5">
      <c r="A488" s="33" t="s">
        <v>2350</v>
      </c>
      <c r="B488" s="10" t="s">
        <v>3685</v>
      </c>
      <c r="C488" s="10" t="s">
        <v>907</v>
      </c>
      <c r="D488" s="10" t="s">
        <v>407</v>
      </c>
      <c r="E488" s="10" t="s">
        <v>908</v>
      </c>
      <c r="F488" s="10" t="s">
        <v>407</v>
      </c>
      <c r="G488" s="10" t="s">
        <v>1357</v>
      </c>
      <c r="H488" s="10" t="s">
        <v>602</v>
      </c>
      <c r="I488" s="10" t="s">
        <v>2858</v>
      </c>
      <c r="J488" s="10" t="s">
        <v>931</v>
      </c>
      <c r="K488" s="138">
        <v>2</v>
      </c>
      <c r="L488" s="34" t="s">
        <v>1966</v>
      </c>
    </row>
    <row r="489" spans="1:12" ht="22.5">
      <c r="A489" s="33" t="s">
        <v>2351</v>
      </c>
      <c r="B489" s="10" t="s">
        <v>3685</v>
      </c>
      <c r="C489" s="10" t="s">
        <v>907</v>
      </c>
      <c r="D489" s="10" t="s">
        <v>407</v>
      </c>
      <c r="E489" s="10" t="s">
        <v>908</v>
      </c>
      <c r="F489" s="10" t="s">
        <v>407</v>
      </c>
      <c r="G489" s="10" t="s">
        <v>1357</v>
      </c>
      <c r="H489" s="10" t="s">
        <v>461</v>
      </c>
      <c r="I489" s="10" t="s">
        <v>1081</v>
      </c>
      <c r="J489" s="10" t="s">
        <v>936</v>
      </c>
      <c r="K489" s="138">
        <v>16</v>
      </c>
      <c r="L489" s="34" t="s">
        <v>161</v>
      </c>
    </row>
    <row r="490" spans="1:12" ht="22.5">
      <c r="A490" s="33" t="s">
        <v>2352</v>
      </c>
      <c r="B490" s="10" t="s">
        <v>3685</v>
      </c>
      <c r="C490" s="10" t="s">
        <v>907</v>
      </c>
      <c r="D490" s="10" t="s">
        <v>407</v>
      </c>
      <c r="E490" s="10" t="s">
        <v>908</v>
      </c>
      <c r="F490" s="10" t="s">
        <v>407</v>
      </c>
      <c r="G490" s="10" t="s">
        <v>1357</v>
      </c>
      <c r="H490" s="65" t="s">
        <v>462</v>
      </c>
      <c r="I490" s="10" t="s">
        <v>944</v>
      </c>
      <c r="J490" s="10" t="s">
        <v>934</v>
      </c>
      <c r="K490" s="138">
        <v>1</v>
      </c>
      <c r="L490" s="34" t="s">
        <v>162</v>
      </c>
    </row>
    <row r="491" spans="1:12" ht="22.5">
      <c r="A491" s="33" t="s">
        <v>2636</v>
      </c>
      <c r="B491" s="10" t="s">
        <v>3685</v>
      </c>
      <c r="C491" s="10" t="s">
        <v>907</v>
      </c>
      <c r="D491" s="10" t="s">
        <v>407</v>
      </c>
      <c r="E491" s="10" t="s">
        <v>908</v>
      </c>
      <c r="F491" s="10" t="s">
        <v>407</v>
      </c>
      <c r="G491" s="10" t="s">
        <v>1357</v>
      </c>
      <c r="H491" s="65" t="s">
        <v>463</v>
      </c>
      <c r="I491" s="10" t="s">
        <v>525</v>
      </c>
      <c r="J491" s="10" t="s">
        <v>934</v>
      </c>
      <c r="K491" s="138">
        <v>2</v>
      </c>
      <c r="L491" s="34" t="s">
        <v>267</v>
      </c>
    </row>
    <row r="492" spans="1:12" ht="22.5">
      <c r="A492" s="33" t="s">
        <v>2637</v>
      </c>
      <c r="B492" s="10" t="s">
        <v>3685</v>
      </c>
      <c r="C492" s="10" t="s">
        <v>907</v>
      </c>
      <c r="D492" s="10" t="s">
        <v>407</v>
      </c>
      <c r="E492" s="10" t="s">
        <v>908</v>
      </c>
      <c r="F492" s="10" t="s">
        <v>407</v>
      </c>
      <c r="G492" s="10" t="s">
        <v>1357</v>
      </c>
      <c r="H492" s="65" t="s">
        <v>464</v>
      </c>
      <c r="I492" s="10" t="s">
        <v>2865</v>
      </c>
      <c r="J492" s="10" t="s">
        <v>952</v>
      </c>
      <c r="K492" s="138">
        <v>10</v>
      </c>
      <c r="L492" s="34" t="s">
        <v>1073</v>
      </c>
    </row>
    <row r="493" spans="1:12" ht="22.5">
      <c r="A493" s="33" t="s">
        <v>2638</v>
      </c>
      <c r="B493" s="10" t="s">
        <v>3685</v>
      </c>
      <c r="C493" s="10" t="s">
        <v>907</v>
      </c>
      <c r="D493" s="10" t="s">
        <v>407</v>
      </c>
      <c r="E493" s="10" t="s">
        <v>908</v>
      </c>
      <c r="F493" s="10" t="s">
        <v>407</v>
      </c>
      <c r="G493" s="10" t="s">
        <v>1357</v>
      </c>
      <c r="H493" s="65" t="s">
        <v>2053</v>
      </c>
      <c r="I493" s="10" t="s">
        <v>887</v>
      </c>
      <c r="J493" s="10" t="s">
        <v>952</v>
      </c>
      <c r="K493" s="138">
        <v>39</v>
      </c>
      <c r="L493" s="34" t="s">
        <v>1073</v>
      </c>
    </row>
    <row r="494" spans="1:12" ht="22.5">
      <c r="A494" s="33" t="s">
        <v>2353</v>
      </c>
      <c r="B494" s="10" t="s">
        <v>3685</v>
      </c>
      <c r="C494" s="10" t="s">
        <v>907</v>
      </c>
      <c r="D494" s="10" t="s">
        <v>407</v>
      </c>
      <c r="E494" s="10" t="s">
        <v>908</v>
      </c>
      <c r="F494" s="10" t="s">
        <v>407</v>
      </c>
      <c r="G494" s="10" t="s">
        <v>1357</v>
      </c>
      <c r="H494" s="65" t="s">
        <v>465</v>
      </c>
      <c r="I494" s="10" t="s">
        <v>886</v>
      </c>
      <c r="J494" s="10" t="s">
        <v>952</v>
      </c>
      <c r="K494" s="138">
        <v>8</v>
      </c>
      <c r="L494" s="34" t="s">
        <v>1966</v>
      </c>
    </row>
    <row r="495" spans="1:12" ht="33.75">
      <c r="A495" s="33" t="s">
        <v>2354</v>
      </c>
      <c r="B495" s="10" t="s">
        <v>3685</v>
      </c>
      <c r="C495" s="10" t="s">
        <v>907</v>
      </c>
      <c r="D495" s="10" t="s">
        <v>407</v>
      </c>
      <c r="E495" s="10" t="s">
        <v>908</v>
      </c>
      <c r="F495" s="10" t="s">
        <v>407</v>
      </c>
      <c r="G495" s="10" t="s">
        <v>1357</v>
      </c>
      <c r="H495" s="65" t="s">
        <v>466</v>
      </c>
      <c r="I495" s="10" t="s">
        <v>524</v>
      </c>
      <c r="J495" s="10" t="s">
        <v>902</v>
      </c>
      <c r="K495" s="138">
        <v>2</v>
      </c>
      <c r="L495" s="34" t="s">
        <v>163</v>
      </c>
    </row>
    <row r="496" spans="1:12" ht="22.5">
      <c r="A496" s="33" t="s">
        <v>2355</v>
      </c>
      <c r="B496" s="10" t="s">
        <v>3685</v>
      </c>
      <c r="C496" s="10" t="s">
        <v>907</v>
      </c>
      <c r="D496" s="10" t="s">
        <v>407</v>
      </c>
      <c r="E496" s="10" t="s">
        <v>908</v>
      </c>
      <c r="F496" s="10" t="s">
        <v>407</v>
      </c>
      <c r="G496" s="10" t="s">
        <v>913</v>
      </c>
      <c r="H496" s="65" t="s">
        <v>467</v>
      </c>
      <c r="I496" s="10" t="s">
        <v>526</v>
      </c>
      <c r="J496" s="10" t="s">
        <v>902</v>
      </c>
      <c r="K496" s="138">
        <v>8</v>
      </c>
      <c r="L496" s="34" t="s">
        <v>268</v>
      </c>
    </row>
    <row r="497" spans="1:12" ht="22.5">
      <c r="A497" s="33" t="s">
        <v>2356</v>
      </c>
      <c r="B497" s="10" t="s">
        <v>3685</v>
      </c>
      <c r="C497" s="10" t="s">
        <v>907</v>
      </c>
      <c r="D497" s="10" t="s">
        <v>407</v>
      </c>
      <c r="E497" s="10" t="s">
        <v>908</v>
      </c>
      <c r="F497" s="10" t="s">
        <v>407</v>
      </c>
      <c r="G497" s="10" t="s">
        <v>1357</v>
      </c>
      <c r="H497" s="65" t="s">
        <v>25</v>
      </c>
      <c r="I497" s="10" t="s">
        <v>912</v>
      </c>
      <c r="J497" s="10" t="s">
        <v>941</v>
      </c>
      <c r="K497" s="138">
        <v>8</v>
      </c>
      <c r="L497" s="34" t="s">
        <v>1108</v>
      </c>
    </row>
    <row r="498" spans="1:12" ht="22.5">
      <c r="A498" s="33" t="s">
        <v>2357</v>
      </c>
      <c r="B498" s="10" t="s">
        <v>3685</v>
      </c>
      <c r="C498" s="10" t="s">
        <v>907</v>
      </c>
      <c r="D498" s="10" t="s">
        <v>407</v>
      </c>
      <c r="E498" s="10" t="s">
        <v>908</v>
      </c>
      <c r="F498" s="10" t="s">
        <v>407</v>
      </c>
      <c r="G498" s="10" t="s">
        <v>1357</v>
      </c>
      <c r="H498" s="65" t="s">
        <v>468</v>
      </c>
      <c r="I498" s="10" t="s">
        <v>910</v>
      </c>
      <c r="J498" s="10" t="s">
        <v>591</v>
      </c>
      <c r="K498" s="138">
        <v>9</v>
      </c>
      <c r="L498" s="34" t="s">
        <v>269</v>
      </c>
    </row>
    <row r="499" spans="1:12" ht="22.5">
      <c r="A499" s="33" t="s">
        <v>2358</v>
      </c>
      <c r="B499" s="10" t="s">
        <v>3685</v>
      </c>
      <c r="C499" s="10" t="s">
        <v>907</v>
      </c>
      <c r="D499" s="10" t="s">
        <v>407</v>
      </c>
      <c r="E499" s="10" t="s">
        <v>908</v>
      </c>
      <c r="F499" s="10" t="s">
        <v>407</v>
      </c>
      <c r="G499" s="10" t="s">
        <v>1357</v>
      </c>
      <c r="H499" s="65" t="s">
        <v>469</v>
      </c>
      <c r="I499" s="10" t="s">
        <v>406</v>
      </c>
      <c r="J499" s="10" t="s">
        <v>2772</v>
      </c>
      <c r="K499" s="138">
        <v>18</v>
      </c>
      <c r="L499" s="34" t="s">
        <v>270</v>
      </c>
    </row>
    <row r="500" spans="1:12" ht="22.5">
      <c r="A500" s="33" t="s">
        <v>2359</v>
      </c>
      <c r="B500" s="10" t="s">
        <v>3685</v>
      </c>
      <c r="C500" s="10" t="s">
        <v>907</v>
      </c>
      <c r="D500" s="10" t="s">
        <v>407</v>
      </c>
      <c r="E500" s="10" t="s">
        <v>908</v>
      </c>
      <c r="F500" s="10" t="s">
        <v>407</v>
      </c>
      <c r="G500" s="10" t="s">
        <v>1357</v>
      </c>
      <c r="H500" s="65" t="s">
        <v>470</v>
      </c>
      <c r="I500" s="10" t="s">
        <v>2150</v>
      </c>
      <c r="J500" s="10" t="s">
        <v>911</v>
      </c>
      <c r="K500" s="138">
        <v>22</v>
      </c>
      <c r="L500" s="34" t="s">
        <v>271</v>
      </c>
    </row>
    <row r="501" spans="1:12" ht="33.75">
      <c r="A501" s="33" t="s">
        <v>2360</v>
      </c>
      <c r="B501" s="10" t="s">
        <v>3685</v>
      </c>
      <c r="C501" s="10" t="s">
        <v>907</v>
      </c>
      <c r="D501" s="10" t="s">
        <v>407</v>
      </c>
      <c r="E501" s="10" t="s">
        <v>908</v>
      </c>
      <c r="F501" s="10" t="s">
        <v>407</v>
      </c>
      <c r="G501" s="10" t="s">
        <v>1357</v>
      </c>
      <c r="H501" s="65" t="s">
        <v>957</v>
      </c>
      <c r="I501" s="10" t="s">
        <v>1147</v>
      </c>
      <c r="J501" s="10" t="s">
        <v>958</v>
      </c>
      <c r="K501" s="138">
        <v>10</v>
      </c>
      <c r="L501" s="34" t="s">
        <v>272</v>
      </c>
    </row>
    <row r="502" spans="1:12" ht="23.25" thickBot="1">
      <c r="A502" s="43" t="s">
        <v>2361</v>
      </c>
      <c r="B502" s="44" t="s">
        <v>3685</v>
      </c>
      <c r="C502" s="44" t="s">
        <v>907</v>
      </c>
      <c r="D502" s="44" t="s">
        <v>407</v>
      </c>
      <c r="E502" s="44" t="s">
        <v>908</v>
      </c>
      <c r="F502" s="44" t="s">
        <v>407</v>
      </c>
      <c r="G502" s="44" t="s">
        <v>1357</v>
      </c>
      <c r="H502" s="46" t="s">
        <v>2267</v>
      </c>
      <c r="I502" s="44" t="s">
        <v>914</v>
      </c>
      <c r="J502" s="44" t="s">
        <v>726</v>
      </c>
      <c r="K502" s="139">
        <v>0</v>
      </c>
      <c r="L502" s="37" t="s">
        <v>738</v>
      </c>
    </row>
    <row r="503" spans="1:12" ht="12" customHeight="1" thickBot="1">
      <c r="A503" s="491" t="s">
        <v>2306</v>
      </c>
      <c r="B503" s="492"/>
      <c r="C503" s="492"/>
      <c r="D503" s="492"/>
      <c r="E503" s="492"/>
      <c r="F503" s="492"/>
      <c r="G503" s="492"/>
      <c r="H503" s="492"/>
      <c r="I503" s="492"/>
      <c r="J503" s="492"/>
      <c r="K503" s="91">
        <f>SUM(K487:K502)</f>
        <v>160</v>
      </c>
      <c r="L503" s="38"/>
    </row>
    <row r="504" spans="1:12" ht="33.75">
      <c r="A504" s="29" t="s">
        <v>2362</v>
      </c>
      <c r="B504" s="30" t="s">
        <v>3685</v>
      </c>
      <c r="C504" s="30" t="s">
        <v>2213</v>
      </c>
      <c r="D504" s="30" t="s">
        <v>1219</v>
      </c>
      <c r="E504" s="30" t="s">
        <v>1211</v>
      </c>
      <c r="F504" s="30" t="s">
        <v>1219</v>
      </c>
      <c r="G504" s="30" t="s">
        <v>1212</v>
      </c>
      <c r="H504" s="64" t="s">
        <v>832</v>
      </c>
      <c r="I504" s="30" t="s">
        <v>412</v>
      </c>
      <c r="J504" s="30" t="s">
        <v>936</v>
      </c>
      <c r="K504" s="89">
        <v>37</v>
      </c>
      <c r="L504" s="32" t="s">
        <v>975</v>
      </c>
    </row>
    <row r="505" spans="1:12" ht="33.75">
      <c r="A505" s="33" t="s">
        <v>2363</v>
      </c>
      <c r="B505" s="10" t="s">
        <v>3685</v>
      </c>
      <c r="C505" s="10" t="s">
        <v>2213</v>
      </c>
      <c r="D505" s="10" t="s">
        <v>1219</v>
      </c>
      <c r="E505" s="10" t="s">
        <v>1211</v>
      </c>
      <c r="F505" s="10" t="s">
        <v>1219</v>
      </c>
      <c r="G505" s="10" t="s">
        <v>1212</v>
      </c>
      <c r="H505" s="10" t="s">
        <v>2065</v>
      </c>
      <c r="I505" s="10" t="s">
        <v>1879</v>
      </c>
      <c r="J505" s="10" t="s">
        <v>1214</v>
      </c>
      <c r="K505" s="138">
        <v>40</v>
      </c>
      <c r="L505" s="34" t="s">
        <v>2708</v>
      </c>
    </row>
    <row r="506" spans="1:12" ht="33.75">
      <c r="A506" s="33" t="s">
        <v>2364</v>
      </c>
      <c r="B506" s="10" t="s">
        <v>3685</v>
      </c>
      <c r="C506" s="10" t="s">
        <v>2213</v>
      </c>
      <c r="D506" s="10" t="s">
        <v>1219</v>
      </c>
      <c r="E506" s="10" t="s">
        <v>1211</v>
      </c>
      <c r="F506" s="10" t="s">
        <v>1219</v>
      </c>
      <c r="G506" s="10" t="s">
        <v>1212</v>
      </c>
      <c r="H506" s="10" t="s">
        <v>1155</v>
      </c>
      <c r="I506" s="10" t="s">
        <v>419</v>
      </c>
      <c r="J506" s="10" t="s">
        <v>952</v>
      </c>
      <c r="K506" s="138">
        <v>57</v>
      </c>
      <c r="L506" s="34" t="s">
        <v>1751</v>
      </c>
    </row>
    <row r="507" spans="1:12" ht="33.75">
      <c r="A507" s="33" t="s">
        <v>664</v>
      </c>
      <c r="B507" s="10" t="s">
        <v>3685</v>
      </c>
      <c r="C507" s="10" t="s">
        <v>2213</v>
      </c>
      <c r="D507" s="10" t="s">
        <v>1219</v>
      </c>
      <c r="E507" s="10" t="s">
        <v>1211</v>
      </c>
      <c r="F507" s="10" t="s">
        <v>1219</v>
      </c>
      <c r="G507" s="10" t="s">
        <v>1212</v>
      </c>
      <c r="H507" s="10" t="s">
        <v>2067</v>
      </c>
      <c r="I507" s="10" t="s">
        <v>136</v>
      </c>
      <c r="J507" s="10" t="s">
        <v>1215</v>
      </c>
      <c r="K507" s="138">
        <v>25</v>
      </c>
      <c r="L507" s="34" t="s">
        <v>599</v>
      </c>
    </row>
    <row r="508" spans="1:12" ht="33.75">
      <c r="A508" s="33" t="s">
        <v>2365</v>
      </c>
      <c r="B508" s="10" t="s">
        <v>3685</v>
      </c>
      <c r="C508" s="10" t="s">
        <v>2213</v>
      </c>
      <c r="D508" s="10" t="s">
        <v>1219</v>
      </c>
      <c r="E508" s="10" t="s">
        <v>1211</v>
      </c>
      <c r="F508" s="10" t="s">
        <v>1219</v>
      </c>
      <c r="G508" s="10" t="s">
        <v>1212</v>
      </c>
      <c r="H508" s="10" t="s">
        <v>739</v>
      </c>
      <c r="I508" s="10" t="s">
        <v>1021</v>
      </c>
      <c r="J508" s="10" t="s">
        <v>911</v>
      </c>
      <c r="K508" s="138">
        <v>25</v>
      </c>
      <c r="L508" s="34" t="s">
        <v>1593</v>
      </c>
    </row>
    <row r="509" spans="1:12" ht="33.75">
      <c r="A509" s="33" t="s">
        <v>2366</v>
      </c>
      <c r="B509" s="10" t="s">
        <v>3685</v>
      </c>
      <c r="C509" s="10" t="s">
        <v>2213</v>
      </c>
      <c r="D509" s="10" t="s">
        <v>1219</v>
      </c>
      <c r="E509" s="10" t="s">
        <v>1211</v>
      </c>
      <c r="F509" s="10" t="s">
        <v>1219</v>
      </c>
      <c r="G509" s="10" t="s">
        <v>1212</v>
      </c>
      <c r="H509" s="10" t="s">
        <v>1594</v>
      </c>
      <c r="I509" s="10" t="s">
        <v>1213</v>
      </c>
      <c r="J509" s="10" t="s">
        <v>721</v>
      </c>
      <c r="K509" s="138">
        <v>18</v>
      </c>
      <c r="L509" s="34" t="s">
        <v>1966</v>
      </c>
    </row>
    <row r="510" spans="1:12" ht="33.75">
      <c r="A510" s="33" t="s">
        <v>2367</v>
      </c>
      <c r="B510" s="10" t="s">
        <v>3685</v>
      </c>
      <c r="C510" s="10" t="s">
        <v>2213</v>
      </c>
      <c r="D510" s="10" t="s">
        <v>1219</v>
      </c>
      <c r="E510" s="10" t="s">
        <v>1211</v>
      </c>
      <c r="F510" s="10" t="s">
        <v>1219</v>
      </c>
      <c r="G510" s="10" t="s">
        <v>1212</v>
      </c>
      <c r="H510" s="10" t="s">
        <v>1595</v>
      </c>
      <c r="I510" s="10" t="s">
        <v>1349</v>
      </c>
      <c r="J510" s="10" t="s">
        <v>721</v>
      </c>
      <c r="K510" s="138">
        <v>12</v>
      </c>
      <c r="L510" s="34" t="s">
        <v>1596</v>
      </c>
    </row>
    <row r="511" spans="1:12" ht="33.75">
      <c r="A511" s="33" t="s">
        <v>2368</v>
      </c>
      <c r="B511" s="10" t="s">
        <v>3685</v>
      </c>
      <c r="C511" s="10" t="s">
        <v>2213</v>
      </c>
      <c r="D511" s="10" t="s">
        <v>1219</v>
      </c>
      <c r="E511" s="10" t="s">
        <v>1211</v>
      </c>
      <c r="F511" s="10" t="s">
        <v>1219</v>
      </c>
      <c r="G511" s="10" t="s">
        <v>1212</v>
      </c>
      <c r="H511" s="10" t="s">
        <v>2118</v>
      </c>
      <c r="I511" s="10" t="s">
        <v>1217</v>
      </c>
      <c r="J511" s="10" t="s">
        <v>1216</v>
      </c>
      <c r="K511" s="138">
        <v>14</v>
      </c>
      <c r="L511" s="34" t="s">
        <v>1597</v>
      </c>
    </row>
    <row r="512" spans="1:12" ht="33.75">
      <c r="A512" s="33" t="s">
        <v>2369</v>
      </c>
      <c r="B512" s="10" t="s">
        <v>3685</v>
      </c>
      <c r="C512" s="10" t="s">
        <v>2213</v>
      </c>
      <c r="D512" s="10" t="s">
        <v>1219</v>
      </c>
      <c r="E512" s="10" t="s">
        <v>1211</v>
      </c>
      <c r="F512" s="10" t="s">
        <v>1219</v>
      </c>
      <c r="G512" s="10" t="s">
        <v>1212</v>
      </c>
      <c r="H512" s="10" t="s">
        <v>1598</v>
      </c>
      <c r="I512" s="10" t="s">
        <v>409</v>
      </c>
      <c r="J512" s="10" t="s">
        <v>723</v>
      </c>
      <c r="K512" s="138">
        <v>15</v>
      </c>
      <c r="L512" s="34" t="s">
        <v>1599</v>
      </c>
    </row>
    <row r="513" spans="1:12" ht="33.75">
      <c r="A513" s="33" t="s">
        <v>2370</v>
      </c>
      <c r="B513" s="10" t="s">
        <v>3685</v>
      </c>
      <c r="C513" s="10" t="s">
        <v>2213</v>
      </c>
      <c r="D513" s="10" t="s">
        <v>1219</v>
      </c>
      <c r="E513" s="10" t="s">
        <v>1211</v>
      </c>
      <c r="F513" s="10" t="s">
        <v>1219</v>
      </c>
      <c r="G513" s="10" t="s">
        <v>1212</v>
      </c>
      <c r="H513" s="10" t="s">
        <v>2570</v>
      </c>
      <c r="I513" s="10" t="s">
        <v>910</v>
      </c>
      <c r="J513" s="10" t="s">
        <v>958</v>
      </c>
      <c r="K513" s="138">
        <v>50</v>
      </c>
      <c r="L513" s="34" t="s">
        <v>2571</v>
      </c>
    </row>
    <row r="514" spans="1:12" ht="33.75">
      <c r="A514" s="33" t="s">
        <v>2371</v>
      </c>
      <c r="B514" s="10" t="s">
        <v>3685</v>
      </c>
      <c r="C514" s="10" t="s">
        <v>2213</v>
      </c>
      <c r="D514" s="10" t="s">
        <v>1219</v>
      </c>
      <c r="E514" s="10" t="s">
        <v>1211</v>
      </c>
      <c r="F514" s="10" t="s">
        <v>1219</v>
      </c>
      <c r="G514" s="10" t="s">
        <v>1212</v>
      </c>
      <c r="H514" s="10" t="s">
        <v>2572</v>
      </c>
      <c r="I514" s="10" t="s">
        <v>135</v>
      </c>
      <c r="J514" s="10" t="s">
        <v>1218</v>
      </c>
      <c r="K514" s="138">
        <v>18</v>
      </c>
      <c r="L514" s="34" t="s">
        <v>2573</v>
      </c>
    </row>
    <row r="515" spans="1:12" ht="33.75">
      <c r="A515" s="33" t="s">
        <v>2372</v>
      </c>
      <c r="B515" s="10" t="s">
        <v>3685</v>
      </c>
      <c r="C515" s="10" t="s">
        <v>2213</v>
      </c>
      <c r="D515" s="10" t="s">
        <v>1219</v>
      </c>
      <c r="E515" s="10" t="s">
        <v>1211</v>
      </c>
      <c r="F515" s="10" t="s">
        <v>1219</v>
      </c>
      <c r="G515" s="10" t="s">
        <v>1212</v>
      </c>
      <c r="H515" s="10" t="s">
        <v>2267</v>
      </c>
      <c r="I515" s="10" t="s">
        <v>2456</v>
      </c>
      <c r="J515" s="10" t="s">
        <v>2880</v>
      </c>
      <c r="K515" s="138">
        <v>0</v>
      </c>
      <c r="L515" s="34" t="s">
        <v>1080</v>
      </c>
    </row>
    <row r="516" spans="1:12" ht="34.5" thickBot="1">
      <c r="A516" s="43" t="s">
        <v>2373</v>
      </c>
      <c r="B516" s="44" t="s">
        <v>3685</v>
      </c>
      <c r="C516" s="44" t="s">
        <v>2213</v>
      </c>
      <c r="D516" s="44" t="s">
        <v>1219</v>
      </c>
      <c r="E516" s="44" t="s">
        <v>1211</v>
      </c>
      <c r="F516" s="44" t="s">
        <v>1219</v>
      </c>
      <c r="G516" s="44" t="s">
        <v>1212</v>
      </c>
      <c r="H516" s="44" t="s">
        <v>2881</v>
      </c>
      <c r="I516" s="44" t="s">
        <v>2469</v>
      </c>
      <c r="J516" s="44" t="s">
        <v>976</v>
      </c>
      <c r="K516" s="139">
        <v>12</v>
      </c>
      <c r="L516" s="37" t="s">
        <v>2882</v>
      </c>
    </row>
    <row r="517" spans="1:12" ht="12" customHeight="1" thickBot="1">
      <c r="A517" s="491" t="s">
        <v>2306</v>
      </c>
      <c r="B517" s="492"/>
      <c r="C517" s="492"/>
      <c r="D517" s="492"/>
      <c r="E517" s="492"/>
      <c r="F517" s="492"/>
      <c r="G517" s="492"/>
      <c r="H517" s="492"/>
      <c r="I517" s="492"/>
      <c r="J517" s="492"/>
      <c r="K517" s="91">
        <f>SUM(K504:K516)</f>
        <v>323</v>
      </c>
      <c r="L517" s="38"/>
    </row>
    <row r="518" spans="1:12" ht="33.75">
      <c r="A518" s="29" t="s">
        <v>2374</v>
      </c>
      <c r="B518" s="30" t="s">
        <v>3685</v>
      </c>
      <c r="C518" s="30" t="s">
        <v>1220</v>
      </c>
      <c r="D518" s="30" t="s">
        <v>1228</v>
      </c>
      <c r="E518" s="30" t="s">
        <v>1221</v>
      </c>
      <c r="F518" s="30" t="s">
        <v>1228</v>
      </c>
      <c r="G518" s="30" t="s">
        <v>987</v>
      </c>
      <c r="H518" s="30" t="s">
        <v>1222</v>
      </c>
      <c r="I518" s="30" t="s">
        <v>2856</v>
      </c>
      <c r="J518" s="30" t="s">
        <v>960</v>
      </c>
      <c r="K518" s="89">
        <v>35</v>
      </c>
      <c r="L518" s="32" t="s">
        <v>1760</v>
      </c>
    </row>
    <row r="519" spans="1:12" ht="33.75">
      <c r="A519" s="33" t="s">
        <v>2375</v>
      </c>
      <c r="B519" s="10" t="s">
        <v>3685</v>
      </c>
      <c r="C519" s="10" t="s">
        <v>1220</v>
      </c>
      <c r="D519" s="10" t="s">
        <v>1228</v>
      </c>
      <c r="E519" s="10" t="s">
        <v>1221</v>
      </c>
      <c r="F519" s="10" t="s">
        <v>1228</v>
      </c>
      <c r="G519" s="10" t="s">
        <v>987</v>
      </c>
      <c r="H519" s="10" t="s">
        <v>1223</v>
      </c>
      <c r="I519" s="10" t="s">
        <v>2177</v>
      </c>
      <c r="J519" s="10" t="s">
        <v>960</v>
      </c>
      <c r="K519" s="138">
        <v>35</v>
      </c>
      <c r="L519" s="34" t="s">
        <v>1760</v>
      </c>
    </row>
    <row r="520" spans="1:12" ht="33.75">
      <c r="A520" s="33" t="s">
        <v>2807</v>
      </c>
      <c r="B520" s="10" t="s">
        <v>3685</v>
      </c>
      <c r="C520" s="10" t="s">
        <v>1220</v>
      </c>
      <c r="D520" s="10" t="s">
        <v>1228</v>
      </c>
      <c r="E520" s="10" t="s">
        <v>1221</v>
      </c>
      <c r="F520" s="10" t="s">
        <v>1228</v>
      </c>
      <c r="G520" s="10" t="s">
        <v>987</v>
      </c>
      <c r="H520" s="10" t="s">
        <v>1224</v>
      </c>
      <c r="I520" s="10" t="s">
        <v>2858</v>
      </c>
      <c r="J520" s="10" t="s">
        <v>960</v>
      </c>
      <c r="K520" s="138">
        <v>25</v>
      </c>
      <c r="L520" s="34" t="s">
        <v>1760</v>
      </c>
    </row>
    <row r="521" spans="1:12" ht="33.75">
      <c r="A521" s="33" t="s">
        <v>2808</v>
      </c>
      <c r="B521" s="10" t="s">
        <v>3685</v>
      </c>
      <c r="C521" s="10" t="s">
        <v>1220</v>
      </c>
      <c r="D521" s="10" t="s">
        <v>1228</v>
      </c>
      <c r="E521" s="10" t="s">
        <v>1221</v>
      </c>
      <c r="F521" s="10" t="s">
        <v>1228</v>
      </c>
      <c r="G521" s="10" t="s">
        <v>987</v>
      </c>
      <c r="H521" s="10" t="s">
        <v>1392</v>
      </c>
      <c r="I521" s="10" t="s">
        <v>894</v>
      </c>
      <c r="J521" s="10" t="s">
        <v>960</v>
      </c>
      <c r="K521" s="138">
        <v>35</v>
      </c>
      <c r="L521" s="34" t="s">
        <v>1760</v>
      </c>
    </row>
    <row r="522" spans="1:12" ht="33.75">
      <c r="A522" s="33" t="s">
        <v>2809</v>
      </c>
      <c r="B522" s="10" t="s">
        <v>3685</v>
      </c>
      <c r="C522" s="10" t="s">
        <v>1220</v>
      </c>
      <c r="D522" s="10" t="s">
        <v>1228</v>
      </c>
      <c r="E522" s="10" t="s">
        <v>1221</v>
      </c>
      <c r="F522" s="10" t="s">
        <v>1228</v>
      </c>
      <c r="G522" s="10" t="s">
        <v>987</v>
      </c>
      <c r="H522" s="10" t="s">
        <v>1393</v>
      </c>
      <c r="I522" s="10" t="s">
        <v>2169</v>
      </c>
      <c r="J522" s="10" t="s">
        <v>960</v>
      </c>
      <c r="K522" s="138">
        <v>35</v>
      </c>
      <c r="L522" s="34" t="s">
        <v>1760</v>
      </c>
    </row>
    <row r="523" spans="1:12" ht="33.75">
      <c r="A523" s="33" t="s">
        <v>2810</v>
      </c>
      <c r="B523" s="10" t="s">
        <v>3685</v>
      </c>
      <c r="C523" s="10" t="s">
        <v>1220</v>
      </c>
      <c r="D523" s="10" t="s">
        <v>1228</v>
      </c>
      <c r="E523" s="10" t="s">
        <v>1221</v>
      </c>
      <c r="F523" s="10" t="s">
        <v>1228</v>
      </c>
      <c r="G523" s="10" t="s">
        <v>987</v>
      </c>
      <c r="H523" s="10" t="s">
        <v>1394</v>
      </c>
      <c r="I523" s="10" t="s">
        <v>2168</v>
      </c>
      <c r="J523" s="10" t="s">
        <v>960</v>
      </c>
      <c r="K523" s="138">
        <v>35</v>
      </c>
      <c r="L523" s="34" t="s">
        <v>1760</v>
      </c>
    </row>
    <row r="524" spans="1:12" ht="33.75">
      <c r="A524" s="33" t="s">
        <v>2811</v>
      </c>
      <c r="B524" s="10" t="s">
        <v>3685</v>
      </c>
      <c r="C524" s="10" t="s">
        <v>1220</v>
      </c>
      <c r="D524" s="10" t="s">
        <v>1228</v>
      </c>
      <c r="E524" s="10" t="s">
        <v>1221</v>
      </c>
      <c r="F524" s="10" t="s">
        <v>1228</v>
      </c>
      <c r="G524" s="10" t="s">
        <v>987</v>
      </c>
      <c r="H524" s="10" t="s">
        <v>1395</v>
      </c>
      <c r="I524" s="10" t="s">
        <v>868</v>
      </c>
      <c r="J524" s="10" t="s">
        <v>960</v>
      </c>
      <c r="K524" s="138">
        <v>25</v>
      </c>
      <c r="L524" s="34" t="s">
        <v>1760</v>
      </c>
    </row>
    <row r="525" spans="1:12" ht="33.75">
      <c r="A525" s="33" t="s">
        <v>2812</v>
      </c>
      <c r="B525" s="10" t="s">
        <v>3685</v>
      </c>
      <c r="C525" s="10" t="s">
        <v>1220</v>
      </c>
      <c r="D525" s="10" t="s">
        <v>1228</v>
      </c>
      <c r="E525" s="10" t="s">
        <v>1221</v>
      </c>
      <c r="F525" s="10" t="s">
        <v>1228</v>
      </c>
      <c r="G525" s="10" t="s">
        <v>987</v>
      </c>
      <c r="H525" s="10" t="s">
        <v>1396</v>
      </c>
      <c r="I525" s="10" t="s">
        <v>2166</v>
      </c>
      <c r="J525" s="10" t="s">
        <v>793</v>
      </c>
      <c r="K525" s="138">
        <v>30</v>
      </c>
      <c r="L525" s="34" t="s">
        <v>1760</v>
      </c>
    </row>
    <row r="526" spans="1:12" ht="33.75">
      <c r="A526" s="33" t="s">
        <v>2813</v>
      </c>
      <c r="B526" s="10" t="s">
        <v>3685</v>
      </c>
      <c r="C526" s="10" t="s">
        <v>1220</v>
      </c>
      <c r="D526" s="10" t="s">
        <v>1228</v>
      </c>
      <c r="E526" s="10" t="s">
        <v>1221</v>
      </c>
      <c r="F526" s="10" t="s">
        <v>1228</v>
      </c>
      <c r="G526" s="10" t="s">
        <v>987</v>
      </c>
      <c r="H526" s="10" t="s">
        <v>1397</v>
      </c>
      <c r="I526" s="10" t="s">
        <v>968</v>
      </c>
      <c r="J526" s="10" t="s">
        <v>1225</v>
      </c>
      <c r="K526" s="138">
        <v>28</v>
      </c>
      <c r="L526" s="34" t="s">
        <v>1083</v>
      </c>
    </row>
    <row r="527" spans="1:12" ht="33.75">
      <c r="A527" s="33" t="s">
        <v>2814</v>
      </c>
      <c r="B527" s="10" t="s">
        <v>3685</v>
      </c>
      <c r="C527" s="10" t="s">
        <v>1220</v>
      </c>
      <c r="D527" s="10" t="s">
        <v>1228</v>
      </c>
      <c r="E527" s="10" t="s">
        <v>1221</v>
      </c>
      <c r="F527" s="10" t="s">
        <v>1228</v>
      </c>
      <c r="G527" s="10" t="s">
        <v>987</v>
      </c>
      <c r="H527" s="10" t="s">
        <v>1398</v>
      </c>
      <c r="I527" s="10" t="s">
        <v>2156</v>
      </c>
      <c r="J527" s="10" t="s">
        <v>950</v>
      </c>
      <c r="K527" s="138">
        <v>28</v>
      </c>
      <c r="L527" s="34" t="s">
        <v>1039</v>
      </c>
    </row>
    <row r="528" spans="1:12" ht="33.75">
      <c r="A528" s="33" t="s">
        <v>2815</v>
      </c>
      <c r="B528" s="10" t="s">
        <v>3685</v>
      </c>
      <c r="C528" s="10" t="s">
        <v>1220</v>
      </c>
      <c r="D528" s="10" t="s">
        <v>1228</v>
      </c>
      <c r="E528" s="10" t="s">
        <v>1221</v>
      </c>
      <c r="F528" s="10" t="s">
        <v>1228</v>
      </c>
      <c r="G528" s="10" t="s">
        <v>987</v>
      </c>
      <c r="H528" s="10" t="s">
        <v>1398</v>
      </c>
      <c r="I528" s="10" t="s">
        <v>2157</v>
      </c>
      <c r="J528" s="10" t="s">
        <v>950</v>
      </c>
      <c r="K528" s="138">
        <v>27</v>
      </c>
      <c r="L528" s="34" t="s">
        <v>1039</v>
      </c>
    </row>
    <row r="529" spans="1:12" ht="33.75">
      <c r="A529" s="33" t="s">
        <v>2816</v>
      </c>
      <c r="B529" s="10" t="s">
        <v>3685</v>
      </c>
      <c r="C529" s="10" t="s">
        <v>1220</v>
      </c>
      <c r="D529" s="10" t="s">
        <v>1228</v>
      </c>
      <c r="E529" s="10" t="s">
        <v>1221</v>
      </c>
      <c r="F529" s="10" t="s">
        <v>1228</v>
      </c>
      <c r="G529" s="10" t="s">
        <v>987</v>
      </c>
      <c r="H529" s="10" t="s">
        <v>2267</v>
      </c>
      <c r="I529" s="10" t="s">
        <v>2206</v>
      </c>
      <c r="J529" s="10" t="s">
        <v>726</v>
      </c>
      <c r="K529" s="138">
        <v>0</v>
      </c>
      <c r="L529" s="34" t="s">
        <v>1399</v>
      </c>
    </row>
    <row r="530" spans="1:12" ht="33.75">
      <c r="A530" s="33" t="s">
        <v>2817</v>
      </c>
      <c r="B530" s="10" t="s">
        <v>3685</v>
      </c>
      <c r="C530" s="10" t="s">
        <v>1220</v>
      </c>
      <c r="D530" s="10" t="s">
        <v>1228</v>
      </c>
      <c r="E530" s="10" t="s">
        <v>1221</v>
      </c>
      <c r="F530" s="10" t="s">
        <v>1228</v>
      </c>
      <c r="G530" s="10" t="s">
        <v>987</v>
      </c>
      <c r="H530" s="10" t="s">
        <v>2392</v>
      </c>
      <c r="I530" s="10" t="s">
        <v>1226</v>
      </c>
      <c r="J530" s="10" t="s">
        <v>2713</v>
      </c>
      <c r="K530" s="138">
        <v>19</v>
      </c>
      <c r="L530" s="34" t="s">
        <v>2248</v>
      </c>
    </row>
    <row r="531" spans="1:12" ht="33.75">
      <c r="A531" s="33" t="s">
        <v>2818</v>
      </c>
      <c r="B531" s="10" t="s">
        <v>3685</v>
      </c>
      <c r="C531" s="10" t="s">
        <v>1220</v>
      </c>
      <c r="D531" s="10" t="s">
        <v>1228</v>
      </c>
      <c r="E531" s="10" t="s">
        <v>1221</v>
      </c>
      <c r="F531" s="10" t="s">
        <v>1228</v>
      </c>
      <c r="G531" s="10" t="s">
        <v>987</v>
      </c>
      <c r="H531" s="10" t="s">
        <v>836</v>
      </c>
      <c r="I531" s="10" t="s">
        <v>135</v>
      </c>
      <c r="J531" s="10" t="s">
        <v>962</v>
      </c>
      <c r="K531" s="138">
        <v>12</v>
      </c>
      <c r="L531" s="34" t="s">
        <v>1039</v>
      </c>
    </row>
    <row r="532" spans="1:12" ht="33.75">
      <c r="A532" s="33" t="s">
        <v>2819</v>
      </c>
      <c r="B532" s="10" t="s">
        <v>3685</v>
      </c>
      <c r="C532" s="10" t="s">
        <v>1220</v>
      </c>
      <c r="D532" s="10" t="s">
        <v>1228</v>
      </c>
      <c r="E532" s="10" t="s">
        <v>1221</v>
      </c>
      <c r="F532" s="10" t="s">
        <v>1228</v>
      </c>
      <c r="G532" s="10" t="s">
        <v>987</v>
      </c>
      <c r="H532" s="10" t="s">
        <v>836</v>
      </c>
      <c r="I532" s="10" t="s">
        <v>2199</v>
      </c>
      <c r="J532" s="10" t="s">
        <v>962</v>
      </c>
      <c r="K532" s="138">
        <v>12</v>
      </c>
      <c r="L532" s="34" t="s">
        <v>1039</v>
      </c>
    </row>
    <row r="533" spans="1:12" ht="56.25">
      <c r="A533" s="33" t="s">
        <v>1135</v>
      </c>
      <c r="B533" s="10" t="s">
        <v>3685</v>
      </c>
      <c r="C533" s="10" t="s">
        <v>1220</v>
      </c>
      <c r="D533" s="10" t="s">
        <v>1228</v>
      </c>
      <c r="E533" s="10" t="s">
        <v>1221</v>
      </c>
      <c r="F533" s="10" t="s">
        <v>1228</v>
      </c>
      <c r="G533" s="10" t="s">
        <v>987</v>
      </c>
      <c r="H533" s="10" t="s">
        <v>1400</v>
      </c>
      <c r="I533" s="10" t="s">
        <v>891</v>
      </c>
      <c r="J533" s="10" t="s">
        <v>962</v>
      </c>
      <c r="K533" s="138">
        <v>1</v>
      </c>
      <c r="L533" s="34" t="s">
        <v>1039</v>
      </c>
    </row>
    <row r="534" spans="1:12" ht="34.5" thickBot="1">
      <c r="A534" s="43" t="s">
        <v>2820</v>
      </c>
      <c r="B534" s="44" t="s">
        <v>3685</v>
      </c>
      <c r="C534" s="44" t="s">
        <v>1220</v>
      </c>
      <c r="D534" s="44" t="s">
        <v>1228</v>
      </c>
      <c r="E534" s="44" t="s">
        <v>1221</v>
      </c>
      <c r="F534" s="44" t="s">
        <v>1228</v>
      </c>
      <c r="G534" s="44" t="s">
        <v>987</v>
      </c>
      <c r="H534" s="44" t="s">
        <v>1401</v>
      </c>
      <c r="I534" s="44" t="s">
        <v>1019</v>
      </c>
      <c r="J534" s="44" t="s">
        <v>1227</v>
      </c>
      <c r="K534" s="139">
        <v>60</v>
      </c>
      <c r="L534" s="37" t="s">
        <v>1760</v>
      </c>
    </row>
    <row r="535" spans="1:12" ht="12" customHeight="1" thickBot="1">
      <c r="A535" s="491" t="s">
        <v>2306</v>
      </c>
      <c r="B535" s="492"/>
      <c r="C535" s="492"/>
      <c r="D535" s="492"/>
      <c r="E535" s="492"/>
      <c r="F535" s="492"/>
      <c r="G535" s="492"/>
      <c r="H535" s="492"/>
      <c r="I535" s="492"/>
      <c r="J535" s="492"/>
      <c r="K535" s="91">
        <f>SUM(K518:K534)</f>
        <v>442</v>
      </c>
      <c r="L535" s="38"/>
    </row>
    <row r="536" spans="1:12" ht="45" customHeight="1">
      <c r="A536" s="29" t="s">
        <v>1082</v>
      </c>
      <c r="B536" s="30" t="s">
        <v>3685</v>
      </c>
      <c r="C536" s="30" t="s">
        <v>2145</v>
      </c>
      <c r="D536" s="30" t="s">
        <v>2146</v>
      </c>
      <c r="E536" s="30" t="s">
        <v>2147</v>
      </c>
      <c r="F536" s="30" t="s">
        <v>2146</v>
      </c>
      <c r="G536" s="30" t="s">
        <v>1357</v>
      </c>
      <c r="H536" s="30" t="s">
        <v>930</v>
      </c>
      <c r="I536" s="30" t="s">
        <v>877</v>
      </c>
      <c r="J536" s="30" t="s">
        <v>931</v>
      </c>
      <c r="K536" s="89">
        <v>22</v>
      </c>
      <c r="L536" s="32" t="s">
        <v>932</v>
      </c>
    </row>
    <row r="537" spans="1:12" ht="45" customHeight="1">
      <c r="A537" s="33" t="s">
        <v>2821</v>
      </c>
      <c r="B537" s="10" t="s">
        <v>3685</v>
      </c>
      <c r="C537" s="10" t="s">
        <v>2145</v>
      </c>
      <c r="D537" s="10" t="s">
        <v>2146</v>
      </c>
      <c r="E537" s="10" t="s">
        <v>2147</v>
      </c>
      <c r="F537" s="10" t="s">
        <v>2146</v>
      </c>
      <c r="G537" s="10" t="s">
        <v>1357</v>
      </c>
      <c r="H537" s="10" t="s">
        <v>2267</v>
      </c>
      <c r="I537" s="10" t="s">
        <v>131</v>
      </c>
      <c r="J537" s="10" t="s">
        <v>726</v>
      </c>
      <c r="K537" s="138">
        <v>0</v>
      </c>
      <c r="L537" s="34" t="s">
        <v>1402</v>
      </c>
    </row>
    <row r="538" spans="1:12" ht="12" customHeight="1" thickBot="1">
      <c r="A538" s="495" t="s">
        <v>2306</v>
      </c>
      <c r="B538" s="496"/>
      <c r="C538" s="496"/>
      <c r="D538" s="496"/>
      <c r="E538" s="496"/>
      <c r="F538" s="496"/>
      <c r="G538" s="496"/>
      <c r="H538" s="496"/>
      <c r="I538" s="496"/>
      <c r="J538" s="496"/>
      <c r="K538" s="140">
        <f>SUM(K536:K537)</f>
        <v>22</v>
      </c>
      <c r="L538" s="36"/>
    </row>
    <row r="539" spans="1:12" ht="45" customHeight="1">
      <c r="A539" s="29" t="s">
        <v>2822</v>
      </c>
      <c r="B539" s="30" t="s">
        <v>3685</v>
      </c>
      <c r="C539" s="30" t="s">
        <v>1229</v>
      </c>
      <c r="D539" s="30" t="s">
        <v>1230</v>
      </c>
      <c r="E539" s="30" t="s">
        <v>1231</v>
      </c>
      <c r="F539" s="30" t="s">
        <v>1230</v>
      </c>
      <c r="G539" s="30" t="s">
        <v>2771</v>
      </c>
      <c r="H539" s="30" t="s">
        <v>2267</v>
      </c>
      <c r="I539" s="30" t="s">
        <v>1064</v>
      </c>
      <c r="J539" s="30" t="s">
        <v>726</v>
      </c>
      <c r="K539" s="89">
        <v>0</v>
      </c>
      <c r="L539" s="32" t="s">
        <v>1232</v>
      </c>
    </row>
    <row r="540" spans="1:12" ht="45" customHeight="1">
      <c r="A540" s="33" t="s">
        <v>2823</v>
      </c>
      <c r="B540" s="10" t="s">
        <v>3685</v>
      </c>
      <c r="C540" s="10" t="s">
        <v>1229</v>
      </c>
      <c r="D540" s="10" t="s">
        <v>1230</v>
      </c>
      <c r="E540" s="10" t="s">
        <v>1231</v>
      </c>
      <c r="F540" s="10" t="s">
        <v>1230</v>
      </c>
      <c r="G540" s="10" t="s">
        <v>2771</v>
      </c>
      <c r="H540" s="10" t="s">
        <v>740</v>
      </c>
      <c r="I540" s="10" t="s">
        <v>1233</v>
      </c>
      <c r="J540" s="10" t="s">
        <v>970</v>
      </c>
      <c r="K540" s="138">
        <v>8</v>
      </c>
      <c r="L540" s="34" t="s">
        <v>932</v>
      </c>
    </row>
    <row r="541" spans="1:12" ht="45" customHeight="1">
      <c r="A541" s="33" t="s">
        <v>1981</v>
      </c>
      <c r="B541" s="10" t="s">
        <v>3685</v>
      </c>
      <c r="C541" s="10" t="s">
        <v>1229</v>
      </c>
      <c r="D541" s="10" t="s">
        <v>1230</v>
      </c>
      <c r="E541" s="10" t="s">
        <v>1231</v>
      </c>
      <c r="F541" s="10" t="s">
        <v>1230</v>
      </c>
      <c r="G541" s="10" t="s">
        <v>2771</v>
      </c>
      <c r="H541" s="10" t="s">
        <v>455</v>
      </c>
      <c r="I541" s="10" t="s">
        <v>1148</v>
      </c>
      <c r="J541" s="10" t="s">
        <v>2773</v>
      </c>
      <c r="K541" s="138">
        <v>29</v>
      </c>
      <c r="L541" s="34" t="s">
        <v>1403</v>
      </c>
    </row>
    <row r="542" spans="1:12" ht="45" customHeight="1">
      <c r="A542" s="33" t="s">
        <v>1028</v>
      </c>
      <c r="B542" s="10" t="s">
        <v>3685</v>
      </c>
      <c r="C542" s="10" t="s">
        <v>1229</v>
      </c>
      <c r="D542" s="10" t="s">
        <v>1230</v>
      </c>
      <c r="E542" s="10" t="s">
        <v>1231</v>
      </c>
      <c r="F542" s="10" t="s">
        <v>1230</v>
      </c>
      <c r="G542" s="10" t="s">
        <v>2771</v>
      </c>
      <c r="H542" s="10" t="s">
        <v>1404</v>
      </c>
      <c r="I542" s="10" t="s">
        <v>1111</v>
      </c>
      <c r="J542" s="10" t="s">
        <v>2773</v>
      </c>
      <c r="K542" s="138">
        <v>9</v>
      </c>
      <c r="L542" s="34" t="s">
        <v>1405</v>
      </c>
    </row>
    <row r="543" spans="1:12" ht="45" customHeight="1">
      <c r="A543" s="33" t="s">
        <v>2824</v>
      </c>
      <c r="B543" s="10" t="s">
        <v>3685</v>
      </c>
      <c r="C543" s="10" t="s">
        <v>1229</v>
      </c>
      <c r="D543" s="10" t="s">
        <v>1230</v>
      </c>
      <c r="E543" s="10" t="s">
        <v>1231</v>
      </c>
      <c r="F543" s="10" t="s">
        <v>1230</v>
      </c>
      <c r="G543" s="10" t="s">
        <v>2771</v>
      </c>
      <c r="H543" s="10" t="s">
        <v>951</v>
      </c>
      <c r="I543" s="10" t="s">
        <v>136</v>
      </c>
      <c r="J543" s="10" t="s">
        <v>952</v>
      </c>
      <c r="K543" s="138">
        <v>52</v>
      </c>
      <c r="L543" s="34" t="s">
        <v>1073</v>
      </c>
    </row>
    <row r="544" spans="1:12" ht="22.5">
      <c r="A544" s="33" t="s">
        <v>2825</v>
      </c>
      <c r="B544" s="10" t="s">
        <v>3685</v>
      </c>
      <c r="C544" s="10" t="s">
        <v>1229</v>
      </c>
      <c r="D544" s="10" t="s">
        <v>1230</v>
      </c>
      <c r="E544" s="10" t="s">
        <v>1231</v>
      </c>
      <c r="F544" s="10" t="s">
        <v>1230</v>
      </c>
      <c r="G544" s="10" t="s">
        <v>2771</v>
      </c>
      <c r="H544" s="10" t="s">
        <v>1406</v>
      </c>
      <c r="I544" s="10" t="s">
        <v>797</v>
      </c>
      <c r="J544" s="10" t="s">
        <v>952</v>
      </c>
      <c r="K544" s="138">
        <v>30</v>
      </c>
      <c r="L544" s="34" t="s">
        <v>1073</v>
      </c>
    </row>
    <row r="545" spans="1:12" ht="22.5">
      <c r="A545" s="33" t="s">
        <v>2826</v>
      </c>
      <c r="B545" s="10" t="s">
        <v>3685</v>
      </c>
      <c r="C545" s="10" t="s">
        <v>1229</v>
      </c>
      <c r="D545" s="10" t="s">
        <v>1230</v>
      </c>
      <c r="E545" s="10" t="s">
        <v>1231</v>
      </c>
      <c r="F545" s="10" t="s">
        <v>1230</v>
      </c>
      <c r="G545" s="10" t="s">
        <v>2771</v>
      </c>
      <c r="H545" s="10" t="s">
        <v>1423</v>
      </c>
      <c r="I545" s="10" t="s">
        <v>1096</v>
      </c>
      <c r="J545" s="10" t="s">
        <v>952</v>
      </c>
      <c r="K545" s="138">
        <v>12</v>
      </c>
      <c r="L545" s="34" t="s">
        <v>339</v>
      </c>
    </row>
    <row r="546" spans="1:12" ht="23.25" thickBot="1">
      <c r="A546" s="43" t="s">
        <v>2827</v>
      </c>
      <c r="B546" s="44" t="s">
        <v>3685</v>
      </c>
      <c r="C546" s="44" t="s">
        <v>1229</v>
      </c>
      <c r="D546" s="44" t="s">
        <v>1230</v>
      </c>
      <c r="E546" s="44" t="s">
        <v>1231</v>
      </c>
      <c r="F546" s="44" t="s">
        <v>1230</v>
      </c>
      <c r="G546" s="44" t="s">
        <v>2771</v>
      </c>
      <c r="H546" s="44" t="s">
        <v>1407</v>
      </c>
      <c r="I546" s="44" t="s">
        <v>815</v>
      </c>
      <c r="J546" s="44" t="s">
        <v>2772</v>
      </c>
      <c r="K546" s="139">
        <v>41</v>
      </c>
      <c r="L546" s="37" t="s">
        <v>1108</v>
      </c>
    </row>
    <row r="547" spans="1:12" ht="12" customHeight="1" thickBot="1">
      <c r="A547" s="491" t="s">
        <v>2306</v>
      </c>
      <c r="B547" s="492"/>
      <c r="C547" s="492"/>
      <c r="D547" s="492"/>
      <c r="E547" s="492"/>
      <c r="F547" s="492"/>
      <c r="G547" s="492"/>
      <c r="H547" s="492"/>
      <c r="I547" s="492"/>
      <c r="J547" s="492"/>
      <c r="K547" s="91">
        <f>SUM(K539:K546)</f>
        <v>181</v>
      </c>
      <c r="L547" s="38"/>
    </row>
    <row r="548" spans="1:12" ht="33.75">
      <c r="A548" s="29" t="s">
        <v>2828</v>
      </c>
      <c r="B548" s="30" t="s">
        <v>3685</v>
      </c>
      <c r="C548" s="30" t="s">
        <v>1235</v>
      </c>
      <c r="D548" s="30" t="s">
        <v>971</v>
      </c>
      <c r="E548" s="30" t="s">
        <v>1236</v>
      </c>
      <c r="F548" s="30" t="s">
        <v>971</v>
      </c>
      <c r="G548" s="30" t="s">
        <v>987</v>
      </c>
      <c r="H548" s="30" t="s">
        <v>455</v>
      </c>
      <c r="I548" s="30" t="s">
        <v>2162</v>
      </c>
      <c r="J548" s="30" t="s">
        <v>2773</v>
      </c>
      <c r="K548" s="89">
        <v>26</v>
      </c>
      <c r="L548" s="32" t="s">
        <v>1408</v>
      </c>
    </row>
    <row r="549" spans="1:12" ht="22.5">
      <c r="A549" s="33" t="s">
        <v>2829</v>
      </c>
      <c r="B549" s="10" t="s">
        <v>3685</v>
      </c>
      <c r="C549" s="10" t="s">
        <v>1235</v>
      </c>
      <c r="D549" s="10" t="s">
        <v>971</v>
      </c>
      <c r="E549" s="10" t="s">
        <v>1236</v>
      </c>
      <c r="F549" s="10" t="s">
        <v>971</v>
      </c>
      <c r="G549" s="10" t="s">
        <v>987</v>
      </c>
      <c r="H549" s="10" t="s">
        <v>2053</v>
      </c>
      <c r="I549" s="10" t="s">
        <v>896</v>
      </c>
      <c r="J549" s="10" t="s">
        <v>952</v>
      </c>
      <c r="K549" s="138">
        <v>123</v>
      </c>
      <c r="L549" s="34" t="s">
        <v>1409</v>
      </c>
    </row>
    <row r="550" spans="1:12" ht="22.5">
      <c r="A550" s="33" t="s">
        <v>2830</v>
      </c>
      <c r="B550" s="10" t="s">
        <v>3685</v>
      </c>
      <c r="C550" s="10" t="s">
        <v>1235</v>
      </c>
      <c r="D550" s="10" t="s">
        <v>971</v>
      </c>
      <c r="E550" s="10" t="s">
        <v>1236</v>
      </c>
      <c r="F550" s="10" t="s">
        <v>971</v>
      </c>
      <c r="G550" s="10" t="s">
        <v>987</v>
      </c>
      <c r="H550" s="10" t="s">
        <v>2052</v>
      </c>
      <c r="I550" s="10" t="s">
        <v>876</v>
      </c>
      <c r="J550" s="10" t="s">
        <v>958</v>
      </c>
      <c r="K550" s="138">
        <v>22</v>
      </c>
      <c r="L550" s="34" t="s">
        <v>1080</v>
      </c>
    </row>
    <row r="551" spans="1:12" ht="22.5">
      <c r="A551" s="33" t="s">
        <v>2831</v>
      </c>
      <c r="B551" s="10" t="s">
        <v>3685</v>
      </c>
      <c r="C551" s="10" t="s">
        <v>1235</v>
      </c>
      <c r="D551" s="10" t="s">
        <v>971</v>
      </c>
      <c r="E551" s="10" t="s">
        <v>1236</v>
      </c>
      <c r="F551" s="10" t="s">
        <v>971</v>
      </c>
      <c r="G551" s="10" t="s">
        <v>987</v>
      </c>
      <c r="H551" s="10" t="s">
        <v>1410</v>
      </c>
      <c r="I551" s="10" t="s">
        <v>2163</v>
      </c>
      <c r="J551" s="10" t="s">
        <v>2772</v>
      </c>
      <c r="K551" s="138">
        <v>89</v>
      </c>
      <c r="L551" s="34" t="s">
        <v>1411</v>
      </c>
    </row>
    <row r="552" spans="1:12" ht="22.5">
      <c r="A552" s="33" t="s">
        <v>2832</v>
      </c>
      <c r="B552" s="10" t="s">
        <v>3685</v>
      </c>
      <c r="C552" s="10" t="s">
        <v>1235</v>
      </c>
      <c r="D552" s="10" t="s">
        <v>971</v>
      </c>
      <c r="E552" s="10" t="s">
        <v>1236</v>
      </c>
      <c r="F552" s="10" t="s">
        <v>971</v>
      </c>
      <c r="G552" s="10" t="s">
        <v>987</v>
      </c>
      <c r="H552" s="10" t="s">
        <v>740</v>
      </c>
      <c r="I552" s="10" t="s">
        <v>2861</v>
      </c>
      <c r="J552" s="10" t="s">
        <v>970</v>
      </c>
      <c r="K552" s="138">
        <v>6</v>
      </c>
      <c r="L552" s="34" t="s">
        <v>932</v>
      </c>
    </row>
    <row r="553" spans="1:12" ht="64.5" customHeight="1" thickBot="1">
      <c r="A553" s="43" t="s">
        <v>2833</v>
      </c>
      <c r="B553" s="44" t="s">
        <v>3685</v>
      </c>
      <c r="C553" s="44" t="s">
        <v>1235</v>
      </c>
      <c r="D553" s="44" t="s">
        <v>971</v>
      </c>
      <c r="E553" s="44" t="s">
        <v>1236</v>
      </c>
      <c r="F553" s="44" t="s">
        <v>971</v>
      </c>
      <c r="G553" s="44" t="s">
        <v>987</v>
      </c>
      <c r="H553" s="44" t="s">
        <v>2267</v>
      </c>
      <c r="I553" s="44" t="s">
        <v>2865</v>
      </c>
      <c r="J553" s="44" t="s">
        <v>726</v>
      </c>
      <c r="K553" s="139">
        <v>0</v>
      </c>
      <c r="L553" s="37" t="s">
        <v>1412</v>
      </c>
    </row>
    <row r="554" spans="1:12" ht="12" customHeight="1" thickBot="1">
      <c r="A554" s="491" t="s">
        <v>2306</v>
      </c>
      <c r="B554" s="492"/>
      <c r="C554" s="492"/>
      <c r="D554" s="492"/>
      <c r="E554" s="492"/>
      <c r="F554" s="492"/>
      <c r="G554" s="492"/>
      <c r="H554" s="492"/>
      <c r="I554" s="492"/>
      <c r="J554" s="492"/>
      <c r="K554" s="91">
        <f>SUM(K548:K553)</f>
        <v>266</v>
      </c>
      <c r="L554" s="38"/>
    </row>
    <row r="555" spans="1:12" ht="33.75">
      <c r="A555" s="29" t="s">
        <v>2834</v>
      </c>
      <c r="B555" s="30" t="s">
        <v>3685</v>
      </c>
      <c r="C555" s="30" t="s">
        <v>972</v>
      </c>
      <c r="D555" s="30" t="s">
        <v>973</v>
      </c>
      <c r="E555" s="30" t="s">
        <v>974</v>
      </c>
      <c r="F555" s="30" t="s">
        <v>973</v>
      </c>
      <c r="G555" s="30" t="s">
        <v>386</v>
      </c>
      <c r="H555" s="30" t="s">
        <v>1413</v>
      </c>
      <c r="I555" s="30" t="s">
        <v>2273</v>
      </c>
      <c r="J555" s="30" t="s">
        <v>931</v>
      </c>
      <c r="K555" s="89">
        <v>4</v>
      </c>
      <c r="L555" s="32" t="s">
        <v>1414</v>
      </c>
    </row>
    <row r="556" spans="1:12" ht="33.75">
      <c r="A556" s="33" t="s">
        <v>2835</v>
      </c>
      <c r="B556" s="10" t="s">
        <v>3685</v>
      </c>
      <c r="C556" s="10" t="s">
        <v>972</v>
      </c>
      <c r="D556" s="10" t="s">
        <v>973</v>
      </c>
      <c r="E556" s="10" t="s">
        <v>974</v>
      </c>
      <c r="F556" s="10" t="s">
        <v>973</v>
      </c>
      <c r="G556" s="10" t="s">
        <v>386</v>
      </c>
      <c r="H556" s="65" t="s">
        <v>930</v>
      </c>
      <c r="I556" s="10" t="s">
        <v>258</v>
      </c>
      <c r="J556" s="10" t="s">
        <v>931</v>
      </c>
      <c r="K556" s="138">
        <v>14</v>
      </c>
      <c r="L556" s="34" t="s">
        <v>932</v>
      </c>
    </row>
    <row r="557" spans="1:12" ht="33.75">
      <c r="A557" s="33" t="s">
        <v>2836</v>
      </c>
      <c r="B557" s="10" t="s">
        <v>3685</v>
      </c>
      <c r="C557" s="10" t="s">
        <v>972</v>
      </c>
      <c r="D557" s="10" t="s">
        <v>973</v>
      </c>
      <c r="E557" s="10" t="s">
        <v>974</v>
      </c>
      <c r="F557" s="10" t="s">
        <v>973</v>
      </c>
      <c r="G557" s="10" t="s">
        <v>386</v>
      </c>
      <c r="H557" s="65" t="s">
        <v>933</v>
      </c>
      <c r="I557" s="10" t="s">
        <v>2857</v>
      </c>
      <c r="J557" s="10" t="s">
        <v>934</v>
      </c>
      <c r="K557" s="138">
        <v>41</v>
      </c>
      <c r="L557" s="34" t="s">
        <v>1415</v>
      </c>
    </row>
    <row r="558" spans="1:12" ht="33.75">
      <c r="A558" s="33" t="s">
        <v>2837</v>
      </c>
      <c r="B558" s="10" t="s">
        <v>3685</v>
      </c>
      <c r="C558" s="10" t="s">
        <v>972</v>
      </c>
      <c r="D558" s="10" t="s">
        <v>973</v>
      </c>
      <c r="E558" s="10" t="s">
        <v>974</v>
      </c>
      <c r="F558" s="10" t="s">
        <v>973</v>
      </c>
      <c r="G558" s="10" t="s">
        <v>386</v>
      </c>
      <c r="H558" s="65" t="s">
        <v>832</v>
      </c>
      <c r="I558" s="10" t="s">
        <v>132</v>
      </c>
      <c r="J558" s="10" t="s">
        <v>938</v>
      </c>
      <c r="K558" s="138">
        <v>32</v>
      </c>
      <c r="L558" s="34" t="s">
        <v>1416</v>
      </c>
    </row>
    <row r="559" spans="1:12" ht="33.75">
      <c r="A559" s="33" t="s">
        <v>2838</v>
      </c>
      <c r="B559" s="10" t="s">
        <v>3685</v>
      </c>
      <c r="C559" s="10" t="s">
        <v>972</v>
      </c>
      <c r="D559" s="10" t="s">
        <v>973</v>
      </c>
      <c r="E559" s="10" t="s">
        <v>974</v>
      </c>
      <c r="F559" s="10" t="s">
        <v>973</v>
      </c>
      <c r="G559" s="10" t="s">
        <v>386</v>
      </c>
      <c r="H559" s="65" t="s">
        <v>393</v>
      </c>
      <c r="I559" s="10" t="s">
        <v>2263</v>
      </c>
      <c r="J559" s="10" t="s">
        <v>941</v>
      </c>
      <c r="K559" s="138">
        <v>62</v>
      </c>
      <c r="L559" s="34" t="s">
        <v>782</v>
      </c>
    </row>
    <row r="560" spans="1:12" ht="45">
      <c r="A560" s="33" t="s">
        <v>2839</v>
      </c>
      <c r="B560" s="10" t="s">
        <v>3685</v>
      </c>
      <c r="C560" s="10" t="s">
        <v>972</v>
      </c>
      <c r="D560" s="10" t="s">
        <v>973</v>
      </c>
      <c r="E560" s="10" t="s">
        <v>974</v>
      </c>
      <c r="F560" s="10" t="s">
        <v>973</v>
      </c>
      <c r="G560" s="10" t="s">
        <v>386</v>
      </c>
      <c r="H560" s="65" t="s">
        <v>1417</v>
      </c>
      <c r="I560" s="10" t="s">
        <v>2199</v>
      </c>
      <c r="J560" s="10" t="s">
        <v>945</v>
      </c>
      <c r="K560" s="138">
        <v>14</v>
      </c>
      <c r="L560" s="34" t="s">
        <v>1418</v>
      </c>
    </row>
    <row r="561" spans="1:12" ht="33.75">
      <c r="A561" s="33" t="s">
        <v>2840</v>
      </c>
      <c r="B561" s="10" t="s">
        <v>3685</v>
      </c>
      <c r="C561" s="10" t="s">
        <v>972</v>
      </c>
      <c r="D561" s="10" t="s">
        <v>973</v>
      </c>
      <c r="E561" s="10" t="s">
        <v>974</v>
      </c>
      <c r="F561" s="10" t="s">
        <v>973</v>
      </c>
      <c r="G561" s="10" t="s">
        <v>386</v>
      </c>
      <c r="H561" s="65" t="s">
        <v>2065</v>
      </c>
      <c r="I561" s="10" t="s">
        <v>135</v>
      </c>
      <c r="J561" s="10" t="s">
        <v>948</v>
      </c>
      <c r="K561" s="138">
        <v>31</v>
      </c>
      <c r="L561" s="34" t="s">
        <v>1419</v>
      </c>
    </row>
    <row r="562" spans="1:12" ht="33.75">
      <c r="A562" s="33" t="s">
        <v>2841</v>
      </c>
      <c r="B562" s="10" t="s">
        <v>3685</v>
      </c>
      <c r="C562" s="10" t="s">
        <v>972</v>
      </c>
      <c r="D562" s="10" t="s">
        <v>973</v>
      </c>
      <c r="E562" s="10" t="s">
        <v>974</v>
      </c>
      <c r="F562" s="10" t="s">
        <v>623</v>
      </c>
      <c r="G562" s="10" t="s">
        <v>2771</v>
      </c>
      <c r="H562" s="65" t="s">
        <v>741</v>
      </c>
      <c r="I562" s="10" t="s">
        <v>914</v>
      </c>
      <c r="J562" s="10" t="s">
        <v>948</v>
      </c>
      <c r="K562" s="138">
        <v>20</v>
      </c>
      <c r="L562" s="34" t="s">
        <v>946</v>
      </c>
    </row>
    <row r="563" spans="1:12" ht="33.75">
      <c r="A563" s="33" t="s">
        <v>2842</v>
      </c>
      <c r="B563" s="10" t="s">
        <v>3685</v>
      </c>
      <c r="C563" s="10" t="s">
        <v>972</v>
      </c>
      <c r="D563" s="10" t="s">
        <v>973</v>
      </c>
      <c r="E563" s="10" t="s">
        <v>974</v>
      </c>
      <c r="F563" s="10" t="s">
        <v>623</v>
      </c>
      <c r="G563" s="10" t="s">
        <v>2771</v>
      </c>
      <c r="H563" s="65" t="s">
        <v>154</v>
      </c>
      <c r="I563" s="10" t="s">
        <v>498</v>
      </c>
      <c r="J563" s="10" t="s">
        <v>945</v>
      </c>
      <c r="K563" s="138">
        <v>8</v>
      </c>
      <c r="L563" s="34" t="s">
        <v>946</v>
      </c>
    </row>
    <row r="564" spans="1:12" ht="33.75">
      <c r="A564" s="33" t="s">
        <v>2843</v>
      </c>
      <c r="B564" s="10" t="s">
        <v>3685</v>
      </c>
      <c r="C564" s="10" t="s">
        <v>972</v>
      </c>
      <c r="D564" s="10" t="s">
        <v>973</v>
      </c>
      <c r="E564" s="10" t="s">
        <v>974</v>
      </c>
      <c r="F564" s="10" t="s">
        <v>623</v>
      </c>
      <c r="G564" s="10" t="s">
        <v>2771</v>
      </c>
      <c r="H564" s="65" t="s">
        <v>2267</v>
      </c>
      <c r="I564" s="10" t="s">
        <v>1098</v>
      </c>
      <c r="J564" s="10" t="s">
        <v>726</v>
      </c>
      <c r="K564" s="138">
        <v>0</v>
      </c>
      <c r="L564" s="34" t="s">
        <v>946</v>
      </c>
    </row>
    <row r="565" spans="1:12" ht="33.75">
      <c r="A565" s="33" t="s">
        <v>212</v>
      </c>
      <c r="B565" s="10" t="s">
        <v>3685</v>
      </c>
      <c r="C565" s="10" t="s">
        <v>972</v>
      </c>
      <c r="D565" s="10" t="s">
        <v>973</v>
      </c>
      <c r="E565" s="10" t="s">
        <v>974</v>
      </c>
      <c r="F565" s="10" t="s">
        <v>973</v>
      </c>
      <c r="G565" s="10" t="s">
        <v>386</v>
      </c>
      <c r="H565" s="65" t="s">
        <v>1420</v>
      </c>
      <c r="I565" s="10" t="s">
        <v>2172</v>
      </c>
      <c r="J565" s="10" t="s">
        <v>950</v>
      </c>
      <c r="K565" s="138">
        <v>28</v>
      </c>
      <c r="L565" s="34" t="s">
        <v>778</v>
      </c>
    </row>
    <row r="566" spans="1:12" ht="33.75">
      <c r="A566" s="33" t="s">
        <v>213</v>
      </c>
      <c r="B566" s="10" t="s">
        <v>3685</v>
      </c>
      <c r="C566" s="10" t="s">
        <v>972</v>
      </c>
      <c r="D566" s="10" t="s">
        <v>973</v>
      </c>
      <c r="E566" s="10" t="s">
        <v>974</v>
      </c>
      <c r="F566" s="10" t="s">
        <v>973</v>
      </c>
      <c r="G566" s="10" t="s">
        <v>386</v>
      </c>
      <c r="H566" s="65" t="s">
        <v>2067</v>
      </c>
      <c r="I566" s="10" t="s">
        <v>878</v>
      </c>
      <c r="J566" s="10" t="s">
        <v>2713</v>
      </c>
      <c r="K566" s="138">
        <v>46</v>
      </c>
      <c r="L566" s="34" t="s">
        <v>1421</v>
      </c>
    </row>
    <row r="567" spans="1:12" ht="33.75">
      <c r="A567" s="33" t="s">
        <v>214</v>
      </c>
      <c r="B567" s="10" t="s">
        <v>3685</v>
      </c>
      <c r="C567" s="10" t="s">
        <v>972</v>
      </c>
      <c r="D567" s="10" t="s">
        <v>973</v>
      </c>
      <c r="E567" s="10" t="s">
        <v>974</v>
      </c>
      <c r="F567" s="10" t="s">
        <v>973</v>
      </c>
      <c r="G567" s="10" t="s">
        <v>386</v>
      </c>
      <c r="H567" s="65" t="s">
        <v>2053</v>
      </c>
      <c r="I567" s="10" t="s">
        <v>2261</v>
      </c>
      <c r="J567" s="10" t="s">
        <v>952</v>
      </c>
      <c r="K567" s="138">
        <v>21</v>
      </c>
      <c r="L567" s="34" t="s">
        <v>1422</v>
      </c>
    </row>
    <row r="568" spans="1:12" ht="33.75">
      <c r="A568" s="33" t="s">
        <v>215</v>
      </c>
      <c r="B568" s="10" t="s">
        <v>3685</v>
      </c>
      <c r="C568" s="10" t="s">
        <v>972</v>
      </c>
      <c r="D568" s="10" t="s">
        <v>973</v>
      </c>
      <c r="E568" s="10" t="s">
        <v>974</v>
      </c>
      <c r="F568" s="10" t="s">
        <v>973</v>
      </c>
      <c r="G568" s="10" t="s">
        <v>386</v>
      </c>
      <c r="H568" s="65" t="s">
        <v>1406</v>
      </c>
      <c r="I568" s="10" t="s">
        <v>2262</v>
      </c>
      <c r="J568" s="10" t="s">
        <v>952</v>
      </c>
      <c r="K568" s="138">
        <v>10</v>
      </c>
      <c r="L568" s="34" t="s">
        <v>1073</v>
      </c>
    </row>
    <row r="569" spans="1:12" ht="33.75">
      <c r="A569" s="33" t="s">
        <v>216</v>
      </c>
      <c r="B569" s="10" t="s">
        <v>3685</v>
      </c>
      <c r="C569" s="10" t="s">
        <v>972</v>
      </c>
      <c r="D569" s="10" t="s">
        <v>973</v>
      </c>
      <c r="E569" s="10" t="s">
        <v>974</v>
      </c>
      <c r="F569" s="10" t="s">
        <v>973</v>
      </c>
      <c r="G569" s="10" t="s">
        <v>386</v>
      </c>
      <c r="H569" s="65" t="s">
        <v>1423</v>
      </c>
      <c r="I569" s="10" t="s">
        <v>1346</v>
      </c>
      <c r="J569" s="10" t="s">
        <v>952</v>
      </c>
      <c r="K569" s="138">
        <v>4</v>
      </c>
      <c r="L569" s="34" t="s">
        <v>1073</v>
      </c>
    </row>
    <row r="570" spans="1:12" ht="33.75">
      <c r="A570" s="33" t="s">
        <v>217</v>
      </c>
      <c r="B570" s="10" t="s">
        <v>3685</v>
      </c>
      <c r="C570" s="10" t="s">
        <v>972</v>
      </c>
      <c r="D570" s="10" t="s">
        <v>973</v>
      </c>
      <c r="E570" s="10" t="s">
        <v>974</v>
      </c>
      <c r="F570" s="10" t="s">
        <v>973</v>
      </c>
      <c r="G570" s="10" t="s">
        <v>386</v>
      </c>
      <c r="H570" s="65" t="s">
        <v>2118</v>
      </c>
      <c r="I570" s="10" t="s">
        <v>2192</v>
      </c>
      <c r="J570" s="10" t="s">
        <v>954</v>
      </c>
      <c r="K570" s="138">
        <v>15</v>
      </c>
      <c r="L570" s="34" t="s">
        <v>1424</v>
      </c>
    </row>
    <row r="571" spans="1:12" ht="33.75">
      <c r="A571" s="33" t="s">
        <v>218</v>
      </c>
      <c r="B571" s="10" t="s">
        <v>3685</v>
      </c>
      <c r="C571" s="10" t="s">
        <v>972</v>
      </c>
      <c r="D571" s="10" t="s">
        <v>973</v>
      </c>
      <c r="E571" s="10" t="s">
        <v>974</v>
      </c>
      <c r="F571" s="10" t="s">
        <v>973</v>
      </c>
      <c r="G571" s="10" t="s">
        <v>386</v>
      </c>
      <c r="H571" s="65" t="s">
        <v>1598</v>
      </c>
      <c r="I571" s="10" t="s">
        <v>724</v>
      </c>
      <c r="J571" s="10" t="s">
        <v>956</v>
      </c>
      <c r="K571" s="138">
        <v>35</v>
      </c>
      <c r="L571" s="34" t="s">
        <v>1425</v>
      </c>
    </row>
    <row r="572" spans="1:12" ht="33.75">
      <c r="A572" s="33" t="s">
        <v>219</v>
      </c>
      <c r="B572" s="10" t="s">
        <v>3685</v>
      </c>
      <c r="C572" s="10" t="s">
        <v>972</v>
      </c>
      <c r="D572" s="10" t="s">
        <v>973</v>
      </c>
      <c r="E572" s="10" t="s">
        <v>974</v>
      </c>
      <c r="F572" s="10" t="s">
        <v>973</v>
      </c>
      <c r="G572" s="10" t="s">
        <v>386</v>
      </c>
      <c r="H572" s="65" t="s">
        <v>834</v>
      </c>
      <c r="I572" s="10" t="s">
        <v>497</v>
      </c>
      <c r="J572" s="10" t="s">
        <v>726</v>
      </c>
      <c r="K572" s="138">
        <v>0</v>
      </c>
      <c r="L572" s="34" t="s">
        <v>1760</v>
      </c>
    </row>
    <row r="573" spans="1:12" ht="33.75">
      <c r="A573" s="33" t="s">
        <v>220</v>
      </c>
      <c r="B573" s="10" t="s">
        <v>3685</v>
      </c>
      <c r="C573" s="10" t="s">
        <v>972</v>
      </c>
      <c r="D573" s="10" t="s">
        <v>973</v>
      </c>
      <c r="E573" s="10" t="s">
        <v>974</v>
      </c>
      <c r="F573" s="10" t="s">
        <v>973</v>
      </c>
      <c r="G573" s="10" t="s">
        <v>386</v>
      </c>
      <c r="H573" s="65" t="s">
        <v>959</v>
      </c>
      <c r="I573" s="10" t="s">
        <v>998</v>
      </c>
      <c r="J573" s="10" t="s">
        <v>960</v>
      </c>
      <c r="K573" s="138">
        <v>20</v>
      </c>
      <c r="L573" s="34" t="s">
        <v>1760</v>
      </c>
    </row>
    <row r="574" spans="1:12" ht="33.75">
      <c r="A574" s="33" t="s">
        <v>221</v>
      </c>
      <c r="B574" s="10" t="s">
        <v>3685</v>
      </c>
      <c r="C574" s="10" t="s">
        <v>972</v>
      </c>
      <c r="D574" s="10" t="s">
        <v>973</v>
      </c>
      <c r="E574" s="10" t="s">
        <v>974</v>
      </c>
      <c r="F574" s="10" t="s">
        <v>973</v>
      </c>
      <c r="G574" s="10" t="s">
        <v>386</v>
      </c>
      <c r="H574" s="65" t="s">
        <v>1426</v>
      </c>
      <c r="I574" s="10" t="s">
        <v>2191</v>
      </c>
      <c r="J574" s="10" t="s">
        <v>962</v>
      </c>
      <c r="K574" s="138">
        <v>24</v>
      </c>
      <c r="L574" s="34" t="s">
        <v>1039</v>
      </c>
    </row>
    <row r="575" spans="1:12" ht="33.75">
      <c r="A575" s="33" t="s">
        <v>2639</v>
      </c>
      <c r="B575" s="10" t="s">
        <v>3685</v>
      </c>
      <c r="C575" s="10" t="s">
        <v>972</v>
      </c>
      <c r="D575" s="10" t="s">
        <v>973</v>
      </c>
      <c r="E575" s="10" t="s">
        <v>974</v>
      </c>
      <c r="F575" s="10" t="s">
        <v>973</v>
      </c>
      <c r="G575" s="10" t="s">
        <v>386</v>
      </c>
      <c r="H575" s="65" t="s">
        <v>2266</v>
      </c>
      <c r="I575" s="10" t="s">
        <v>2206</v>
      </c>
      <c r="J575" s="10" t="s">
        <v>966</v>
      </c>
      <c r="K575" s="138">
        <v>9</v>
      </c>
      <c r="L575" s="34" t="s">
        <v>1427</v>
      </c>
    </row>
    <row r="576" spans="1:12" ht="33.75">
      <c r="A576" s="33" t="s">
        <v>2640</v>
      </c>
      <c r="B576" s="10" t="s">
        <v>3685</v>
      </c>
      <c r="C576" s="10" t="s">
        <v>972</v>
      </c>
      <c r="D576" s="10" t="s">
        <v>973</v>
      </c>
      <c r="E576" s="10" t="s">
        <v>974</v>
      </c>
      <c r="F576" s="10" t="s">
        <v>973</v>
      </c>
      <c r="G576" s="10" t="s">
        <v>386</v>
      </c>
      <c r="H576" s="65" t="s">
        <v>2266</v>
      </c>
      <c r="I576" s="10" t="s">
        <v>2209</v>
      </c>
      <c r="J576" s="10" t="s">
        <v>966</v>
      </c>
      <c r="K576" s="138">
        <v>20</v>
      </c>
      <c r="L576" s="34" t="s">
        <v>1428</v>
      </c>
    </row>
    <row r="577" spans="1:12" ht="33.75">
      <c r="A577" s="33" t="s">
        <v>222</v>
      </c>
      <c r="B577" s="10" t="s">
        <v>3685</v>
      </c>
      <c r="C577" s="10" t="s">
        <v>972</v>
      </c>
      <c r="D577" s="10" t="s">
        <v>973</v>
      </c>
      <c r="E577" s="10" t="s">
        <v>974</v>
      </c>
      <c r="F577" s="10" t="s">
        <v>973</v>
      </c>
      <c r="G577" s="10" t="s">
        <v>386</v>
      </c>
      <c r="H577" s="65" t="s">
        <v>2266</v>
      </c>
      <c r="I577" s="10" t="s">
        <v>2170</v>
      </c>
      <c r="J577" s="10" t="s">
        <v>966</v>
      </c>
      <c r="K577" s="138">
        <v>20</v>
      </c>
      <c r="L577" s="34" t="s">
        <v>784</v>
      </c>
    </row>
    <row r="578" spans="1:12" ht="34.5" thickBot="1">
      <c r="A578" s="43" t="s">
        <v>1153</v>
      </c>
      <c r="B578" s="44" t="s">
        <v>3685</v>
      </c>
      <c r="C578" s="44" t="s">
        <v>972</v>
      </c>
      <c r="D578" s="44" t="s">
        <v>973</v>
      </c>
      <c r="E578" s="44" t="s">
        <v>974</v>
      </c>
      <c r="F578" s="44" t="s">
        <v>973</v>
      </c>
      <c r="G578" s="44" t="s">
        <v>386</v>
      </c>
      <c r="H578" s="44" t="s">
        <v>2790</v>
      </c>
      <c r="I578" s="44" t="s">
        <v>2174</v>
      </c>
      <c r="J578" s="44" t="s">
        <v>2220</v>
      </c>
      <c r="K578" s="139">
        <v>0</v>
      </c>
      <c r="L578" s="37" t="s">
        <v>946</v>
      </c>
    </row>
    <row r="579" spans="1:12" ht="12" customHeight="1" thickBot="1">
      <c r="A579" s="491" t="s">
        <v>2306</v>
      </c>
      <c r="B579" s="492"/>
      <c r="C579" s="492"/>
      <c r="D579" s="492"/>
      <c r="E579" s="492"/>
      <c r="F579" s="492"/>
      <c r="G579" s="492"/>
      <c r="H579" s="492"/>
      <c r="I579" s="492"/>
      <c r="J579" s="492"/>
      <c r="K579" s="91">
        <f>SUM(K555:K578)</f>
        <v>478</v>
      </c>
      <c r="L579" s="38"/>
    </row>
    <row r="580" spans="1:12" ht="33.75">
      <c r="A580" s="29" t="s">
        <v>2393</v>
      </c>
      <c r="B580" s="30" t="s">
        <v>3685</v>
      </c>
      <c r="C580" s="30" t="s">
        <v>389</v>
      </c>
      <c r="D580" s="30" t="s">
        <v>390</v>
      </c>
      <c r="E580" s="39" t="s">
        <v>391</v>
      </c>
      <c r="F580" s="30" t="s">
        <v>390</v>
      </c>
      <c r="G580" s="30" t="s">
        <v>1212</v>
      </c>
      <c r="H580" s="64" t="s">
        <v>602</v>
      </c>
      <c r="I580" s="30" t="s">
        <v>2865</v>
      </c>
      <c r="J580" s="30" t="s">
        <v>931</v>
      </c>
      <c r="K580" s="89">
        <v>8</v>
      </c>
      <c r="L580" s="32" t="s">
        <v>932</v>
      </c>
    </row>
    <row r="581" spans="1:12" ht="33.75">
      <c r="A581" s="33" t="s">
        <v>265</v>
      </c>
      <c r="B581" s="10" t="s">
        <v>3685</v>
      </c>
      <c r="C581" s="10" t="s">
        <v>389</v>
      </c>
      <c r="D581" s="10" t="s">
        <v>390</v>
      </c>
      <c r="E581" s="41" t="s">
        <v>391</v>
      </c>
      <c r="F581" s="10" t="s">
        <v>390</v>
      </c>
      <c r="G581" s="10" t="s">
        <v>1212</v>
      </c>
      <c r="H581" s="65" t="s">
        <v>933</v>
      </c>
      <c r="I581" s="10" t="s">
        <v>1098</v>
      </c>
      <c r="J581" s="10" t="s">
        <v>934</v>
      </c>
      <c r="K581" s="138">
        <v>28</v>
      </c>
      <c r="L581" s="34" t="s">
        <v>253</v>
      </c>
    </row>
    <row r="582" spans="1:12" ht="33.75">
      <c r="A582" s="33" t="s">
        <v>2394</v>
      </c>
      <c r="B582" s="10" t="s">
        <v>3685</v>
      </c>
      <c r="C582" s="10" t="s">
        <v>389</v>
      </c>
      <c r="D582" s="10" t="s">
        <v>390</v>
      </c>
      <c r="E582" s="41" t="s">
        <v>391</v>
      </c>
      <c r="F582" s="10" t="s">
        <v>390</v>
      </c>
      <c r="G582" s="10" t="s">
        <v>1212</v>
      </c>
      <c r="H582" s="65" t="s">
        <v>832</v>
      </c>
      <c r="I582" s="10" t="s">
        <v>392</v>
      </c>
      <c r="J582" s="10" t="s">
        <v>938</v>
      </c>
      <c r="K582" s="138">
        <v>30</v>
      </c>
      <c r="L582" s="34" t="s">
        <v>1416</v>
      </c>
    </row>
    <row r="583" spans="1:12" ht="33.75">
      <c r="A583" s="33" t="s">
        <v>2395</v>
      </c>
      <c r="B583" s="10" t="s">
        <v>3685</v>
      </c>
      <c r="C583" s="10" t="s">
        <v>389</v>
      </c>
      <c r="D583" s="10" t="s">
        <v>390</v>
      </c>
      <c r="E583" s="41" t="s">
        <v>391</v>
      </c>
      <c r="F583" s="10" t="s">
        <v>390</v>
      </c>
      <c r="G583" s="10" t="s">
        <v>1212</v>
      </c>
      <c r="H583" s="65" t="s">
        <v>393</v>
      </c>
      <c r="I583" s="10" t="s">
        <v>1237</v>
      </c>
      <c r="J583" s="10" t="s">
        <v>941</v>
      </c>
      <c r="K583" s="138">
        <v>30</v>
      </c>
      <c r="L583" s="34" t="s">
        <v>782</v>
      </c>
    </row>
    <row r="584" spans="1:12" ht="33.75">
      <c r="A584" s="33" t="s">
        <v>2396</v>
      </c>
      <c r="B584" s="10" t="s">
        <v>3685</v>
      </c>
      <c r="C584" s="10" t="s">
        <v>389</v>
      </c>
      <c r="D584" s="10" t="s">
        <v>390</v>
      </c>
      <c r="E584" s="41" t="s">
        <v>391</v>
      </c>
      <c r="F584" s="10" t="s">
        <v>390</v>
      </c>
      <c r="G584" s="10" t="s">
        <v>1212</v>
      </c>
      <c r="H584" s="65" t="s">
        <v>1429</v>
      </c>
      <c r="I584" s="10" t="s">
        <v>2166</v>
      </c>
      <c r="J584" s="10" t="s">
        <v>945</v>
      </c>
      <c r="K584" s="138">
        <v>6</v>
      </c>
      <c r="L584" s="34" t="s">
        <v>946</v>
      </c>
    </row>
    <row r="585" spans="1:12" ht="33.75">
      <c r="A585" s="33" t="s">
        <v>2397</v>
      </c>
      <c r="B585" s="10" t="s">
        <v>3685</v>
      </c>
      <c r="C585" s="10" t="s">
        <v>389</v>
      </c>
      <c r="D585" s="10" t="s">
        <v>390</v>
      </c>
      <c r="E585" s="41" t="s">
        <v>391</v>
      </c>
      <c r="F585" s="10" t="s">
        <v>390</v>
      </c>
      <c r="G585" s="10" t="s">
        <v>1212</v>
      </c>
      <c r="H585" s="65" t="s">
        <v>947</v>
      </c>
      <c r="I585" s="10" t="s">
        <v>814</v>
      </c>
      <c r="J585" s="10" t="s">
        <v>948</v>
      </c>
      <c r="K585" s="138">
        <v>33</v>
      </c>
      <c r="L585" s="34" t="s">
        <v>1430</v>
      </c>
    </row>
    <row r="586" spans="1:12" ht="33.75">
      <c r="A586" s="33" t="s">
        <v>2398</v>
      </c>
      <c r="B586" s="10" t="s">
        <v>3685</v>
      </c>
      <c r="C586" s="10" t="s">
        <v>389</v>
      </c>
      <c r="D586" s="10" t="s">
        <v>390</v>
      </c>
      <c r="E586" s="41" t="s">
        <v>391</v>
      </c>
      <c r="F586" s="10" t="s">
        <v>390</v>
      </c>
      <c r="G586" s="10" t="s">
        <v>1212</v>
      </c>
      <c r="H586" s="65" t="s">
        <v>949</v>
      </c>
      <c r="I586" s="10" t="s">
        <v>1111</v>
      </c>
      <c r="J586" s="10" t="s">
        <v>950</v>
      </c>
      <c r="K586" s="138">
        <v>21</v>
      </c>
      <c r="L586" s="34" t="s">
        <v>1039</v>
      </c>
    </row>
    <row r="587" spans="1:12" ht="33.75">
      <c r="A587" s="33" t="s">
        <v>2641</v>
      </c>
      <c r="B587" s="10" t="s">
        <v>3685</v>
      </c>
      <c r="C587" s="10" t="s">
        <v>389</v>
      </c>
      <c r="D587" s="10" t="s">
        <v>390</v>
      </c>
      <c r="E587" s="41" t="s">
        <v>391</v>
      </c>
      <c r="F587" s="10" t="s">
        <v>390</v>
      </c>
      <c r="G587" s="10" t="s">
        <v>1212</v>
      </c>
      <c r="H587" s="65" t="s">
        <v>1783</v>
      </c>
      <c r="I587" s="10" t="s">
        <v>171</v>
      </c>
      <c r="J587" s="10" t="s">
        <v>962</v>
      </c>
      <c r="K587" s="138">
        <v>25</v>
      </c>
      <c r="L587" s="34" t="s">
        <v>1039</v>
      </c>
    </row>
    <row r="588" spans="1:12" ht="33.75">
      <c r="A588" s="33" t="s">
        <v>2642</v>
      </c>
      <c r="B588" s="10" t="s">
        <v>3685</v>
      </c>
      <c r="C588" s="10" t="s">
        <v>389</v>
      </c>
      <c r="D588" s="10" t="s">
        <v>390</v>
      </c>
      <c r="E588" s="41" t="s">
        <v>391</v>
      </c>
      <c r="F588" s="10" t="s">
        <v>390</v>
      </c>
      <c r="G588" s="10" t="s">
        <v>1212</v>
      </c>
      <c r="H588" s="65" t="s">
        <v>951</v>
      </c>
      <c r="I588" s="10" t="s">
        <v>2168</v>
      </c>
      <c r="J588" s="10" t="s">
        <v>952</v>
      </c>
      <c r="K588" s="138">
        <v>15</v>
      </c>
      <c r="L588" s="34" t="s">
        <v>1073</v>
      </c>
    </row>
    <row r="589" spans="1:12" ht="33.75">
      <c r="A589" s="33" t="s">
        <v>2643</v>
      </c>
      <c r="B589" s="10" t="s">
        <v>3685</v>
      </c>
      <c r="C589" s="10" t="s">
        <v>389</v>
      </c>
      <c r="D589" s="10" t="s">
        <v>390</v>
      </c>
      <c r="E589" s="41" t="s">
        <v>391</v>
      </c>
      <c r="F589" s="10" t="s">
        <v>390</v>
      </c>
      <c r="G589" s="10" t="s">
        <v>1212</v>
      </c>
      <c r="H589" s="65" t="s">
        <v>953</v>
      </c>
      <c r="I589" s="10" t="s">
        <v>2863</v>
      </c>
      <c r="J589" s="10" t="s">
        <v>954</v>
      </c>
      <c r="K589" s="138">
        <v>25</v>
      </c>
      <c r="L589" s="34" t="s">
        <v>1091</v>
      </c>
    </row>
    <row r="590" spans="1:12" ht="33.75">
      <c r="A590" s="33" t="s">
        <v>2644</v>
      </c>
      <c r="B590" s="10" t="s">
        <v>3685</v>
      </c>
      <c r="C590" s="10" t="s">
        <v>389</v>
      </c>
      <c r="D590" s="10" t="s">
        <v>390</v>
      </c>
      <c r="E590" s="41" t="s">
        <v>391</v>
      </c>
      <c r="F590" s="10" t="s">
        <v>390</v>
      </c>
      <c r="G590" s="10" t="s">
        <v>1212</v>
      </c>
      <c r="H590" s="65" t="s">
        <v>955</v>
      </c>
      <c r="I590" s="10" t="s">
        <v>894</v>
      </c>
      <c r="J590" s="10" t="s">
        <v>956</v>
      </c>
      <c r="K590" s="138">
        <v>20</v>
      </c>
      <c r="L590" s="34" t="s">
        <v>1431</v>
      </c>
    </row>
    <row r="591" spans="1:12" ht="34.5" customHeight="1">
      <c r="A591" s="33" t="s">
        <v>2226</v>
      </c>
      <c r="B591" s="10" t="s">
        <v>3685</v>
      </c>
      <c r="C591" s="10" t="s">
        <v>389</v>
      </c>
      <c r="D591" s="10" t="s">
        <v>390</v>
      </c>
      <c r="E591" s="41" t="s">
        <v>391</v>
      </c>
      <c r="F591" s="10" t="s">
        <v>390</v>
      </c>
      <c r="G591" s="10" t="s">
        <v>1212</v>
      </c>
      <c r="H591" s="65" t="s">
        <v>963</v>
      </c>
      <c r="I591" s="10" t="s">
        <v>1314</v>
      </c>
      <c r="J591" s="10" t="s">
        <v>964</v>
      </c>
      <c r="K591" s="138">
        <v>37</v>
      </c>
      <c r="L591" s="34" t="s">
        <v>1432</v>
      </c>
    </row>
    <row r="592" spans="1:12" ht="33.75">
      <c r="A592" s="33" t="s">
        <v>1146</v>
      </c>
      <c r="B592" s="10" t="s">
        <v>3685</v>
      </c>
      <c r="C592" s="10" t="s">
        <v>389</v>
      </c>
      <c r="D592" s="10" t="s">
        <v>390</v>
      </c>
      <c r="E592" s="41" t="s">
        <v>391</v>
      </c>
      <c r="F592" s="10" t="s">
        <v>390</v>
      </c>
      <c r="G592" s="10" t="s">
        <v>1212</v>
      </c>
      <c r="H592" s="65" t="s">
        <v>1433</v>
      </c>
      <c r="I592" s="10" t="s">
        <v>180</v>
      </c>
      <c r="J592" s="10" t="s">
        <v>966</v>
      </c>
      <c r="K592" s="138">
        <v>47</v>
      </c>
      <c r="L592" s="34" t="s">
        <v>967</v>
      </c>
    </row>
    <row r="593" spans="1:12" ht="33.75">
      <c r="A593" s="33" t="s">
        <v>2227</v>
      </c>
      <c r="B593" s="10" t="s">
        <v>3685</v>
      </c>
      <c r="C593" s="10" t="s">
        <v>389</v>
      </c>
      <c r="D593" s="10" t="s">
        <v>390</v>
      </c>
      <c r="E593" s="41" t="s">
        <v>391</v>
      </c>
      <c r="F593" s="10" t="s">
        <v>390</v>
      </c>
      <c r="G593" s="10" t="s">
        <v>1212</v>
      </c>
      <c r="H593" s="65" t="s">
        <v>1434</v>
      </c>
      <c r="I593" s="10" t="s">
        <v>120</v>
      </c>
      <c r="J593" s="10" t="s">
        <v>966</v>
      </c>
      <c r="K593" s="138">
        <v>42</v>
      </c>
      <c r="L593" s="34" t="s">
        <v>1435</v>
      </c>
    </row>
    <row r="594" spans="1:12" ht="33.75">
      <c r="A594" s="33" t="s">
        <v>1092</v>
      </c>
      <c r="B594" s="10" t="s">
        <v>3685</v>
      </c>
      <c r="C594" s="10" t="s">
        <v>389</v>
      </c>
      <c r="D594" s="10" t="s">
        <v>390</v>
      </c>
      <c r="E594" s="41" t="s">
        <v>391</v>
      </c>
      <c r="F594" s="10" t="s">
        <v>390</v>
      </c>
      <c r="G594" s="10" t="s">
        <v>1212</v>
      </c>
      <c r="H594" s="65" t="s">
        <v>1436</v>
      </c>
      <c r="I594" s="10" t="s">
        <v>1114</v>
      </c>
      <c r="J594" s="10" t="s">
        <v>966</v>
      </c>
      <c r="K594" s="138">
        <v>10</v>
      </c>
      <c r="L594" s="34" t="s">
        <v>784</v>
      </c>
    </row>
    <row r="595" spans="1:12" ht="34.5" thickBot="1">
      <c r="A595" s="43" t="s">
        <v>2399</v>
      </c>
      <c r="B595" s="44" t="s">
        <v>3685</v>
      </c>
      <c r="C595" s="44" t="s">
        <v>389</v>
      </c>
      <c r="D595" s="44" t="s">
        <v>390</v>
      </c>
      <c r="E595" s="47" t="s">
        <v>391</v>
      </c>
      <c r="F595" s="44" t="s">
        <v>390</v>
      </c>
      <c r="G595" s="44" t="s">
        <v>1212</v>
      </c>
      <c r="H595" s="73" t="s">
        <v>2267</v>
      </c>
      <c r="I595" s="44" t="s">
        <v>122</v>
      </c>
      <c r="J595" s="44" t="s">
        <v>726</v>
      </c>
      <c r="K595" s="139">
        <v>0</v>
      </c>
      <c r="L595" s="37" t="s">
        <v>1437</v>
      </c>
    </row>
    <row r="596" spans="1:12" ht="12" customHeight="1" thickBot="1">
      <c r="A596" s="491" t="s">
        <v>2306</v>
      </c>
      <c r="B596" s="492"/>
      <c r="C596" s="492"/>
      <c r="D596" s="492"/>
      <c r="E596" s="492"/>
      <c r="F596" s="492"/>
      <c r="G596" s="492"/>
      <c r="H596" s="492"/>
      <c r="I596" s="492"/>
      <c r="J596" s="492"/>
      <c r="K596" s="91">
        <f>SUM(K580:K595)</f>
        <v>377</v>
      </c>
      <c r="L596" s="38"/>
    </row>
    <row r="597" spans="1:12" ht="45">
      <c r="A597" s="29" t="s">
        <v>2400</v>
      </c>
      <c r="B597" s="30" t="s">
        <v>3685</v>
      </c>
      <c r="C597" s="30" t="s">
        <v>590</v>
      </c>
      <c r="D597" s="30" t="s">
        <v>401</v>
      </c>
      <c r="E597" s="30" t="s">
        <v>589</v>
      </c>
      <c r="F597" s="30" t="s">
        <v>401</v>
      </c>
      <c r="G597" s="30" t="s">
        <v>263</v>
      </c>
      <c r="H597" s="30" t="s">
        <v>1438</v>
      </c>
      <c r="I597" s="30" t="s">
        <v>894</v>
      </c>
      <c r="J597" s="30" t="s">
        <v>721</v>
      </c>
      <c r="K597" s="89">
        <v>7</v>
      </c>
      <c r="L597" s="32" t="s">
        <v>932</v>
      </c>
    </row>
    <row r="598" spans="1:12" ht="45">
      <c r="A598" s="33" t="s">
        <v>2401</v>
      </c>
      <c r="B598" s="10" t="s">
        <v>3685</v>
      </c>
      <c r="C598" s="10" t="s">
        <v>590</v>
      </c>
      <c r="D598" s="10" t="s">
        <v>401</v>
      </c>
      <c r="E598" s="10" t="s">
        <v>589</v>
      </c>
      <c r="F598" s="10" t="s">
        <v>401</v>
      </c>
      <c r="G598" s="10" t="s">
        <v>263</v>
      </c>
      <c r="H598" s="10" t="s">
        <v>1439</v>
      </c>
      <c r="I598" s="10" t="s">
        <v>2858</v>
      </c>
      <c r="J598" s="10" t="s">
        <v>936</v>
      </c>
      <c r="K598" s="138">
        <v>25</v>
      </c>
      <c r="L598" s="34" t="s">
        <v>1440</v>
      </c>
    </row>
    <row r="599" spans="1:12" ht="56.25">
      <c r="A599" s="33" t="s">
        <v>2402</v>
      </c>
      <c r="B599" s="10" t="s">
        <v>3685</v>
      </c>
      <c r="C599" s="10" t="s">
        <v>590</v>
      </c>
      <c r="D599" s="10" t="s">
        <v>401</v>
      </c>
      <c r="E599" s="10" t="s">
        <v>589</v>
      </c>
      <c r="F599" s="10" t="s">
        <v>401</v>
      </c>
      <c r="G599" s="10" t="s">
        <v>263</v>
      </c>
      <c r="H599" s="10" t="s">
        <v>2780</v>
      </c>
      <c r="I599" s="10" t="s">
        <v>2167</v>
      </c>
      <c r="J599" s="10" t="s">
        <v>902</v>
      </c>
      <c r="K599" s="138">
        <v>30</v>
      </c>
      <c r="L599" s="34" t="s">
        <v>178</v>
      </c>
    </row>
    <row r="600" spans="1:12" ht="45">
      <c r="A600" s="33" t="s">
        <v>2403</v>
      </c>
      <c r="B600" s="10" t="s">
        <v>3685</v>
      </c>
      <c r="C600" s="10" t="s">
        <v>590</v>
      </c>
      <c r="D600" s="10" t="s">
        <v>401</v>
      </c>
      <c r="E600" s="10" t="s">
        <v>589</v>
      </c>
      <c r="F600" s="10" t="s">
        <v>401</v>
      </c>
      <c r="G600" s="10" t="s">
        <v>263</v>
      </c>
      <c r="H600" s="10" t="s">
        <v>1519</v>
      </c>
      <c r="I600" s="10" t="s">
        <v>2166</v>
      </c>
      <c r="J600" s="10" t="s">
        <v>1215</v>
      </c>
      <c r="K600" s="138">
        <v>16</v>
      </c>
      <c r="L600" s="34" t="s">
        <v>2248</v>
      </c>
    </row>
    <row r="601" spans="1:12" ht="45">
      <c r="A601" s="33" t="s">
        <v>2404</v>
      </c>
      <c r="B601" s="10" t="s">
        <v>3685</v>
      </c>
      <c r="C601" s="10" t="s">
        <v>590</v>
      </c>
      <c r="D601" s="10" t="s">
        <v>401</v>
      </c>
      <c r="E601" s="10" t="s">
        <v>589</v>
      </c>
      <c r="F601" s="10" t="s">
        <v>401</v>
      </c>
      <c r="G601" s="10" t="s">
        <v>263</v>
      </c>
      <c r="H601" s="10" t="s">
        <v>2781</v>
      </c>
      <c r="I601" s="10" t="s">
        <v>2169</v>
      </c>
      <c r="J601" s="10" t="s">
        <v>952</v>
      </c>
      <c r="K601" s="138">
        <v>36</v>
      </c>
      <c r="L601" s="34" t="s">
        <v>1073</v>
      </c>
    </row>
    <row r="602" spans="1:12" ht="45">
      <c r="A602" s="33" t="s">
        <v>2405</v>
      </c>
      <c r="B602" s="10" t="s">
        <v>3685</v>
      </c>
      <c r="C602" s="10" t="s">
        <v>590</v>
      </c>
      <c r="D602" s="10" t="s">
        <v>401</v>
      </c>
      <c r="E602" s="10" t="s">
        <v>589</v>
      </c>
      <c r="F602" s="10" t="s">
        <v>401</v>
      </c>
      <c r="G602" s="10" t="s">
        <v>263</v>
      </c>
      <c r="H602" s="10" t="s">
        <v>949</v>
      </c>
      <c r="I602" s="10" t="s">
        <v>868</v>
      </c>
      <c r="J602" s="10" t="s">
        <v>911</v>
      </c>
      <c r="K602" s="138">
        <v>25</v>
      </c>
      <c r="L602" s="34" t="s">
        <v>173</v>
      </c>
    </row>
    <row r="603" spans="1:12" ht="45">
      <c r="A603" s="33" t="s">
        <v>2406</v>
      </c>
      <c r="B603" s="10" t="s">
        <v>3685</v>
      </c>
      <c r="C603" s="10" t="s">
        <v>590</v>
      </c>
      <c r="D603" s="10" t="s">
        <v>401</v>
      </c>
      <c r="E603" s="10" t="s">
        <v>589</v>
      </c>
      <c r="F603" s="10" t="s">
        <v>401</v>
      </c>
      <c r="G603" s="10" t="s">
        <v>263</v>
      </c>
      <c r="H603" s="10" t="s">
        <v>1856</v>
      </c>
      <c r="I603" s="10" t="s">
        <v>2177</v>
      </c>
      <c r="J603" s="10" t="s">
        <v>1216</v>
      </c>
      <c r="K603" s="138">
        <v>25</v>
      </c>
      <c r="L603" s="34" t="s">
        <v>1091</v>
      </c>
    </row>
    <row r="604" spans="1:12" ht="45">
      <c r="A604" s="33" t="s">
        <v>2407</v>
      </c>
      <c r="B604" s="10" t="s">
        <v>3685</v>
      </c>
      <c r="C604" s="10" t="s">
        <v>590</v>
      </c>
      <c r="D604" s="10" t="s">
        <v>401</v>
      </c>
      <c r="E604" s="10" t="s">
        <v>589</v>
      </c>
      <c r="F604" s="10" t="s">
        <v>401</v>
      </c>
      <c r="G604" s="10" t="s">
        <v>263</v>
      </c>
      <c r="H604" s="10" t="s">
        <v>1857</v>
      </c>
      <c r="I604" s="10" t="s">
        <v>2856</v>
      </c>
      <c r="J604" s="10" t="s">
        <v>723</v>
      </c>
      <c r="K604" s="138">
        <v>21</v>
      </c>
      <c r="L604" s="34" t="s">
        <v>1029</v>
      </c>
    </row>
    <row r="605" spans="1:12" ht="45.75" thickBot="1">
      <c r="A605" s="43" t="s">
        <v>2408</v>
      </c>
      <c r="B605" s="44" t="s">
        <v>3685</v>
      </c>
      <c r="C605" s="44" t="s">
        <v>590</v>
      </c>
      <c r="D605" s="44" t="s">
        <v>401</v>
      </c>
      <c r="E605" s="44" t="s">
        <v>589</v>
      </c>
      <c r="F605" s="44" t="s">
        <v>401</v>
      </c>
      <c r="G605" s="44" t="s">
        <v>263</v>
      </c>
      <c r="H605" s="44" t="s">
        <v>1858</v>
      </c>
      <c r="I605" s="44" t="s">
        <v>2168</v>
      </c>
      <c r="J605" s="44" t="s">
        <v>958</v>
      </c>
      <c r="K605" s="139">
        <v>42</v>
      </c>
      <c r="L605" s="37" t="s">
        <v>1080</v>
      </c>
    </row>
    <row r="606" spans="1:12" ht="12" customHeight="1" thickBot="1">
      <c r="A606" s="491" t="s">
        <v>2306</v>
      </c>
      <c r="B606" s="492"/>
      <c r="C606" s="492"/>
      <c r="D606" s="492"/>
      <c r="E606" s="492"/>
      <c r="F606" s="492"/>
      <c r="G606" s="492"/>
      <c r="H606" s="492"/>
      <c r="I606" s="492"/>
      <c r="J606" s="492"/>
      <c r="K606" s="91">
        <f>SUM(K597:K605)</f>
        <v>227</v>
      </c>
      <c r="L606" s="38"/>
    </row>
    <row r="607" spans="1:12" ht="33.75">
      <c r="A607" s="29" t="s">
        <v>2409</v>
      </c>
      <c r="B607" s="30" t="s">
        <v>3685</v>
      </c>
      <c r="C607" s="30" t="s">
        <v>402</v>
      </c>
      <c r="D607" s="30" t="s">
        <v>405</v>
      </c>
      <c r="E607" s="30" t="s">
        <v>403</v>
      </c>
      <c r="F607" s="30" t="s">
        <v>405</v>
      </c>
      <c r="G607" s="30" t="s">
        <v>404</v>
      </c>
      <c r="H607" s="30" t="s">
        <v>953</v>
      </c>
      <c r="I607" s="30" t="s">
        <v>2856</v>
      </c>
      <c r="J607" s="30" t="s">
        <v>954</v>
      </c>
      <c r="K607" s="89">
        <v>52</v>
      </c>
      <c r="L607" s="32" t="s">
        <v>1091</v>
      </c>
    </row>
    <row r="608" spans="1:12" ht="33.75">
      <c r="A608" s="33" t="s">
        <v>2410</v>
      </c>
      <c r="B608" s="10" t="s">
        <v>3685</v>
      </c>
      <c r="C608" s="10" t="s">
        <v>402</v>
      </c>
      <c r="D608" s="10" t="s">
        <v>405</v>
      </c>
      <c r="E608" s="10" t="s">
        <v>403</v>
      </c>
      <c r="F608" s="10" t="s">
        <v>405</v>
      </c>
      <c r="G608" s="10" t="s">
        <v>404</v>
      </c>
      <c r="H608" s="10" t="s">
        <v>1859</v>
      </c>
      <c r="I608" s="10" t="s">
        <v>2166</v>
      </c>
      <c r="J608" s="10" t="s">
        <v>726</v>
      </c>
      <c r="K608" s="138">
        <v>0</v>
      </c>
      <c r="L608" s="34" t="s">
        <v>1091</v>
      </c>
    </row>
    <row r="609" spans="1:12" ht="12" customHeight="1" thickBot="1">
      <c r="A609" s="495" t="s">
        <v>2306</v>
      </c>
      <c r="B609" s="496"/>
      <c r="C609" s="496"/>
      <c r="D609" s="496"/>
      <c r="E609" s="496"/>
      <c r="F609" s="496"/>
      <c r="G609" s="496"/>
      <c r="H609" s="496"/>
      <c r="I609" s="496"/>
      <c r="J609" s="496"/>
      <c r="K609" s="140">
        <f>SUM(K607:K608)</f>
        <v>52</v>
      </c>
      <c r="L609" s="36"/>
    </row>
    <row r="610" spans="1:12" ht="45">
      <c r="A610" s="29" t="s">
        <v>2411</v>
      </c>
      <c r="B610" s="30" t="s">
        <v>3685</v>
      </c>
      <c r="C610" s="30" t="s">
        <v>1860</v>
      </c>
      <c r="D610" s="30" t="s">
        <v>1861</v>
      </c>
      <c r="E610" s="30" t="s">
        <v>116</v>
      </c>
      <c r="F610" s="30" t="s">
        <v>1861</v>
      </c>
      <c r="G610" s="30" t="s">
        <v>1330</v>
      </c>
      <c r="H610" s="30" t="s">
        <v>1862</v>
      </c>
      <c r="I610" s="30">
        <v>151</v>
      </c>
      <c r="J610" s="30">
        <v>4261</v>
      </c>
      <c r="K610" s="89">
        <v>23</v>
      </c>
      <c r="L610" s="32" t="s">
        <v>932</v>
      </c>
    </row>
    <row r="611" spans="1:12" ht="33.75">
      <c r="A611" s="33" t="s">
        <v>2412</v>
      </c>
      <c r="B611" s="10" t="s">
        <v>3685</v>
      </c>
      <c r="C611" s="10" t="s">
        <v>1860</v>
      </c>
      <c r="D611" s="10" t="s">
        <v>1861</v>
      </c>
      <c r="E611" s="10" t="s">
        <v>116</v>
      </c>
      <c r="F611" s="10" t="s">
        <v>1861</v>
      </c>
      <c r="G611" s="10" t="s">
        <v>1330</v>
      </c>
      <c r="H611" s="10" t="s">
        <v>1863</v>
      </c>
      <c r="I611" s="10">
        <v>149</v>
      </c>
      <c r="J611" s="10">
        <v>4561</v>
      </c>
      <c r="K611" s="138">
        <v>15</v>
      </c>
      <c r="L611" s="34" t="s">
        <v>1864</v>
      </c>
    </row>
    <row r="612" spans="1:12" ht="33.75">
      <c r="A612" s="33" t="s">
        <v>1198</v>
      </c>
      <c r="B612" s="10" t="s">
        <v>3685</v>
      </c>
      <c r="C612" s="10" t="s">
        <v>1860</v>
      </c>
      <c r="D612" s="10" t="s">
        <v>1861</v>
      </c>
      <c r="E612" s="10" t="s">
        <v>116</v>
      </c>
      <c r="F612" s="10" t="s">
        <v>1861</v>
      </c>
      <c r="G612" s="10" t="s">
        <v>1330</v>
      </c>
      <c r="H612" s="10" t="s">
        <v>746</v>
      </c>
      <c r="I612" s="10" t="s">
        <v>529</v>
      </c>
      <c r="J612" s="10" t="s">
        <v>1214</v>
      </c>
      <c r="K612" s="138">
        <v>42</v>
      </c>
      <c r="L612" s="34" t="s">
        <v>747</v>
      </c>
    </row>
    <row r="613" spans="1:12" ht="33.75">
      <c r="A613" s="33" t="s">
        <v>2413</v>
      </c>
      <c r="B613" s="10" t="s">
        <v>3685</v>
      </c>
      <c r="C613" s="10" t="s">
        <v>1860</v>
      </c>
      <c r="D613" s="10" t="s">
        <v>1861</v>
      </c>
      <c r="E613" s="10" t="s">
        <v>116</v>
      </c>
      <c r="F613" s="10" t="s">
        <v>1861</v>
      </c>
      <c r="G613" s="10" t="s">
        <v>1330</v>
      </c>
      <c r="H613" s="10" t="s">
        <v>2790</v>
      </c>
      <c r="I613" s="10" t="s">
        <v>1093</v>
      </c>
      <c r="J613" s="10" t="s">
        <v>749</v>
      </c>
      <c r="K613" s="138">
        <v>0</v>
      </c>
      <c r="L613" s="34" t="s">
        <v>750</v>
      </c>
    </row>
    <row r="614" spans="1:12" ht="33.75">
      <c r="A614" s="33" t="s">
        <v>768</v>
      </c>
      <c r="B614" s="10" t="s">
        <v>3685</v>
      </c>
      <c r="C614" s="10" t="s">
        <v>1860</v>
      </c>
      <c r="D614" s="10" t="s">
        <v>1861</v>
      </c>
      <c r="E614" s="10" t="s">
        <v>116</v>
      </c>
      <c r="F614" s="10" t="s">
        <v>1861</v>
      </c>
      <c r="G614" s="10" t="s">
        <v>1330</v>
      </c>
      <c r="H614" s="10" t="s">
        <v>1865</v>
      </c>
      <c r="I614" s="10">
        <v>174</v>
      </c>
      <c r="J614" s="10">
        <v>4221</v>
      </c>
      <c r="K614" s="138">
        <v>15</v>
      </c>
      <c r="L614" s="34" t="s">
        <v>1866</v>
      </c>
    </row>
    <row r="615" spans="1:12" ht="33.75">
      <c r="A615" s="33" t="s">
        <v>769</v>
      </c>
      <c r="B615" s="10" t="s">
        <v>3685</v>
      </c>
      <c r="C615" s="10" t="s">
        <v>1860</v>
      </c>
      <c r="D615" s="10" t="s">
        <v>1861</v>
      </c>
      <c r="E615" s="10" t="s">
        <v>116</v>
      </c>
      <c r="F615" s="10" t="s">
        <v>1861</v>
      </c>
      <c r="G615" s="10" t="s">
        <v>1330</v>
      </c>
      <c r="H615" s="10" t="s">
        <v>753</v>
      </c>
      <c r="I615" s="10" t="s">
        <v>539</v>
      </c>
      <c r="J615" s="10" t="s">
        <v>952</v>
      </c>
      <c r="K615" s="138">
        <v>38</v>
      </c>
      <c r="L615" s="34" t="s">
        <v>339</v>
      </c>
    </row>
    <row r="616" spans="1:12" ht="33.75">
      <c r="A616" s="33" t="s">
        <v>2414</v>
      </c>
      <c r="B616" s="10" t="s">
        <v>3685</v>
      </c>
      <c r="C616" s="10" t="s">
        <v>1860</v>
      </c>
      <c r="D616" s="10" t="s">
        <v>1861</v>
      </c>
      <c r="E616" s="10" t="s">
        <v>116</v>
      </c>
      <c r="F616" s="10" t="s">
        <v>1861</v>
      </c>
      <c r="G616" s="10" t="s">
        <v>1330</v>
      </c>
      <c r="H616" s="10" t="s">
        <v>1867</v>
      </c>
      <c r="I616" s="10">
        <v>205</v>
      </c>
      <c r="J616" s="10">
        <v>4611</v>
      </c>
      <c r="K616" s="138">
        <v>22</v>
      </c>
      <c r="L616" s="34" t="s">
        <v>1868</v>
      </c>
    </row>
    <row r="617" spans="1:12" ht="33.75">
      <c r="A617" s="33" t="s">
        <v>2415</v>
      </c>
      <c r="B617" s="10" t="s">
        <v>3685</v>
      </c>
      <c r="C617" s="10" t="s">
        <v>1860</v>
      </c>
      <c r="D617" s="10" t="s">
        <v>1861</v>
      </c>
      <c r="E617" s="10" t="s">
        <v>116</v>
      </c>
      <c r="F617" s="10" t="s">
        <v>1861</v>
      </c>
      <c r="G617" s="10" t="s">
        <v>1330</v>
      </c>
      <c r="H617" s="10" t="s">
        <v>1869</v>
      </c>
      <c r="I617" s="10">
        <v>176</v>
      </c>
      <c r="J617" s="10">
        <v>4701</v>
      </c>
      <c r="K617" s="138">
        <v>20</v>
      </c>
      <c r="L617" s="34" t="s">
        <v>1083</v>
      </c>
    </row>
    <row r="618" spans="1:12" ht="33.75">
      <c r="A618" s="33" t="s">
        <v>2645</v>
      </c>
      <c r="B618" s="10" t="s">
        <v>3685</v>
      </c>
      <c r="C618" s="10" t="s">
        <v>1860</v>
      </c>
      <c r="D618" s="10" t="s">
        <v>1861</v>
      </c>
      <c r="E618" s="10" t="s">
        <v>116</v>
      </c>
      <c r="F618" s="10" t="s">
        <v>1861</v>
      </c>
      <c r="G618" s="10" t="s">
        <v>1330</v>
      </c>
      <c r="H618" s="10" t="s">
        <v>834</v>
      </c>
      <c r="I618" s="10" t="s">
        <v>536</v>
      </c>
      <c r="J618" s="10" t="s">
        <v>2880</v>
      </c>
      <c r="K618" s="138">
        <v>0</v>
      </c>
      <c r="L618" s="34" t="s">
        <v>748</v>
      </c>
    </row>
    <row r="619" spans="1:12" ht="33.75">
      <c r="A619" s="33" t="s">
        <v>1936</v>
      </c>
      <c r="B619" s="10" t="s">
        <v>3685</v>
      </c>
      <c r="C619" s="10" t="s">
        <v>1860</v>
      </c>
      <c r="D619" s="10" t="s">
        <v>1861</v>
      </c>
      <c r="E619" s="10" t="s">
        <v>116</v>
      </c>
      <c r="F619" s="10" t="s">
        <v>1861</v>
      </c>
      <c r="G619" s="10" t="s">
        <v>1330</v>
      </c>
      <c r="H619" s="10" t="s">
        <v>744</v>
      </c>
      <c r="I619" s="10" t="s">
        <v>1081</v>
      </c>
      <c r="J619" s="10" t="s">
        <v>2305</v>
      </c>
      <c r="K619" s="138">
        <v>10</v>
      </c>
      <c r="L619" s="34" t="s">
        <v>745</v>
      </c>
    </row>
    <row r="620" spans="1:12" ht="56.25">
      <c r="A620" s="33" t="s">
        <v>2416</v>
      </c>
      <c r="B620" s="10" t="s">
        <v>3685</v>
      </c>
      <c r="C620" s="10" t="s">
        <v>1860</v>
      </c>
      <c r="D620" s="10" t="s">
        <v>1861</v>
      </c>
      <c r="E620" s="10" t="s">
        <v>116</v>
      </c>
      <c r="F620" s="10" t="s">
        <v>1861</v>
      </c>
      <c r="G620" s="10" t="s">
        <v>1330</v>
      </c>
      <c r="H620" s="10" t="s">
        <v>742</v>
      </c>
      <c r="I620" s="10" t="s">
        <v>1114</v>
      </c>
      <c r="J620" s="10" t="s">
        <v>958</v>
      </c>
      <c r="K620" s="138">
        <v>25</v>
      </c>
      <c r="L620" s="34" t="s">
        <v>743</v>
      </c>
    </row>
    <row r="621" spans="1:12" ht="45">
      <c r="A621" s="33" t="s">
        <v>2417</v>
      </c>
      <c r="B621" s="10" t="s">
        <v>3685</v>
      </c>
      <c r="C621" s="10" t="s">
        <v>1860</v>
      </c>
      <c r="D621" s="10" t="s">
        <v>1861</v>
      </c>
      <c r="E621" s="10" t="s">
        <v>116</v>
      </c>
      <c r="F621" s="10" t="s">
        <v>1861</v>
      </c>
      <c r="G621" s="10" t="s">
        <v>1330</v>
      </c>
      <c r="H621" s="10" t="s">
        <v>751</v>
      </c>
      <c r="I621" s="10" t="s">
        <v>537</v>
      </c>
      <c r="J621" s="10" t="s">
        <v>1215</v>
      </c>
      <c r="K621" s="138">
        <v>23</v>
      </c>
      <c r="L621" s="34" t="s">
        <v>752</v>
      </c>
    </row>
    <row r="622" spans="1:12" ht="33.75">
      <c r="A622" s="33" t="s">
        <v>2418</v>
      </c>
      <c r="B622" s="10" t="s">
        <v>3685</v>
      </c>
      <c r="C622" s="10" t="s">
        <v>1860</v>
      </c>
      <c r="D622" s="10" t="s">
        <v>1861</v>
      </c>
      <c r="E622" s="10" t="s">
        <v>116</v>
      </c>
      <c r="F622" s="10" t="s">
        <v>1861</v>
      </c>
      <c r="G622" s="10" t="s">
        <v>1330</v>
      </c>
      <c r="H622" s="10" t="s">
        <v>754</v>
      </c>
      <c r="I622" s="10" t="s">
        <v>544</v>
      </c>
      <c r="J622" s="10" t="s">
        <v>941</v>
      </c>
      <c r="K622" s="138">
        <v>48</v>
      </c>
      <c r="L622" s="34" t="s">
        <v>755</v>
      </c>
    </row>
    <row r="623" spans="1:12" ht="33.75">
      <c r="A623" s="33" t="s">
        <v>2419</v>
      </c>
      <c r="B623" s="10" t="s">
        <v>3685</v>
      </c>
      <c r="C623" s="10" t="s">
        <v>1860</v>
      </c>
      <c r="D623" s="10" t="s">
        <v>1861</v>
      </c>
      <c r="E623" s="10" t="s">
        <v>116</v>
      </c>
      <c r="F623" s="10" t="s">
        <v>1861</v>
      </c>
      <c r="G623" s="10" t="s">
        <v>1330</v>
      </c>
      <c r="H623" s="10" t="s">
        <v>2267</v>
      </c>
      <c r="I623" s="10">
        <v>133</v>
      </c>
      <c r="J623" s="10">
        <v>4901</v>
      </c>
      <c r="K623" s="138">
        <v>0</v>
      </c>
      <c r="L623" s="34" t="s">
        <v>1080</v>
      </c>
    </row>
    <row r="624" spans="1:12" ht="34.5" thickBot="1">
      <c r="A624" s="43" t="s">
        <v>2420</v>
      </c>
      <c r="B624" s="44" t="s">
        <v>3685</v>
      </c>
      <c r="C624" s="44" t="s">
        <v>1860</v>
      </c>
      <c r="D624" s="44" t="s">
        <v>1861</v>
      </c>
      <c r="E624" s="44" t="s">
        <v>116</v>
      </c>
      <c r="F624" s="44" t="s">
        <v>1861</v>
      </c>
      <c r="G624" s="44" t="s">
        <v>1330</v>
      </c>
      <c r="H624" s="44" t="s">
        <v>1870</v>
      </c>
      <c r="I624" s="44">
        <v>207</v>
      </c>
      <c r="J624" s="44">
        <v>4501</v>
      </c>
      <c r="K624" s="139">
        <v>40</v>
      </c>
      <c r="L624" s="37" t="s">
        <v>1871</v>
      </c>
    </row>
    <row r="625" spans="1:12" ht="12" customHeight="1" thickBot="1">
      <c r="A625" s="491" t="s">
        <v>2306</v>
      </c>
      <c r="B625" s="492"/>
      <c r="C625" s="492"/>
      <c r="D625" s="492"/>
      <c r="E625" s="492"/>
      <c r="F625" s="492"/>
      <c r="G625" s="492"/>
      <c r="H625" s="492"/>
      <c r="I625" s="492"/>
      <c r="J625" s="492"/>
      <c r="K625" s="91">
        <f>SUM(K610:K624)</f>
        <v>321</v>
      </c>
      <c r="L625" s="38"/>
    </row>
    <row r="626" spans="1:12" ht="45">
      <c r="A626" s="29" t="s">
        <v>2421</v>
      </c>
      <c r="B626" s="30" t="s">
        <v>3685</v>
      </c>
      <c r="C626" s="30" t="s">
        <v>1951</v>
      </c>
      <c r="D626" s="30" t="s">
        <v>1470</v>
      </c>
      <c r="E626" s="30" t="s">
        <v>1329</v>
      </c>
      <c r="F626" s="30" t="s">
        <v>1470</v>
      </c>
      <c r="G626" s="30" t="s">
        <v>1330</v>
      </c>
      <c r="H626" s="30" t="s">
        <v>1471</v>
      </c>
      <c r="I626" s="30" t="s">
        <v>2858</v>
      </c>
      <c r="J626" s="30" t="s">
        <v>2772</v>
      </c>
      <c r="K626" s="89">
        <v>21</v>
      </c>
      <c r="L626" s="32" t="s">
        <v>342</v>
      </c>
    </row>
    <row r="627" spans="1:12" ht="78.75">
      <c r="A627" s="33" t="s">
        <v>2422</v>
      </c>
      <c r="B627" s="10" t="s">
        <v>3685</v>
      </c>
      <c r="C627" s="10" t="s">
        <v>266</v>
      </c>
      <c r="D627" s="10" t="s">
        <v>1470</v>
      </c>
      <c r="E627" s="10" t="s">
        <v>1329</v>
      </c>
      <c r="F627" s="10" t="s">
        <v>1470</v>
      </c>
      <c r="G627" s="10" t="s">
        <v>1330</v>
      </c>
      <c r="H627" s="10" t="s">
        <v>343</v>
      </c>
      <c r="I627" s="10" t="s">
        <v>2168</v>
      </c>
      <c r="J627" s="10" t="s">
        <v>952</v>
      </c>
      <c r="K627" s="138">
        <v>36</v>
      </c>
      <c r="L627" s="34" t="s">
        <v>344</v>
      </c>
    </row>
    <row r="628" spans="1:12" ht="45">
      <c r="A628" s="33" t="s">
        <v>2423</v>
      </c>
      <c r="B628" s="10" t="s">
        <v>3685</v>
      </c>
      <c r="C628" s="10" t="s">
        <v>266</v>
      </c>
      <c r="D628" s="10" t="s">
        <v>1470</v>
      </c>
      <c r="E628" s="10" t="s">
        <v>1329</v>
      </c>
      <c r="F628" s="10" t="s">
        <v>1470</v>
      </c>
      <c r="G628" s="10" t="s">
        <v>1330</v>
      </c>
      <c r="H628" s="10" t="s">
        <v>345</v>
      </c>
      <c r="I628" s="10" t="s">
        <v>2167</v>
      </c>
      <c r="J628" s="10" t="s">
        <v>2773</v>
      </c>
      <c r="K628" s="138">
        <v>12</v>
      </c>
      <c r="L628" s="34" t="s">
        <v>346</v>
      </c>
    </row>
    <row r="629" spans="1:12" ht="45">
      <c r="A629" s="33" t="s">
        <v>2424</v>
      </c>
      <c r="B629" s="10" t="s">
        <v>3685</v>
      </c>
      <c r="C629" s="10" t="s">
        <v>266</v>
      </c>
      <c r="D629" s="10" t="s">
        <v>1470</v>
      </c>
      <c r="E629" s="10" t="s">
        <v>1329</v>
      </c>
      <c r="F629" s="10" t="s">
        <v>1470</v>
      </c>
      <c r="G629" s="10" t="s">
        <v>1330</v>
      </c>
      <c r="H629" s="10" t="s">
        <v>756</v>
      </c>
      <c r="I629" s="10" t="s">
        <v>968</v>
      </c>
      <c r="J629" s="10" t="s">
        <v>726</v>
      </c>
      <c r="K629" s="138">
        <v>0</v>
      </c>
      <c r="L629" s="34" t="s">
        <v>757</v>
      </c>
    </row>
    <row r="630" spans="1:12" ht="45">
      <c r="A630" s="33" t="s">
        <v>2425</v>
      </c>
      <c r="B630" s="10" t="s">
        <v>3685</v>
      </c>
      <c r="C630" s="10" t="s">
        <v>266</v>
      </c>
      <c r="D630" s="10" t="s">
        <v>1470</v>
      </c>
      <c r="E630" s="10" t="s">
        <v>1329</v>
      </c>
      <c r="F630" s="10" t="s">
        <v>1470</v>
      </c>
      <c r="G630" s="10" t="s">
        <v>1330</v>
      </c>
      <c r="H630" s="10" t="s">
        <v>740</v>
      </c>
      <c r="I630" s="10" t="s">
        <v>894</v>
      </c>
      <c r="J630" s="10" t="s">
        <v>931</v>
      </c>
      <c r="K630" s="138">
        <v>4</v>
      </c>
      <c r="L630" s="34" t="s">
        <v>932</v>
      </c>
    </row>
    <row r="631" spans="1:12" ht="68.25" thickBot="1">
      <c r="A631" s="43" t="s">
        <v>2426</v>
      </c>
      <c r="B631" s="44" t="s">
        <v>3685</v>
      </c>
      <c r="C631" s="44" t="s">
        <v>1951</v>
      </c>
      <c r="D631" s="44" t="s">
        <v>1470</v>
      </c>
      <c r="E631" s="44" t="s">
        <v>1329</v>
      </c>
      <c r="F631" s="44" t="s">
        <v>1470</v>
      </c>
      <c r="G631" s="44" t="s">
        <v>1330</v>
      </c>
      <c r="H631" s="44" t="s">
        <v>143</v>
      </c>
      <c r="I631" s="44" t="s">
        <v>2166</v>
      </c>
      <c r="J631" s="44" t="s">
        <v>2773</v>
      </c>
      <c r="K631" s="139">
        <v>16</v>
      </c>
      <c r="L631" s="37" t="s">
        <v>144</v>
      </c>
    </row>
    <row r="632" spans="1:12" ht="12" customHeight="1" thickBot="1">
      <c r="A632" s="491" t="s">
        <v>2306</v>
      </c>
      <c r="B632" s="492"/>
      <c r="C632" s="492"/>
      <c r="D632" s="492"/>
      <c r="E632" s="492"/>
      <c r="F632" s="492"/>
      <c r="G632" s="492"/>
      <c r="H632" s="492"/>
      <c r="I632" s="492"/>
      <c r="J632" s="492"/>
      <c r="K632" s="91">
        <f>SUM(K626:K631)</f>
        <v>89</v>
      </c>
      <c r="L632" s="38"/>
    </row>
    <row r="633" spans="1:12" ht="22.5">
      <c r="A633" s="29" t="s">
        <v>2427</v>
      </c>
      <c r="B633" s="30" t="s">
        <v>3685</v>
      </c>
      <c r="C633" s="30" t="s">
        <v>1331</v>
      </c>
      <c r="D633" s="30" t="s">
        <v>145</v>
      </c>
      <c r="E633" s="30" t="s">
        <v>1332</v>
      </c>
      <c r="F633" s="30" t="s">
        <v>145</v>
      </c>
      <c r="G633" s="30" t="s">
        <v>1330</v>
      </c>
      <c r="H633" s="75" t="s">
        <v>146</v>
      </c>
      <c r="I633" s="75">
        <v>173</v>
      </c>
      <c r="J633" s="75">
        <v>4260</v>
      </c>
      <c r="K633" s="143">
        <v>24</v>
      </c>
      <c r="L633" s="32" t="s">
        <v>932</v>
      </c>
    </row>
    <row r="634" spans="1:12" ht="22.5">
      <c r="A634" s="33" t="s">
        <v>2428</v>
      </c>
      <c r="B634" s="10" t="s">
        <v>3685</v>
      </c>
      <c r="C634" s="10" t="s">
        <v>1331</v>
      </c>
      <c r="D634" s="10" t="s">
        <v>145</v>
      </c>
      <c r="E634" s="10" t="s">
        <v>1332</v>
      </c>
      <c r="F634" s="10" t="s">
        <v>145</v>
      </c>
      <c r="G634" s="10" t="s">
        <v>1330</v>
      </c>
      <c r="H634" s="76" t="s">
        <v>147</v>
      </c>
      <c r="I634" s="76">
        <v>171</v>
      </c>
      <c r="J634" s="76">
        <v>4260</v>
      </c>
      <c r="K634" s="144">
        <v>16</v>
      </c>
      <c r="L634" s="34" t="s">
        <v>932</v>
      </c>
    </row>
    <row r="635" spans="1:12" ht="78.75">
      <c r="A635" s="33" t="s">
        <v>2429</v>
      </c>
      <c r="B635" s="10" t="s">
        <v>3685</v>
      </c>
      <c r="C635" s="10" t="s">
        <v>1331</v>
      </c>
      <c r="D635" s="10" t="s">
        <v>145</v>
      </c>
      <c r="E635" s="10" t="s">
        <v>1332</v>
      </c>
      <c r="F635" s="10" t="s">
        <v>145</v>
      </c>
      <c r="G635" s="10" t="s">
        <v>1330</v>
      </c>
      <c r="H635" s="10" t="s">
        <v>148</v>
      </c>
      <c r="I635" s="10" t="s">
        <v>1894</v>
      </c>
      <c r="J635" s="10" t="s">
        <v>726</v>
      </c>
      <c r="K635" s="138">
        <v>0</v>
      </c>
      <c r="L635" s="34" t="s">
        <v>149</v>
      </c>
    </row>
    <row r="636" spans="1:12" ht="33.75">
      <c r="A636" s="33" t="s">
        <v>2430</v>
      </c>
      <c r="B636" s="10" t="s">
        <v>3685</v>
      </c>
      <c r="C636" s="10" t="s">
        <v>1331</v>
      </c>
      <c r="D636" s="10" t="s">
        <v>145</v>
      </c>
      <c r="E636" s="10" t="s">
        <v>1332</v>
      </c>
      <c r="F636" s="10" t="s">
        <v>145</v>
      </c>
      <c r="G636" s="10" t="s">
        <v>1330</v>
      </c>
      <c r="H636" s="76" t="s">
        <v>150</v>
      </c>
      <c r="I636" s="76">
        <v>608</v>
      </c>
      <c r="J636" s="76">
        <v>4000</v>
      </c>
      <c r="K636" s="144">
        <v>5</v>
      </c>
      <c r="L636" s="77" t="s">
        <v>87</v>
      </c>
    </row>
    <row r="637" spans="1:12" ht="22.5">
      <c r="A637" s="33" t="s">
        <v>2431</v>
      </c>
      <c r="B637" s="10" t="s">
        <v>3685</v>
      </c>
      <c r="C637" s="10" t="s">
        <v>1331</v>
      </c>
      <c r="D637" s="10" t="s">
        <v>145</v>
      </c>
      <c r="E637" s="10" t="s">
        <v>1332</v>
      </c>
      <c r="F637" s="10" t="s">
        <v>145</v>
      </c>
      <c r="G637" s="10" t="s">
        <v>1330</v>
      </c>
      <c r="H637" s="76" t="s">
        <v>2622</v>
      </c>
      <c r="I637" s="76">
        <v>538</v>
      </c>
      <c r="J637" s="76">
        <v>4611</v>
      </c>
      <c r="K637" s="144">
        <v>3</v>
      </c>
      <c r="L637" s="77" t="s">
        <v>1029</v>
      </c>
    </row>
    <row r="638" spans="1:12" ht="22.5">
      <c r="A638" s="33" t="s">
        <v>1077</v>
      </c>
      <c r="B638" s="10" t="s">
        <v>3685</v>
      </c>
      <c r="C638" s="10" t="s">
        <v>1331</v>
      </c>
      <c r="D638" s="10" t="s">
        <v>145</v>
      </c>
      <c r="E638" s="10" t="s">
        <v>1332</v>
      </c>
      <c r="F638" s="10" t="s">
        <v>145</v>
      </c>
      <c r="G638" s="10" t="s">
        <v>1330</v>
      </c>
      <c r="H638" s="76" t="s">
        <v>1436</v>
      </c>
      <c r="I638" s="76">
        <v>232</v>
      </c>
      <c r="J638" s="76">
        <v>4000</v>
      </c>
      <c r="K638" s="144">
        <v>30</v>
      </c>
      <c r="L638" s="77" t="s">
        <v>151</v>
      </c>
    </row>
    <row r="639" spans="1:12" ht="33.75">
      <c r="A639" s="33" t="s">
        <v>819</v>
      </c>
      <c r="B639" s="10" t="s">
        <v>3685</v>
      </c>
      <c r="C639" s="10" t="s">
        <v>1331</v>
      </c>
      <c r="D639" s="10" t="s">
        <v>145</v>
      </c>
      <c r="E639" s="10" t="s">
        <v>1332</v>
      </c>
      <c r="F639" s="10" t="s">
        <v>145</v>
      </c>
      <c r="G639" s="10" t="s">
        <v>1330</v>
      </c>
      <c r="H639" s="76" t="s">
        <v>152</v>
      </c>
      <c r="I639" s="76">
        <v>531</v>
      </c>
      <c r="J639" s="76">
        <v>4000</v>
      </c>
      <c r="K639" s="144">
        <v>22</v>
      </c>
      <c r="L639" s="77" t="s">
        <v>153</v>
      </c>
    </row>
    <row r="640" spans="1:12" ht="22.5">
      <c r="A640" s="33" t="s">
        <v>2432</v>
      </c>
      <c r="B640" s="10" t="s">
        <v>3685</v>
      </c>
      <c r="C640" s="10" t="s">
        <v>1331</v>
      </c>
      <c r="D640" s="10" t="s">
        <v>145</v>
      </c>
      <c r="E640" s="10" t="s">
        <v>1332</v>
      </c>
      <c r="F640" s="10" t="s">
        <v>145</v>
      </c>
      <c r="G640" s="10" t="s">
        <v>1330</v>
      </c>
      <c r="H640" s="10" t="s">
        <v>2804</v>
      </c>
      <c r="I640" s="10" t="s">
        <v>1072</v>
      </c>
      <c r="J640" s="10" t="s">
        <v>948</v>
      </c>
      <c r="K640" s="138">
        <v>49</v>
      </c>
      <c r="L640" s="34" t="s">
        <v>946</v>
      </c>
    </row>
    <row r="641" spans="1:12" ht="22.5">
      <c r="A641" s="33" t="s">
        <v>806</v>
      </c>
      <c r="B641" s="10" t="s">
        <v>3685</v>
      </c>
      <c r="C641" s="10" t="s">
        <v>1331</v>
      </c>
      <c r="D641" s="10" t="s">
        <v>145</v>
      </c>
      <c r="E641" s="10" t="s">
        <v>1332</v>
      </c>
      <c r="F641" s="10" t="s">
        <v>145</v>
      </c>
      <c r="G641" s="10" t="s">
        <v>1330</v>
      </c>
      <c r="H641" s="76" t="s">
        <v>154</v>
      </c>
      <c r="I641" s="76">
        <v>201</v>
      </c>
      <c r="J641" s="78" t="s">
        <v>945</v>
      </c>
      <c r="K641" s="144">
        <v>18</v>
      </c>
      <c r="L641" s="79" t="s">
        <v>165</v>
      </c>
    </row>
    <row r="642" spans="1:12" ht="22.5">
      <c r="A642" s="33" t="s">
        <v>2433</v>
      </c>
      <c r="B642" s="10" t="s">
        <v>3685</v>
      </c>
      <c r="C642" s="10" t="s">
        <v>1331</v>
      </c>
      <c r="D642" s="10" t="s">
        <v>145</v>
      </c>
      <c r="E642" s="10" t="s">
        <v>1332</v>
      </c>
      <c r="F642" s="10" t="s">
        <v>145</v>
      </c>
      <c r="G642" s="10" t="s">
        <v>1330</v>
      </c>
      <c r="H642" s="76" t="s">
        <v>155</v>
      </c>
      <c r="I642" s="76">
        <v>210</v>
      </c>
      <c r="J642" s="76">
        <v>7232</v>
      </c>
      <c r="K642" s="144">
        <v>17</v>
      </c>
      <c r="L642" s="77" t="s">
        <v>84</v>
      </c>
    </row>
    <row r="643" spans="1:12" ht="33.75">
      <c r="A643" s="33" t="s">
        <v>2434</v>
      </c>
      <c r="B643" s="10" t="s">
        <v>3685</v>
      </c>
      <c r="C643" s="10" t="s">
        <v>1331</v>
      </c>
      <c r="D643" s="10" t="s">
        <v>145</v>
      </c>
      <c r="E643" s="10" t="s">
        <v>1332</v>
      </c>
      <c r="F643" s="10" t="s">
        <v>145</v>
      </c>
      <c r="G643" s="10" t="s">
        <v>1330</v>
      </c>
      <c r="H643" s="76" t="s">
        <v>638</v>
      </c>
      <c r="I643" s="76">
        <v>110</v>
      </c>
      <c r="J643" s="76">
        <v>4500</v>
      </c>
      <c r="K643" s="144">
        <v>42</v>
      </c>
      <c r="L643" s="79" t="s">
        <v>80</v>
      </c>
    </row>
    <row r="644" spans="1:12" ht="22.5">
      <c r="A644" s="33" t="s">
        <v>2435</v>
      </c>
      <c r="B644" s="10" t="s">
        <v>3685</v>
      </c>
      <c r="C644" s="10" t="s">
        <v>1331</v>
      </c>
      <c r="D644" s="10" t="s">
        <v>145</v>
      </c>
      <c r="E644" s="10" t="s">
        <v>1332</v>
      </c>
      <c r="F644" s="10" t="s">
        <v>145</v>
      </c>
      <c r="G644" s="10" t="s">
        <v>1330</v>
      </c>
      <c r="H644" s="10" t="s">
        <v>639</v>
      </c>
      <c r="I644" s="10" t="s">
        <v>998</v>
      </c>
      <c r="J644" s="10" t="s">
        <v>938</v>
      </c>
      <c r="K644" s="138">
        <v>66</v>
      </c>
      <c r="L644" s="34" t="s">
        <v>1334</v>
      </c>
    </row>
    <row r="645" spans="1:12" ht="33.75">
      <c r="A645" s="33" t="s">
        <v>2436</v>
      </c>
      <c r="B645" s="10" t="s">
        <v>3685</v>
      </c>
      <c r="C645" s="10" t="s">
        <v>1331</v>
      </c>
      <c r="D645" s="10" t="s">
        <v>145</v>
      </c>
      <c r="E645" s="10" t="s">
        <v>1332</v>
      </c>
      <c r="F645" s="10" t="s">
        <v>145</v>
      </c>
      <c r="G645" s="10" t="s">
        <v>1330</v>
      </c>
      <c r="H645" s="10" t="s">
        <v>640</v>
      </c>
      <c r="I645" s="10" t="s">
        <v>1117</v>
      </c>
      <c r="J645" s="10" t="s">
        <v>81</v>
      </c>
      <c r="K645" s="138">
        <v>62</v>
      </c>
      <c r="L645" s="34" t="s">
        <v>1335</v>
      </c>
    </row>
    <row r="646" spans="1:12" ht="22.5">
      <c r="A646" s="33" t="s">
        <v>2437</v>
      </c>
      <c r="B646" s="10" t="s">
        <v>3685</v>
      </c>
      <c r="C646" s="10" t="s">
        <v>1331</v>
      </c>
      <c r="D646" s="10" t="s">
        <v>145</v>
      </c>
      <c r="E646" s="10" t="s">
        <v>1332</v>
      </c>
      <c r="F646" s="10" t="s">
        <v>145</v>
      </c>
      <c r="G646" s="10" t="s">
        <v>1330</v>
      </c>
      <c r="H646" s="76" t="s">
        <v>2266</v>
      </c>
      <c r="I646" s="76">
        <v>220</v>
      </c>
      <c r="J646" s="76">
        <v>4000</v>
      </c>
      <c r="K646" s="144">
        <v>26</v>
      </c>
      <c r="L646" s="77" t="s">
        <v>85</v>
      </c>
    </row>
    <row r="647" spans="1:12" ht="22.5">
      <c r="A647" s="33" t="s">
        <v>2438</v>
      </c>
      <c r="B647" s="10" t="s">
        <v>3685</v>
      </c>
      <c r="C647" s="10" t="s">
        <v>1331</v>
      </c>
      <c r="D647" s="10" t="s">
        <v>145</v>
      </c>
      <c r="E647" s="10" t="s">
        <v>1332</v>
      </c>
      <c r="F647" s="10" t="s">
        <v>145</v>
      </c>
      <c r="G647" s="10" t="s">
        <v>1330</v>
      </c>
      <c r="H647" s="76" t="s">
        <v>641</v>
      </c>
      <c r="I647" s="76">
        <v>250</v>
      </c>
      <c r="J647" s="76">
        <v>4000</v>
      </c>
      <c r="K647" s="144">
        <v>12</v>
      </c>
      <c r="L647" s="77" t="s">
        <v>2270</v>
      </c>
    </row>
    <row r="648" spans="1:12" ht="22.5">
      <c r="A648" s="33" t="s">
        <v>2439</v>
      </c>
      <c r="B648" s="10" t="s">
        <v>3685</v>
      </c>
      <c r="C648" s="10" t="s">
        <v>1331</v>
      </c>
      <c r="D648" s="10" t="s">
        <v>145</v>
      </c>
      <c r="E648" s="10" t="s">
        <v>1332</v>
      </c>
      <c r="F648" s="10" t="s">
        <v>145</v>
      </c>
      <c r="G648" s="10" t="s">
        <v>1330</v>
      </c>
      <c r="H648" s="76" t="s">
        <v>642</v>
      </c>
      <c r="I648" s="76">
        <v>556</v>
      </c>
      <c r="J648" s="76">
        <v>4000</v>
      </c>
      <c r="K648" s="144">
        <v>42</v>
      </c>
      <c r="L648" s="77" t="s">
        <v>86</v>
      </c>
    </row>
    <row r="649" spans="1:12" ht="22.5">
      <c r="A649" s="33" t="s">
        <v>2440</v>
      </c>
      <c r="B649" s="10" t="s">
        <v>3685</v>
      </c>
      <c r="C649" s="10" t="s">
        <v>1331</v>
      </c>
      <c r="D649" s="10" t="s">
        <v>145</v>
      </c>
      <c r="E649" s="10" t="s">
        <v>1332</v>
      </c>
      <c r="F649" s="10" t="s">
        <v>145</v>
      </c>
      <c r="G649" s="10" t="s">
        <v>1330</v>
      </c>
      <c r="H649" s="76" t="s">
        <v>643</v>
      </c>
      <c r="I649" s="76">
        <v>157</v>
      </c>
      <c r="J649" s="76">
        <v>4610</v>
      </c>
      <c r="K649" s="144">
        <v>19</v>
      </c>
      <c r="L649" s="79" t="s">
        <v>644</v>
      </c>
    </row>
    <row r="650" spans="1:12" ht="22.5">
      <c r="A650" s="33" t="s">
        <v>2441</v>
      </c>
      <c r="B650" s="10" t="s">
        <v>3685</v>
      </c>
      <c r="C650" s="10" t="s">
        <v>1331</v>
      </c>
      <c r="D650" s="10" t="s">
        <v>145</v>
      </c>
      <c r="E650" s="10" t="s">
        <v>1332</v>
      </c>
      <c r="F650" s="10" t="s">
        <v>145</v>
      </c>
      <c r="G650" s="10" t="s">
        <v>1330</v>
      </c>
      <c r="H650" s="76" t="s">
        <v>2067</v>
      </c>
      <c r="I650" s="76">
        <v>160</v>
      </c>
      <c r="J650" s="76">
        <v>4570</v>
      </c>
      <c r="K650" s="144">
        <v>32</v>
      </c>
      <c r="L650" s="79" t="s">
        <v>83</v>
      </c>
    </row>
    <row r="651" spans="1:12" ht="22.5">
      <c r="A651" s="33" t="s">
        <v>2442</v>
      </c>
      <c r="B651" s="10" t="s">
        <v>3685</v>
      </c>
      <c r="C651" s="10" t="s">
        <v>1331</v>
      </c>
      <c r="D651" s="10" t="s">
        <v>145</v>
      </c>
      <c r="E651" s="10" t="s">
        <v>1332</v>
      </c>
      <c r="F651" s="10" t="s">
        <v>145</v>
      </c>
      <c r="G651" s="10" t="s">
        <v>1330</v>
      </c>
      <c r="H651" s="76" t="s">
        <v>645</v>
      </c>
      <c r="I651" s="76">
        <v>164</v>
      </c>
      <c r="J651" s="76">
        <v>4570</v>
      </c>
      <c r="K651" s="144">
        <v>10</v>
      </c>
      <c r="L651" s="79">
        <v>21</v>
      </c>
    </row>
    <row r="652" spans="1:12" ht="22.5">
      <c r="A652" s="33" t="s">
        <v>2443</v>
      </c>
      <c r="B652" s="10" t="s">
        <v>3685</v>
      </c>
      <c r="C652" s="10" t="s">
        <v>1331</v>
      </c>
      <c r="D652" s="10" t="s">
        <v>145</v>
      </c>
      <c r="E652" s="10" t="s">
        <v>1332</v>
      </c>
      <c r="F652" s="10" t="s">
        <v>145</v>
      </c>
      <c r="G652" s="10" t="s">
        <v>1330</v>
      </c>
      <c r="H652" s="76" t="s">
        <v>646</v>
      </c>
      <c r="I652" s="76">
        <v>536</v>
      </c>
      <c r="J652" s="76">
        <v>4222</v>
      </c>
      <c r="K652" s="144">
        <v>26</v>
      </c>
      <c r="L652" s="79" t="s">
        <v>82</v>
      </c>
    </row>
    <row r="653" spans="1:12" ht="22.5">
      <c r="A653" s="33" t="s">
        <v>174</v>
      </c>
      <c r="B653" s="10" t="s">
        <v>3685</v>
      </c>
      <c r="C653" s="10" t="s">
        <v>1331</v>
      </c>
      <c r="D653" s="10" t="s">
        <v>145</v>
      </c>
      <c r="E653" s="10" t="s">
        <v>1332</v>
      </c>
      <c r="F653" s="10" t="s">
        <v>145</v>
      </c>
      <c r="G653" s="10" t="s">
        <v>1330</v>
      </c>
      <c r="H653" s="76" t="s">
        <v>647</v>
      </c>
      <c r="I653" s="76">
        <v>263</v>
      </c>
      <c r="J653" s="76">
        <v>4220</v>
      </c>
      <c r="K653" s="144">
        <v>7</v>
      </c>
      <c r="L653" s="79" t="s">
        <v>648</v>
      </c>
    </row>
    <row r="654" spans="1:12" ht="22.5">
      <c r="A654" s="33" t="s">
        <v>2444</v>
      </c>
      <c r="B654" s="10" t="s">
        <v>3685</v>
      </c>
      <c r="C654" s="10" t="s">
        <v>1331</v>
      </c>
      <c r="D654" s="10" t="s">
        <v>145</v>
      </c>
      <c r="E654" s="10" t="s">
        <v>1332</v>
      </c>
      <c r="F654" s="10" t="s">
        <v>145</v>
      </c>
      <c r="G654" s="10" t="s">
        <v>1330</v>
      </c>
      <c r="H654" s="76" t="s">
        <v>649</v>
      </c>
      <c r="I654" s="76">
        <v>264</v>
      </c>
      <c r="J654" s="76">
        <v>4221</v>
      </c>
      <c r="K654" s="144">
        <v>9</v>
      </c>
      <c r="L654" s="79">
        <v>58</v>
      </c>
    </row>
    <row r="655" spans="1:12" ht="23.25" thickBot="1">
      <c r="A655" s="43" t="s">
        <v>1202</v>
      </c>
      <c r="B655" s="44" t="s">
        <v>3685</v>
      </c>
      <c r="C655" s="44" t="s">
        <v>1331</v>
      </c>
      <c r="D655" s="44" t="s">
        <v>145</v>
      </c>
      <c r="E655" s="44" t="s">
        <v>1332</v>
      </c>
      <c r="F655" s="44" t="s">
        <v>145</v>
      </c>
      <c r="G655" s="44" t="s">
        <v>1330</v>
      </c>
      <c r="H655" s="80" t="s">
        <v>1420</v>
      </c>
      <c r="I655" s="80">
        <v>260</v>
      </c>
      <c r="J655" s="80">
        <v>4220</v>
      </c>
      <c r="K655" s="145">
        <v>32</v>
      </c>
      <c r="L655" s="81" t="s">
        <v>82</v>
      </c>
    </row>
    <row r="656" spans="1:12" ht="12" customHeight="1" thickBot="1">
      <c r="A656" s="491" t="s">
        <v>2306</v>
      </c>
      <c r="B656" s="492"/>
      <c r="C656" s="492"/>
      <c r="D656" s="492"/>
      <c r="E656" s="492"/>
      <c r="F656" s="492"/>
      <c r="G656" s="492"/>
      <c r="H656" s="492"/>
      <c r="I656" s="492"/>
      <c r="J656" s="492"/>
      <c r="K656" s="91">
        <f>SUM(K633:K655)</f>
        <v>569</v>
      </c>
      <c r="L656" s="38"/>
    </row>
    <row r="657" spans="1:12" ht="45">
      <c r="A657" s="29" t="s">
        <v>820</v>
      </c>
      <c r="B657" s="30" t="s">
        <v>3685</v>
      </c>
      <c r="C657" s="30" t="s">
        <v>1944</v>
      </c>
      <c r="D657" s="31" t="s">
        <v>1441</v>
      </c>
      <c r="E657" s="31" t="s">
        <v>1939</v>
      </c>
      <c r="F657" s="31" t="s">
        <v>1945</v>
      </c>
      <c r="G657" s="31" t="s">
        <v>1940</v>
      </c>
      <c r="H657" s="31" t="s">
        <v>650</v>
      </c>
      <c r="I657" s="30" t="s">
        <v>123</v>
      </c>
      <c r="J657" s="31" t="s">
        <v>931</v>
      </c>
      <c r="K657" s="89">
        <v>10</v>
      </c>
      <c r="L657" s="82" t="s">
        <v>932</v>
      </c>
    </row>
    <row r="658" spans="1:12" ht="45">
      <c r="A658" s="33" t="s">
        <v>2445</v>
      </c>
      <c r="B658" s="10" t="s">
        <v>3685</v>
      </c>
      <c r="C658" s="10" t="s">
        <v>1944</v>
      </c>
      <c r="D658" s="12" t="s">
        <v>1441</v>
      </c>
      <c r="E658" s="12" t="s">
        <v>1939</v>
      </c>
      <c r="F658" s="12" t="s">
        <v>1945</v>
      </c>
      <c r="G658" s="12" t="s">
        <v>1940</v>
      </c>
      <c r="H658" s="12" t="s">
        <v>1417</v>
      </c>
      <c r="I658" s="10" t="s">
        <v>2166</v>
      </c>
      <c r="J658" s="12" t="s">
        <v>945</v>
      </c>
      <c r="K658" s="138">
        <v>10</v>
      </c>
      <c r="L658" s="83" t="s">
        <v>946</v>
      </c>
    </row>
    <row r="659" spans="1:12" ht="45">
      <c r="A659" s="33" t="s">
        <v>2446</v>
      </c>
      <c r="B659" s="10" t="s">
        <v>3685</v>
      </c>
      <c r="C659" s="10" t="s">
        <v>1944</v>
      </c>
      <c r="D659" s="12" t="s">
        <v>1441</v>
      </c>
      <c r="E659" s="12" t="s">
        <v>1939</v>
      </c>
      <c r="F659" s="12" t="s">
        <v>1945</v>
      </c>
      <c r="G659" s="12" t="s">
        <v>1940</v>
      </c>
      <c r="H659" s="12" t="s">
        <v>836</v>
      </c>
      <c r="I659" s="10" t="s">
        <v>2154</v>
      </c>
      <c r="J659" s="12" t="s">
        <v>962</v>
      </c>
      <c r="K659" s="138">
        <v>25</v>
      </c>
      <c r="L659" s="83" t="s">
        <v>1039</v>
      </c>
    </row>
    <row r="660" spans="1:12" ht="45">
      <c r="A660" s="33" t="s">
        <v>2447</v>
      </c>
      <c r="B660" s="10" t="s">
        <v>3685</v>
      </c>
      <c r="C660" s="10" t="s">
        <v>1944</v>
      </c>
      <c r="D660" s="12" t="s">
        <v>1441</v>
      </c>
      <c r="E660" s="12" t="s">
        <v>1939</v>
      </c>
      <c r="F660" s="12" t="s">
        <v>1945</v>
      </c>
      <c r="G660" s="12" t="s">
        <v>1940</v>
      </c>
      <c r="H660" s="12" t="s">
        <v>959</v>
      </c>
      <c r="I660" s="10" t="s">
        <v>2149</v>
      </c>
      <c r="J660" s="12" t="s">
        <v>960</v>
      </c>
      <c r="K660" s="138">
        <v>27</v>
      </c>
      <c r="L660" s="83" t="s">
        <v>1760</v>
      </c>
    </row>
    <row r="661" spans="1:12" ht="45">
      <c r="A661" s="33" t="s">
        <v>2448</v>
      </c>
      <c r="B661" s="10" t="s">
        <v>3685</v>
      </c>
      <c r="C661" s="10" t="s">
        <v>1944</v>
      </c>
      <c r="D661" s="12" t="s">
        <v>1441</v>
      </c>
      <c r="E661" s="12" t="s">
        <v>1939</v>
      </c>
      <c r="F661" s="12" t="s">
        <v>1945</v>
      </c>
      <c r="G661" s="12" t="s">
        <v>1940</v>
      </c>
      <c r="H661" s="10" t="s">
        <v>834</v>
      </c>
      <c r="I661" s="10" t="s">
        <v>2148</v>
      </c>
      <c r="J661" s="10" t="s">
        <v>726</v>
      </c>
      <c r="K661" s="138">
        <v>0</v>
      </c>
      <c r="L661" s="34" t="s">
        <v>1760</v>
      </c>
    </row>
    <row r="662" spans="1:12" ht="45">
      <c r="A662" s="33" t="s">
        <v>2449</v>
      </c>
      <c r="B662" s="10" t="s">
        <v>3685</v>
      </c>
      <c r="C662" s="10" t="s">
        <v>1944</v>
      </c>
      <c r="D662" s="12" t="s">
        <v>1441</v>
      </c>
      <c r="E662" s="12" t="s">
        <v>1939</v>
      </c>
      <c r="F662" s="12" t="s">
        <v>1945</v>
      </c>
      <c r="G662" s="12" t="s">
        <v>1940</v>
      </c>
      <c r="H662" s="12" t="s">
        <v>957</v>
      </c>
      <c r="I662" s="10" t="s">
        <v>2169</v>
      </c>
      <c r="J662" s="12" t="s">
        <v>958</v>
      </c>
      <c r="K662" s="138">
        <v>32</v>
      </c>
      <c r="L662" s="83" t="s">
        <v>1288</v>
      </c>
    </row>
    <row r="663" spans="1:12" ht="45">
      <c r="A663" s="33" t="s">
        <v>2450</v>
      </c>
      <c r="B663" s="10" t="s">
        <v>3685</v>
      </c>
      <c r="C663" s="10" t="s">
        <v>1944</v>
      </c>
      <c r="D663" s="12" t="s">
        <v>1441</v>
      </c>
      <c r="E663" s="12" t="s">
        <v>1939</v>
      </c>
      <c r="F663" s="12" t="s">
        <v>1945</v>
      </c>
      <c r="G663" s="12" t="s">
        <v>1940</v>
      </c>
      <c r="H663" s="12" t="s">
        <v>955</v>
      </c>
      <c r="I663" s="10" t="s">
        <v>2865</v>
      </c>
      <c r="J663" s="12" t="s">
        <v>956</v>
      </c>
      <c r="K663" s="138">
        <v>20</v>
      </c>
      <c r="L663" s="83" t="s">
        <v>1289</v>
      </c>
    </row>
    <row r="664" spans="1:12" ht="45">
      <c r="A664" s="33" t="s">
        <v>2451</v>
      </c>
      <c r="B664" s="10" t="s">
        <v>3685</v>
      </c>
      <c r="C664" s="10" t="s">
        <v>1944</v>
      </c>
      <c r="D664" s="12" t="s">
        <v>1441</v>
      </c>
      <c r="E664" s="12" t="s">
        <v>1939</v>
      </c>
      <c r="F664" s="12" t="s">
        <v>1945</v>
      </c>
      <c r="G664" s="12" t="s">
        <v>1940</v>
      </c>
      <c r="H664" s="12" t="s">
        <v>949</v>
      </c>
      <c r="I664" s="10" t="s">
        <v>894</v>
      </c>
      <c r="J664" s="12" t="s">
        <v>950</v>
      </c>
      <c r="K664" s="138">
        <v>22</v>
      </c>
      <c r="L664" s="83" t="s">
        <v>1290</v>
      </c>
    </row>
    <row r="665" spans="1:12" ht="45">
      <c r="A665" s="33" t="s">
        <v>2452</v>
      </c>
      <c r="B665" s="10" t="s">
        <v>3685</v>
      </c>
      <c r="C665" s="10" t="s">
        <v>1944</v>
      </c>
      <c r="D665" s="12" t="s">
        <v>1441</v>
      </c>
      <c r="E665" s="12" t="s">
        <v>1939</v>
      </c>
      <c r="F665" s="12" t="s">
        <v>1945</v>
      </c>
      <c r="G665" s="12" t="s">
        <v>1940</v>
      </c>
      <c r="H665" s="12" t="s">
        <v>947</v>
      </c>
      <c r="I665" s="10" t="s">
        <v>2167</v>
      </c>
      <c r="J665" s="12" t="s">
        <v>948</v>
      </c>
      <c r="K665" s="138">
        <v>37</v>
      </c>
      <c r="L665" s="83" t="s">
        <v>946</v>
      </c>
    </row>
    <row r="666" spans="1:12" ht="45">
      <c r="A666" s="33" t="s">
        <v>2453</v>
      </c>
      <c r="B666" s="10" t="s">
        <v>3685</v>
      </c>
      <c r="C666" s="10" t="s">
        <v>1944</v>
      </c>
      <c r="D666" s="12" t="s">
        <v>1441</v>
      </c>
      <c r="E666" s="12" t="s">
        <v>1939</v>
      </c>
      <c r="F666" s="12" t="s">
        <v>1945</v>
      </c>
      <c r="G666" s="12" t="s">
        <v>1940</v>
      </c>
      <c r="H666" s="12" t="s">
        <v>2790</v>
      </c>
      <c r="I666" s="10" t="s">
        <v>758</v>
      </c>
      <c r="J666" s="12">
        <v>7232</v>
      </c>
      <c r="K666" s="138">
        <v>0</v>
      </c>
      <c r="L666" s="83">
        <v>53</v>
      </c>
    </row>
    <row r="667" spans="1:12" ht="45">
      <c r="A667" s="33" t="s">
        <v>2454</v>
      </c>
      <c r="B667" s="10" t="s">
        <v>3685</v>
      </c>
      <c r="C667" s="10" t="s">
        <v>1944</v>
      </c>
      <c r="D667" s="12" t="s">
        <v>1441</v>
      </c>
      <c r="E667" s="12" t="s">
        <v>1939</v>
      </c>
      <c r="F667" s="12" t="s">
        <v>1945</v>
      </c>
      <c r="G667" s="12" t="s">
        <v>1940</v>
      </c>
      <c r="H667" s="12" t="s">
        <v>2</v>
      </c>
      <c r="I667" s="10" t="s">
        <v>2863</v>
      </c>
      <c r="J667" s="12" t="s">
        <v>934</v>
      </c>
      <c r="K667" s="138">
        <v>43</v>
      </c>
      <c r="L667" s="83" t="s">
        <v>178</v>
      </c>
    </row>
    <row r="668" spans="1:12" ht="45">
      <c r="A668" s="33" t="s">
        <v>2455</v>
      </c>
      <c r="B668" s="10" t="s">
        <v>3685</v>
      </c>
      <c r="C668" s="10" t="s">
        <v>1944</v>
      </c>
      <c r="D668" s="12" t="s">
        <v>1441</v>
      </c>
      <c r="E668" s="12" t="s">
        <v>1939</v>
      </c>
      <c r="F668" s="12" t="s">
        <v>1945</v>
      </c>
      <c r="G668" s="12" t="s">
        <v>1940</v>
      </c>
      <c r="H668" s="12" t="s">
        <v>832</v>
      </c>
      <c r="I668" s="10" t="s">
        <v>2860</v>
      </c>
      <c r="J668" s="12" t="s">
        <v>938</v>
      </c>
      <c r="K668" s="138">
        <v>43</v>
      </c>
      <c r="L668" s="83" t="s">
        <v>1291</v>
      </c>
    </row>
    <row r="669" spans="1:12" ht="45">
      <c r="A669" s="33" t="s">
        <v>2456</v>
      </c>
      <c r="B669" s="10" t="s">
        <v>3685</v>
      </c>
      <c r="C669" s="10" t="s">
        <v>1944</v>
      </c>
      <c r="D669" s="12" t="s">
        <v>1441</v>
      </c>
      <c r="E669" s="12" t="s">
        <v>1939</v>
      </c>
      <c r="F669" s="12" t="s">
        <v>1945</v>
      </c>
      <c r="G669" s="12" t="s">
        <v>1940</v>
      </c>
      <c r="H669" s="12" t="s">
        <v>2561</v>
      </c>
      <c r="I669" s="10" t="s">
        <v>2858</v>
      </c>
      <c r="J669" s="12" t="s">
        <v>966</v>
      </c>
      <c r="K669" s="138">
        <v>57</v>
      </c>
      <c r="L669" s="83" t="s">
        <v>1292</v>
      </c>
    </row>
    <row r="670" spans="1:12" ht="45">
      <c r="A670" s="33" t="s">
        <v>2457</v>
      </c>
      <c r="B670" s="10" t="s">
        <v>3685</v>
      </c>
      <c r="C670" s="10" t="s">
        <v>1944</v>
      </c>
      <c r="D670" s="12" t="s">
        <v>1441</v>
      </c>
      <c r="E670" s="12" t="s">
        <v>1939</v>
      </c>
      <c r="F670" s="12" t="s">
        <v>1945</v>
      </c>
      <c r="G670" s="12" t="s">
        <v>1940</v>
      </c>
      <c r="H670" s="12" t="s">
        <v>2562</v>
      </c>
      <c r="I670" s="10" t="s">
        <v>2856</v>
      </c>
      <c r="J670" s="12" t="s">
        <v>966</v>
      </c>
      <c r="K670" s="138">
        <v>13</v>
      </c>
      <c r="L670" s="83" t="s">
        <v>1293</v>
      </c>
    </row>
    <row r="671" spans="1:12" ht="45">
      <c r="A671" s="33" t="s">
        <v>2458</v>
      </c>
      <c r="B671" s="10" t="s">
        <v>3685</v>
      </c>
      <c r="C671" s="10" t="s">
        <v>1944</v>
      </c>
      <c r="D671" s="12" t="s">
        <v>1441</v>
      </c>
      <c r="E671" s="12" t="s">
        <v>1939</v>
      </c>
      <c r="F671" s="12" t="s">
        <v>1945</v>
      </c>
      <c r="G671" s="12" t="s">
        <v>1940</v>
      </c>
      <c r="H671" s="12" t="s">
        <v>1519</v>
      </c>
      <c r="I671" s="10" t="s">
        <v>968</v>
      </c>
      <c r="J671" s="12" t="s">
        <v>2713</v>
      </c>
      <c r="K671" s="138">
        <v>25</v>
      </c>
      <c r="L671" s="83" t="s">
        <v>1294</v>
      </c>
    </row>
    <row r="672" spans="1:12" ht="45">
      <c r="A672" s="33" t="s">
        <v>2459</v>
      </c>
      <c r="B672" s="10" t="s">
        <v>3685</v>
      </c>
      <c r="C672" s="10" t="s">
        <v>1944</v>
      </c>
      <c r="D672" s="12" t="s">
        <v>1441</v>
      </c>
      <c r="E672" s="12" t="s">
        <v>1939</v>
      </c>
      <c r="F672" s="12" t="s">
        <v>1945</v>
      </c>
      <c r="G672" s="12" t="s">
        <v>1940</v>
      </c>
      <c r="H672" s="12" t="s">
        <v>393</v>
      </c>
      <c r="I672" s="10" t="s">
        <v>868</v>
      </c>
      <c r="J672" s="12">
        <v>4450</v>
      </c>
      <c r="K672" s="138">
        <v>75</v>
      </c>
      <c r="L672" s="83" t="s">
        <v>1943</v>
      </c>
    </row>
    <row r="673" spans="1:12" ht="45">
      <c r="A673" s="33" t="s">
        <v>2460</v>
      </c>
      <c r="B673" s="10" t="s">
        <v>3685</v>
      </c>
      <c r="C673" s="10" t="s">
        <v>1944</v>
      </c>
      <c r="D673" s="12" t="s">
        <v>1441</v>
      </c>
      <c r="E673" s="12" t="s">
        <v>1939</v>
      </c>
      <c r="F673" s="12" t="s">
        <v>1945</v>
      </c>
      <c r="G673" s="12" t="s">
        <v>1940</v>
      </c>
      <c r="H673" s="12" t="s">
        <v>2563</v>
      </c>
      <c r="I673" s="10" t="s">
        <v>2168</v>
      </c>
      <c r="J673" s="12">
        <v>4421</v>
      </c>
      <c r="K673" s="138">
        <v>27</v>
      </c>
      <c r="L673" s="83">
        <v>20</v>
      </c>
    </row>
    <row r="674" spans="1:12" ht="45">
      <c r="A674" s="33" t="s">
        <v>2461</v>
      </c>
      <c r="B674" s="10" t="s">
        <v>3685</v>
      </c>
      <c r="C674" s="10" t="s">
        <v>1944</v>
      </c>
      <c r="D674" s="12" t="s">
        <v>1441</v>
      </c>
      <c r="E674" s="12" t="s">
        <v>1939</v>
      </c>
      <c r="F674" s="12" t="s">
        <v>1945</v>
      </c>
      <c r="G674" s="12" t="s">
        <v>1940</v>
      </c>
      <c r="H674" s="12" t="s">
        <v>2564</v>
      </c>
      <c r="I674" s="10" t="s">
        <v>882</v>
      </c>
      <c r="J674" s="12">
        <v>4421</v>
      </c>
      <c r="K674" s="138">
        <v>16</v>
      </c>
      <c r="L674" s="83" t="s">
        <v>339</v>
      </c>
    </row>
    <row r="675" spans="1:12" ht="45.75" thickBot="1">
      <c r="A675" s="43" t="s">
        <v>183</v>
      </c>
      <c r="B675" s="44" t="s">
        <v>3685</v>
      </c>
      <c r="C675" s="44" t="s">
        <v>1944</v>
      </c>
      <c r="D675" s="45" t="s">
        <v>1441</v>
      </c>
      <c r="E675" s="45" t="s">
        <v>1939</v>
      </c>
      <c r="F675" s="45" t="s">
        <v>1945</v>
      </c>
      <c r="G675" s="45" t="s">
        <v>1940</v>
      </c>
      <c r="H675" s="45" t="s">
        <v>963</v>
      </c>
      <c r="I675" s="44" t="s">
        <v>872</v>
      </c>
      <c r="J675" s="45">
        <v>4640</v>
      </c>
      <c r="K675" s="139">
        <v>25</v>
      </c>
      <c r="L675" s="84">
        <v>34</v>
      </c>
    </row>
    <row r="676" spans="1:12" ht="12" customHeight="1" thickBot="1">
      <c r="A676" s="491" t="s">
        <v>2306</v>
      </c>
      <c r="B676" s="492"/>
      <c r="C676" s="492"/>
      <c r="D676" s="492"/>
      <c r="E676" s="492"/>
      <c r="F676" s="492"/>
      <c r="G676" s="492"/>
      <c r="H676" s="492"/>
      <c r="I676" s="492"/>
      <c r="J676" s="492"/>
      <c r="K676" s="91">
        <f>SUM(K657:K675)</f>
        <v>507</v>
      </c>
      <c r="L676" s="38"/>
    </row>
    <row r="677" spans="1:12" ht="34.5" thickBot="1">
      <c r="A677" s="29" t="s">
        <v>2462</v>
      </c>
      <c r="B677" s="30" t="s">
        <v>3685</v>
      </c>
      <c r="C677" s="30" t="s">
        <v>3683</v>
      </c>
      <c r="D677" s="30" t="s">
        <v>1946</v>
      </c>
      <c r="E677" s="30" t="s">
        <v>1947</v>
      </c>
      <c r="F677" s="30" t="s">
        <v>1946</v>
      </c>
      <c r="G677" s="30" t="s">
        <v>987</v>
      </c>
      <c r="H677" s="30" t="s">
        <v>1887</v>
      </c>
      <c r="I677" s="30" t="s">
        <v>896</v>
      </c>
      <c r="J677" s="30" t="s">
        <v>931</v>
      </c>
      <c r="K677" s="89">
        <v>9</v>
      </c>
      <c r="L677" s="32" t="s">
        <v>484</v>
      </c>
    </row>
    <row r="678" spans="1:12" ht="23.25" thickBot="1">
      <c r="A678" s="33" t="s">
        <v>2463</v>
      </c>
      <c r="B678" s="10" t="s">
        <v>3685</v>
      </c>
      <c r="C678" s="30" t="s">
        <v>3683</v>
      </c>
      <c r="D678" s="10" t="s">
        <v>1946</v>
      </c>
      <c r="E678" s="10" t="s">
        <v>1947</v>
      </c>
      <c r="F678" s="10" t="s">
        <v>1946</v>
      </c>
      <c r="G678" s="10" t="s">
        <v>987</v>
      </c>
      <c r="H678" s="10" t="s">
        <v>933</v>
      </c>
      <c r="I678" s="10" t="s">
        <v>2156</v>
      </c>
      <c r="J678" s="10" t="s">
        <v>934</v>
      </c>
      <c r="K678" s="138">
        <v>40</v>
      </c>
      <c r="L678" s="34" t="s">
        <v>178</v>
      </c>
    </row>
    <row r="679" spans="1:12" ht="23.25" thickBot="1">
      <c r="A679" s="33" t="s">
        <v>2464</v>
      </c>
      <c r="B679" s="10" t="s">
        <v>3685</v>
      </c>
      <c r="C679" s="30" t="s">
        <v>3683</v>
      </c>
      <c r="D679" s="10" t="s">
        <v>1946</v>
      </c>
      <c r="E679" s="10" t="s">
        <v>1947</v>
      </c>
      <c r="F679" s="10" t="s">
        <v>1946</v>
      </c>
      <c r="G679" s="10" t="s">
        <v>987</v>
      </c>
      <c r="H679" s="10" t="s">
        <v>832</v>
      </c>
      <c r="I679" s="10" t="s">
        <v>2150</v>
      </c>
      <c r="J679" s="10" t="s">
        <v>938</v>
      </c>
      <c r="K679" s="138">
        <v>28</v>
      </c>
      <c r="L679" s="34" t="s">
        <v>2565</v>
      </c>
    </row>
    <row r="680" spans="1:12" ht="23.25" thickBot="1">
      <c r="A680" s="33" t="s">
        <v>2465</v>
      </c>
      <c r="B680" s="10" t="s">
        <v>3685</v>
      </c>
      <c r="C680" s="30" t="s">
        <v>3683</v>
      </c>
      <c r="D680" s="10" t="s">
        <v>1946</v>
      </c>
      <c r="E680" s="10" t="s">
        <v>1947</v>
      </c>
      <c r="F680" s="10" t="s">
        <v>1946</v>
      </c>
      <c r="G680" s="10" t="s">
        <v>987</v>
      </c>
      <c r="H680" s="10" t="s">
        <v>949</v>
      </c>
      <c r="I680" s="10" t="s">
        <v>2168</v>
      </c>
      <c r="J680" s="10" t="s">
        <v>950</v>
      </c>
      <c r="K680" s="138">
        <v>20</v>
      </c>
      <c r="L680" s="34" t="s">
        <v>2566</v>
      </c>
    </row>
    <row r="681" spans="1:12" ht="23.25" thickBot="1">
      <c r="A681" s="33" t="s">
        <v>2466</v>
      </c>
      <c r="B681" s="10" t="s">
        <v>3685</v>
      </c>
      <c r="C681" s="30" t="s">
        <v>3683</v>
      </c>
      <c r="D681" s="10" t="s">
        <v>1946</v>
      </c>
      <c r="E681" s="10" t="s">
        <v>1947</v>
      </c>
      <c r="F681" s="10" t="s">
        <v>1946</v>
      </c>
      <c r="G681" s="10" t="s">
        <v>987</v>
      </c>
      <c r="H681" s="10" t="s">
        <v>1783</v>
      </c>
      <c r="I681" s="10" t="s">
        <v>667</v>
      </c>
      <c r="J681" s="10" t="s">
        <v>962</v>
      </c>
      <c r="K681" s="138">
        <v>16</v>
      </c>
      <c r="L681" s="34" t="s">
        <v>2567</v>
      </c>
    </row>
    <row r="682" spans="1:12" ht="23.25" thickBot="1">
      <c r="A682" s="33" t="s">
        <v>226</v>
      </c>
      <c r="B682" s="10" t="s">
        <v>3685</v>
      </c>
      <c r="C682" s="30" t="s">
        <v>3683</v>
      </c>
      <c r="D682" s="10" t="s">
        <v>1946</v>
      </c>
      <c r="E682" s="10" t="s">
        <v>1947</v>
      </c>
      <c r="F682" s="10" t="s">
        <v>1946</v>
      </c>
      <c r="G682" s="10" t="s">
        <v>987</v>
      </c>
      <c r="H682" s="10" t="s">
        <v>953</v>
      </c>
      <c r="I682" s="10" t="s">
        <v>2165</v>
      </c>
      <c r="J682" s="10" t="s">
        <v>954</v>
      </c>
      <c r="K682" s="138">
        <v>25</v>
      </c>
      <c r="L682" s="34" t="s">
        <v>2568</v>
      </c>
    </row>
    <row r="683" spans="1:12" ht="23.25" thickBot="1">
      <c r="A683" s="33" t="s">
        <v>2768</v>
      </c>
      <c r="B683" s="10" t="s">
        <v>3685</v>
      </c>
      <c r="C683" s="30" t="s">
        <v>3683</v>
      </c>
      <c r="D683" s="10" t="s">
        <v>1946</v>
      </c>
      <c r="E683" s="10" t="s">
        <v>1947</v>
      </c>
      <c r="F683" s="10" t="s">
        <v>1946</v>
      </c>
      <c r="G683" s="10" t="s">
        <v>987</v>
      </c>
      <c r="H683" s="10" t="s">
        <v>955</v>
      </c>
      <c r="I683" s="10" t="s">
        <v>2159</v>
      </c>
      <c r="J683" s="10" t="s">
        <v>956</v>
      </c>
      <c r="K683" s="138">
        <v>31</v>
      </c>
      <c r="L683" s="34" t="s">
        <v>1742</v>
      </c>
    </row>
    <row r="684" spans="1:12" ht="45.75" thickBot="1">
      <c r="A684" s="43" t="s">
        <v>227</v>
      </c>
      <c r="B684" s="44" t="s">
        <v>3685</v>
      </c>
      <c r="C684" s="30" t="s">
        <v>3683</v>
      </c>
      <c r="D684" s="44" t="s">
        <v>1946</v>
      </c>
      <c r="E684" s="44" t="s">
        <v>1947</v>
      </c>
      <c r="F684" s="44" t="s">
        <v>1946</v>
      </c>
      <c r="G684" s="44" t="s">
        <v>987</v>
      </c>
      <c r="H684" s="44" t="s">
        <v>2266</v>
      </c>
      <c r="I684" s="44" t="s">
        <v>2856</v>
      </c>
      <c r="J684" s="44" t="s">
        <v>966</v>
      </c>
      <c r="K684" s="139">
        <v>38</v>
      </c>
      <c r="L684" s="37" t="s">
        <v>485</v>
      </c>
    </row>
    <row r="685" spans="1:12" ht="12" customHeight="1" thickBot="1">
      <c r="A685" s="491" t="s">
        <v>2306</v>
      </c>
      <c r="B685" s="492"/>
      <c r="C685" s="492"/>
      <c r="D685" s="492"/>
      <c r="E685" s="492"/>
      <c r="F685" s="492"/>
      <c r="G685" s="492"/>
      <c r="H685" s="492"/>
      <c r="I685" s="492"/>
      <c r="J685" s="492"/>
      <c r="K685" s="91">
        <f>SUM(K677:K684)</f>
        <v>207</v>
      </c>
      <c r="L685" s="38"/>
    </row>
    <row r="686" spans="1:12" ht="34.5" thickBot="1">
      <c r="A686" s="29" t="s">
        <v>231</v>
      </c>
      <c r="B686" s="30" t="s">
        <v>3685</v>
      </c>
      <c r="C686" s="85" t="s">
        <v>3684</v>
      </c>
      <c r="D686" s="85" t="s">
        <v>166</v>
      </c>
      <c r="E686" s="85" t="s">
        <v>1948</v>
      </c>
      <c r="F686" s="85" t="s">
        <v>166</v>
      </c>
      <c r="G686" s="85" t="s">
        <v>263</v>
      </c>
      <c r="H686" s="85" t="s">
        <v>2267</v>
      </c>
      <c r="I686" s="85" t="s">
        <v>2856</v>
      </c>
      <c r="J686" s="85" t="s">
        <v>726</v>
      </c>
      <c r="K686" s="143">
        <v>0</v>
      </c>
      <c r="L686" s="86" t="s">
        <v>1949</v>
      </c>
    </row>
    <row r="687" spans="1:12" ht="34.5" thickBot="1">
      <c r="A687" s="33" t="s">
        <v>410</v>
      </c>
      <c r="B687" s="10" t="s">
        <v>3685</v>
      </c>
      <c r="C687" s="85" t="s">
        <v>3684</v>
      </c>
      <c r="D687" s="78" t="s">
        <v>166</v>
      </c>
      <c r="E687" s="78" t="s">
        <v>1948</v>
      </c>
      <c r="F687" s="78" t="s">
        <v>166</v>
      </c>
      <c r="G687" s="78" t="s">
        <v>263</v>
      </c>
      <c r="H687" s="78" t="s">
        <v>2562</v>
      </c>
      <c r="I687" s="78" t="s">
        <v>2177</v>
      </c>
      <c r="J687" s="78" t="s">
        <v>966</v>
      </c>
      <c r="K687" s="144">
        <v>25</v>
      </c>
      <c r="L687" s="77" t="s">
        <v>967</v>
      </c>
    </row>
    <row r="688" spans="1:12" ht="34.5" thickBot="1">
      <c r="A688" s="33" t="s">
        <v>818</v>
      </c>
      <c r="B688" s="10" t="s">
        <v>3685</v>
      </c>
      <c r="C688" s="85" t="s">
        <v>3684</v>
      </c>
      <c r="D688" s="78" t="s">
        <v>166</v>
      </c>
      <c r="E688" s="78" t="s">
        <v>1948</v>
      </c>
      <c r="F688" s="78" t="s">
        <v>166</v>
      </c>
      <c r="G688" s="78" t="s">
        <v>263</v>
      </c>
      <c r="H688" s="78" t="s">
        <v>2065</v>
      </c>
      <c r="I688" s="78" t="s">
        <v>2167</v>
      </c>
      <c r="J688" s="78" t="s">
        <v>948</v>
      </c>
      <c r="K688" s="144">
        <v>57</v>
      </c>
      <c r="L688" s="77" t="s">
        <v>164</v>
      </c>
    </row>
    <row r="689" spans="1:12" ht="34.5" thickBot="1">
      <c r="A689" s="33" t="s">
        <v>409</v>
      </c>
      <c r="B689" s="10" t="s">
        <v>3685</v>
      </c>
      <c r="C689" s="85" t="s">
        <v>3684</v>
      </c>
      <c r="D689" s="78" t="s">
        <v>166</v>
      </c>
      <c r="E689" s="78" t="s">
        <v>1948</v>
      </c>
      <c r="F689" s="78" t="s">
        <v>166</v>
      </c>
      <c r="G689" s="78" t="s">
        <v>263</v>
      </c>
      <c r="H689" s="78" t="s">
        <v>2569</v>
      </c>
      <c r="I689" s="78" t="s">
        <v>2166</v>
      </c>
      <c r="J689" s="78" t="s">
        <v>966</v>
      </c>
      <c r="K689" s="144">
        <v>44</v>
      </c>
      <c r="L689" s="77" t="s">
        <v>967</v>
      </c>
    </row>
    <row r="690" spans="1:12" ht="34.5" thickBot="1">
      <c r="A690" s="33" t="s">
        <v>240</v>
      </c>
      <c r="B690" s="10" t="s">
        <v>3685</v>
      </c>
      <c r="C690" s="85" t="s">
        <v>3684</v>
      </c>
      <c r="D690" s="78" t="s">
        <v>166</v>
      </c>
      <c r="E690" s="78" t="s">
        <v>1948</v>
      </c>
      <c r="F690" s="78" t="s">
        <v>166</v>
      </c>
      <c r="G690" s="78" t="s">
        <v>263</v>
      </c>
      <c r="H690" s="78" t="s">
        <v>381</v>
      </c>
      <c r="I690" s="78" t="s">
        <v>894</v>
      </c>
      <c r="J690" s="78" t="s">
        <v>938</v>
      </c>
      <c r="K690" s="144">
        <v>28</v>
      </c>
      <c r="L690" s="77" t="s">
        <v>939</v>
      </c>
    </row>
    <row r="691" spans="1:12" ht="34.5" thickBot="1">
      <c r="A691" s="33" t="s">
        <v>2767</v>
      </c>
      <c r="B691" s="10" t="s">
        <v>3685</v>
      </c>
      <c r="C691" s="85" t="s">
        <v>3684</v>
      </c>
      <c r="D691" s="78" t="s">
        <v>166</v>
      </c>
      <c r="E691" s="78" t="s">
        <v>1948</v>
      </c>
      <c r="F691" s="78" t="s">
        <v>166</v>
      </c>
      <c r="G691" s="78" t="s">
        <v>263</v>
      </c>
      <c r="H691" s="78" t="s">
        <v>650</v>
      </c>
      <c r="I691" s="78" t="s">
        <v>868</v>
      </c>
      <c r="J691" s="78" t="s">
        <v>931</v>
      </c>
      <c r="K691" s="144">
        <v>10</v>
      </c>
      <c r="L691" s="77" t="s">
        <v>932</v>
      </c>
    </row>
    <row r="692" spans="1:12" ht="34.5" thickBot="1">
      <c r="A692" s="33" t="s">
        <v>2766</v>
      </c>
      <c r="B692" s="10" t="s">
        <v>3685</v>
      </c>
      <c r="C692" s="85" t="s">
        <v>3684</v>
      </c>
      <c r="D692" s="78" t="s">
        <v>166</v>
      </c>
      <c r="E692" s="78" t="s">
        <v>1948</v>
      </c>
      <c r="F692" s="78" t="s">
        <v>166</v>
      </c>
      <c r="G692" s="78" t="s">
        <v>263</v>
      </c>
      <c r="H692" s="78" t="s">
        <v>1429</v>
      </c>
      <c r="I692" s="78" t="s">
        <v>2160</v>
      </c>
      <c r="J692" s="78" t="s">
        <v>945</v>
      </c>
      <c r="K692" s="144">
        <v>14</v>
      </c>
      <c r="L692" s="77" t="s">
        <v>165</v>
      </c>
    </row>
    <row r="693" spans="1:12" ht="34.5" thickBot="1">
      <c r="A693" s="43" t="s">
        <v>230</v>
      </c>
      <c r="B693" s="44" t="s">
        <v>3685</v>
      </c>
      <c r="C693" s="85" t="s">
        <v>3684</v>
      </c>
      <c r="D693" s="87" t="s">
        <v>166</v>
      </c>
      <c r="E693" s="87" t="s">
        <v>1948</v>
      </c>
      <c r="F693" s="87" t="s">
        <v>166</v>
      </c>
      <c r="G693" s="87" t="s">
        <v>263</v>
      </c>
      <c r="H693" s="87" t="s">
        <v>2790</v>
      </c>
      <c r="I693" s="87" t="s">
        <v>2162</v>
      </c>
      <c r="J693" s="87" t="s">
        <v>2220</v>
      </c>
      <c r="K693" s="145">
        <v>0</v>
      </c>
      <c r="L693" s="88" t="s">
        <v>946</v>
      </c>
    </row>
    <row r="694" spans="1:12" ht="12" customHeight="1" thickBot="1">
      <c r="A694" s="491" t="s">
        <v>2306</v>
      </c>
      <c r="B694" s="492"/>
      <c r="C694" s="492"/>
      <c r="D694" s="492"/>
      <c r="E694" s="492"/>
      <c r="F694" s="492"/>
      <c r="G694" s="492"/>
      <c r="H694" s="492"/>
      <c r="I694" s="492"/>
      <c r="J694" s="492"/>
      <c r="K694" s="91">
        <f>SUM(K686:K693)</f>
        <v>178</v>
      </c>
      <c r="L694" s="38"/>
    </row>
    <row r="695" spans="1:12" ht="22.5">
      <c r="A695" s="29" t="s">
        <v>229</v>
      </c>
      <c r="B695" s="30" t="s">
        <v>3685</v>
      </c>
      <c r="C695" s="30" t="s">
        <v>167</v>
      </c>
      <c r="D695" s="30" t="s">
        <v>1442</v>
      </c>
      <c r="E695" s="30" t="s">
        <v>169</v>
      </c>
      <c r="F695" s="30" t="s">
        <v>382</v>
      </c>
      <c r="G695" s="30" t="s">
        <v>1330</v>
      </c>
      <c r="H695" s="30" t="s">
        <v>602</v>
      </c>
      <c r="I695" s="30" t="s">
        <v>968</v>
      </c>
      <c r="J695" s="30" t="s">
        <v>931</v>
      </c>
      <c r="K695" s="89">
        <v>6</v>
      </c>
      <c r="L695" s="32" t="s">
        <v>932</v>
      </c>
    </row>
    <row r="696" spans="1:12" ht="22.5">
      <c r="A696" s="33" t="s">
        <v>2467</v>
      </c>
      <c r="B696" s="10" t="s">
        <v>3685</v>
      </c>
      <c r="C696" s="10" t="s">
        <v>167</v>
      </c>
      <c r="D696" s="10" t="s">
        <v>1442</v>
      </c>
      <c r="E696" s="10" t="s">
        <v>169</v>
      </c>
      <c r="F696" s="10" t="s">
        <v>382</v>
      </c>
      <c r="G696" s="10" t="s">
        <v>1330</v>
      </c>
      <c r="H696" s="10" t="s">
        <v>759</v>
      </c>
      <c r="I696" s="10" t="s">
        <v>2856</v>
      </c>
      <c r="J696" s="10" t="s">
        <v>934</v>
      </c>
      <c r="K696" s="138">
        <v>35</v>
      </c>
      <c r="L696" s="34" t="s">
        <v>2232</v>
      </c>
    </row>
    <row r="697" spans="1:12" ht="22.5">
      <c r="A697" s="33" t="s">
        <v>1106</v>
      </c>
      <c r="B697" s="10" t="s">
        <v>3685</v>
      </c>
      <c r="C697" s="10" t="s">
        <v>167</v>
      </c>
      <c r="D697" s="10" t="s">
        <v>1442</v>
      </c>
      <c r="E697" s="10" t="s">
        <v>169</v>
      </c>
      <c r="F697" s="10" t="s">
        <v>382</v>
      </c>
      <c r="G697" s="10" t="s">
        <v>1330</v>
      </c>
      <c r="H697" s="10" t="s">
        <v>761</v>
      </c>
      <c r="I697" s="10" t="s">
        <v>136</v>
      </c>
      <c r="J697" s="10" t="s">
        <v>934</v>
      </c>
      <c r="K697" s="138">
        <v>25</v>
      </c>
      <c r="L697" s="34" t="s">
        <v>1540</v>
      </c>
    </row>
    <row r="698" spans="1:12" ht="22.5">
      <c r="A698" s="33" t="s">
        <v>2468</v>
      </c>
      <c r="B698" s="10" t="s">
        <v>3685</v>
      </c>
      <c r="C698" s="10" t="s">
        <v>167</v>
      </c>
      <c r="D698" s="10" t="s">
        <v>1442</v>
      </c>
      <c r="E698" s="10" t="s">
        <v>169</v>
      </c>
      <c r="F698" s="10" t="s">
        <v>170</v>
      </c>
      <c r="G698" s="10" t="s">
        <v>1330</v>
      </c>
      <c r="H698" s="10" t="s">
        <v>832</v>
      </c>
      <c r="I698" s="10" t="s">
        <v>2177</v>
      </c>
      <c r="J698" s="10" t="s">
        <v>938</v>
      </c>
      <c r="K698" s="138">
        <v>15</v>
      </c>
      <c r="L698" s="34" t="s">
        <v>1291</v>
      </c>
    </row>
    <row r="699" spans="1:12" ht="33.75">
      <c r="A699" s="33" t="s">
        <v>2469</v>
      </c>
      <c r="B699" s="10" t="s">
        <v>3685</v>
      </c>
      <c r="C699" s="10" t="s">
        <v>167</v>
      </c>
      <c r="D699" s="10" t="s">
        <v>168</v>
      </c>
      <c r="E699" s="10" t="s">
        <v>169</v>
      </c>
      <c r="F699" s="10" t="s">
        <v>170</v>
      </c>
      <c r="G699" s="10" t="s">
        <v>1330</v>
      </c>
      <c r="H699" s="10" t="s">
        <v>1541</v>
      </c>
      <c r="I699" s="10" t="s">
        <v>2273</v>
      </c>
      <c r="J699" s="10" t="s">
        <v>938</v>
      </c>
      <c r="K699" s="138">
        <v>7</v>
      </c>
      <c r="L699" s="34" t="s">
        <v>1542</v>
      </c>
    </row>
    <row r="700" spans="1:12" ht="56.25">
      <c r="A700" s="33" t="s">
        <v>2470</v>
      </c>
      <c r="B700" s="10" t="s">
        <v>3685</v>
      </c>
      <c r="C700" s="10" t="s">
        <v>167</v>
      </c>
      <c r="D700" s="10" t="s">
        <v>1442</v>
      </c>
      <c r="E700" s="10" t="s">
        <v>169</v>
      </c>
      <c r="F700" s="10" t="s">
        <v>382</v>
      </c>
      <c r="G700" s="10" t="s">
        <v>1330</v>
      </c>
      <c r="H700" s="10" t="s">
        <v>1543</v>
      </c>
      <c r="I700" s="10" t="s">
        <v>2168</v>
      </c>
      <c r="J700" s="10" t="s">
        <v>591</v>
      </c>
      <c r="K700" s="138">
        <v>22</v>
      </c>
      <c r="L700" s="34" t="s">
        <v>2233</v>
      </c>
    </row>
    <row r="701" spans="1:12" ht="33.75">
      <c r="A701" s="33" t="s">
        <v>241</v>
      </c>
      <c r="B701" s="10" t="s">
        <v>3685</v>
      </c>
      <c r="C701" s="10" t="s">
        <v>167</v>
      </c>
      <c r="D701" s="10" t="s">
        <v>1442</v>
      </c>
      <c r="E701" s="10" t="s">
        <v>169</v>
      </c>
      <c r="F701" s="10" t="s">
        <v>170</v>
      </c>
      <c r="G701" s="10" t="s">
        <v>1330</v>
      </c>
      <c r="H701" s="10" t="s">
        <v>1544</v>
      </c>
      <c r="I701" s="10" t="s">
        <v>2169</v>
      </c>
      <c r="J701" s="10" t="s">
        <v>591</v>
      </c>
      <c r="K701" s="138">
        <v>15</v>
      </c>
      <c r="L701" s="34" t="s">
        <v>2234</v>
      </c>
    </row>
    <row r="702" spans="1:12" ht="22.5">
      <c r="A702" s="33" t="s">
        <v>2471</v>
      </c>
      <c r="B702" s="10" t="s">
        <v>3685</v>
      </c>
      <c r="C702" s="10" t="s">
        <v>167</v>
      </c>
      <c r="D702" s="10" t="s">
        <v>1442</v>
      </c>
      <c r="E702" s="10" t="s">
        <v>169</v>
      </c>
      <c r="F702" s="10" t="s">
        <v>382</v>
      </c>
      <c r="G702" s="10" t="s">
        <v>1330</v>
      </c>
      <c r="H702" s="10" t="s">
        <v>760</v>
      </c>
      <c r="I702" s="10" t="s">
        <v>2265</v>
      </c>
      <c r="J702" s="10" t="s">
        <v>934</v>
      </c>
      <c r="K702" s="138">
        <v>40</v>
      </c>
      <c r="L702" s="34" t="s">
        <v>2231</v>
      </c>
    </row>
    <row r="703" spans="1:12" ht="22.5">
      <c r="A703" s="33" t="s">
        <v>2472</v>
      </c>
      <c r="B703" s="10" t="s">
        <v>3685</v>
      </c>
      <c r="C703" s="10" t="s">
        <v>167</v>
      </c>
      <c r="D703" s="10" t="s">
        <v>1442</v>
      </c>
      <c r="E703" s="10" t="s">
        <v>169</v>
      </c>
      <c r="F703" s="10" t="s">
        <v>382</v>
      </c>
      <c r="G703" s="10" t="s">
        <v>1330</v>
      </c>
      <c r="H703" s="10" t="s">
        <v>2790</v>
      </c>
      <c r="I703" s="10" t="s">
        <v>912</v>
      </c>
      <c r="J703" s="10" t="s">
        <v>1169</v>
      </c>
      <c r="K703" s="138">
        <v>0</v>
      </c>
      <c r="L703" s="34" t="s">
        <v>762</v>
      </c>
    </row>
    <row r="704" spans="1:12" ht="22.5">
      <c r="A704" s="33" t="s">
        <v>2473</v>
      </c>
      <c r="B704" s="10" t="s">
        <v>3685</v>
      </c>
      <c r="C704" s="10" t="s">
        <v>167</v>
      </c>
      <c r="D704" s="10" t="s">
        <v>1442</v>
      </c>
      <c r="E704" s="10" t="s">
        <v>169</v>
      </c>
      <c r="F704" s="10" t="s">
        <v>382</v>
      </c>
      <c r="G704" s="10" t="s">
        <v>1330</v>
      </c>
      <c r="H704" s="10" t="s">
        <v>154</v>
      </c>
      <c r="I704" s="10" t="s">
        <v>2864</v>
      </c>
      <c r="J704" s="10" t="s">
        <v>945</v>
      </c>
      <c r="K704" s="138">
        <v>12</v>
      </c>
      <c r="L704" s="34" t="s">
        <v>1983</v>
      </c>
    </row>
    <row r="705" spans="1:12" ht="22.5">
      <c r="A705" s="33" t="s">
        <v>2474</v>
      </c>
      <c r="B705" s="10" t="s">
        <v>3685</v>
      </c>
      <c r="C705" s="10" t="s">
        <v>167</v>
      </c>
      <c r="D705" s="10" t="s">
        <v>1442</v>
      </c>
      <c r="E705" s="10" t="s">
        <v>169</v>
      </c>
      <c r="F705" s="10" t="s">
        <v>382</v>
      </c>
      <c r="G705" s="10" t="s">
        <v>1330</v>
      </c>
      <c r="H705" s="10" t="s">
        <v>947</v>
      </c>
      <c r="I705" s="10" t="s">
        <v>1081</v>
      </c>
      <c r="J705" s="10" t="s">
        <v>948</v>
      </c>
      <c r="K705" s="138">
        <v>8</v>
      </c>
      <c r="L705" s="34" t="s">
        <v>486</v>
      </c>
    </row>
    <row r="706" spans="1:12" ht="22.5">
      <c r="A706" s="33" t="s">
        <v>2475</v>
      </c>
      <c r="B706" s="10" t="s">
        <v>3685</v>
      </c>
      <c r="C706" s="10" t="s">
        <v>167</v>
      </c>
      <c r="D706" s="10" t="s">
        <v>1442</v>
      </c>
      <c r="E706" s="10" t="s">
        <v>169</v>
      </c>
      <c r="F706" s="10" t="s">
        <v>382</v>
      </c>
      <c r="G706" s="10" t="s">
        <v>1330</v>
      </c>
      <c r="H706" s="10" t="s">
        <v>1545</v>
      </c>
      <c r="I706" s="10" t="s">
        <v>2209</v>
      </c>
      <c r="J706" s="10" t="s">
        <v>2713</v>
      </c>
      <c r="K706" s="138">
        <v>4</v>
      </c>
      <c r="L706" s="34" t="s">
        <v>2248</v>
      </c>
    </row>
    <row r="707" spans="1:12" ht="22.5">
      <c r="A707" s="33" t="s">
        <v>2476</v>
      </c>
      <c r="B707" s="10" t="s">
        <v>3685</v>
      </c>
      <c r="C707" s="10" t="s">
        <v>167</v>
      </c>
      <c r="D707" s="10" t="s">
        <v>1442</v>
      </c>
      <c r="E707" s="10" t="s">
        <v>169</v>
      </c>
      <c r="F707" s="10" t="s">
        <v>382</v>
      </c>
      <c r="G707" s="10" t="s">
        <v>1330</v>
      </c>
      <c r="H707" s="10" t="s">
        <v>2118</v>
      </c>
      <c r="I707" s="10" t="s">
        <v>123</v>
      </c>
      <c r="J707" s="10" t="s">
        <v>954</v>
      </c>
      <c r="K707" s="138">
        <v>35</v>
      </c>
      <c r="L707" s="34" t="s">
        <v>2235</v>
      </c>
    </row>
    <row r="708" spans="1:12" ht="22.5">
      <c r="A708" s="33" t="s">
        <v>2477</v>
      </c>
      <c r="B708" s="10" t="s">
        <v>3685</v>
      </c>
      <c r="C708" s="10" t="s">
        <v>167</v>
      </c>
      <c r="D708" s="10" t="s">
        <v>1442</v>
      </c>
      <c r="E708" s="10" t="s">
        <v>169</v>
      </c>
      <c r="F708" s="10" t="s">
        <v>382</v>
      </c>
      <c r="G708" s="10" t="s">
        <v>1330</v>
      </c>
      <c r="H708" s="10" t="s">
        <v>1546</v>
      </c>
      <c r="I708" s="10" t="s">
        <v>2860</v>
      </c>
      <c r="J708" s="10" t="s">
        <v>964</v>
      </c>
      <c r="K708" s="138">
        <v>60</v>
      </c>
      <c r="L708" s="34" t="s">
        <v>383</v>
      </c>
    </row>
    <row r="709" spans="1:12" ht="22.5">
      <c r="A709" s="33" t="s">
        <v>2478</v>
      </c>
      <c r="B709" s="10" t="s">
        <v>3685</v>
      </c>
      <c r="C709" s="10" t="s">
        <v>167</v>
      </c>
      <c r="D709" s="10" t="s">
        <v>1442</v>
      </c>
      <c r="E709" s="10" t="s">
        <v>169</v>
      </c>
      <c r="F709" s="10" t="s">
        <v>382</v>
      </c>
      <c r="G709" s="10" t="s">
        <v>1330</v>
      </c>
      <c r="H709" s="10" t="s">
        <v>2266</v>
      </c>
      <c r="I709" s="10" t="s">
        <v>868</v>
      </c>
      <c r="J709" s="10" t="s">
        <v>966</v>
      </c>
      <c r="K709" s="138">
        <v>9</v>
      </c>
      <c r="L709" s="34" t="s">
        <v>1983</v>
      </c>
    </row>
    <row r="710" spans="1:12" ht="22.5">
      <c r="A710" s="33" t="s">
        <v>2479</v>
      </c>
      <c r="B710" s="10" t="s">
        <v>3685</v>
      </c>
      <c r="C710" s="10" t="s">
        <v>167</v>
      </c>
      <c r="D710" s="10" t="s">
        <v>1442</v>
      </c>
      <c r="E710" s="10" t="s">
        <v>169</v>
      </c>
      <c r="F710" s="10" t="s">
        <v>170</v>
      </c>
      <c r="G710" s="10" t="s">
        <v>1330</v>
      </c>
      <c r="H710" s="10" t="s">
        <v>2266</v>
      </c>
      <c r="I710" s="10" t="s">
        <v>356</v>
      </c>
      <c r="J710" s="10" t="s">
        <v>966</v>
      </c>
      <c r="K710" s="138">
        <v>5</v>
      </c>
      <c r="L710" s="34" t="s">
        <v>967</v>
      </c>
    </row>
    <row r="711" spans="1:12" ht="23.25" thickBot="1">
      <c r="A711" s="43" t="s">
        <v>2480</v>
      </c>
      <c r="B711" s="44" t="s">
        <v>3685</v>
      </c>
      <c r="C711" s="44" t="s">
        <v>167</v>
      </c>
      <c r="D711" s="44" t="s">
        <v>1442</v>
      </c>
      <c r="E711" s="44" t="s">
        <v>169</v>
      </c>
      <c r="F711" s="44" t="s">
        <v>170</v>
      </c>
      <c r="G711" s="44" t="s">
        <v>1330</v>
      </c>
      <c r="H711" s="44" t="s">
        <v>2266</v>
      </c>
      <c r="I711" s="44" t="s">
        <v>171</v>
      </c>
      <c r="J711" s="44" t="s">
        <v>966</v>
      </c>
      <c r="K711" s="139">
        <v>7</v>
      </c>
      <c r="L711" s="37" t="s">
        <v>967</v>
      </c>
    </row>
    <row r="712" spans="1:12" ht="12" customHeight="1" thickBot="1">
      <c r="A712" s="491" t="s">
        <v>2306</v>
      </c>
      <c r="B712" s="492"/>
      <c r="C712" s="492"/>
      <c r="D712" s="492"/>
      <c r="E712" s="492"/>
      <c r="F712" s="492"/>
      <c r="G712" s="492"/>
      <c r="H712" s="492"/>
      <c r="I712" s="492"/>
      <c r="J712" s="492"/>
      <c r="K712" s="91">
        <f>SUM(K695:K711)</f>
        <v>305</v>
      </c>
      <c r="L712" s="38"/>
    </row>
    <row r="713" spans="1:12" ht="56.25">
      <c r="A713" s="29" t="s">
        <v>2481</v>
      </c>
      <c r="B713" s="30" t="s">
        <v>3685</v>
      </c>
      <c r="C713" s="30" t="s">
        <v>2130</v>
      </c>
      <c r="D713" s="30" t="s">
        <v>1781</v>
      </c>
      <c r="E713" s="30" t="s">
        <v>1782</v>
      </c>
      <c r="F713" s="30" t="s">
        <v>1781</v>
      </c>
      <c r="G713" s="30" t="s">
        <v>2771</v>
      </c>
      <c r="H713" s="30" t="s">
        <v>1547</v>
      </c>
      <c r="I713" s="30" t="s">
        <v>2167</v>
      </c>
      <c r="J713" s="30" t="s">
        <v>960</v>
      </c>
      <c r="K713" s="89">
        <v>40</v>
      </c>
      <c r="L713" s="32" t="s">
        <v>1760</v>
      </c>
    </row>
    <row r="714" spans="1:12" ht="56.25">
      <c r="A714" s="33" t="s">
        <v>2482</v>
      </c>
      <c r="B714" s="10" t="s">
        <v>3685</v>
      </c>
      <c r="C714" s="10" t="s">
        <v>2130</v>
      </c>
      <c r="D714" s="10" t="s">
        <v>1781</v>
      </c>
      <c r="E714" s="10" t="s">
        <v>1782</v>
      </c>
      <c r="F714" s="10" t="s">
        <v>1781</v>
      </c>
      <c r="G714" s="10" t="s">
        <v>2771</v>
      </c>
      <c r="H714" s="10" t="s">
        <v>1548</v>
      </c>
      <c r="I714" s="10" t="s">
        <v>2166</v>
      </c>
      <c r="J714" s="10" t="s">
        <v>960</v>
      </c>
      <c r="K714" s="138">
        <v>23</v>
      </c>
      <c r="L714" s="34" t="s">
        <v>1760</v>
      </c>
    </row>
    <row r="715" spans="1:12" ht="56.25">
      <c r="A715" s="33" t="s">
        <v>2483</v>
      </c>
      <c r="B715" s="10" t="s">
        <v>3685</v>
      </c>
      <c r="C715" s="10" t="s">
        <v>2130</v>
      </c>
      <c r="D715" s="10" t="s">
        <v>1781</v>
      </c>
      <c r="E715" s="10" t="s">
        <v>1782</v>
      </c>
      <c r="F715" s="10" t="s">
        <v>1781</v>
      </c>
      <c r="G715" s="10" t="s">
        <v>2771</v>
      </c>
      <c r="H715" s="10" t="s">
        <v>1549</v>
      </c>
      <c r="I715" s="10" t="s">
        <v>894</v>
      </c>
      <c r="J715" s="10" t="s">
        <v>960</v>
      </c>
      <c r="K715" s="138">
        <v>35</v>
      </c>
      <c r="L715" s="34" t="s">
        <v>1760</v>
      </c>
    </row>
    <row r="716" spans="1:12" ht="56.25">
      <c r="A716" s="33" t="s">
        <v>2484</v>
      </c>
      <c r="B716" s="10" t="s">
        <v>3685</v>
      </c>
      <c r="C716" s="10" t="s">
        <v>2130</v>
      </c>
      <c r="D716" s="10" t="s">
        <v>1781</v>
      </c>
      <c r="E716" s="10" t="s">
        <v>1782</v>
      </c>
      <c r="F716" s="10" t="s">
        <v>1781</v>
      </c>
      <c r="G716" s="10" t="s">
        <v>2771</v>
      </c>
      <c r="H716" s="10" t="s">
        <v>1550</v>
      </c>
      <c r="I716" s="10" t="s">
        <v>123</v>
      </c>
      <c r="J716" s="10" t="s">
        <v>960</v>
      </c>
      <c r="K716" s="138">
        <v>40</v>
      </c>
      <c r="L716" s="34" t="s">
        <v>1760</v>
      </c>
    </row>
    <row r="717" spans="1:12" ht="56.25">
      <c r="A717" s="33" t="s">
        <v>2485</v>
      </c>
      <c r="B717" s="10" t="s">
        <v>3685</v>
      </c>
      <c r="C717" s="10" t="s">
        <v>2130</v>
      </c>
      <c r="D717" s="10" t="s">
        <v>1781</v>
      </c>
      <c r="E717" s="10" t="s">
        <v>1782</v>
      </c>
      <c r="F717" s="10" t="s">
        <v>1781</v>
      </c>
      <c r="G717" s="10" t="s">
        <v>2771</v>
      </c>
      <c r="H717" s="10" t="s">
        <v>1551</v>
      </c>
      <c r="I717" s="10" t="s">
        <v>2169</v>
      </c>
      <c r="J717" s="10" t="s">
        <v>960</v>
      </c>
      <c r="K717" s="138">
        <v>40</v>
      </c>
      <c r="L717" s="34" t="s">
        <v>1760</v>
      </c>
    </row>
    <row r="718" spans="1:12" ht="57" thickBot="1">
      <c r="A718" s="43" t="s">
        <v>2486</v>
      </c>
      <c r="B718" s="44" t="s">
        <v>3685</v>
      </c>
      <c r="C718" s="44" t="s">
        <v>2130</v>
      </c>
      <c r="D718" s="44" t="s">
        <v>1781</v>
      </c>
      <c r="E718" s="44" t="s">
        <v>1782</v>
      </c>
      <c r="F718" s="44" t="s">
        <v>1781</v>
      </c>
      <c r="G718" s="44" t="s">
        <v>2771</v>
      </c>
      <c r="H718" s="44" t="s">
        <v>2267</v>
      </c>
      <c r="I718" s="44" t="s">
        <v>2858</v>
      </c>
      <c r="J718" s="44" t="s">
        <v>726</v>
      </c>
      <c r="K718" s="139">
        <v>0</v>
      </c>
      <c r="L718" s="37" t="s">
        <v>1760</v>
      </c>
    </row>
    <row r="719" spans="1:12" ht="11.25" customHeight="1" thickBot="1">
      <c r="A719" s="491" t="s">
        <v>2306</v>
      </c>
      <c r="B719" s="492"/>
      <c r="C719" s="492"/>
      <c r="D719" s="492"/>
      <c r="E719" s="492"/>
      <c r="F719" s="492"/>
      <c r="G719" s="492"/>
      <c r="H719" s="492"/>
      <c r="I719" s="492"/>
      <c r="J719" s="492"/>
      <c r="K719" s="91">
        <f>SUM(K713:K718)</f>
        <v>178</v>
      </c>
      <c r="L719" s="38"/>
    </row>
    <row r="720" spans="1:12" ht="33.75">
      <c r="A720" s="29" t="s">
        <v>2487</v>
      </c>
      <c r="B720" s="30" t="s">
        <v>3685</v>
      </c>
      <c r="C720" s="30" t="s">
        <v>1552</v>
      </c>
      <c r="D720" s="30" t="s">
        <v>2133</v>
      </c>
      <c r="E720" s="30" t="s">
        <v>2131</v>
      </c>
      <c r="F720" s="30" t="s">
        <v>2133</v>
      </c>
      <c r="G720" s="30" t="s">
        <v>404</v>
      </c>
      <c r="H720" s="30" t="s">
        <v>2266</v>
      </c>
      <c r="I720" s="30" t="s">
        <v>2166</v>
      </c>
      <c r="J720" s="30" t="s">
        <v>966</v>
      </c>
      <c r="K720" s="89">
        <v>84</v>
      </c>
      <c r="L720" s="32" t="s">
        <v>967</v>
      </c>
    </row>
    <row r="721" spans="1:12" ht="33.75">
      <c r="A721" s="33" t="s">
        <v>2488</v>
      </c>
      <c r="B721" s="10" t="s">
        <v>3685</v>
      </c>
      <c r="C721" s="10" t="s">
        <v>1552</v>
      </c>
      <c r="D721" s="10" t="s">
        <v>2133</v>
      </c>
      <c r="E721" s="10" t="s">
        <v>2131</v>
      </c>
      <c r="F721" s="10" t="s">
        <v>2133</v>
      </c>
      <c r="G721" s="10" t="s">
        <v>404</v>
      </c>
      <c r="H721" s="10" t="s">
        <v>1553</v>
      </c>
      <c r="I721" s="10" t="s">
        <v>894</v>
      </c>
      <c r="J721" s="10" t="s">
        <v>931</v>
      </c>
      <c r="K721" s="138">
        <v>10</v>
      </c>
      <c r="L721" s="34" t="s">
        <v>932</v>
      </c>
    </row>
    <row r="722" spans="1:12" ht="33.75">
      <c r="A722" s="33" t="s">
        <v>2489</v>
      </c>
      <c r="B722" s="10" t="s">
        <v>3685</v>
      </c>
      <c r="C722" s="10" t="s">
        <v>1552</v>
      </c>
      <c r="D722" s="10" t="s">
        <v>2133</v>
      </c>
      <c r="E722" s="10" t="s">
        <v>2131</v>
      </c>
      <c r="F722" s="10" t="s">
        <v>2133</v>
      </c>
      <c r="G722" s="10" t="s">
        <v>404</v>
      </c>
      <c r="H722" s="10" t="s">
        <v>2053</v>
      </c>
      <c r="I722" s="10" t="s">
        <v>123</v>
      </c>
      <c r="J722" s="10" t="s">
        <v>952</v>
      </c>
      <c r="K722" s="138">
        <v>39</v>
      </c>
      <c r="L722" s="34" t="s">
        <v>1073</v>
      </c>
    </row>
    <row r="723" spans="1:12" ht="33.75">
      <c r="A723" s="33" t="s">
        <v>2490</v>
      </c>
      <c r="B723" s="10" t="s">
        <v>3685</v>
      </c>
      <c r="C723" s="10" t="s">
        <v>1552</v>
      </c>
      <c r="D723" s="10" t="s">
        <v>2133</v>
      </c>
      <c r="E723" s="10" t="s">
        <v>2131</v>
      </c>
      <c r="F723" s="10" t="s">
        <v>2133</v>
      </c>
      <c r="G723" s="10" t="s">
        <v>404</v>
      </c>
      <c r="H723" s="10" t="s">
        <v>1554</v>
      </c>
      <c r="I723" s="10" t="s">
        <v>2169</v>
      </c>
      <c r="J723" s="10" t="s">
        <v>941</v>
      </c>
      <c r="K723" s="138">
        <v>37</v>
      </c>
      <c r="L723" s="34" t="s">
        <v>1108</v>
      </c>
    </row>
    <row r="724" spans="1:12" ht="33.75">
      <c r="A724" s="33" t="s">
        <v>2491</v>
      </c>
      <c r="B724" s="10" t="s">
        <v>3685</v>
      </c>
      <c r="C724" s="10" t="s">
        <v>1552</v>
      </c>
      <c r="D724" s="10" t="s">
        <v>2133</v>
      </c>
      <c r="E724" s="10" t="s">
        <v>2131</v>
      </c>
      <c r="F724" s="10" t="s">
        <v>2133</v>
      </c>
      <c r="G724" s="10" t="s">
        <v>404</v>
      </c>
      <c r="H724" s="10" t="s">
        <v>381</v>
      </c>
      <c r="I724" s="10" t="s">
        <v>2861</v>
      </c>
      <c r="J724" s="10" t="s">
        <v>938</v>
      </c>
      <c r="K724" s="138">
        <v>35</v>
      </c>
      <c r="L724" s="34" t="s">
        <v>1291</v>
      </c>
    </row>
    <row r="725" spans="1:12" ht="33.75">
      <c r="A725" s="33" t="s">
        <v>2492</v>
      </c>
      <c r="B725" s="10" t="s">
        <v>3685</v>
      </c>
      <c r="C725" s="10" t="s">
        <v>1552</v>
      </c>
      <c r="D725" s="10" t="s">
        <v>2133</v>
      </c>
      <c r="E725" s="10" t="s">
        <v>2131</v>
      </c>
      <c r="F725" s="10" t="s">
        <v>2133</v>
      </c>
      <c r="G725" s="10" t="s">
        <v>404</v>
      </c>
      <c r="H725" s="10" t="s">
        <v>2</v>
      </c>
      <c r="I725" s="10" t="s">
        <v>2863</v>
      </c>
      <c r="J725" s="10" t="s">
        <v>934</v>
      </c>
      <c r="K725" s="138">
        <v>55</v>
      </c>
      <c r="L725" s="34" t="s">
        <v>1337</v>
      </c>
    </row>
    <row r="726" spans="1:12" ht="33.75">
      <c r="A726" s="33" t="s">
        <v>2493</v>
      </c>
      <c r="B726" s="10" t="s">
        <v>3685</v>
      </c>
      <c r="C726" s="10" t="s">
        <v>1552</v>
      </c>
      <c r="D726" s="10" t="s">
        <v>2133</v>
      </c>
      <c r="E726" s="10" t="s">
        <v>2131</v>
      </c>
      <c r="F726" s="10" t="s">
        <v>2133</v>
      </c>
      <c r="G726" s="10" t="s">
        <v>404</v>
      </c>
      <c r="H726" s="10" t="s">
        <v>1555</v>
      </c>
      <c r="I726" s="10" t="s">
        <v>872</v>
      </c>
      <c r="J726" s="10" t="s">
        <v>964</v>
      </c>
      <c r="K726" s="138">
        <v>23</v>
      </c>
      <c r="L726" s="34" t="s">
        <v>2845</v>
      </c>
    </row>
    <row r="727" spans="1:12" ht="33.75">
      <c r="A727" s="33" t="s">
        <v>2494</v>
      </c>
      <c r="B727" s="10" t="s">
        <v>3685</v>
      </c>
      <c r="C727" s="10" t="s">
        <v>1552</v>
      </c>
      <c r="D727" s="10" t="s">
        <v>2133</v>
      </c>
      <c r="E727" s="10" t="s">
        <v>2131</v>
      </c>
      <c r="F727" s="10" t="s">
        <v>2133</v>
      </c>
      <c r="G727" s="10" t="s">
        <v>404</v>
      </c>
      <c r="H727" s="10" t="s">
        <v>1556</v>
      </c>
      <c r="I727" s="10" t="s">
        <v>1919</v>
      </c>
      <c r="J727" s="10" t="s">
        <v>2132</v>
      </c>
      <c r="K727" s="138">
        <v>8</v>
      </c>
      <c r="L727" s="34" t="s">
        <v>1338</v>
      </c>
    </row>
    <row r="728" spans="1:12" ht="30" customHeight="1" thickBot="1">
      <c r="A728" s="43" t="s">
        <v>2495</v>
      </c>
      <c r="B728" s="44" t="s">
        <v>3685</v>
      </c>
      <c r="C728" s="44" t="s">
        <v>1552</v>
      </c>
      <c r="D728" s="44" t="s">
        <v>2133</v>
      </c>
      <c r="E728" s="44" t="s">
        <v>2131</v>
      </c>
      <c r="F728" s="44" t="s">
        <v>2133</v>
      </c>
      <c r="G728" s="44" t="s">
        <v>404</v>
      </c>
      <c r="H728" s="44" t="s">
        <v>146</v>
      </c>
      <c r="I728" s="44" t="s">
        <v>135</v>
      </c>
      <c r="J728" s="44" t="s">
        <v>931</v>
      </c>
      <c r="K728" s="139">
        <v>20</v>
      </c>
      <c r="L728" s="37" t="s">
        <v>1339</v>
      </c>
    </row>
    <row r="729" spans="1:12" ht="12" customHeight="1" thickBot="1">
      <c r="A729" s="491" t="s">
        <v>2306</v>
      </c>
      <c r="B729" s="492"/>
      <c r="C729" s="492"/>
      <c r="D729" s="492"/>
      <c r="E729" s="492"/>
      <c r="F729" s="492"/>
      <c r="G729" s="492"/>
      <c r="H729" s="492"/>
      <c r="I729" s="492"/>
      <c r="J729" s="492"/>
      <c r="K729" s="91">
        <f>SUM(K720:K728)</f>
        <v>311</v>
      </c>
      <c r="L729" s="38"/>
    </row>
    <row r="730" spans="1:12" ht="56.25">
      <c r="A730" s="29" t="s">
        <v>242</v>
      </c>
      <c r="B730" s="30" t="s">
        <v>3685</v>
      </c>
      <c r="C730" s="30" t="s">
        <v>657</v>
      </c>
      <c r="D730" s="30" t="s">
        <v>1992</v>
      </c>
      <c r="E730" s="30" t="s">
        <v>1993</v>
      </c>
      <c r="F730" s="30" t="s">
        <v>1992</v>
      </c>
      <c r="G730" s="30" t="s">
        <v>2771</v>
      </c>
      <c r="H730" s="30" t="s">
        <v>1558</v>
      </c>
      <c r="I730" s="30" t="s">
        <v>2858</v>
      </c>
      <c r="J730" s="30" t="s">
        <v>966</v>
      </c>
      <c r="K730" s="89">
        <v>30</v>
      </c>
      <c r="L730" s="32" t="s">
        <v>1559</v>
      </c>
    </row>
    <row r="731" spans="1:12" ht="45">
      <c r="A731" s="33" t="s">
        <v>2496</v>
      </c>
      <c r="B731" s="10" t="s">
        <v>3685</v>
      </c>
      <c r="C731" s="10" t="s">
        <v>657</v>
      </c>
      <c r="D731" s="10" t="s">
        <v>1992</v>
      </c>
      <c r="E731" s="10" t="s">
        <v>1993</v>
      </c>
      <c r="F731" s="10" t="s">
        <v>1992</v>
      </c>
      <c r="G731" s="10" t="s">
        <v>2771</v>
      </c>
      <c r="H731" s="10" t="s">
        <v>1560</v>
      </c>
      <c r="I731" s="10" t="s">
        <v>2167</v>
      </c>
      <c r="J731" s="10" t="s">
        <v>938</v>
      </c>
      <c r="K731" s="138">
        <v>33</v>
      </c>
      <c r="L731" s="34" t="s">
        <v>1561</v>
      </c>
    </row>
    <row r="732" spans="1:12" ht="33.75">
      <c r="A732" s="33" t="s">
        <v>2497</v>
      </c>
      <c r="B732" s="10" t="s">
        <v>3685</v>
      </c>
      <c r="C732" s="10" t="s">
        <v>657</v>
      </c>
      <c r="D732" s="10" t="s">
        <v>1992</v>
      </c>
      <c r="E732" s="10" t="s">
        <v>1993</v>
      </c>
      <c r="F732" s="10" t="s">
        <v>1992</v>
      </c>
      <c r="G732" s="10" t="s">
        <v>2771</v>
      </c>
      <c r="H732" s="10" t="s">
        <v>1562</v>
      </c>
      <c r="I732" s="10" t="s">
        <v>894</v>
      </c>
      <c r="J732" s="10" t="s">
        <v>941</v>
      </c>
      <c r="K732" s="138">
        <v>23</v>
      </c>
      <c r="L732" s="34" t="s">
        <v>1563</v>
      </c>
    </row>
    <row r="733" spans="1:12" ht="33.75">
      <c r="A733" s="33" t="s">
        <v>2498</v>
      </c>
      <c r="B733" s="10" t="s">
        <v>3685</v>
      </c>
      <c r="C733" s="10" t="s">
        <v>657</v>
      </c>
      <c r="D733" s="10" t="s">
        <v>1992</v>
      </c>
      <c r="E733" s="10" t="s">
        <v>1993</v>
      </c>
      <c r="F733" s="10" t="s">
        <v>1992</v>
      </c>
      <c r="G733" s="10" t="s">
        <v>2771</v>
      </c>
      <c r="H733" s="10" t="s">
        <v>469</v>
      </c>
      <c r="I733" s="10" t="s">
        <v>891</v>
      </c>
      <c r="J733" s="10" t="s">
        <v>2772</v>
      </c>
      <c r="K733" s="138">
        <v>27</v>
      </c>
      <c r="L733" s="34" t="s">
        <v>1108</v>
      </c>
    </row>
    <row r="734" spans="1:12" ht="33.75">
      <c r="A734" s="33" t="s">
        <v>2499</v>
      </c>
      <c r="B734" s="10" t="s">
        <v>3685</v>
      </c>
      <c r="C734" s="10" t="s">
        <v>657</v>
      </c>
      <c r="D734" s="10" t="s">
        <v>1992</v>
      </c>
      <c r="E734" s="10" t="s">
        <v>1993</v>
      </c>
      <c r="F734" s="10" t="s">
        <v>1992</v>
      </c>
      <c r="G734" s="10" t="s">
        <v>2771</v>
      </c>
      <c r="H734" s="10" t="s">
        <v>1564</v>
      </c>
      <c r="I734" s="10" t="s">
        <v>724</v>
      </c>
      <c r="J734" s="10" t="s">
        <v>938</v>
      </c>
      <c r="K734" s="138">
        <v>26</v>
      </c>
      <c r="L734" s="34" t="s">
        <v>1565</v>
      </c>
    </row>
    <row r="735" spans="1:12" ht="33.75">
      <c r="A735" s="33" t="s">
        <v>2500</v>
      </c>
      <c r="B735" s="10" t="s">
        <v>3685</v>
      </c>
      <c r="C735" s="10" t="s">
        <v>657</v>
      </c>
      <c r="D735" s="10" t="s">
        <v>1992</v>
      </c>
      <c r="E735" s="10" t="s">
        <v>1993</v>
      </c>
      <c r="F735" s="10" t="s">
        <v>1992</v>
      </c>
      <c r="G735" s="10" t="s">
        <v>2771</v>
      </c>
      <c r="H735" s="10" t="s">
        <v>1566</v>
      </c>
      <c r="I735" s="10" t="s">
        <v>1037</v>
      </c>
      <c r="J735" s="10" t="s">
        <v>962</v>
      </c>
      <c r="K735" s="138">
        <v>16</v>
      </c>
      <c r="L735" s="34" t="s">
        <v>1039</v>
      </c>
    </row>
    <row r="736" spans="1:12" ht="33.75">
      <c r="A736" s="33" t="s">
        <v>2501</v>
      </c>
      <c r="B736" s="10" t="s">
        <v>3685</v>
      </c>
      <c r="C736" s="10" t="s">
        <v>657</v>
      </c>
      <c r="D736" s="10" t="s">
        <v>1992</v>
      </c>
      <c r="E736" s="10" t="s">
        <v>1993</v>
      </c>
      <c r="F736" s="10" t="s">
        <v>1992</v>
      </c>
      <c r="G736" s="10" t="s">
        <v>2771</v>
      </c>
      <c r="H736" s="10" t="s">
        <v>1567</v>
      </c>
      <c r="I736" s="10" t="s">
        <v>123</v>
      </c>
      <c r="J736" s="10" t="s">
        <v>952</v>
      </c>
      <c r="K736" s="138">
        <v>39</v>
      </c>
      <c r="L736" s="34" t="s">
        <v>344</v>
      </c>
    </row>
    <row r="737" spans="1:12" ht="33.75">
      <c r="A737" s="33" t="s">
        <v>2502</v>
      </c>
      <c r="B737" s="10" t="s">
        <v>3685</v>
      </c>
      <c r="C737" s="10" t="s">
        <v>657</v>
      </c>
      <c r="D737" s="10" t="s">
        <v>1992</v>
      </c>
      <c r="E737" s="10" t="s">
        <v>1993</v>
      </c>
      <c r="F737" s="10" t="s">
        <v>1992</v>
      </c>
      <c r="G737" s="10" t="s">
        <v>2771</v>
      </c>
      <c r="H737" s="10" t="s">
        <v>1568</v>
      </c>
      <c r="I737" s="10" t="s">
        <v>2169</v>
      </c>
      <c r="J737" s="10" t="s">
        <v>950</v>
      </c>
      <c r="K737" s="138">
        <v>14</v>
      </c>
      <c r="L737" s="34" t="s">
        <v>1569</v>
      </c>
    </row>
    <row r="738" spans="1:12" ht="33.75">
      <c r="A738" s="33" t="s">
        <v>2503</v>
      </c>
      <c r="B738" s="10" t="s">
        <v>3685</v>
      </c>
      <c r="C738" s="10" t="s">
        <v>657</v>
      </c>
      <c r="D738" s="10" t="s">
        <v>1992</v>
      </c>
      <c r="E738" s="10" t="s">
        <v>1993</v>
      </c>
      <c r="F738" s="10" t="s">
        <v>1992</v>
      </c>
      <c r="G738" s="10" t="s">
        <v>2771</v>
      </c>
      <c r="H738" s="10" t="s">
        <v>1570</v>
      </c>
      <c r="I738" s="10" t="s">
        <v>2168</v>
      </c>
      <c r="J738" s="10" t="s">
        <v>954</v>
      </c>
      <c r="K738" s="138">
        <v>20</v>
      </c>
      <c r="L738" s="34" t="s">
        <v>1571</v>
      </c>
    </row>
    <row r="739" spans="1:12" ht="33.75">
      <c r="A739" s="33" t="s">
        <v>1109</v>
      </c>
      <c r="B739" s="10" t="s">
        <v>3685</v>
      </c>
      <c r="C739" s="10" t="s">
        <v>657</v>
      </c>
      <c r="D739" s="10" t="s">
        <v>1992</v>
      </c>
      <c r="E739" s="10" t="s">
        <v>1993</v>
      </c>
      <c r="F739" s="10" t="s">
        <v>1992</v>
      </c>
      <c r="G739" s="10" t="s">
        <v>2771</v>
      </c>
      <c r="H739" s="10" t="s">
        <v>1572</v>
      </c>
      <c r="I739" s="10" t="s">
        <v>868</v>
      </c>
      <c r="J739" s="10" t="s">
        <v>964</v>
      </c>
      <c r="K739" s="138">
        <v>25</v>
      </c>
      <c r="L739" s="34" t="s">
        <v>1573</v>
      </c>
    </row>
    <row r="740" spans="1:12" ht="33.75">
      <c r="A740" s="33" t="s">
        <v>2504</v>
      </c>
      <c r="B740" s="10" t="s">
        <v>3685</v>
      </c>
      <c r="C740" s="10" t="s">
        <v>657</v>
      </c>
      <c r="D740" s="10" t="s">
        <v>1992</v>
      </c>
      <c r="E740" s="10" t="s">
        <v>1993</v>
      </c>
      <c r="F740" s="10" t="s">
        <v>1992</v>
      </c>
      <c r="G740" s="10" t="s">
        <v>2771</v>
      </c>
      <c r="H740" s="10" t="s">
        <v>770</v>
      </c>
      <c r="I740" s="10" t="s">
        <v>2856</v>
      </c>
      <c r="J740" s="10" t="s">
        <v>931</v>
      </c>
      <c r="K740" s="138">
        <v>6</v>
      </c>
      <c r="L740" s="34" t="s">
        <v>1524</v>
      </c>
    </row>
    <row r="741" spans="1:12" ht="34.5" thickBot="1">
      <c r="A741" s="43" t="s">
        <v>1033</v>
      </c>
      <c r="B741" s="44" t="s">
        <v>3685</v>
      </c>
      <c r="C741" s="44" t="s">
        <v>657</v>
      </c>
      <c r="D741" s="44" t="s">
        <v>1992</v>
      </c>
      <c r="E741" s="44" t="s">
        <v>1993</v>
      </c>
      <c r="F741" s="44" t="s">
        <v>1992</v>
      </c>
      <c r="G741" s="44" t="s">
        <v>2771</v>
      </c>
      <c r="H741" s="44" t="s">
        <v>2267</v>
      </c>
      <c r="I741" s="44" t="s">
        <v>2860</v>
      </c>
      <c r="J741" s="44" t="s">
        <v>726</v>
      </c>
      <c r="K741" s="139">
        <v>0</v>
      </c>
      <c r="L741" s="37" t="s">
        <v>1557</v>
      </c>
    </row>
    <row r="742" spans="1:12" ht="12" customHeight="1" thickBot="1">
      <c r="A742" s="491" t="s">
        <v>2306</v>
      </c>
      <c r="B742" s="492"/>
      <c r="C742" s="492"/>
      <c r="D742" s="492"/>
      <c r="E742" s="492"/>
      <c r="F742" s="492"/>
      <c r="G742" s="492"/>
      <c r="H742" s="492"/>
      <c r="I742" s="492"/>
      <c r="J742" s="492"/>
      <c r="K742" s="91">
        <f>SUM(K730:K741)</f>
        <v>259</v>
      </c>
      <c r="L742" s="38"/>
    </row>
    <row r="743" spans="1:12" ht="45">
      <c r="A743" s="29" t="s">
        <v>2505</v>
      </c>
      <c r="B743" s="30" t="s">
        <v>3685</v>
      </c>
      <c r="C743" s="30" t="s">
        <v>2137</v>
      </c>
      <c r="D743" s="30" t="s">
        <v>2141</v>
      </c>
      <c r="E743" s="30" t="s">
        <v>2135</v>
      </c>
      <c r="F743" s="30" t="s">
        <v>1574</v>
      </c>
      <c r="G743" s="30" t="s">
        <v>1357</v>
      </c>
      <c r="H743" s="30" t="s">
        <v>930</v>
      </c>
      <c r="I743" s="30" t="s">
        <v>968</v>
      </c>
      <c r="J743" s="30" t="s">
        <v>931</v>
      </c>
      <c r="K743" s="89">
        <v>7</v>
      </c>
      <c r="L743" s="32" t="s">
        <v>932</v>
      </c>
    </row>
    <row r="744" spans="1:12" ht="45">
      <c r="A744" s="33" t="s">
        <v>2506</v>
      </c>
      <c r="B744" s="10" t="s">
        <v>3685</v>
      </c>
      <c r="C744" s="10" t="s">
        <v>2137</v>
      </c>
      <c r="D744" s="10" t="s">
        <v>2141</v>
      </c>
      <c r="E744" s="10" t="s">
        <v>2135</v>
      </c>
      <c r="F744" s="10" t="s">
        <v>1574</v>
      </c>
      <c r="G744" s="10" t="s">
        <v>1357</v>
      </c>
      <c r="H744" s="10" t="s">
        <v>1575</v>
      </c>
      <c r="I744" s="10" t="s">
        <v>2865</v>
      </c>
      <c r="J744" s="10" t="s">
        <v>938</v>
      </c>
      <c r="K744" s="138">
        <v>35</v>
      </c>
      <c r="L744" s="34" t="s">
        <v>939</v>
      </c>
    </row>
    <row r="745" spans="1:12" ht="45">
      <c r="A745" s="33" t="s">
        <v>2507</v>
      </c>
      <c r="B745" s="10" t="s">
        <v>3685</v>
      </c>
      <c r="C745" s="10" t="s">
        <v>2137</v>
      </c>
      <c r="D745" s="10" t="s">
        <v>2141</v>
      </c>
      <c r="E745" s="10" t="s">
        <v>2135</v>
      </c>
      <c r="F745" s="10" t="s">
        <v>1574</v>
      </c>
      <c r="G745" s="10" t="s">
        <v>1357</v>
      </c>
      <c r="H745" s="10" t="s">
        <v>1576</v>
      </c>
      <c r="I745" s="10" t="s">
        <v>2172</v>
      </c>
      <c r="J745" s="10" t="s">
        <v>945</v>
      </c>
      <c r="K745" s="138">
        <v>8</v>
      </c>
      <c r="L745" s="34" t="s">
        <v>946</v>
      </c>
    </row>
    <row r="746" spans="1:12" ht="45">
      <c r="A746" s="33" t="s">
        <v>2508</v>
      </c>
      <c r="B746" s="10" t="s">
        <v>3685</v>
      </c>
      <c r="C746" s="10" t="s">
        <v>2137</v>
      </c>
      <c r="D746" s="10" t="s">
        <v>2141</v>
      </c>
      <c r="E746" s="10" t="s">
        <v>2135</v>
      </c>
      <c r="F746" s="10" t="s">
        <v>1574</v>
      </c>
      <c r="G746" s="10" t="s">
        <v>1357</v>
      </c>
      <c r="H746" s="10" t="s">
        <v>947</v>
      </c>
      <c r="I746" s="10" t="s">
        <v>894</v>
      </c>
      <c r="J746" s="10" t="s">
        <v>948</v>
      </c>
      <c r="K746" s="138">
        <v>55</v>
      </c>
      <c r="L746" s="34" t="s">
        <v>946</v>
      </c>
    </row>
    <row r="747" spans="1:12" ht="45">
      <c r="A747" s="33" t="s">
        <v>2509</v>
      </c>
      <c r="B747" s="10" t="s">
        <v>3685</v>
      </c>
      <c r="C747" s="10" t="s">
        <v>2137</v>
      </c>
      <c r="D747" s="10" t="s">
        <v>2141</v>
      </c>
      <c r="E747" s="10" t="s">
        <v>2135</v>
      </c>
      <c r="F747" s="10" t="s">
        <v>1574</v>
      </c>
      <c r="G747" s="10" t="s">
        <v>1357</v>
      </c>
      <c r="H747" s="10" t="s">
        <v>949</v>
      </c>
      <c r="I747" s="10" t="s">
        <v>2168</v>
      </c>
      <c r="J747" s="10" t="s">
        <v>950</v>
      </c>
      <c r="K747" s="138">
        <v>25</v>
      </c>
      <c r="L747" s="34" t="s">
        <v>1039</v>
      </c>
    </row>
    <row r="748" spans="1:12" ht="45">
      <c r="A748" s="33" t="s">
        <v>2510</v>
      </c>
      <c r="B748" s="10" t="s">
        <v>3685</v>
      </c>
      <c r="C748" s="10" t="s">
        <v>2137</v>
      </c>
      <c r="D748" s="10" t="s">
        <v>2141</v>
      </c>
      <c r="E748" s="10" t="s">
        <v>2135</v>
      </c>
      <c r="F748" s="10" t="s">
        <v>1574</v>
      </c>
      <c r="G748" s="10" t="s">
        <v>1357</v>
      </c>
      <c r="H748" s="10" t="s">
        <v>1577</v>
      </c>
      <c r="I748" s="10" t="s">
        <v>2152</v>
      </c>
      <c r="J748" s="10" t="s">
        <v>960</v>
      </c>
      <c r="K748" s="138">
        <v>30</v>
      </c>
      <c r="L748" s="34" t="s">
        <v>1760</v>
      </c>
    </row>
    <row r="749" spans="1:12" ht="45">
      <c r="A749" s="33" t="s">
        <v>2511</v>
      </c>
      <c r="B749" s="10" t="s">
        <v>3685</v>
      </c>
      <c r="C749" s="10" t="s">
        <v>2137</v>
      </c>
      <c r="D749" s="10" t="s">
        <v>2141</v>
      </c>
      <c r="E749" s="10" t="s">
        <v>2135</v>
      </c>
      <c r="F749" s="10" t="s">
        <v>1574</v>
      </c>
      <c r="G749" s="10" t="s">
        <v>1357</v>
      </c>
      <c r="H749" s="10" t="s">
        <v>836</v>
      </c>
      <c r="I749" s="10" t="s">
        <v>891</v>
      </c>
      <c r="J749" s="10" t="s">
        <v>962</v>
      </c>
      <c r="K749" s="138">
        <v>20</v>
      </c>
      <c r="L749" s="34" t="s">
        <v>1039</v>
      </c>
    </row>
    <row r="750" spans="1:12" ht="45">
      <c r="A750" s="33" t="s">
        <v>2512</v>
      </c>
      <c r="B750" s="10" t="s">
        <v>3685</v>
      </c>
      <c r="C750" s="10" t="s">
        <v>2137</v>
      </c>
      <c r="D750" s="10" t="s">
        <v>2141</v>
      </c>
      <c r="E750" s="10" t="s">
        <v>2135</v>
      </c>
      <c r="F750" s="10" t="s">
        <v>1574</v>
      </c>
      <c r="G750" s="10" t="s">
        <v>1357</v>
      </c>
      <c r="H750" s="10" t="s">
        <v>2562</v>
      </c>
      <c r="I750" s="10" t="s">
        <v>2177</v>
      </c>
      <c r="J750" s="10" t="s">
        <v>966</v>
      </c>
      <c r="K750" s="138">
        <v>59</v>
      </c>
      <c r="L750" s="34" t="s">
        <v>1578</v>
      </c>
    </row>
    <row r="751" spans="1:12" ht="45">
      <c r="A751" s="33" t="s">
        <v>2513</v>
      </c>
      <c r="B751" s="10" t="s">
        <v>3685</v>
      </c>
      <c r="C751" s="10" t="s">
        <v>2137</v>
      </c>
      <c r="D751" s="10" t="s">
        <v>2141</v>
      </c>
      <c r="E751" s="10" t="s">
        <v>2135</v>
      </c>
      <c r="F751" s="10" t="s">
        <v>1574</v>
      </c>
      <c r="G751" s="10" t="s">
        <v>1357</v>
      </c>
      <c r="H751" s="10" t="s">
        <v>2561</v>
      </c>
      <c r="I751" s="10" t="s">
        <v>2858</v>
      </c>
      <c r="J751" s="10" t="s">
        <v>966</v>
      </c>
      <c r="K751" s="138">
        <v>36</v>
      </c>
      <c r="L751" s="34" t="s">
        <v>967</v>
      </c>
    </row>
    <row r="752" spans="1:12" ht="45.75" thickBot="1">
      <c r="A752" s="43" t="s">
        <v>2514</v>
      </c>
      <c r="B752" s="44" t="s">
        <v>3685</v>
      </c>
      <c r="C752" s="44" t="s">
        <v>2137</v>
      </c>
      <c r="D752" s="44" t="s">
        <v>2141</v>
      </c>
      <c r="E752" s="44" t="s">
        <v>2135</v>
      </c>
      <c r="F752" s="44" t="s">
        <v>1574</v>
      </c>
      <c r="G752" s="44" t="s">
        <v>1357</v>
      </c>
      <c r="H752" s="44" t="s">
        <v>834</v>
      </c>
      <c r="I752" s="44" t="s">
        <v>1019</v>
      </c>
      <c r="J752" s="44" t="s">
        <v>726</v>
      </c>
      <c r="K752" s="139">
        <v>0</v>
      </c>
      <c r="L752" s="37" t="s">
        <v>1760</v>
      </c>
    </row>
    <row r="753" spans="1:12" ht="12" customHeight="1" thickBot="1">
      <c r="A753" s="491" t="s">
        <v>2306</v>
      </c>
      <c r="B753" s="492"/>
      <c r="C753" s="492"/>
      <c r="D753" s="492"/>
      <c r="E753" s="492"/>
      <c r="F753" s="492"/>
      <c r="G753" s="492"/>
      <c r="H753" s="492"/>
      <c r="I753" s="492"/>
      <c r="J753" s="492"/>
      <c r="K753" s="91">
        <f>SUM(K743:K752)</f>
        <v>275</v>
      </c>
      <c r="L753" s="38"/>
    </row>
    <row r="754" spans="1:12" ht="22.5">
      <c r="A754" s="29" t="s">
        <v>1079</v>
      </c>
      <c r="B754" s="30" t="s">
        <v>3685</v>
      </c>
      <c r="C754" s="30" t="s">
        <v>2276</v>
      </c>
      <c r="D754" s="30" t="s">
        <v>2144</v>
      </c>
      <c r="E754" s="30" t="s">
        <v>2140</v>
      </c>
      <c r="F754" s="30" t="s">
        <v>2144</v>
      </c>
      <c r="G754" s="30" t="s">
        <v>2771</v>
      </c>
      <c r="H754" s="30" t="s">
        <v>957</v>
      </c>
      <c r="I754" s="30" t="s">
        <v>2856</v>
      </c>
      <c r="J754" s="30" t="s">
        <v>958</v>
      </c>
      <c r="K754" s="89">
        <v>34</v>
      </c>
      <c r="L754" s="32" t="s">
        <v>1080</v>
      </c>
    </row>
    <row r="755" spans="1:12" ht="33.75">
      <c r="A755" s="33" t="s">
        <v>2515</v>
      </c>
      <c r="B755" s="10" t="s">
        <v>3685</v>
      </c>
      <c r="C755" s="10" t="s">
        <v>2143</v>
      </c>
      <c r="D755" s="10" t="s">
        <v>2144</v>
      </c>
      <c r="E755" s="10" t="s">
        <v>2140</v>
      </c>
      <c r="F755" s="10" t="s">
        <v>2144</v>
      </c>
      <c r="G755" s="10" t="s">
        <v>2771</v>
      </c>
      <c r="H755" s="10" t="s">
        <v>1579</v>
      </c>
      <c r="I755" s="10" t="s">
        <v>2858</v>
      </c>
      <c r="J755" s="10" t="s">
        <v>936</v>
      </c>
      <c r="K755" s="138">
        <v>34</v>
      </c>
      <c r="L755" s="34" t="s">
        <v>487</v>
      </c>
    </row>
    <row r="756" spans="1:12" ht="34.5" thickBot="1">
      <c r="A756" s="43" t="s">
        <v>2516</v>
      </c>
      <c r="B756" s="44" t="s">
        <v>3685</v>
      </c>
      <c r="C756" s="44" t="s">
        <v>2143</v>
      </c>
      <c r="D756" s="44" t="s">
        <v>2144</v>
      </c>
      <c r="E756" s="44" t="s">
        <v>2140</v>
      </c>
      <c r="F756" s="44" t="s">
        <v>2144</v>
      </c>
      <c r="G756" s="44" t="s">
        <v>2771</v>
      </c>
      <c r="H756" s="44" t="s">
        <v>2267</v>
      </c>
      <c r="I756" s="44" t="s">
        <v>2166</v>
      </c>
      <c r="J756" s="44" t="s">
        <v>432</v>
      </c>
      <c r="K756" s="139">
        <v>0</v>
      </c>
      <c r="L756" s="37" t="s">
        <v>1068</v>
      </c>
    </row>
    <row r="757" spans="1:12" ht="12" customHeight="1" thickBot="1">
      <c r="A757" s="491" t="s">
        <v>2306</v>
      </c>
      <c r="B757" s="492"/>
      <c r="C757" s="492"/>
      <c r="D757" s="492"/>
      <c r="E757" s="492"/>
      <c r="F757" s="492"/>
      <c r="G757" s="492"/>
      <c r="H757" s="492"/>
      <c r="I757" s="492"/>
      <c r="J757" s="492"/>
      <c r="K757" s="91">
        <f>SUM(K754:K756)</f>
        <v>68</v>
      </c>
      <c r="L757" s="38"/>
    </row>
    <row r="758" spans="1:12" ht="22.5">
      <c r="A758" s="29" t="s">
        <v>2517</v>
      </c>
      <c r="B758" s="30" t="s">
        <v>3685</v>
      </c>
      <c r="C758" s="30" t="s">
        <v>2335</v>
      </c>
      <c r="D758" s="30" t="s">
        <v>2748</v>
      </c>
      <c r="E758" s="30" t="s">
        <v>2336</v>
      </c>
      <c r="F758" s="30" t="s">
        <v>2748</v>
      </c>
      <c r="G758" s="40">
        <v>1465078</v>
      </c>
      <c r="H758" s="30" t="s">
        <v>34</v>
      </c>
      <c r="I758" s="30" t="s">
        <v>132</v>
      </c>
      <c r="J758" s="30" t="s">
        <v>931</v>
      </c>
      <c r="K758" s="89">
        <v>20</v>
      </c>
      <c r="L758" s="32" t="s">
        <v>932</v>
      </c>
    </row>
    <row r="759" spans="1:12" ht="45">
      <c r="A759" s="33" t="s">
        <v>2518</v>
      </c>
      <c r="B759" s="10" t="s">
        <v>3685</v>
      </c>
      <c r="C759" s="10" t="s">
        <v>2335</v>
      </c>
      <c r="D759" s="10" t="s">
        <v>2748</v>
      </c>
      <c r="E759" s="10" t="s">
        <v>2336</v>
      </c>
      <c r="F759" s="10" t="s">
        <v>2748</v>
      </c>
      <c r="G759" s="42">
        <v>1465078</v>
      </c>
      <c r="H759" s="10" t="s">
        <v>475</v>
      </c>
      <c r="I759" s="10" t="s">
        <v>812</v>
      </c>
      <c r="J759" s="10" t="s">
        <v>931</v>
      </c>
      <c r="K759" s="138">
        <v>10</v>
      </c>
      <c r="L759" s="34" t="s">
        <v>932</v>
      </c>
    </row>
    <row r="760" spans="1:12" ht="22.5">
      <c r="A760" s="33" t="s">
        <v>2519</v>
      </c>
      <c r="B760" s="10" t="s">
        <v>3685</v>
      </c>
      <c r="C760" s="10" t="s">
        <v>2335</v>
      </c>
      <c r="D760" s="10" t="s">
        <v>2748</v>
      </c>
      <c r="E760" s="10" t="s">
        <v>2336</v>
      </c>
      <c r="F760" s="10" t="s">
        <v>2748</v>
      </c>
      <c r="G760" s="42">
        <v>1465078</v>
      </c>
      <c r="H760" s="10" t="s">
        <v>476</v>
      </c>
      <c r="I760" s="10" t="s">
        <v>2184</v>
      </c>
      <c r="J760" s="10" t="s">
        <v>934</v>
      </c>
      <c r="K760" s="138">
        <v>26</v>
      </c>
      <c r="L760" s="34" t="s">
        <v>2337</v>
      </c>
    </row>
    <row r="761" spans="1:12" ht="22.5">
      <c r="A761" s="33" t="s">
        <v>2520</v>
      </c>
      <c r="B761" s="10" t="s">
        <v>3685</v>
      </c>
      <c r="C761" s="10" t="s">
        <v>2335</v>
      </c>
      <c r="D761" s="10" t="s">
        <v>2748</v>
      </c>
      <c r="E761" s="10" t="s">
        <v>2336</v>
      </c>
      <c r="F761" s="10" t="s">
        <v>2748</v>
      </c>
      <c r="G761" s="42">
        <v>1465078</v>
      </c>
      <c r="H761" s="10" t="s">
        <v>477</v>
      </c>
      <c r="I761" s="10" t="s">
        <v>2206</v>
      </c>
      <c r="J761" s="10" t="s">
        <v>934</v>
      </c>
      <c r="K761" s="138">
        <v>15</v>
      </c>
      <c r="L761" s="34" t="s">
        <v>2338</v>
      </c>
    </row>
    <row r="762" spans="1:12" ht="22.5">
      <c r="A762" s="33" t="s">
        <v>2521</v>
      </c>
      <c r="B762" s="10" t="s">
        <v>3685</v>
      </c>
      <c r="C762" s="10" t="s">
        <v>2335</v>
      </c>
      <c r="D762" s="10" t="s">
        <v>2748</v>
      </c>
      <c r="E762" s="10" t="s">
        <v>2336</v>
      </c>
      <c r="F762" s="10" t="s">
        <v>2748</v>
      </c>
      <c r="G762" s="42">
        <v>1465078</v>
      </c>
      <c r="H762" s="10" t="s">
        <v>1802</v>
      </c>
      <c r="I762" s="10" t="s">
        <v>528</v>
      </c>
      <c r="J762" s="10" t="s">
        <v>934</v>
      </c>
      <c r="K762" s="138">
        <v>15</v>
      </c>
      <c r="L762" s="34" t="s">
        <v>1803</v>
      </c>
    </row>
    <row r="763" spans="1:12" ht="45">
      <c r="A763" s="33" t="s">
        <v>2522</v>
      </c>
      <c r="B763" s="10" t="s">
        <v>3685</v>
      </c>
      <c r="C763" s="10" t="s">
        <v>2335</v>
      </c>
      <c r="D763" s="10" t="s">
        <v>2748</v>
      </c>
      <c r="E763" s="10" t="s">
        <v>2336</v>
      </c>
      <c r="F763" s="10" t="s">
        <v>2748</v>
      </c>
      <c r="G763" s="42">
        <v>1465078</v>
      </c>
      <c r="H763" s="10" t="s">
        <v>478</v>
      </c>
      <c r="I763" s="10" t="s">
        <v>2156</v>
      </c>
      <c r="J763" s="10" t="s">
        <v>938</v>
      </c>
      <c r="K763" s="138">
        <v>75</v>
      </c>
      <c r="L763" s="34" t="s">
        <v>2339</v>
      </c>
    </row>
    <row r="764" spans="1:12" ht="22.5">
      <c r="A764" s="33" t="s">
        <v>2523</v>
      </c>
      <c r="B764" s="10" t="s">
        <v>3685</v>
      </c>
      <c r="C764" s="10" t="s">
        <v>2335</v>
      </c>
      <c r="D764" s="10" t="s">
        <v>2748</v>
      </c>
      <c r="E764" s="10" t="s">
        <v>2336</v>
      </c>
      <c r="F764" s="10" t="s">
        <v>2748</v>
      </c>
      <c r="G764" s="42">
        <v>1465078</v>
      </c>
      <c r="H764" s="10" t="s">
        <v>1804</v>
      </c>
      <c r="I764" s="10" t="s">
        <v>872</v>
      </c>
      <c r="J764" s="10" t="s">
        <v>2847</v>
      </c>
      <c r="K764" s="138">
        <v>40</v>
      </c>
      <c r="L764" s="34" t="s">
        <v>479</v>
      </c>
    </row>
    <row r="765" spans="1:12" ht="45">
      <c r="A765" s="33" t="s">
        <v>2524</v>
      </c>
      <c r="B765" s="10" t="s">
        <v>3685</v>
      </c>
      <c r="C765" s="10" t="s">
        <v>2335</v>
      </c>
      <c r="D765" s="10" t="s">
        <v>2748</v>
      </c>
      <c r="E765" s="10" t="s">
        <v>2336</v>
      </c>
      <c r="F765" s="10" t="s">
        <v>2748</v>
      </c>
      <c r="G765" s="42">
        <v>1465078</v>
      </c>
      <c r="H765" s="10" t="s">
        <v>480</v>
      </c>
      <c r="I765" s="10" t="s">
        <v>2340</v>
      </c>
      <c r="J765" s="10" t="s">
        <v>591</v>
      </c>
      <c r="K765" s="138">
        <v>8</v>
      </c>
      <c r="L765" s="34" t="s">
        <v>1718</v>
      </c>
    </row>
    <row r="766" spans="1:12" ht="22.5">
      <c r="A766" s="33" t="s">
        <v>2525</v>
      </c>
      <c r="B766" s="10" t="s">
        <v>3685</v>
      </c>
      <c r="C766" s="10" t="s">
        <v>2335</v>
      </c>
      <c r="D766" s="10" t="s">
        <v>2748</v>
      </c>
      <c r="E766" s="10" t="s">
        <v>2336</v>
      </c>
      <c r="F766" s="10" t="s">
        <v>2748</v>
      </c>
      <c r="G766" s="42">
        <v>1465078</v>
      </c>
      <c r="H766" s="10" t="s">
        <v>481</v>
      </c>
      <c r="I766" s="10" t="s">
        <v>2171</v>
      </c>
      <c r="J766" s="10" t="s">
        <v>950</v>
      </c>
      <c r="K766" s="138">
        <v>23</v>
      </c>
      <c r="L766" s="34" t="s">
        <v>1039</v>
      </c>
    </row>
    <row r="767" spans="1:12" ht="22.5">
      <c r="A767" s="33" t="s">
        <v>2526</v>
      </c>
      <c r="B767" s="10" t="s">
        <v>3685</v>
      </c>
      <c r="C767" s="10" t="s">
        <v>2335</v>
      </c>
      <c r="D767" s="10" t="s">
        <v>2748</v>
      </c>
      <c r="E767" s="10" t="s">
        <v>2336</v>
      </c>
      <c r="F767" s="10" t="s">
        <v>2748</v>
      </c>
      <c r="G767" s="42">
        <v>1465078</v>
      </c>
      <c r="H767" s="10" t="s">
        <v>2586</v>
      </c>
      <c r="I767" s="10" t="s">
        <v>2170</v>
      </c>
      <c r="J767" s="10" t="s">
        <v>950</v>
      </c>
      <c r="K767" s="138">
        <v>12</v>
      </c>
      <c r="L767" s="34" t="s">
        <v>1039</v>
      </c>
    </row>
    <row r="768" spans="1:12" ht="22.5">
      <c r="A768" s="33" t="s">
        <v>2228</v>
      </c>
      <c r="B768" s="10" t="s">
        <v>3685</v>
      </c>
      <c r="C768" s="10" t="s">
        <v>2335</v>
      </c>
      <c r="D768" s="10" t="s">
        <v>2748</v>
      </c>
      <c r="E768" s="10" t="s">
        <v>2336</v>
      </c>
      <c r="F768" s="10" t="s">
        <v>2748</v>
      </c>
      <c r="G768" s="42">
        <v>1465078</v>
      </c>
      <c r="H768" s="10" t="s">
        <v>2392</v>
      </c>
      <c r="I768" s="10" t="s">
        <v>874</v>
      </c>
      <c r="J768" s="10" t="s">
        <v>2713</v>
      </c>
      <c r="K768" s="138">
        <v>44</v>
      </c>
      <c r="L768" s="34" t="s">
        <v>2341</v>
      </c>
    </row>
    <row r="769" spans="1:12" ht="22.5">
      <c r="A769" s="33" t="s">
        <v>2527</v>
      </c>
      <c r="B769" s="10" t="s">
        <v>3685</v>
      </c>
      <c r="C769" s="10" t="s">
        <v>2335</v>
      </c>
      <c r="D769" s="10" t="s">
        <v>2748</v>
      </c>
      <c r="E769" s="10" t="s">
        <v>2336</v>
      </c>
      <c r="F769" s="10" t="s">
        <v>2748</v>
      </c>
      <c r="G769" s="42">
        <v>1465078</v>
      </c>
      <c r="H769" s="10" t="s">
        <v>2587</v>
      </c>
      <c r="I769" s="10" t="s">
        <v>2199</v>
      </c>
      <c r="J769" s="10" t="s">
        <v>954</v>
      </c>
      <c r="K769" s="138">
        <v>16</v>
      </c>
      <c r="L769" s="34" t="s">
        <v>1091</v>
      </c>
    </row>
    <row r="770" spans="1:12" ht="78.75">
      <c r="A770" s="33" t="s">
        <v>2528</v>
      </c>
      <c r="B770" s="10" t="s">
        <v>3685</v>
      </c>
      <c r="C770" s="10" t="s">
        <v>2335</v>
      </c>
      <c r="D770" s="10" t="s">
        <v>2748</v>
      </c>
      <c r="E770" s="10" t="s">
        <v>2336</v>
      </c>
      <c r="F770" s="10" t="s">
        <v>2748</v>
      </c>
      <c r="G770" s="42">
        <v>1465078</v>
      </c>
      <c r="H770" s="10" t="s">
        <v>2588</v>
      </c>
      <c r="I770" s="10" t="s">
        <v>890</v>
      </c>
      <c r="J770" s="10" t="s">
        <v>956</v>
      </c>
      <c r="K770" s="138">
        <v>34</v>
      </c>
      <c r="L770" s="34" t="s">
        <v>1061</v>
      </c>
    </row>
    <row r="771" spans="1:12" ht="33.75">
      <c r="A771" s="33" t="s">
        <v>2529</v>
      </c>
      <c r="B771" s="10" t="s">
        <v>3685</v>
      </c>
      <c r="C771" s="10" t="s">
        <v>2335</v>
      </c>
      <c r="D771" s="10" t="s">
        <v>2748</v>
      </c>
      <c r="E771" s="10" t="s">
        <v>2336</v>
      </c>
      <c r="F771" s="10" t="s">
        <v>2748</v>
      </c>
      <c r="G771" s="42">
        <v>1465078</v>
      </c>
      <c r="H771" s="10" t="s">
        <v>2589</v>
      </c>
      <c r="I771" s="10" t="s">
        <v>1019</v>
      </c>
      <c r="J771" s="10" t="s">
        <v>958</v>
      </c>
      <c r="K771" s="138">
        <v>25</v>
      </c>
      <c r="L771" s="34" t="s">
        <v>2342</v>
      </c>
    </row>
    <row r="772" spans="1:12" ht="22.5">
      <c r="A772" s="33" t="s">
        <v>2530</v>
      </c>
      <c r="B772" s="10" t="s">
        <v>3685</v>
      </c>
      <c r="C772" s="10" t="s">
        <v>2335</v>
      </c>
      <c r="D772" s="10" t="s">
        <v>2748</v>
      </c>
      <c r="E772" s="10" t="s">
        <v>2336</v>
      </c>
      <c r="F772" s="10" t="s">
        <v>2748</v>
      </c>
      <c r="G772" s="42">
        <v>1465078</v>
      </c>
      <c r="H772" s="10" t="s">
        <v>2590</v>
      </c>
      <c r="I772" s="10" t="s">
        <v>120</v>
      </c>
      <c r="J772" s="10" t="s">
        <v>960</v>
      </c>
      <c r="K772" s="138">
        <v>29</v>
      </c>
      <c r="L772" s="34" t="s">
        <v>1760</v>
      </c>
    </row>
    <row r="773" spans="1:12" ht="22.5">
      <c r="A773" s="33" t="s">
        <v>2531</v>
      </c>
      <c r="B773" s="10" t="s">
        <v>3685</v>
      </c>
      <c r="C773" s="10" t="s">
        <v>2335</v>
      </c>
      <c r="D773" s="10" t="s">
        <v>2748</v>
      </c>
      <c r="E773" s="10" t="s">
        <v>2336</v>
      </c>
      <c r="F773" s="10" t="s">
        <v>2748</v>
      </c>
      <c r="G773" s="42">
        <v>1465078</v>
      </c>
      <c r="H773" s="10" t="s">
        <v>1783</v>
      </c>
      <c r="I773" s="10" t="s">
        <v>1138</v>
      </c>
      <c r="J773" s="10" t="s">
        <v>962</v>
      </c>
      <c r="K773" s="138">
        <v>22</v>
      </c>
      <c r="L773" s="34" t="s">
        <v>1039</v>
      </c>
    </row>
    <row r="774" spans="1:12" ht="33.75">
      <c r="A774" s="33" t="s">
        <v>2532</v>
      </c>
      <c r="B774" s="10" t="s">
        <v>3685</v>
      </c>
      <c r="C774" s="10" t="s">
        <v>2335</v>
      </c>
      <c r="D774" s="10" t="s">
        <v>2748</v>
      </c>
      <c r="E774" s="10" t="s">
        <v>2336</v>
      </c>
      <c r="F774" s="10" t="s">
        <v>2748</v>
      </c>
      <c r="G774" s="42">
        <v>1465078</v>
      </c>
      <c r="H774" s="10" t="s">
        <v>2591</v>
      </c>
      <c r="I774" s="10" t="s">
        <v>2163</v>
      </c>
      <c r="J774" s="10" t="s">
        <v>964</v>
      </c>
      <c r="K774" s="138">
        <v>30</v>
      </c>
      <c r="L774" s="34" t="s">
        <v>2343</v>
      </c>
    </row>
    <row r="775" spans="1:12" ht="33.75">
      <c r="A775" s="33" t="s">
        <v>2533</v>
      </c>
      <c r="B775" s="10" t="s">
        <v>3685</v>
      </c>
      <c r="C775" s="10" t="s">
        <v>2335</v>
      </c>
      <c r="D775" s="10" t="s">
        <v>2748</v>
      </c>
      <c r="E775" s="10" t="s">
        <v>2336</v>
      </c>
      <c r="F775" s="10" t="s">
        <v>2748</v>
      </c>
      <c r="G775" s="42">
        <v>1465078</v>
      </c>
      <c r="H775" s="10" t="s">
        <v>1801</v>
      </c>
      <c r="I775" s="10" t="s">
        <v>915</v>
      </c>
      <c r="J775" s="10" t="s">
        <v>945</v>
      </c>
      <c r="K775" s="138">
        <v>16</v>
      </c>
      <c r="L775" s="34" t="s">
        <v>2344</v>
      </c>
    </row>
    <row r="776" spans="1:12" ht="33.75">
      <c r="A776" s="33" t="s">
        <v>1048</v>
      </c>
      <c r="B776" s="10" t="s">
        <v>3685</v>
      </c>
      <c r="C776" s="10" t="s">
        <v>2335</v>
      </c>
      <c r="D776" s="10" t="s">
        <v>2748</v>
      </c>
      <c r="E776" s="10" t="s">
        <v>2336</v>
      </c>
      <c r="F776" s="10" t="s">
        <v>2748</v>
      </c>
      <c r="G776" s="42">
        <v>1465078</v>
      </c>
      <c r="H776" s="10" t="s">
        <v>2592</v>
      </c>
      <c r="I776" s="10" t="s">
        <v>868</v>
      </c>
      <c r="J776" s="10" t="s">
        <v>948</v>
      </c>
      <c r="K776" s="138">
        <v>4</v>
      </c>
      <c r="L776" s="34" t="s">
        <v>2344</v>
      </c>
    </row>
    <row r="777" spans="1:12" ht="56.25">
      <c r="A777" s="33" t="s">
        <v>2534</v>
      </c>
      <c r="B777" s="10" t="s">
        <v>3685</v>
      </c>
      <c r="C777" s="10" t="s">
        <v>2335</v>
      </c>
      <c r="D777" s="10" t="s">
        <v>2748</v>
      </c>
      <c r="E777" s="10" t="s">
        <v>2336</v>
      </c>
      <c r="F777" s="10" t="s">
        <v>2748</v>
      </c>
      <c r="G777" s="42">
        <v>1465078</v>
      </c>
      <c r="H777" s="10" t="s">
        <v>2593</v>
      </c>
      <c r="I777" s="10" t="s">
        <v>1022</v>
      </c>
      <c r="J777" s="10" t="s">
        <v>948</v>
      </c>
      <c r="K777" s="138">
        <v>16</v>
      </c>
      <c r="L777" s="34" t="s">
        <v>2746</v>
      </c>
    </row>
    <row r="778" spans="1:12" ht="67.5">
      <c r="A778" s="33" t="s">
        <v>2535</v>
      </c>
      <c r="B778" s="10" t="s">
        <v>3685</v>
      </c>
      <c r="C778" s="10" t="s">
        <v>2335</v>
      </c>
      <c r="D778" s="10" t="s">
        <v>2748</v>
      </c>
      <c r="E778" s="10" t="s">
        <v>2336</v>
      </c>
      <c r="F778" s="10" t="s">
        <v>2748</v>
      </c>
      <c r="G778" s="42">
        <v>1465078</v>
      </c>
      <c r="H778" s="10" t="s">
        <v>2594</v>
      </c>
      <c r="I778" s="10" t="s">
        <v>2167</v>
      </c>
      <c r="J778" s="10" t="s">
        <v>948</v>
      </c>
      <c r="K778" s="138">
        <v>25</v>
      </c>
      <c r="L778" s="34" t="s">
        <v>1983</v>
      </c>
    </row>
    <row r="779" spans="1:12" ht="22.5">
      <c r="A779" s="33" t="s">
        <v>1052</v>
      </c>
      <c r="B779" s="10" t="s">
        <v>3685</v>
      </c>
      <c r="C779" s="10" t="s">
        <v>2335</v>
      </c>
      <c r="D779" s="10" t="s">
        <v>2748</v>
      </c>
      <c r="E779" s="10" t="s">
        <v>2336</v>
      </c>
      <c r="F779" s="10" t="s">
        <v>2748</v>
      </c>
      <c r="G779" s="42">
        <v>1465078</v>
      </c>
      <c r="H779" s="10" t="s">
        <v>2073</v>
      </c>
      <c r="I779" s="10" t="s">
        <v>1239</v>
      </c>
      <c r="J779" s="10" t="s">
        <v>2220</v>
      </c>
      <c r="K779" s="138">
        <v>0</v>
      </c>
      <c r="L779" s="34" t="s">
        <v>946</v>
      </c>
    </row>
    <row r="780" spans="1:12" ht="56.25">
      <c r="A780" s="33" t="s">
        <v>2536</v>
      </c>
      <c r="B780" s="10" t="s">
        <v>3685</v>
      </c>
      <c r="C780" s="10" t="s">
        <v>2335</v>
      </c>
      <c r="D780" s="10" t="s">
        <v>2748</v>
      </c>
      <c r="E780" s="10" t="s">
        <v>2336</v>
      </c>
      <c r="F780" s="10" t="s">
        <v>2748</v>
      </c>
      <c r="G780" s="42">
        <v>1465078</v>
      </c>
      <c r="H780" s="10" t="s">
        <v>2727</v>
      </c>
      <c r="I780" s="10" t="s">
        <v>2169</v>
      </c>
      <c r="J780" s="10" t="s">
        <v>2728</v>
      </c>
      <c r="K780" s="138" t="s">
        <v>178</v>
      </c>
      <c r="L780" s="34" t="s">
        <v>2729</v>
      </c>
    </row>
    <row r="781" spans="1:12" ht="50.25" customHeight="1">
      <c r="A781" s="33" t="s">
        <v>2537</v>
      </c>
      <c r="B781" s="10" t="s">
        <v>3685</v>
      </c>
      <c r="C781" s="10" t="s">
        <v>2335</v>
      </c>
      <c r="D781" s="10" t="s">
        <v>2748</v>
      </c>
      <c r="E781" s="10" t="s">
        <v>2336</v>
      </c>
      <c r="F781" s="10" t="s">
        <v>2748</v>
      </c>
      <c r="G781" s="42">
        <v>1465078</v>
      </c>
      <c r="H781" s="10" t="s">
        <v>2730</v>
      </c>
      <c r="I781" s="10" t="s">
        <v>2863</v>
      </c>
      <c r="J781" s="10" t="s">
        <v>2731</v>
      </c>
      <c r="K781" s="138">
        <v>26</v>
      </c>
      <c r="L781" s="34" t="s">
        <v>2732</v>
      </c>
    </row>
    <row r="782" spans="1:12" ht="50.25" customHeight="1">
      <c r="A782" s="33" t="s">
        <v>2538</v>
      </c>
      <c r="B782" s="10" t="s">
        <v>3685</v>
      </c>
      <c r="C782" s="10" t="s">
        <v>2335</v>
      </c>
      <c r="D782" s="10" t="s">
        <v>2748</v>
      </c>
      <c r="E782" s="10" t="s">
        <v>2336</v>
      </c>
      <c r="F782" s="10" t="s">
        <v>2748</v>
      </c>
      <c r="G782" s="42">
        <v>1465078</v>
      </c>
      <c r="H782" s="10" t="s">
        <v>2730</v>
      </c>
      <c r="I782" s="10" t="s">
        <v>2861</v>
      </c>
      <c r="J782" s="10" t="s">
        <v>1799</v>
      </c>
      <c r="K782" s="138" t="s">
        <v>1027</v>
      </c>
      <c r="L782" s="34" t="s">
        <v>1800</v>
      </c>
    </row>
    <row r="783" spans="1:12" ht="45">
      <c r="A783" s="33" t="s">
        <v>2539</v>
      </c>
      <c r="B783" s="10" t="s">
        <v>3685</v>
      </c>
      <c r="C783" s="10" t="s">
        <v>2335</v>
      </c>
      <c r="D783" s="10" t="s">
        <v>2748</v>
      </c>
      <c r="E783" s="10" t="s">
        <v>2336</v>
      </c>
      <c r="F783" s="10" t="s">
        <v>2748</v>
      </c>
      <c r="G783" s="42">
        <v>1465078</v>
      </c>
      <c r="H783" s="10" t="s">
        <v>2733</v>
      </c>
      <c r="I783" s="10" t="s">
        <v>2150</v>
      </c>
      <c r="J783" s="10" t="s">
        <v>2734</v>
      </c>
      <c r="K783" s="138">
        <v>33</v>
      </c>
      <c r="L783" s="34" t="s">
        <v>2735</v>
      </c>
    </row>
    <row r="784" spans="1:12" ht="34.5" thickBot="1">
      <c r="A784" s="43" t="s">
        <v>2540</v>
      </c>
      <c r="B784" s="44" t="s">
        <v>3685</v>
      </c>
      <c r="C784" s="44" t="s">
        <v>2335</v>
      </c>
      <c r="D784" s="44" t="s">
        <v>2748</v>
      </c>
      <c r="E784" s="44" t="s">
        <v>2336</v>
      </c>
      <c r="F784" s="44" t="s">
        <v>2748</v>
      </c>
      <c r="G784" s="46">
        <v>1465078</v>
      </c>
      <c r="H784" s="44" t="s">
        <v>2595</v>
      </c>
      <c r="I784" s="44" t="s">
        <v>131</v>
      </c>
      <c r="J784" s="44" t="s">
        <v>2773</v>
      </c>
      <c r="K784" s="139">
        <v>32</v>
      </c>
      <c r="L784" s="37" t="s">
        <v>2747</v>
      </c>
    </row>
    <row r="785" spans="1:12" ht="12" thickBot="1">
      <c r="A785" s="491" t="s">
        <v>2306</v>
      </c>
      <c r="B785" s="492"/>
      <c r="C785" s="492"/>
      <c r="D785" s="492"/>
      <c r="E785" s="492"/>
      <c r="F785" s="492"/>
      <c r="G785" s="492"/>
      <c r="H785" s="492"/>
      <c r="I785" s="492"/>
      <c r="J785" s="492"/>
      <c r="K785" s="91">
        <f>SUM(K758:K784)</f>
        <v>596</v>
      </c>
      <c r="L785" s="38"/>
    </row>
    <row r="786" spans="1:12" ht="33.75">
      <c r="A786" s="29" t="s">
        <v>2541</v>
      </c>
      <c r="B786" s="30" t="s">
        <v>3685</v>
      </c>
      <c r="C786" s="30" t="s">
        <v>2749</v>
      </c>
      <c r="D786" s="30" t="s">
        <v>2753</v>
      </c>
      <c r="E786" s="30" t="s">
        <v>2750</v>
      </c>
      <c r="F786" s="30" t="s">
        <v>2753</v>
      </c>
      <c r="G786" s="30" t="s">
        <v>2751</v>
      </c>
      <c r="H786" s="30" t="s">
        <v>1806</v>
      </c>
      <c r="I786" s="30" t="s">
        <v>2752</v>
      </c>
      <c r="J786" s="30" t="s">
        <v>938</v>
      </c>
      <c r="K786" s="89">
        <v>17</v>
      </c>
      <c r="L786" s="32" t="s">
        <v>939</v>
      </c>
    </row>
    <row r="787" spans="1:12" ht="33.75">
      <c r="A787" s="33" t="s">
        <v>2542</v>
      </c>
      <c r="B787" s="10" t="s">
        <v>3685</v>
      </c>
      <c r="C787" s="10" t="s">
        <v>2749</v>
      </c>
      <c r="D787" s="10" t="s">
        <v>2753</v>
      </c>
      <c r="E787" s="10" t="s">
        <v>2750</v>
      </c>
      <c r="F787" s="10" t="s">
        <v>2753</v>
      </c>
      <c r="G787" s="10" t="s">
        <v>2751</v>
      </c>
      <c r="H787" s="10" t="s">
        <v>1807</v>
      </c>
      <c r="I787" s="10" t="s">
        <v>2858</v>
      </c>
      <c r="J787" s="10" t="s">
        <v>950</v>
      </c>
      <c r="K787" s="138">
        <v>20</v>
      </c>
      <c r="L787" s="34" t="s">
        <v>1039</v>
      </c>
    </row>
    <row r="788" spans="1:12" ht="33.75">
      <c r="A788" s="33" t="s">
        <v>1204</v>
      </c>
      <c r="B788" s="10" t="s">
        <v>3685</v>
      </c>
      <c r="C788" s="10" t="s">
        <v>2749</v>
      </c>
      <c r="D788" s="10" t="s">
        <v>2753</v>
      </c>
      <c r="E788" s="10" t="s">
        <v>2750</v>
      </c>
      <c r="F788" s="10" t="s">
        <v>2753</v>
      </c>
      <c r="G788" s="10" t="s">
        <v>2751</v>
      </c>
      <c r="H788" s="10" t="s">
        <v>1809</v>
      </c>
      <c r="I788" s="10" t="s">
        <v>2166</v>
      </c>
      <c r="J788" s="10" t="s">
        <v>954</v>
      </c>
      <c r="K788" s="138">
        <v>20</v>
      </c>
      <c r="L788" s="34" t="s">
        <v>1091</v>
      </c>
    </row>
    <row r="789" spans="1:12" ht="32.25" customHeight="1">
      <c r="A789" s="33" t="s">
        <v>2543</v>
      </c>
      <c r="B789" s="10" t="s">
        <v>3685</v>
      </c>
      <c r="C789" s="10" t="s">
        <v>2749</v>
      </c>
      <c r="D789" s="10" t="s">
        <v>2753</v>
      </c>
      <c r="E789" s="10" t="s">
        <v>2750</v>
      </c>
      <c r="F789" s="10" t="s">
        <v>2753</v>
      </c>
      <c r="G789" s="10" t="s">
        <v>2751</v>
      </c>
      <c r="H789" s="10" t="s">
        <v>1808</v>
      </c>
      <c r="I789" s="10" t="s">
        <v>2167</v>
      </c>
      <c r="J789" s="10" t="s">
        <v>956</v>
      </c>
      <c r="K789" s="138">
        <v>22</v>
      </c>
      <c r="L789" s="34" t="s">
        <v>1061</v>
      </c>
    </row>
    <row r="790" spans="1:12" ht="33.75">
      <c r="A790" s="33" t="s">
        <v>2544</v>
      </c>
      <c r="B790" s="10" t="s">
        <v>3685</v>
      </c>
      <c r="C790" s="10" t="s">
        <v>2749</v>
      </c>
      <c r="D790" s="10" t="s">
        <v>2753</v>
      </c>
      <c r="E790" s="10" t="s">
        <v>2750</v>
      </c>
      <c r="F790" s="10" t="s">
        <v>2753</v>
      </c>
      <c r="G790" s="10" t="s">
        <v>2751</v>
      </c>
      <c r="H790" s="10" t="s">
        <v>1805</v>
      </c>
      <c r="I790" s="10" t="s">
        <v>2856</v>
      </c>
      <c r="J790" s="10" t="s">
        <v>966</v>
      </c>
      <c r="K790" s="138">
        <v>28</v>
      </c>
      <c r="L790" s="34" t="s">
        <v>967</v>
      </c>
    </row>
    <row r="791" spans="1:12" ht="34.5" thickBot="1">
      <c r="A791" s="43" t="s">
        <v>2545</v>
      </c>
      <c r="B791" s="44" t="s">
        <v>3685</v>
      </c>
      <c r="C791" s="44" t="s">
        <v>2749</v>
      </c>
      <c r="D791" s="44" t="s">
        <v>2753</v>
      </c>
      <c r="E791" s="44" t="s">
        <v>2750</v>
      </c>
      <c r="F791" s="44" t="s">
        <v>2753</v>
      </c>
      <c r="G791" s="44" t="s">
        <v>2751</v>
      </c>
      <c r="H791" s="44" t="s">
        <v>1182</v>
      </c>
      <c r="I791" s="44" t="s">
        <v>2164</v>
      </c>
      <c r="J791" s="44" t="s">
        <v>726</v>
      </c>
      <c r="K791" s="139">
        <v>0</v>
      </c>
      <c r="L791" s="37" t="s">
        <v>1068</v>
      </c>
    </row>
    <row r="792" spans="1:12" ht="12" thickBot="1">
      <c r="A792" s="491" t="s">
        <v>2306</v>
      </c>
      <c r="B792" s="492"/>
      <c r="C792" s="492"/>
      <c r="D792" s="492"/>
      <c r="E792" s="492"/>
      <c r="F792" s="492"/>
      <c r="G792" s="492"/>
      <c r="H792" s="492"/>
      <c r="I792" s="492"/>
      <c r="J792" s="492"/>
      <c r="K792" s="91">
        <f>SUM(K786:K791)</f>
        <v>107</v>
      </c>
      <c r="L792" s="38"/>
    </row>
    <row r="793" spans="1:12" ht="22.5">
      <c r="A793" s="29" t="s">
        <v>2546</v>
      </c>
      <c r="B793" s="30" t="s">
        <v>3685</v>
      </c>
      <c r="C793" s="30" t="s">
        <v>2754</v>
      </c>
      <c r="D793" s="30" t="s">
        <v>2757</v>
      </c>
      <c r="E793" s="30" t="s">
        <v>2755</v>
      </c>
      <c r="F793" s="30" t="s">
        <v>2757</v>
      </c>
      <c r="G793" s="30" t="s">
        <v>1357</v>
      </c>
      <c r="H793" s="30" t="s">
        <v>602</v>
      </c>
      <c r="I793" s="30" t="s">
        <v>2861</v>
      </c>
      <c r="J793" s="30" t="s">
        <v>931</v>
      </c>
      <c r="K793" s="89">
        <v>6</v>
      </c>
      <c r="L793" s="32" t="s">
        <v>932</v>
      </c>
    </row>
    <row r="794" spans="1:12" ht="22.5">
      <c r="A794" s="33" t="s">
        <v>2547</v>
      </c>
      <c r="B794" s="10" t="s">
        <v>3685</v>
      </c>
      <c r="C794" s="10" t="s">
        <v>2754</v>
      </c>
      <c r="D794" s="10" t="s">
        <v>2757</v>
      </c>
      <c r="E794" s="10" t="s">
        <v>2755</v>
      </c>
      <c r="F794" s="10" t="s">
        <v>2757</v>
      </c>
      <c r="G794" s="10" t="s">
        <v>1357</v>
      </c>
      <c r="H794" s="10" t="s">
        <v>1810</v>
      </c>
      <c r="I794" s="10" t="s">
        <v>2168</v>
      </c>
      <c r="J794" s="10" t="s">
        <v>1811</v>
      </c>
      <c r="K794" s="138">
        <v>37</v>
      </c>
      <c r="L794" s="34" t="s">
        <v>2756</v>
      </c>
    </row>
    <row r="795" spans="1:12" ht="22.5">
      <c r="A795" s="33" t="s">
        <v>2548</v>
      </c>
      <c r="B795" s="10" t="s">
        <v>3685</v>
      </c>
      <c r="C795" s="10" t="s">
        <v>2754</v>
      </c>
      <c r="D795" s="10" t="s">
        <v>2757</v>
      </c>
      <c r="E795" s="10" t="s">
        <v>2755</v>
      </c>
      <c r="F795" s="10" t="s">
        <v>2757</v>
      </c>
      <c r="G795" s="10" t="s">
        <v>1357</v>
      </c>
      <c r="H795" s="10" t="s">
        <v>2596</v>
      </c>
      <c r="I795" s="10" t="s">
        <v>2858</v>
      </c>
      <c r="J795" s="10" t="s">
        <v>2847</v>
      </c>
      <c r="K795" s="138">
        <v>32</v>
      </c>
      <c r="L795" s="34" t="s">
        <v>2756</v>
      </c>
    </row>
    <row r="796" spans="1:12" ht="22.5">
      <c r="A796" s="33" t="s">
        <v>2549</v>
      </c>
      <c r="B796" s="10" t="s">
        <v>3685</v>
      </c>
      <c r="C796" s="10" t="s">
        <v>2754</v>
      </c>
      <c r="D796" s="10" t="s">
        <v>2757</v>
      </c>
      <c r="E796" s="10" t="s">
        <v>2755</v>
      </c>
      <c r="F796" s="10" t="s">
        <v>2757</v>
      </c>
      <c r="G796" s="10" t="s">
        <v>1357</v>
      </c>
      <c r="H796" s="10" t="s">
        <v>2597</v>
      </c>
      <c r="I796" s="10" t="s">
        <v>2167</v>
      </c>
      <c r="J796" s="10" t="s">
        <v>2847</v>
      </c>
      <c r="K796" s="138">
        <v>46</v>
      </c>
      <c r="L796" s="34" t="s">
        <v>2756</v>
      </c>
    </row>
    <row r="797" spans="1:12" ht="22.5">
      <c r="A797" s="33" t="s">
        <v>2550</v>
      </c>
      <c r="B797" s="10" t="s">
        <v>3685</v>
      </c>
      <c r="C797" s="10" t="s">
        <v>2754</v>
      </c>
      <c r="D797" s="10" t="s">
        <v>2757</v>
      </c>
      <c r="E797" s="10" t="s">
        <v>2755</v>
      </c>
      <c r="F797" s="10" t="s">
        <v>2757</v>
      </c>
      <c r="G797" s="10" t="s">
        <v>1357</v>
      </c>
      <c r="H797" s="10" t="s">
        <v>2598</v>
      </c>
      <c r="I797" s="10" t="s">
        <v>2166</v>
      </c>
      <c r="J797" s="10" t="s">
        <v>2847</v>
      </c>
      <c r="K797" s="138">
        <v>42</v>
      </c>
      <c r="L797" s="34" t="s">
        <v>2756</v>
      </c>
    </row>
    <row r="798" spans="1:12" ht="32.25" customHeight="1">
      <c r="A798" s="33" t="s">
        <v>2551</v>
      </c>
      <c r="B798" s="10" t="s">
        <v>3685</v>
      </c>
      <c r="C798" s="10" t="s">
        <v>2754</v>
      </c>
      <c r="D798" s="10" t="s">
        <v>2757</v>
      </c>
      <c r="E798" s="10" t="s">
        <v>2755</v>
      </c>
      <c r="F798" s="10" t="s">
        <v>2757</v>
      </c>
      <c r="G798" s="10" t="s">
        <v>1357</v>
      </c>
      <c r="H798" s="10" t="s">
        <v>2599</v>
      </c>
      <c r="I798" s="10" t="s">
        <v>894</v>
      </c>
      <c r="J798" s="10" t="s">
        <v>2847</v>
      </c>
      <c r="K798" s="138">
        <v>42</v>
      </c>
      <c r="L798" s="34" t="s">
        <v>2756</v>
      </c>
    </row>
    <row r="799" spans="1:12" ht="22.5">
      <c r="A799" s="33" t="s">
        <v>2552</v>
      </c>
      <c r="B799" s="10" t="s">
        <v>3685</v>
      </c>
      <c r="C799" s="10" t="s">
        <v>2754</v>
      </c>
      <c r="D799" s="10" t="s">
        <v>2757</v>
      </c>
      <c r="E799" s="10" t="s">
        <v>2755</v>
      </c>
      <c r="F799" s="10" t="s">
        <v>2757</v>
      </c>
      <c r="G799" s="10" t="s">
        <v>1357</v>
      </c>
      <c r="H799" s="10" t="s">
        <v>2600</v>
      </c>
      <c r="I799" s="10" t="s">
        <v>2169</v>
      </c>
      <c r="J799" s="10" t="s">
        <v>2847</v>
      </c>
      <c r="K799" s="138">
        <v>40</v>
      </c>
      <c r="L799" s="34" t="s">
        <v>2756</v>
      </c>
    </row>
    <row r="800" spans="1:12" ht="23.25" thickBot="1">
      <c r="A800" s="43" t="s">
        <v>2553</v>
      </c>
      <c r="B800" s="44" t="s">
        <v>3685</v>
      </c>
      <c r="C800" s="44" t="s">
        <v>2754</v>
      </c>
      <c r="D800" s="44" t="s">
        <v>2757</v>
      </c>
      <c r="E800" s="44" t="s">
        <v>2755</v>
      </c>
      <c r="F800" s="44" t="s">
        <v>2757</v>
      </c>
      <c r="G800" s="44" t="s">
        <v>1357</v>
      </c>
      <c r="H800" s="44" t="s">
        <v>2267</v>
      </c>
      <c r="I800" s="44" t="s">
        <v>2856</v>
      </c>
      <c r="J800" s="44" t="s">
        <v>726</v>
      </c>
      <c r="K800" s="139">
        <v>0</v>
      </c>
      <c r="L800" s="37" t="s">
        <v>2756</v>
      </c>
    </row>
    <row r="801" spans="1:12" ht="12" thickBot="1">
      <c r="A801" s="491" t="s">
        <v>2306</v>
      </c>
      <c r="B801" s="492"/>
      <c r="C801" s="492"/>
      <c r="D801" s="492"/>
      <c r="E801" s="492"/>
      <c r="F801" s="492"/>
      <c r="G801" s="492"/>
      <c r="H801" s="492"/>
      <c r="I801" s="492"/>
      <c r="J801" s="492"/>
      <c r="K801" s="91">
        <f>SUM(K793:K800)</f>
        <v>245</v>
      </c>
      <c r="L801" s="38"/>
    </row>
    <row r="802" spans="1:12" ht="33.75">
      <c r="A802" s="29" t="s">
        <v>2646</v>
      </c>
      <c r="B802" s="30" t="s">
        <v>3685</v>
      </c>
      <c r="C802" s="30" t="s">
        <v>1854</v>
      </c>
      <c r="D802" s="30" t="s">
        <v>903</v>
      </c>
      <c r="E802" s="30" t="s">
        <v>904</v>
      </c>
      <c r="F802" s="30" t="s">
        <v>903</v>
      </c>
      <c r="G802" s="40">
        <v>1465058</v>
      </c>
      <c r="H802" s="30" t="s">
        <v>2601</v>
      </c>
      <c r="I802" s="31">
        <v>360</v>
      </c>
      <c r="J802" s="31">
        <v>4106</v>
      </c>
      <c r="K802" s="89">
        <v>16</v>
      </c>
      <c r="L802" s="32" t="s">
        <v>1985</v>
      </c>
    </row>
    <row r="803" spans="1:12" ht="33.75">
      <c r="A803" s="33" t="s">
        <v>2255</v>
      </c>
      <c r="B803" s="10" t="s">
        <v>3685</v>
      </c>
      <c r="C803" s="10" t="s">
        <v>1854</v>
      </c>
      <c r="D803" s="10" t="s">
        <v>903</v>
      </c>
      <c r="E803" s="10" t="s">
        <v>904</v>
      </c>
      <c r="F803" s="10" t="s">
        <v>903</v>
      </c>
      <c r="G803" s="42">
        <v>1465058</v>
      </c>
      <c r="H803" s="10" t="s">
        <v>930</v>
      </c>
      <c r="I803" s="10" t="s">
        <v>961</v>
      </c>
      <c r="J803" s="10" t="s">
        <v>931</v>
      </c>
      <c r="K803" s="138">
        <v>37</v>
      </c>
      <c r="L803" s="34" t="s">
        <v>1986</v>
      </c>
    </row>
    <row r="804" spans="1:12" ht="33.75">
      <c r="A804" s="33" t="s">
        <v>2647</v>
      </c>
      <c r="B804" s="10" t="s">
        <v>3685</v>
      </c>
      <c r="C804" s="10" t="s">
        <v>1854</v>
      </c>
      <c r="D804" s="10" t="s">
        <v>903</v>
      </c>
      <c r="E804" s="10" t="s">
        <v>904</v>
      </c>
      <c r="F804" s="10" t="s">
        <v>903</v>
      </c>
      <c r="G804" s="42">
        <v>1465148</v>
      </c>
      <c r="H804" s="10" t="s">
        <v>2267</v>
      </c>
      <c r="I804" s="10" t="s">
        <v>1319</v>
      </c>
      <c r="J804" s="10" t="s">
        <v>726</v>
      </c>
      <c r="K804" s="138">
        <v>0</v>
      </c>
      <c r="L804" s="34" t="s">
        <v>946</v>
      </c>
    </row>
    <row r="805" spans="1:12" ht="33.75">
      <c r="A805" s="33" t="s">
        <v>2648</v>
      </c>
      <c r="B805" s="10" t="s">
        <v>3685</v>
      </c>
      <c r="C805" s="10" t="s">
        <v>1854</v>
      </c>
      <c r="D805" s="10" t="s">
        <v>903</v>
      </c>
      <c r="E805" s="10" t="s">
        <v>904</v>
      </c>
      <c r="F805" s="10" t="s">
        <v>1323</v>
      </c>
      <c r="G805" s="42">
        <v>1465148</v>
      </c>
      <c r="H805" s="10" t="s">
        <v>2602</v>
      </c>
      <c r="I805" s="10" t="s">
        <v>814</v>
      </c>
      <c r="J805" s="10" t="s">
        <v>948</v>
      </c>
      <c r="K805" s="138">
        <v>12</v>
      </c>
      <c r="L805" s="34" t="s">
        <v>946</v>
      </c>
    </row>
    <row r="806" spans="1:12" ht="33.75">
      <c r="A806" s="33" t="s">
        <v>2649</v>
      </c>
      <c r="B806" s="10" t="s">
        <v>3685</v>
      </c>
      <c r="C806" s="10" t="s">
        <v>1854</v>
      </c>
      <c r="D806" s="10" t="s">
        <v>903</v>
      </c>
      <c r="E806" s="10" t="s">
        <v>904</v>
      </c>
      <c r="F806" s="10" t="s">
        <v>903</v>
      </c>
      <c r="G806" s="42">
        <v>1465148</v>
      </c>
      <c r="H806" s="10" t="s">
        <v>2604</v>
      </c>
      <c r="I806" s="10" t="s">
        <v>419</v>
      </c>
      <c r="J806" s="10" t="s">
        <v>948</v>
      </c>
      <c r="K806" s="138">
        <v>38</v>
      </c>
      <c r="L806" s="34" t="s">
        <v>1987</v>
      </c>
    </row>
    <row r="807" spans="1:12" ht="45">
      <c r="A807" s="33" t="s">
        <v>2650</v>
      </c>
      <c r="B807" s="10" t="s">
        <v>3685</v>
      </c>
      <c r="C807" s="10" t="s">
        <v>1854</v>
      </c>
      <c r="D807" s="10" t="s">
        <v>903</v>
      </c>
      <c r="E807" s="10" t="s">
        <v>904</v>
      </c>
      <c r="F807" s="10" t="s">
        <v>903</v>
      </c>
      <c r="G807" s="42">
        <v>1465148</v>
      </c>
      <c r="H807" s="10" t="s">
        <v>2605</v>
      </c>
      <c r="I807" s="10" t="s">
        <v>1138</v>
      </c>
      <c r="J807" s="10" t="s">
        <v>948</v>
      </c>
      <c r="K807" s="138">
        <v>18</v>
      </c>
      <c r="L807" s="34" t="s">
        <v>946</v>
      </c>
    </row>
    <row r="808" spans="1:12" ht="33.75">
      <c r="A808" s="33" t="s">
        <v>2651</v>
      </c>
      <c r="B808" s="10" t="s">
        <v>3685</v>
      </c>
      <c r="C808" s="10" t="s">
        <v>1854</v>
      </c>
      <c r="D808" s="10" t="s">
        <v>903</v>
      </c>
      <c r="E808" s="10" t="s">
        <v>904</v>
      </c>
      <c r="F808" s="10" t="s">
        <v>903</v>
      </c>
      <c r="G808" s="42">
        <v>1465148</v>
      </c>
      <c r="H808" s="10" t="s">
        <v>2606</v>
      </c>
      <c r="I808" s="10" t="s">
        <v>1775</v>
      </c>
      <c r="J808" s="10" t="s">
        <v>948</v>
      </c>
      <c r="K808" s="138">
        <v>9</v>
      </c>
      <c r="L808" s="34" t="s">
        <v>1988</v>
      </c>
    </row>
    <row r="809" spans="1:12" ht="33.75">
      <c r="A809" s="33" t="s">
        <v>588</v>
      </c>
      <c r="B809" s="10" t="s">
        <v>3685</v>
      </c>
      <c r="C809" s="10" t="s">
        <v>1854</v>
      </c>
      <c r="D809" s="10" t="s">
        <v>903</v>
      </c>
      <c r="E809" s="10" t="s">
        <v>904</v>
      </c>
      <c r="F809" s="10" t="s">
        <v>903</v>
      </c>
      <c r="G809" s="42">
        <v>1465148</v>
      </c>
      <c r="H809" s="10" t="s">
        <v>2607</v>
      </c>
      <c r="I809" s="10" t="s">
        <v>1121</v>
      </c>
      <c r="J809" s="10" t="s">
        <v>948</v>
      </c>
      <c r="K809" s="138">
        <v>25</v>
      </c>
      <c r="L809" s="34" t="s">
        <v>946</v>
      </c>
    </row>
    <row r="810" spans="1:12" ht="33.75">
      <c r="A810" s="33" t="s">
        <v>2652</v>
      </c>
      <c r="B810" s="10" t="s">
        <v>3685</v>
      </c>
      <c r="C810" s="10" t="s">
        <v>1854</v>
      </c>
      <c r="D810" s="10" t="s">
        <v>903</v>
      </c>
      <c r="E810" s="10" t="s">
        <v>904</v>
      </c>
      <c r="F810" s="10" t="s">
        <v>903</v>
      </c>
      <c r="G810" s="42">
        <v>1465148</v>
      </c>
      <c r="H810" s="10" t="s">
        <v>2608</v>
      </c>
      <c r="I810" s="10" t="s">
        <v>2288</v>
      </c>
      <c r="J810" s="10" t="s">
        <v>948</v>
      </c>
      <c r="K810" s="138">
        <v>19</v>
      </c>
      <c r="L810" s="34" t="s">
        <v>1989</v>
      </c>
    </row>
    <row r="811" spans="1:12" ht="33.75">
      <c r="A811" s="33" t="s">
        <v>2653</v>
      </c>
      <c r="B811" s="10" t="s">
        <v>3685</v>
      </c>
      <c r="C811" s="10" t="s">
        <v>1854</v>
      </c>
      <c r="D811" s="10" t="s">
        <v>903</v>
      </c>
      <c r="E811" s="10" t="s">
        <v>904</v>
      </c>
      <c r="F811" s="10" t="s">
        <v>903</v>
      </c>
      <c r="G811" s="42">
        <v>1465148</v>
      </c>
      <c r="H811" s="10" t="s">
        <v>2609</v>
      </c>
      <c r="I811" s="10" t="s">
        <v>2289</v>
      </c>
      <c r="J811" s="10" t="s">
        <v>948</v>
      </c>
      <c r="K811" s="138">
        <v>25</v>
      </c>
      <c r="L811" s="34" t="s">
        <v>946</v>
      </c>
    </row>
    <row r="812" spans="1:12" ht="33.75">
      <c r="A812" s="33" t="s">
        <v>2654</v>
      </c>
      <c r="B812" s="10" t="s">
        <v>3685</v>
      </c>
      <c r="C812" s="10" t="s">
        <v>1854</v>
      </c>
      <c r="D812" s="10" t="s">
        <v>903</v>
      </c>
      <c r="E812" s="10" t="s">
        <v>904</v>
      </c>
      <c r="F812" s="10" t="s">
        <v>903</v>
      </c>
      <c r="G812" s="42">
        <v>1465148</v>
      </c>
      <c r="H812" s="10" t="s">
        <v>2610</v>
      </c>
      <c r="I812" s="10" t="s">
        <v>1040</v>
      </c>
      <c r="J812" s="10" t="s">
        <v>948</v>
      </c>
      <c r="K812" s="138">
        <v>22</v>
      </c>
      <c r="L812" s="34" t="s">
        <v>1990</v>
      </c>
    </row>
    <row r="813" spans="1:12" ht="33.75">
      <c r="A813" s="33" t="s">
        <v>2655</v>
      </c>
      <c r="B813" s="10" t="s">
        <v>3685</v>
      </c>
      <c r="C813" s="10" t="s">
        <v>1854</v>
      </c>
      <c r="D813" s="10" t="s">
        <v>903</v>
      </c>
      <c r="E813" s="10" t="s">
        <v>904</v>
      </c>
      <c r="F813" s="10" t="s">
        <v>903</v>
      </c>
      <c r="G813" s="42">
        <v>1465148</v>
      </c>
      <c r="H813" s="10" t="s">
        <v>2611</v>
      </c>
      <c r="I813" s="10" t="s">
        <v>2290</v>
      </c>
      <c r="J813" s="10" t="s">
        <v>948</v>
      </c>
      <c r="K813" s="138">
        <v>19</v>
      </c>
      <c r="L813" s="34" t="s">
        <v>946</v>
      </c>
    </row>
    <row r="814" spans="1:12" ht="33.75">
      <c r="A814" s="33" t="s">
        <v>2656</v>
      </c>
      <c r="B814" s="10" t="s">
        <v>3685</v>
      </c>
      <c r="C814" s="10" t="s">
        <v>1854</v>
      </c>
      <c r="D814" s="10" t="s">
        <v>903</v>
      </c>
      <c r="E814" s="10" t="s">
        <v>904</v>
      </c>
      <c r="F814" s="10" t="s">
        <v>903</v>
      </c>
      <c r="G814" s="42">
        <v>1465058</v>
      </c>
      <c r="H814" s="10" t="s">
        <v>2603</v>
      </c>
      <c r="I814" s="10" t="s">
        <v>1320</v>
      </c>
      <c r="J814" s="10" t="s">
        <v>948</v>
      </c>
      <c r="K814" s="138">
        <v>6</v>
      </c>
      <c r="L814" s="34" t="s">
        <v>946</v>
      </c>
    </row>
    <row r="815" spans="1:12" ht="42.75" customHeight="1">
      <c r="A815" s="33" t="s">
        <v>2657</v>
      </c>
      <c r="B815" s="10" t="s">
        <v>3685</v>
      </c>
      <c r="C815" s="10" t="s">
        <v>1854</v>
      </c>
      <c r="D815" s="10" t="s">
        <v>903</v>
      </c>
      <c r="E815" s="10" t="s">
        <v>904</v>
      </c>
      <c r="F815" s="10" t="s">
        <v>903</v>
      </c>
      <c r="G815" s="42">
        <v>1465148</v>
      </c>
      <c r="H815" s="10" t="s">
        <v>2612</v>
      </c>
      <c r="I815" s="10" t="s">
        <v>2551</v>
      </c>
      <c r="J815" s="10" t="s">
        <v>948</v>
      </c>
      <c r="K815" s="138">
        <v>4</v>
      </c>
      <c r="L815" s="34" t="s">
        <v>946</v>
      </c>
    </row>
    <row r="816" spans="1:12" ht="30" customHeight="1" thickBot="1">
      <c r="A816" s="43" t="s">
        <v>2658</v>
      </c>
      <c r="B816" s="44" t="s">
        <v>3685</v>
      </c>
      <c r="C816" s="44" t="s">
        <v>1854</v>
      </c>
      <c r="D816" s="44" t="s">
        <v>903</v>
      </c>
      <c r="E816" s="44" t="s">
        <v>904</v>
      </c>
      <c r="F816" s="44" t="s">
        <v>903</v>
      </c>
      <c r="G816" s="46">
        <v>1465148</v>
      </c>
      <c r="H816" s="44" t="s">
        <v>2790</v>
      </c>
      <c r="I816" s="44" t="s">
        <v>1977</v>
      </c>
      <c r="J816" s="44" t="s">
        <v>2220</v>
      </c>
      <c r="K816" s="139">
        <v>0</v>
      </c>
      <c r="L816" s="37" t="s">
        <v>1991</v>
      </c>
    </row>
    <row r="817" spans="1:12" ht="12" thickBot="1">
      <c r="A817" s="491" t="s">
        <v>2306</v>
      </c>
      <c r="B817" s="492"/>
      <c r="C817" s="492"/>
      <c r="D817" s="492"/>
      <c r="E817" s="492"/>
      <c r="F817" s="492"/>
      <c r="G817" s="492"/>
      <c r="H817" s="492"/>
      <c r="I817" s="492"/>
      <c r="J817" s="492"/>
      <c r="K817" s="91">
        <f>SUM(K802:K816)</f>
        <v>250</v>
      </c>
      <c r="L817" s="38"/>
    </row>
    <row r="818" spans="1:12" ht="30" customHeight="1">
      <c r="A818" s="29" t="s">
        <v>2659</v>
      </c>
      <c r="B818" s="30" t="s">
        <v>3685</v>
      </c>
      <c r="C818" s="30" t="s">
        <v>1207</v>
      </c>
      <c r="D818" s="30" t="s">
        <v>1209</v>
      </c>
      <c r="E818" s="30" t="s">
        <v>1208</v>
      </c>
      <c r="F818" s="30" t="s">
        <v>1209</v>
      </c>
      <c r="G818" s="30" t="s">
        <v>2771</v>
      </c>
      <c r="H818" s="30" t="s">
        <v>1887</v>
      </c>
      <c r="I818" s="30" t="s">
        <v>2168</v>
      </c>
      <c r="J818" s="30" t="s">
        <v>931</v>
      </c>
      <c r="K818" s="89">
        <v>4</v>
      </c>
      <c r="L818" s="32" t="s">
        <v>932</v>
      </c>
    </row>
    <row r="819" spans="1:12" ht="30" customHeight="1">
      <c r="A819" s="33" t="s">
        <v>2660</v>
      </c>
      <c r="B819" s="10" t="s">
        <v>3685</v>
      </c>
      <c r="C819" s="10" t="s">
        <v>1207</v>
      </c>
      <c r="D819" s="10" t="s">
        <v>1209</v>
      </c>
      <c r="E819" s="10" t="s">
        <v>1208</v>
      </c>
      <c r="F819" s="10" t="s">
        <v>1209</v>
      </c>
      <c r="G819" s="10" t="s">
        <v>2771</v>
      </c>
      <c r="H819" s="10" t="s">
        <v>933</v>
      </c>
      <c r="I819" s="10" t="s">
        <v>2166</v>
      </c>
      <c r="J819" s="10" t="s">
        <v>934</v>
      </c>
      <c r="K819" s="138">
        <v>33</v>
      </c>
      <c r="L819" s="34" t="s">
        <v>178</v>
      </c>
    </row>
    <row r="820" spans="1:12" ht="30" customHeight="1">
      <c r="A820" s="33" t="s">
        <v>2661</v>
      </c>
      <c r="B820" s="10" t="s">
        <v>3685</v>
      </c>
      <c r="C820" s="10" t="s">
        <v>1207</v>
      </c>
      <c r="D820" s="10" t="s">
        <v>1209</v>
      </c>
      <c r="E820" s="10" t="s">
        <v>1208</v>
      </c>
      <c r="F820" s="10" t="s">
        <v>1209</v>
      </c>
      <c r="G820" s="10" t="s">
        <v>2771</v>
      </c>
      <c r="H820" s="10" t="s">
        <v>832</v>
      </c>
      <c r="I820" s="10" t="s">
        <v>2856</v>
      </c>
      <c r="J820" s="10" t="s">
        <v>938</v>
      </c>
      <c r="K820" s="138">
        <v>20</v>
      </c>
      <c r="L820" s="34" t="s">
        <v>2243</v>
      </c>
    </row>
    <row r="821" spans="1:12" ht="30" customHeight="1">
      <c r="A821" s="33" t="s">
        <v>2662</v>
      </c>
      <c r="B821" s="10" t="s">
        <v>3685</v>
      </c>
      <c r="C821" s="10" t="s">
        <v>1207</v>
      </c>
      <c r="D821" s="10" t="s">
        <v>1209</v>
      </c>
      <c r="E821" s="10" t="s">
        <v>1208</v>
      </c>
      <c r="F821" s="10" t="s">
        <v>1209</v>
      </c>
      <c r="G821" s="10" t="s">
        <v>2771</v>
      </c>
      <c r="H821" s="10" t="s">
        <v>2613</v>
      </c>
      <c r="I821" s="10" t="s">
        <v>894</v>
      </c>
      <c r="J821" s="10" t="s">
        <v>941</v>
      </c>
      <c r="K821" s="138">
        <v>26</v>
      </c>
      <c r="L821" s="34" t="s">
        <v>1535</v>
      </c>
    </row>
    <row r="822" spans="1:12" ht="36" customHeight="1">
      <c r="A822" s="33" t="s">
        <v>2663</v>
      </c>
      <c r="B822" s="10" t="s">
        <v>3685</v>
      </c>
      <c r="C822" s="10" t="s">
        <v>1207</v>
      </c>
      <c r="D822" s="10" t="s">
        <v>1209</v>
      </c>
      <c r="E822" s="10" t="s">
        <v>1208</v>
      </c>
      <c r="F822" s="10" t="s">
        <v>1209</v>
      </c>
      <c r="G822" s="10" t="s">
        <v>2771</v>
      </c>
      <c r="H822" s="10" t="s">
        <v>1812</v>
      </c>
      <c r="I822" s="10" t="s">
        <v>2167</v>
      </c>
      <c r="J822" s="10" t="s">
        <v>948</v>
      </c>
      <c r="K822" s="138">
        <v>6</v>
      </c>
      <c r="L822" s="34" t="s">
        <v>946</v>
      </c>
    </row>
    <row r="823" spans="1:12" ht="36" customHeight="1">
      <c r="A823" s="33" t="s">
        <v>1716</v>
      </c>
      <c r="B823" s="10" t="s">
        <v>3685</v>
      </c>
      <c r="C823" s="10" t="s">
        <v>1207</v>
      </c>
      <c r="D823" s="10" t="s">
        <v>1209</v>
      </c>
      <c r="E823" s="10" t="s">
        <v>1208</v>
      </c>
      <c r="F823" s="10" t="s">
        <v>1209</v>
      </c>
      <c r="G823" s="10" t="s">
        <v>2771</v>
      </c>
      <c r="H823" s="10" t="s">
        <v>1813</v>
      </c>
      <c r="I823" s="10" t="s">
        <v>1814</v>
      </c>
      <c r="J823" s="10" t="s">
        <v>931</v>
      </c>
      <c r="K823" s="138">
        <v>4</v>
      </c>
      <c r="L823" s="34" t="s">
        <v>932</v>
      </c>
    </row>
    <row r="824" spans="1:12" ht="22.5">
      <c r="A824" s="33" t="s">
        <v>1845</v>
      </c>
      <c r="B824" s="10" t="s">
        <v>3685</v>
      </c>
      <c r="C824" s="10" t="s">
        <v>1207</v>
      </c>
      <c r="D824" s="10" t="s">
        <v>1209</v>
      </c>
      <c r="E824" s="10" t="s">
        <v>1208</v>
      </c>
      <c r="F824" s="10" t="s">
        <v>1209</v>
      </c>
      <c r="G824" s="10" t="s">
        <v>2771</v>
      </c>
      <c r="H824" s="10" t="s">
        <v>951</v>
      </c>
      <c r="I824" s="10" t="s">
        <v>123</v>
      </c>
      <c r="J824" s="10" t="s">
        <v>952</v>
      </c>
      <c r="K824" s="138">
        <v>28</v>
      </c>
      <c r="L824" s="34" t="s">
        <v>1073</v>
      </c>
    </row>
    <row r="825" spans="1:12" ht="23.25" thickBot="1">
      <c r="A825" s="43" t="s">
        <v>2664</v>
      </c>
      <c r="B825" s="44" t="s">
        <v>3685</v>
      </c>
      <c r="C825" s="44" t="s">
        <v>1207</v>
      </c>
      <c r="D825" s="44" t="s">
        <v>1209</v>
      </c>
      <c r="E825" s="44" t="s">
        <v>1208</v>
      </c>
      <c r="F825" s="44" t="s">
        <v>1209</v>
      </c>
      <c r="G825" s="44" t="s">
        <v>2771</v>
      </c>
      <c r="H825" s="44" t="s">
        <v>2266</v>
      </c>
      <c r="I825" s="44" t="s">
        <v>2858</v>
      </c>
      <c r="J825" s="44" t="s">
        <v>966</v>
      </c>
      <c r="K825" s="139">
        <v>27</v>
      </c>
      <c r="L825" s="37" t="s">
        <v>967</v>
      </c>
    </row>
    <row r="826" spans="1:12" ht="12" customHeight="1" thickBot="1">
      <c r="A826" s="491" t="s">
        <v>2306</v>
      </c>
      <c r="B826" s="492"/>
      <c r="C826" s="492"/>
      <c r="D826" s="492"/>
      <c r="E826" s="492"/>
      <c r="F826" s="492"/>
      <c r="G826" s="492"/>
      <c r="H826" s="492"/>
      <c r="I826" s="492"/>
      <c r="J826" s="492"/>
      <c r="K826" s="91">
        <f>SUM(K818:K825)</f>
        <v>148</v>
      </c>
      <c r="L826" s="38"/>
    </row>
    <row r="827" spans="1:12" ht="39.75" customHeight="1">
      <c r="A827" s="29" t="s">
        <v>2665</v>
      </c>
      <c r="B827" s="30" t="s">
        <v>3685</v>
      </c>
      <c r="C827" s="30" t="s">
        <v>396</v>
      </c>
      <c r="D827" s="30" t="s">
        <v>397</v>
      </c>
      <c r="E827" s="39" t="s">
        <v>398</v>
      </c>
      <c r="F827" s="30" t="s">
        <v>397</v>
      </c>
      <c r="G827" s="40">
        <v>1465138</v>
      </c>
      <c r="H827" s="30" t="s">
        <v>2614</v>
      </c>
      <c r="I827" s="30" t="s">
        <v>2152</v>
      </c>
      <c r="J827" s="30" t="s">
        <v>931</v>
      </c>
      <c r="K827" s="89">
        <v>3</v>
      </c>
      <c r="L827" s="32" t="s">
        <v>399</v>
      </c>
    </row>
    <row r="828" spans="1:12" ht="39.75" customHeight="1">
      <c r="A828" s="33" t="s">
        <v>2666</v>
      </c>
      <c r="B828" s="10" t="s">
        <v>3685</v>
      </c>
      <c r="C828" s="10" t="s">
        <v>396</v>
      </c>
      <c r="D828" s="10" t="s">
        <v>397</v>
      </c>
      <c r="E828" s="41" t="s">
        <v>398</v>
      </c>
      <c r="F828" s="10" t="s">
        <v>397</v>
      </c>
      <c r="G828" s="42">
        <v>1465138</v>
      </c>
      <c r="H828" s="10" t="s">
        <v>602</v>
      </c>
      <c r="I828" s="10" t="s">
        <v>2172</v>
      </c>
      <c r="J828" s="10" t="s">
        <v>931</v>
      </c>
      <c r="K828" s="138">
        <v>10</v>
      </c>
      <c r="L828" s="34" t="s">
        <v>399</v>
      </c>
    </row>
    <row r="829" spans="1:12" ht="36" customHeight="1">
      <c r="A829" s="33" t="s">
        <v>2667</v>
      </c>
      <c r="B829" s="10" t="s">
        <v>3685</v>
      </c>
      <c r="C829" s="10" t="s">
        <v>396</v>
      </c>
      <c r="D829" s="10" t="s">
        <v>397</v>
      </c>
      <c r="E829" s="41" t="s">
        <v>398</v>
      </c>
      <c r="F829" s="10" t="s">
        <v>397</v>
      </c>
      <c r="G829" s="42">
        <v>1465138</v>
      </c>
      <c r="H829" s="10" t="s">
        <v>832</v>
      </c>
      <c r="I829" s="10" t="s">
        <v>2149</v>
      </c>
      <c r="J829" s="10" t="s">
        <v>938</v>
      </c>
      <c r="K829" s="138">
        <v>14</v>
      </c>
      <c r="L829" s="34" t="s">
        <v>400</v>
      </c>
    </row>
    <row r="830" spans="1:12" ht="51.75" customHeight="1">
      <c r="A830" s="33" t="s">
        <v>2668</v>
      </c>
      <c r="B830" s="10" t="s">
        <v>3685</v>
      </c>
      <c r="C830" s="10" t="s">
        <v>396</v>
      </c>
      <c r="D830" s="10" t="s">
        <v>397</v>
      </c>
      <c r="E830" s="41" t="s">
        <v>398</v>
      </c>
      <c r="F830" s="10" t="s">
        <v>397</v>
      </c>
      <c r="G830" s="42">
        <v>1465138</v>
      </c>
      <c r="H830" s="10" t="s">
        <v>2267</v>
      </c>
      <c r="I830" s="10" t="s">
        <v>2856</v>
      </c>
      <c r="J830" s="10" t="s">
        <v>726</v>
      </c>
      <c r="K830" s="138">
        <v>0</v>
      </c>
      <c r="L830" s="34" t="s">
        <v>2083</v>
      </c>
    </row>
    <row r="831" spans="1:12" ht="51.75" customHeight="1" thickBot="1">
      <c r="A831" s="43" t="s">
        <v>1717</v>
      </c>
      <c r="B831" s="44" t="s">
        <v>3685</v>
      </c>
      <c r="C831" s="44" t="s">
        <v>396</v>
      </c>
      <c r="D831" s="44" t="s">
        <v>397</v>
      </c>
      <c r="E831" s="47" t="s">
        <v>398</v>
      </c>
      <c r="F831" s="44" t="s">
        <v>397</v>
      </c>
      <c r="G831" s="46">
        <v>1465138</v>
      </c>
      <c r="H831" s="44" t="s">
        <v>1815</v>
      </c>
      <c r="I831" s="44" t="s">
        <v>2174</v>
      </c>
      <c r="J831" s="44" t="s">
        <v>966</v>
      </c>
      <c r="K831" s="139">
        <v>16</v>
      </c>
      <c r="L831" s="37" t="s">
        <v>2084</v>
      </c>
    </row>
    <row r="832" spans="1:12" ht="12" thickBot="1">
      <c r="A832" s="491" t="s">
        <v>2306</v>
      </c>
      <c r="B832" s="492"/>
      <c r="C832" s="492"/>
      <c r="D832" s="492"/>
      <c r="E832" s="492"/>
      <c r="F832" s="492"/>
      <c r="G832" s="492"/>
      <c r="H832" s="492"/>
      <c r="I832" s="492"/>
      <c r="J832" s="492"/>
      <c r="K832" s="91">
        <f>SUM(K827:K831)</f>
        <v>43</v>
      </c>
      <c r="L832" s="38"/>
    </row>
    <row r="833" spans="1:12" ht="22.5">
      <c r="A833" s="29" t="s">
        <v>2669</v>
      </c>
      <c r="B833" s="30" t="s">
        <v>3685</v>
      </c>
      <c r="C833" s="30" t="s">
        <v>2615</v>
      </c>
      <c r="D833" s="30" t="s">
        <v>2616</v>
      </c>
      <c r="E833" s="39" t="s">
        <v>2617</v>
      </c>
      <c r="F833" s="30" t="s">
        <v>2618</v>
      </c>
      <c r="G833" s="40">
        <v>1465168</v>
      </c>
      <c r="H833" s="30" t="s">
        <v>2619</v>
      </c>
      <c r="I833" s="30" t="s">
        <v>1094</v>
      </c>
      <c r="J833" s="30" t="s">
        <v>931</v>
      </c>
      <c r="K833" s="89">
        <v>10</v>
      </c>
      <c r="L833" s="32" t="s">
        <v>932</v>
      </c>
    </row>
    <row r="834" spans="1:12" ht="22.5">
      <c r="A834" s="33" t="s">
        <v>2670</v>
      </c>
      <c r="B834" s="10" t="s">
        <v>3685</v>
      </c>
      <c r="C834" s="10" t="s">
        <v>2615</v>
      </c>
      <c r="D834" s="10" t="s">
        <v>2616</v>
      </c>
      <c r="E834" s="41" t="s">
        <v>2617</v>
      </c>
      <c r="F834" s="10" t="s">
        <v>2618</v>
      </c>
      <c r="G834" s="42">
        <v>1465168</v>
      </c>
      <c r="H834" s="10" t="s">
        <v>146</v>
      </c>
      <c r="I834" s="10" t="s">
        <v>1113</v>
      </c>
      <c r="J834" s="10" t="s">
        <v>931</v>
      </c>
      <c r="K834" s="138">
        <v>4</v>
      </c>
      <c r="L834" s="34" t="s">
        <v>932</v>
      </c>
    </row>
    <row r="835" spans="1:12" ht="22.5">
      <c r="A835" s="33" t="s">
        <v>2671</v>
      </c>
      <c r="B835" s="10" t="s">
        <v>3685</v>
      </c>
      <c r="C835" s="10" t="s">
        <v>2615</v>
      </c>
      <c r="D835" s="10" t="s">
        <v>2616</v>
      </c>
      <c r="E835" s="41" t="s">
        <v>2617</v>
      </c>
      <c r="F835" s="10" t="s">
        <v>2618</v>
      </c>
      <c r="G835" s="42">
        <v>1465168</v>
      </c>
      <c r="H835" s="10" t="s">
        <v>2311</v>
      </c>
      <c r="I835" s="10" t="s">
        <v>1676</v>
      </c>
      <c r="J835" s="10" t="s">
        <v>938</v>
      </c>
      <c r="K835" s="138">
        <v>7</v>
      </c>
      <c r="L835" s="34" t="s">
        <v>939</v>
      </c>
    </row>
    <row r="836" spans="1:12" ht="22.5">
      <c r="A836" s="33" t="s">
        <v>2672</v>
      </c>
      <c r="B836" s="10" t="s">
        <v>3685</v>
      </c>
      <c r="C836" s="10" t="s">
        <v>2615</v>
      </c>
      <c r="D836" s="10" t="s">
        <v>2616</v>
      </c>
      <c r="E836" s="41" t="s">
        <v>2617</v>
      </c>
      <c r="F836" s="10" t="s">
        <v>2618</v>
      </c>
      <c r="G836" s="42">
        <v>1465168</v>
      </c>
      <c r="H836" s="10" t="s">
        <v>947</v>
      </c>
      <c r="I836" s="10" t="s">
        <v>1694</v>
      </c>
      <c r="J836" s="10" t="s">
        <v>948</v>
      </c>
      <c r="K836" s="138">
        <v>27</v>
      </c>
      <c r="L836" s="34" t="s">
        <v>946</v>
      </c>
    </row>
    <row r="837" spans="1:12" ht="30.75" customHeight="1">
      <c r="A837" s="33" t="s">
        <v>2673</v>
      </c>
      <c r="B837" s="10" t="s">
        <v>3685</v>
      </c>
      <c r="C837" s="10" t="s">
        <v>2615</v>
      </c>
      <c r="D837" s="10" t="s">
        <v>2616</v>
      </c>
      <c r="E837" s="41" t="s">
        <v>2617</v>
      </c>
      <c r="F837" s="10" t="s">
        <v>2618</v>
      </c>
      <c r="G837" s="42">
        <v>1465168</v>
      </c>
      <c r="H837" s="10" t="s">
        <v>2620</v>
      </c>
      <c r="I837" s="10" t="s">
        <v>1695</v>
      </c>
      <c r="J837" s="10" t="s">
        <v>945</v>
      </c>
      <c r="K837" s="138">
        <v>10</v>
      </c>
      <c r="L837" s="34" t="s">
        <v>946</v>
      </c>
    </row>
    <row r="838" spans="1:12" ht="22.5">
      <c r="A838" s="33" t="s">
        <v>2674</v>
      </c>
      <c r="B838" s="10" t="s">
        <v>3685</v>
      </c>
      <c r="C838" s="10" t="s">
        <v>2615</v>
      </c>
      <c r="D838" s="10" t="s">
        <v>2616</v>
      </c>
      <c r="E838" s="41" t="s">
        <v>2617</v>
      </c>
      <c r="F838" s="10" t="s">
        <v>2618</v>
      </c>
      <c r="G838" s="42">
        <v>1465168</v>
      </c>
      <c r="H838" s="10" t="s">
        <v>933</v>
      </c>
      <c r="I838" s="10" t="s">
        <v>1683</v>
      </c>
      <c r="J838" s="10" t="s">
        <v>934</v>
      </c>
      <c r="K838" s="138">
        <v>9</v>
      </c>
      <c r="L838" s="34" t="s">
        <v>178</v>
      </c>
    </row>
    <row r="839" spans="1:12" ht="23.25" thickBot="1">
      <c r="A839" s="43" t="s">
        <v>2675</v>
      </c>
      <c r="B839" s="44" t="s">
        <v>3685</v>
      </c>
      <c r="C839" s="44" t="s">
        <v>2615</v>
      </c>
      <c r="D839" s="44" t="s">
        <v>2616</v>
      </c>
      <c r="E839" s="47" t="s">
        <v>2617</v>
      </c>
      <c r="F839" s="44" t="s">
        <v>2618</v>
      </c>
      <c r="G839" s="46">
        <v>1465168</v>
      </c>
      <c r="H839" s="44" t="s">
        <v>25</v>
      </c>
      <c r="I839" s="44" t="s">
        <v>1674</v>
      </c>
      <c r="J839" s="44" t="s">
        <v>2773</v>
      </c>
      <c r="K839" s="139">
        <v>4</v>
      </c>
      <c r="L839" s="37" t="s">
        <v>1535</v>
      </c>
    </row>
    <row r="840" spans="1:12" ht="12" thickBot="1">
      <c r="A840" s="491" t="s">
        <v>2306</v>
      </c>
      <c r="B840" s="492"/>
      <c r="C840" s="492"/>
      <c r="D840" s="492"/>
      <c r="E840" s="492"/>
      <c r="F840" s="492"/>
      <c r="G840" s="492"/>
      <c r="H840" s="492"/>
      <c r="I840" s="492"/>
      <c r="J840" s="492"/>
      <c r="K840" s="91">
        <f>SUM(K833:K839)</f>
        <v>71</v>
      </c>
      <c r="L840" s="38"/>
    </row>
    <row r="841" spans="1:12" ht="56.25">
      <c r="A841" s="29" t="s">
        <v>2676</v>
      </c>
      <c r="B841" s="30" t="s">
        <v>895</v>
      </c>
      <c r="C841" s="30" t="s">
        <v>717</v>
      </c>
      <c r="D841" s="30" t="s">
        <v>718</v>
      </c>
      <c r="E841" s="30" t="s">
        <v>719</v>
      </c>
      <c r="F841" s="30" t="s">
        <v>718</v>
      </c>
      <c r="G841" s="30" t="s">
        <v>720</v>
      </c>
      <c r="H841" s="30" t="s">
        <v>1817</v>
      </c>
      <c r="I841" s="30" t="s">
        <v>894</v>
      </c>
      <c r="J841" s="30" t="s">
        <v>936</v>
      </c>
      <c r="K841" s="89">
        <v>15</v>
      </c>
      <c r="L841" s="32" t="s">
        <v>2621</v>
      </c>
    </row>
    <row r="842" spans="1:12" ht="57.75" customHeight="1">
      <c r="A842" s="33" t="s">
        <v>2677</v>
      </c>
      <c r="B842" s="10" t="s">
        <v>895</v>
      </c>
      <c r="C842" s="10" t="s">
        <v>717</v>
      </c>
      <c r="D842" s="10" t="s">
        <v>718</v>
      </c>
      <c r="E842" s="10" t="s">
        <v>719</v>
      </c>
      <c r="F842" s="10" t="s">
        <v>718</v>
      </c>
      <c r="G842" s="10" t="s">
        <v>720</v>
      </c>
      <c r="H842" s="10" t="s">
        <v>2622</v>
      </c>
      <c r="I842" s="10" t="s">
        <v>722</v>
      </c>
      <c r="J842" s="10" t="s">
        <v>723</v>
      </c>
      <c r="K842" s="138">
        <v>10</v>
      </c>
      <c r="L842" s="34" t="s">
        <v>2623</v>
      </c>
    </row>
    <row r="843" spans="1:12" ht="54.75" customHeight="1">
      <c r="A843" s="33" t="s">
        <v>192</v>
      </c>
      <c r="B843" s="10" t="s">
        <v>895</v>
      </c>
      <c r="C843" s="10" t="s">
        <v>717</v>
      </c>
      <c r="D843" s="10" t="s">
        <v>718</v>
      </c>
      <c r="E843" s="10" t="s">
        <v>719</v>
      </c>
      <c r="F843" s="10" t="s">
        <v>718</v>
      </c>
      <c r="G843" s="10" t="s">
        <v>720</v>
      </c>
      <c r="H843" s="10" t="s">
        <v>1816</v>
      </c>
      <c r="I843" s="10" t="s">
        <v>2177</v>
      </c>
      <c r="J843" s="10" t="s">
        <v>958</v>
      </c>
      <c r="K843" s="138">
        <v>25</v>
      </c>
      <c r="L843" s="34" t="s">
        <v>2624</v>
      </c>
    </row>
    <row r="844" spans="1:12" ht="54.75" customHeight="1">
      <c r="A844" s="33" t="s">
        <v>193</v>
      </c>
      <c r="B844" s="10" t="s">
        <v>895</v>
      </c>
      <c r="C844" s="10" t="s">
        <v>717</v>
      </c>
      <c r="D844" s="10" t="s">
        <v>718</v>
      </c>
      <c r="E844" s="10" t="s">
        <v>719</v>
      </c>
      <c r="F844" s="10" t="s">
        <v>718</v>
      </c>
      <c r="G844" s="10" t="s">
        <v>720</v>
      </c>
      <c r="H844" s="10" t="s">
        <v>2614</v>
      </c>
      <c r="I844" s="10" t="s">
        <v>1020</v>
      </c>
      <c r="J844" s="10" t="s">
        <v>1818</v>
      </c>
      <c r="K844" s="138">
        <v>2</v>
      </c>
      <c r="L844" s="34" t="s">
        <v>932</v>
      </c>
    </row>
    <row r="845" spans="1:12" ht="54.75" customHeight="1">
      <c r="A845" s="33" t="s">
        <v>194</v>
      </c>
      <c r="B845" s="10" t="s">
        <v>895</v>
      </c>
      <c r="C845" s="10" t="s">
        <v>717</v>
      </c>
      <c r="D845" s="10" t="s">
        <v>718</v>
      </c>
      <c r="E845" s="10" t="s">
        <v>719</v>
      </c>
      <c r="F845" s="10" t="s">
        <v>718</v>
      </c>
      <c r="G845" s="10" t="s">
        <v>720</v>
      </c>
      <c r="H845" s="10" t="s">
        <v>1819</v>
      </c>
      <c r="I845" s="10" t="s">
        <v>2862</v>
      </c>
      <c r="J845" s="10" t="s">
        <v>911</v>
      </c>
      <c r="K845" s="138">
        <v>10</v>
      </c>
      <c r="L845" s="34" t="s">
        <v>1039</v>
      </c>
    </row>
    <row r="846" spans="1:12" ht="57" thickBot="1">
      <c r="A846" s="43" t="s">
        <v>1844</v>
      </c>
      <c r="B846" s="44" t="s">
        <v>895</v>
      </c>
      <c r="C846" s="44" t="s">
        <v>717</v>
      </c>
      <c r="D846" s="44" t="s">
        <v>718</v>
      </c>
      <c r="E846" s="44" t="s">
        <v>719</v>
      </c>
      <c r="F846" s="44" t="s">
        <v>718</v>
      </c>
      <c r="G846" s="44" t="s">
        <v>720</v>
      </c>
      <c r="H846" s="44" t="s">
        <v>2267</v>
      </c>
      <c r="I846" s="44" t="s">
        <v>2168</v>
      </c>
      <c r="J846" s="44" t="s">
        <v>726</v>
      </c>
      <c r="K846" s="139">
        <v>0</v>
      </c>
      <c r="L846" s="37" t="s">
        <v>1080</v>
      </c>
    </row>
    <row r="847" spans="1:12" ht="12" thickBot="1">
      <c r="A847" s="491" t="s">
        <v>2306</v>
      </c>
      <c r="B847" s="492"/>
      <c r="C847" s="492"/>
      <c r="D847" s="492"/>
      <c r="E847" s="492"/>
      <c r="F847" s="492"/>
      <c r="G847" s="492"/>
      <c r="H847" s="492"/>
      <c r="I847" s="492"/>
      <c r="J847" s="492"/>
      <c r="K847" s="91">
        <f>SUM(K841:K846)</f>
        <v>62</v>
      </c>
      <c r="L847" s="38"/>
    </row>
    <row r="848" spans="1:12" ht="33.75">
      <c r="A848" s="29" t="s">
        <v>1908</v>
      </c>
      <c r="B848" s="30" t="s">
        <v>1137</v>
      </c>
      <c r="C848" s="30" t="s">
        <v>823</v>
      </c>
      <c r="D848" s="30" t="s">
        <v>824</v>
      </c>
      <c r="E848" s="30" t="s">
        <v>414</v>
      </c>
      <c r="F848" s="30" t="s">
        <v>2758</v>
      </c>
      <c r="G848" s="30" t="s">
        <v>2210</v>
      </c>
      <c r="H848" s="30" t="s">
        <v>930</v>
      </c>
      <c r="I848" s="30" t="s">
        <v>2759</v>
      </c>
      <c r="J848" s="30" t="s">
        <v>931</v>
      </c>
      <c r="K848" s="89">
        <v>4</v>
      </c>
      <c r="L848" s="32" t="s">
        <v>932</v>
      </c>
    </row>
    <row r="849" spans="1:12" ht="33.75">
      <c r="A849" s="33" t="s">
        <v>98</v>
      </c>
      <c r="B849" s="10" t="s">
        <v>1137</v>
      </c>
      <c r="C849" s="10" t="s">
        <v>823</v>
      </c>
      <c r="D849" s="10" t="s">
        <v>824</v>
      </c>
      <c r="E849" s="10" t="s">
        <v>414</v>
      </c>
      <c r="F849" s="10" t="s">
        <v>2758</v>
      </c>
      <c r="G849" s="10" t="s">
        <v>2210</v>
      </c>
      <c r="H849" s="10" t="s">
        <v>2311</v>
      </c>
      <c r="I849" s="10" t="s">
        <v>2177</v>
      </c>
      <c r="J849" s="10" t="s">
        <v>938</v>
      </c>
      <c r="K849" s="138">
        <v>40</v>
      </c>
      <c r="L849" s="34" t="s">
        <v>939</v>
      </c>
    </row>
    <row r="850" spans="1:12" ht="33.75">
      <c r="A850" s="33" t="s">
        <v>785</v>
      </c>
      <c r="B850" s="10" t="s">
        <v>1137</v>
      </c>
      <c r="C850" s="10" t="s">
        <v>823</v>
      </c>
      <c r="D850" s="10" t="s">
        <v>824</v>
      </c>
      <c r="E850" s="10" t="s">
        <v>414</v>
      </c>
      <c r="F850" s="10" t="s">
        <v>2758</v>
      </c>
      <c r="G850" s="10" t="s">
        <v>2210</v>
      </c>
      <c r="H850" s="10" t="s">
        <v>940</v>
      </c>
      <c r="I850" s="10" t="s">
        <v>2167</v>
      </c>
      <c r="J850" s="10" t="s">
        <v>941</v>
      </c>
      <c r="K850" s="138">
        <v>41</v>
      </c>
      <c r="L850" s="34" t="s">
        <v>1108</v>
      </c>
    </row>
    <row r="851" spans="1:12" ht="33.75">
      <c r="A851" s="33" t="s">
        <v>1477</v>
      </c>
      <c r="B851" s="10" t="s">
        <v>1137</v>
      </c>
      <c r="C851" s="10" t="s">
        <v>823</v>
      </c>
      <c r="D851" s="10" t="s">
        <v>824</v>
      </c>
      <c r="E851" s="10" t="s">
        <v>414</v>
      </c>
      <c r="F851" s="10" t="s">
        <v>2758</v>
      </c>
      <c r="G851" s="10" t="s">
        <v>2210</v>
      </c>
      <c r="H851" s="10" t="s">
        <v>951</v>
      </c>
      <c r="I851" s="10" t="s">
        <v>1879</v>
      </c>
      <c r="J851" s="10" t="s">
        <v>952</v>
      </c>
      <c r="K851" s="138">
        <v>15</v>
      </c>
      <c r="L851" s="34" t="s">
        <v>1073</v>
      </c>
    </row>
    <row r="852" spans="1:12" ht="43.5" customHeight="1">
      <c r="A852" s="33" t="s">
        <v>422</v>
      </c>
      <c r="B852" s="10" t="s">
        <v>1137</v>
      </c>
      <c r="C852" s="10" t="s">
        <v>823</v>
      </c>
      <c r="D852" s="10" t="s">
        <v>824</v>
      </c>
      <c r="E852" s="10" t="s">
        <v>414</v>
      </c>
      <c r="F852" s="10" t="s">
        <v>2758</v>
      </c>
      <c r="G852" s="10" t="s">
        <v>2210</v>
      </c>
      <c r="H852" s="10" t="s">
        <v>957</v>
      </c>
      <c r="I852" s="10" t="s">
        <v>2858</v>
      </c>
      <c r="J852" s="10" t="s">
        <v>958</v>
      </c>
      <c r="K852" s="138">
        <v>19</v>
      </c>
      <c r="L852" s="34" t="s">
        <v>1080</v>
      </c>
    </row>
    <row r="853" spans="1:12" ht="30" customHeight="1">
      <c r="A853" s="33" t="s">
        <v>1479</v>
      </c>
      <c r="B853" s="10" t="s">
        <v>1137</v>
      </c>
      <c r="C853" s="10" t="s">
        <v>823</v>
      </c>
      <c r="D853" s="10" t="s">
        <v>824</v>
      </c>
      <c r="E853" s="10" t="s">
        <v>414</v>
      </c>
      <c r="F853" s="10" t="s">
        <v>2758</v>
      </c>
      <c r="G853" s="10" t="s">
        <v>2210</v>
      </c>
      <c r="H853" s="10" t="s">
        <v>825</v>
      </c>
      <c r="I853" s="10" t="s">
        <v>2856</v>
      </c>
      <c r="J853" s="10" t="s">
        <v>966</v>
      </c>
      <c r="K853" s="138">
        <v>53</v>
      </c>
      <c r="L853" s="34" t="s">
        <v>826</v>
      </c>
    </row>
    <row r="854" spans="1:12" ht="30" customHeight="1" thickBot="1">
      <c r="A854" s="43" t="s">
        <v>1480</v>
      </c>
      <c r="B854" s="44" t="s">
        <v>1137</v>
      </c>
      <c r="C854" s="44" t="s">
        <v>823</v>
      </c>
      <c r="D854" s="44" t="s">
        <v>824</v>
      </c>
      <c r="E854" s="44" t="s">
        <v>414</v>
      </c>
      <c r="F854" s="44" t="s">
        <v>2758</v>
      </c>
      <c r="G854" s="44" t="s">
        <v>2210</v>
      </c>
      <c r="H854" s="44" t="s">
        <v>2267</v>
      </c>
      <c r="I854" s="44" t="s">
        <v>894</v>
      </c>
      <c r="J854" s="44" t="s">
        <v>726</v>
      </c>
      <c r="K854" s="139">
        <v>0</v>
      </c>
      <c r="L854" s="37" t="s">
        <v>2760</v>
      </c>
    </row>
    <row r="855" spans="1:12" ht="12" thickBot="1">
      <c r="A855" s="491" t="s">
        <v>2306</v>
      </c>
      <c r="B855" s="492"/>
      <c r="C855" s="492"/>
      <c r="D855" s="492"/>
      <c r="E855" s="492"/>
      <c r="F855" s="492"/>
      <c r="G855" s="492"/>
      <c r="H855" s="492"/>
      <c r="I855" s="492"/>
      <c r="J855" s="492"/>
      <c r="K855" s="91">
        <f>SUM(K848:K854)</f>
        <v>172</v>
      </c>
      <c r="L855" s="38"/>
    </row>
    <row r="856" spans="1:12" ht="35.25" customHeight="1">
      <c r="A856" s="29" t="s">
        <v>1481</v>
      </c>
      <c r="B856" s="30" t="s">
        <v>995</v>
      </c>
      <c r="C856" s="30" t="s">
        <v>1464</v>
      </c>
      <c r="D856" s="30" t="s">
        <v>1327</v>
      </c>
      <c r="E856" s="30" t="s">
        <v>2173</v>
      </c>
      <c r="F856" s="30" t="s">
        <v>1327</v>
      </c>
      <c r="G856" s="30" t="s">
        <v>1326</v>
      </c>
      <c r="H856" s="30" t="s">
        <v>940</v>
      </c>
      <c r="I856" s="30" t="s">
        <v>1953</v>
      </c>
      <c r="J856" s="30" t="s">
        <v>941</v>
      </c>
      <c r="K856" s="89">
        <v>50</v>
      </c>
      <c r="L856" s="32" t="s">
        <v>1108</v>
      </c>
    </row>
    <row r="857" spans="1:12" ht="35.25" customHeight="1">
      <c r="A857" s="33" t="s">
        <v>1482</v>
      </c>
      <c r="B857" s="10" t="s">
        <v>995</v>
      </c>
      <c r="C857" s="10" t="s">
        <v>1464</v>
      </c>
      <c r="D857" s="10" t="s">
        <v>1327</v>
      </c>
      <c r="E857" s="10" t="s">
        <v>2173</v>
      </c>
      <c r="F857" s="10" t="s">
        <v>1327</v>
      </c>
      <c r="G857" s="10" t="s">
        <v>1326</v>
      </c>
      <c r="H857" s="10" t="s">
        <v>832</v>
      </c>
      <c r="I857" s="10" t="s">
        <v>875</v>
      </c>
      <c r="J857" s="10" t="s">
        <v>938</v>
      </c>
      <c r="K857" s="138">
        <v>39</v>
      </c>
      <c r="L857" s="34" t="s">
        <v>827</v>
      </c>
    </row>
    <row r="858" spans="1:12" ht="35.25" customHeight="1">
      <c r="A858" s="33" t="s">
        <v>1200</v>
      </c>
      <c r="B858" s="10" t="s">
        <v>995</v>
      </c>
      <c r="C858" s="10" t="s">
        <v>1464</v>
      </c>
      <c r="D858" s="10" t="s">
        <v>1327</v>
      </c>
      <c r="E858" s="10" t="s">
        <v>2173</v>
      </c>
      <c r="F858" s="10" t="s">
        <v>1327</v>
      </c>
      <c r="G858" s="10" t="s">
        <v>1326</v>
      </c>
      <c r="H858" s="10" t="s">
        <v>933</v>
      </c>
      <c r="I858" s="10" t="s">
        <v>1919</v>
      </c>
      <c r="J858" s="10" t="s">
        <v>934</v>
      </c>
      <c r="K858" s="138">
        <v>24</v>
      </c>
      <c r="L858" s="34" t="s">
        <v>178</v>
      </c>
    </row>
    <row r="859" spans="1:12" ht="35.25" customHeight="1">
      <c r="A859" s="33" t="s">
        <v>1483</v>
      </c>
      <c r="B859" s="10" t="s">
        <v>995</v>
      </c>
      <c r="C859" s="10" t="s">
        <v>1464</v>
      </c>
      <c r="D859" s="10" t="s">
        <v>1327</v>
      </c>
      <c r="E859" s="10" t="s">
        <v>2173</v>
      </c>
      <c r="F859" s="10" t="s">
        <v>1327</v>
      </c>
      <c r="G859" s="10" t="s">
        <v>1326</v>
      </c>
      <c r="H859" s="10" t="s">
        <v>828</v>
      </c>
      <c r="I859" s="10" t="s">
        <v>2273</v>
      </c>
      <c r="J859" s="10" t="s">
        <v>954</v>
      </c>
      <c r="K859" s="138">
        <v>22</v>
      </c>
      <c r="L859" s="34" t="s">
        <v>1091</v>
      </c>
    </row>
    <row r="860" spans="1:12" ht="35.25" customHeight="1">
      <c r="A860" s="33" t="s">
        <v>1484</v>
      </c>
      <c r="B860" s="10" t="s">
        <v>995</v>
      </c>
      <c r="C860" s="10" t="s">
        <v>1464</v>
      </c>
      <c r="D860" s="10" t="s">
        <v>1327</v>
      </c>
      <c r="E860" s="10" t="s">
        <v>2173</v>
      </c>
      <c r="F860" s="10" t="s">
        <v>1327</v>
      </c>
      <c r="G860" s="10" t="s">
        <v>1326</v>
      </c>
      <c r="H860" s="10" t="s">
        <v>829</v>
      </c>
      <c r="I860" s="10" t="s">
        <v>17</v>
      </c>
      <c r="J860" s="10" t="s">
        <v>950</v>
      </c>
      <c r="K860" s="138">
        <v>13</v>
      </c>
      <c r="L860" s="34" t="s">
        <v>1039</v>
      </c>
    </row>
    <row r="861" spans="1:12" ht="35.25" customHeight="1">
      <c r="A861" s="33" t="s">
        <v>1485</v>
      </c>
      <c r="B861" s="10" t="s">
        <v>995</v>
      </c>
      <c r="C861" s="10" t="s">
        <v>1464</v>
      </c>
      <c r="D861" s="10" t="s">
        <v>1327</v>
      </c>
      <c r="E861" s="10" t="s">
        <v>2173</v>
      </c>
      <c r="F861" s="10" t="s">
        <v>1327</v>
      </c>
      <c r="G861" s="10" t="s">
        <v>1326</v>
      </c>
      <c r="H861" s="10" t="s">
        <v>830</v>
      </c>
      <c r="I861" s="10" t="s">
        <v>131</v>
      </c>
      <c r="J861" s="10" t="s">
        <v>931</v>
      </c>
      <c r="K861" s="138">
        <v>6</v>
      </c>
      <c r="L861" s="34" t="s">
        <v>932</v>
      </c>
    </row>
    <row r="862" spans="1:12" ht="35.25" customHeight="1">
      <c r="A862" s="33" t="s">
        <v>1486</v>
      </c>
      <c r="B862" s="10" t="s">
        <v>995</v>
      </c>
      <c r="C862" s="10" t="s">
        <v>1464</v>
      </c>
      <c r="D862" s="10" t="s">
        <v>1327</v>
      </c>
      <c r="E862" s="10" t="s">
        <v>2173</v>
      </c>
      <c r="F862" s="10" t="s">
        <v>1327</v>
      </c>
      <c r="G862" s="10" t="s">
        <v>1326</v>
      </c>
      <c r="H862" s="10" t="s">
        <v>957</v>
      </c>
      <c r="I862" s="10" t="s">
        <v>898</v>
      </c>
      <c r="J862" s="10" t="s">
        <v>958</v>
      </c>
      <c r="K862" s="138">
        <v>32</v>
      </c>
      <c r="L862" s="34" t="s">
        <v>1080</v>
      </c>
    </row>
    <row r="863" spans="1:12" ht="35.25" customHeight="1">
      <c r="A863" s="33" t="s">
        <v>1487</v>
      </c>
      <c r="B863" s="10" t="s">
        <v>995</v>
      </c>
      <c r="C863" s="10" t="s">
        <v>1464</v>
      </c>
      <c r="D863" s="10" t="s">
        <v>1327</v>
      </c>
      <c r="E863" s="10" t="s">
        <v>2173</v>
      </c>
      <c r="F863" s="10" t="s">
        <v>1327</v>
      </c>
      <c r="G863" s="10" t="s">
        <v>1326</v>
      </c>
      <c r="H863" s="10" t="s">
        <v>951</v>
      </c>
      <c r="I863" s="10" t="s">
        <v>1226</v>
      </c>
      <c r="J863" s="10" t="s">
        <v>952</v>
      </c>
      <c r="K863" s="138">
        <v>30</v>
      </c>
      <c r="L863" s="34" t="s">
        <v>1073</v>
      </c>
    </row>
    <row r="864" spans="1:12" ht="35.25" customHeight="1">
      <c r="A864" s="33" t="s">
        <v>1488</v>
      </c>
      <c r="B864" s="10" t="s">
        <v>995</v>
      </c>
      <c r="C864" s="10" t="s">
        <v>1464</v>
      </c>
      <c r="D864" s="10" t="s">
        <v>1327</v>
      </c>
      <c r="E864" s="10" t="s">
        <v>2173</v>
      </c>
      <c r="F864" s="10" t="s">
        <v>1327</v>
      </c>
      <c r="G864" s="10" t="s">
        <v>1326</v>
      </c>
      <c r="H864" s="10" t="s">
        <v>2851</v>
      </c>
      <c r="I864" s="10" t="s">
        <v>135</v>
      </c>
      <c r="J864" s="10" t="s">
        <v>966</v>
      </c>
      <c r="K864" s="138">
        <v>24</v>
      </c>
      <c r="L864" s="34" t="s">
        <v>85</v>
      </c>
    </row>
    <row r="865" spans="1:12" ht="35.25" customHeight="1">
      <c r="A865" s="33" t="s">
        <v>1489</v>
      </c>
      <c r="B865" s="10" t="s">
        <v>995</v>
      </c>
      <c r="C865" s="10" t="s">
        <v>1464</v>
      </c>
      <c r="D865" s="10" t="s">
        <v>1327</v>
      </c>
      <c r="E865" s="10" t="s">
        <v>2173</v>
      </c>
      <c r="F865" s="10" t="s">
        <v>1327</v>
      </c>
      <c r="G865" s="10" t="s">
        <v>1326</v>
      </c>
      <c r="H865" s="10" t="s">
        <v>2852</v>
      </c>
      <c r="I865" s="10" t="s">
        <v>1878</v>
      </c>
      <c r="J865" s="10" t="s">
        <v>962</v>
      </c>
      <c r="K865" s="138">
        <v>17</v>
      </c>
      <c r="L865" s="34" t="s">
        <v>778</v>
      </c>
    </row>
    <row r="866" spans="1:12" ht="35.25" customHeight="1">
      <c r="A866" s="33" t="s">
        <v>1490</v>
      </c>
      <c r="B866" s="10" t="s">
        <v>995</v>
      </c>
      <c r="C866" s="10" t="s">
        <v>1464</v>
      </c>
      <c r="D866" s="10" t="s">
        <v>1327</v>
      </c>
      <c r="E866" s="10" t="s">
        <v>2173</v>
      </c>
      <c r="F866" s="10" t="s">
        <v>1327</v>
      </c>
      <c r="G866" s="10" t="s">
        <v>1326</v>
      </c>
      <c r="H866" s="10" t="s">
        <v>1472</v>
      </c>
      <c r="I866" s="10" t="s">
        <v>798</v>
      </c>
      <c r="J866" s="10" t="s">
        <v>966</v>
      </c>
      <c r="K866" s="138">
        <v>27</v>
      </c>
      <c r="L866" s="34" t="s">
        <v>433</v>
      </c>
    </row>
    <row r="867" spans="1:12" ht="35.25" customHeight="1" thickBot="1">
      <c r="A867" s="43" t="s">
        <v>1491</v>
      </c>
      <c r="B867" s="44" t="s">
        <v>995</v>
      </c>
      <c r="C867" s="44" t="s">
        <v>1464</v>
      </c>
      <c r="D867" s="44" t="s">
        <v>1327</v>
      </c>
      <c r="E867" s="44" t="s">
        <v>2173</v>
      </c>
      <c r="F867" s="44" t="s">
        <v>1327</v>
      </c>
      <c r="G867" s="44" t="s">
        <v>1326</v>
      </c>
      <c r="H867" s="44" t="s">
        <v>1473</v>
      </c>
      <c r="I867" s="44" t="s">
        <v>2265</v>
      </c>
      <c r="J867" s="44" t="s">
        <v>966</v>
      </c>
      <c r="K867" s="139">
        <v>17</v>
      </c>
      <c r="L867" s="37" t="s">
        <v>434</v>
      </c>
    </row>
    <row r="868" spans="1:12" ht="12" customHeight="1" thickBot="1">
      <c r="A868" s="491" t="s">
        <v>2306</v>
      </c>
      <c r="B868" s="492"/>
      <c r="C868" s="492"/>
      <c r="D868" s="492"/>
      <c r="E868" s="492"/>
      <c r="F868" s="492"/>
      <c r="G868" s="492"/>
      <c r="H868" s="492"/>
      <c r="I868" s="492"/>
      <c r="J868" s="492"/>
      <c r="K868" s="91">
        <f>SUM(K856:K867)</f>
        <v>301</v>
      </c>
      <c r="L868" s="38"/>
    </row>
    <row r="869" spans="1:12" ht="33.75">
      <c r="A869" s="29" t="s">
        <v>1492</v>
      </c>
      <c r="B869" s="30" t="s">
        <v>995</v>
      </c>
      <c r="C869" s="30" t="s">
        <v>1761</v>
      </c>
      <c r="D869" s="30" t="s">
        <v>1764</v>
      </c>
      <c r="E869" s="30" t="s">
        <v>1762</v>
      </c>
      <c r="F869" s="30" t="s">
        <v>1764</v>
      </c>
      <c r="G869" s="30" t="s">
        <v>1763</v>
      </c>
      <c r="H869" s="30" t="s">
        <v>2266</v>
      </c>
      <c r="I869" s="30" t="s">
        <v>2856</v>
      </c>
      <c r="J869" s="30" t="s">
        <v>966</v>
      </c>
      <c r="K869" s="89">
        <v>35</v>
      </c>
      <c r="L869" s="32" t="s">
        <v>967</v>
      </c>
    </row>
    <row r="870" spans="1:12" ht="34.5" thickBot="1">
      <c r="A870" s="43" t="s">
        <v>1493</v>
      </c>
      <c r="B870" s="44" t="s">
        <v>995</v>
      </c>
      <c r="C870" s="44" t="s">
        <v>1761</v>
      </c>
      <c r="D870" s="44" t="s">
        <v>1764</v>
      </c>
      <c r="E870" s="44" t="s">
        <v>1762</v>
      </c>
      <c r="F870" s="44" t="s">
        <v>1764</v>
      </c>
      <c r="G870" s="44" t="s">
        <v>1763</v>
      </c>
      <c r="H870" s="44" t="s">
        <v>2267</v>
      </c>
      <c r="I870" s="44" t="s">
        <v>2177</v>
      </c>
      <c r="J870" s="44" t="s">
        <v>726</v>
      </c>
      <c r="K870" s="139">
        <v>0</v>
      </c>
      <c r="L870" s="37" t="s">
        <v>967</v>
      </c>
    </row>
    <row r="871" spans="1:12" ht="12" thickBot="1">
      <c r="A871" s="491" t="s">
        <v>2306</v>
      </c>
      <c r="B871" s="492"/>
      <c r="C871" s="492"/>
      <c r="D871" s="492"/>
      <c r="E871" s="492"/>
      <c r="F871" s="492"/>
      <c r="G871" s="492"/>
      <c r="H871" s="492"/>
      <c r="I871" s="492"/>
      <c r="J871" s="492"/>
      <c r="K871" s="91">
        <f>SUM(K869:K870)</f>
        <v>35</v>
      </c>
      <c r="L871" s="38"/>
    </row>
    <row r="872" spans="1:12" ht="33.75">
      <c r="A872" s="29" t="s">
        <v>1494</v>
      </c>
      <c r="B872" s="30" t="s">
        <v>995</v>
      </c>
      <c r="C872" s="30" t="s">
        <v>1015</v>
      </c>
      <c r="D872" s="30" t="s">
        <v>1016</v>
      </c>
      <c r="E872" s="30" t="s">
        <v>1017</v>
      </c>
      <c r="F872" s="30" t="s">
        <v>1016</v>
      </c>
      <c r="G872" s="30" t="s">
        <v>1018</v>
      </c>
      <c r="H872" s="30" t="s">
        <v>1474</v>
      </c>
      <c r="I872" s="30" t="s">
        <v>2177</v>
      </c>
      <c r="J872" s="30" t="s">
        <v>960</v>
      </c>
      <c r="K872" s="89">
        <v>50</v>
      </c>
      <c r="L872" s="32" t="s">
        <v>1760</v>
      </c>
    </row>
    <row r="873" spans="1:12" ht="33.75">
      <c r="A873" s="33" t="s">
        <v>1495</v>
      </c>
      <c r="B873" s="10" t="s">
        <v>995</v>
      </c>
      <c r="C873" s="10" t="s">
        <v>1015</v>
      </c>
      <c r="D873" s="10" t="s">
        <v>1016</v>
      </c>
      <c r="E873" s="10" t="s">
        <v>1017</v>
      </c>
      <c r="F873" s="10" t="s">
        <v>1016</v>
      </c>
      <c r="G873" s="10" t="s">
        <v>1018</v>
      </c>
      <c r="H873" s="10" t="s">
        <v>1475</v>
      </c>
      <c r="I873" s="10" t="s">
        <v>2858</v>
      </c>
      <c r="J873" s="10" t="s">
        <v>960</v>
      </c>
      <c r="K873" s="138">
        <v>49</v>
      </c>
      <c r="L873" s="34" t="s">
        <v>1760</v>
      </c>
    </row>
    <row r="874" spans="1:12" ht="40.5" customHeight="1">
      <c r="A874" s="33" t="s">
        <v>1496</v>
      </c>
      <c r="B874" s="10" t="s">
        <v>995</v>
      </c>
      <c r="C874" s="10" t="s">
        <v>1015</v>
      </c>
      <c r="D874" s="10" t="s">
        <v>1016</v>
      </c>
      <c r="E874" s="10" t="s">
        <v>1017</v>
      </c>
      <c r="F874" s="10" t="s">
        <v>1016</v>
      </c>
      <c r="G874" s="10" t="s">
        <v>1018</v>
      </c>
      <c r="H874" s="10" t="s">
        <v>1476</v>
      </c>
      <c r="I874" s="10" t="s">
        <v>2167</v>
      </c>
      <c r="J874" s="10" t="s">
        <v>960</v>
      </c>
      <c r="K874" s="138">
        <v>54</v>
      </c>
      <c r="L874" s="34" t="s">
        <v>1760</v>
      </c>
    </row>
    <row r="875" spans="1:12" ht="33.75">
      <c r="A875" s="33" t="s">
        <v>99</v>
      </c>
      <c r="B875" s="10" t="s">
        <v>995</v>
      </c>
      <c r="C875" s="10" t="s">
        <v>1015</v>
      </c>
      <c r="D875" s="10" t="s">
        <v>1016</v>
      </c>
      <c r="E875" s="10" t="s">
        <v>1017</v>
      </c>
      <c r="F875" s="10" t="s">
        <v>1016</v>
      </c>
      <c r="G875" s="10" t="s">
        <v>1018</v>
      </c>
      <c r="H875" s="10" t="s">
        <v>1478</v>
      </c>
      <c r="I875" s="10" t="s">
        <v>894</v>
      </c>
      <c r="J875" s="10" t="s">
        <v>960</v>
      </c>
      <c r="K875" s="138">
        <v>50</v>
      </c>
      <c r="L875" s="34" t="s">
        <v>1760</v>
      </c>
    </row>
    <row r="876" spans="1:12" ht="34.5" thickBot="1">
      <c r="A876" s="43" t="s">
        <v>1497</v>
      </c>
      <c r="B876" s="44" t="s">
        <v>995</v>
      </c>
      <c r="C876" s="44" t="s">
        <v>1015</v>
      </c>
      <c r="D876" s="44" t="s">
        <v>1016</v>
      </c>
      <c r="E876" s="44" t="s">
        <v>1017</v>
      </c>
      <c r="F876" s="44" t="s">
        <v>1016</v>
      </c>
      <c r="G876" s="44" t="s">
        <v>1018</v>
      </c>
      <c r="H876" s="44" t="s">
        <v>2267</v>
      </c>
      <c r="I876" s="44" t="s">
        <v>2856</v>
      </c>
      <c r="J876" s="44" t="s">
        <v>726</v>
      </c>
      <c r="K876" s="139">
        <v>0</v>
      </c>
      <c r="L876" s="37" t="s">
        <v>1760</v>
      </c>
    </row>
    <row r="877" spans="1:12" ht="12" thickBot="1">
      <c r="A877" s="491" t="s">
        <v>2306</v>
      </c>
      <c r="B877" s="492"/>
      <c r="C877" s="492"/>
      <c r="D877" s="492"/>
      <c r="E877" s="492"/>
      <c r="F877" s="492"/>
      <c r="G877" s="492"/>
      <c r="H877" s="492"/>
      <c r="I877" s="492"/>
      <c r="J877" s="492"/>
      <c r="K877" s="91">
        <f>SUM(K872:K876)</f>
        <v>203</v>
      </c>
      <c r="L877" s="38"/>
    </row>
    <row r="878" spans="1:12" ht="33.75">
      <c r="A878" s="29" t="s">
        <v>1499</v>
      </c>
      <c r="B878" s="30" t="s">
        <v>811</v>
      </c>
      <c r="C878" s="30" t="s">
        <v>134</v>
      </c>
      <c r="D878" s="30" t="s">
        <v>1012</v>
      </c>
      <c r="E878" s="30" t="s">
        <v>1010</v>
      </c>
      <c r="F878" s="30" t="s">
        <v>1012</v>
      </c>
      <c r="G878" s="30" t="s">
        <v>133</v>
      </c>
      <c r="H878" s="30" t="s">
        <v>930</v>
      </c>
      <c r="I878" s="30" t="s">
        <v>2863</v>
      </c>
      <c r="J878" s="30" t="s">
        <v>931</v>
      </c>
      <c r="K878" s="89">
        <v>4</v>
      </c>
      <c r="L878" s="32" t="s">
        <v>932</v>
      </c>
    </row>
    <row r="879" spans="1:12" ht="33.75">
      <c r="A879" s="33" t="s">
        <v>1500</v>
      </c>
      <c r="B879" s="10" t="s">
        <v>811</v>
      </c>
      <c r="C879" s="10" t="s">
        <v>134</v>
      </c>
      <c r="D879" s="10" t="s">
        <v>1012</v>
      </c>
      <c r="E879" s="10" t="s">
        <v>1010</v>
      </c>
      <c r="F879" s="10" t="s">
        <v>1012</v>
      </c>
      <c r="G879" s="10" t="s">
        <v>133</v>
      </c>
      <c r="H879" s="10" t="s">
        <v>2054</v>
      </c>
      <c r="I879" s="10" t="s">
        <v>2153</v>
      </c>
      <c r="J879" s="10" t="s">
        <v>934</v>
      </c>
      <c r="K879" s="138">
        <v>14</v>
      </c>
      <c r="L879" s="34" t="s">
        <v>178</v>
      </c>
    </row>
    <row r="880" spans="1:12" ht="33.75">
      <c r="A880" s="33" t="s">
        <v>2736</v>
      </c>
      <c r="B880" s="10" t="s">
        <v>811</v>
      </c>
      <c r="C880" s="10" t="s">
        <v>134</v>
      </c>
      <c r="D880" s="10" t="s">
        <v>1012</v>
      </c>
      <c r="E880" s="10" t="s">
        <v>1010</v>
      </c>
      <c r="F880" s="10" t="s">
        <v>1012</v>
      </c>
      <c r="G880" s="10" t="s">
        <v>133</v>
      </c>
      <c r="H880" s="10" t="s">
        <v>2311</v>
      </c>
      <c r="I880" s="10" t="s">
        <v>2152</v>
      </c>
      <c r="J880" s="10" t="s">
        <v>938</v>
      </c>
      <c r="K880" s="138">
        <v>20</v>
      </c>
      <c r="L880" s="34" t="s">
        <v>939</v>
      </c>
    </row>
    <row r="881" spans="1:12" ht="33.75">
      <c r="A881" s="33" t="s">
        <v>2737</v>
      </c>
      <c r="B881" s="10" t="s">
        <v>811</v>
      </c>
      <c r="C881" s="10" t="s">
        <v>134</v>
      </c>
      <c r="D881" s="10" t="s">
        <v>1012</v>
      </c>
      <c r="E881" s="10" t="s">
        <v>1010</v>
      </c>
      <c r="F881" s="10" t="s">
        <v>1012</v>
      </c>
      <c r="G881" s="10" t="s">
        <v>133</v>
      </c>
      <c r="H881" s="10" t="s">
        <v>1821</v>
      </c>
      <c r="I881" s="10" t="s">
        <v>2181</v>
      </c>
      <c r="J881" s="10" t="s">
        <v>936</v>
      </c>
      <c r="K881" s="138">
        <v>5</v>
      </c>
      <c r="L881" s="34" t="s">
        <v>937</v>
      </c>
    </row>
    <row r="882" spans="1:12" ht="33.75">
      <c r="A882" s="33" t="s">
        <v>2738</v>
      </c>
      <c r="B882" s="10" t="s">
        <v>811</v>
      </c>
      <c r="C882" s="10" t="s">
        <v>134</v>
      </c>
      <c r="D882" s="10" t="s">
        <v>1012</v>
      </c>
      <c r="E882" s="10" t="s">
        <v>1010</v>
      </c>
      <c r="F882" s="10" t="s">
        <v>1012</v>
      </c>
      <c r="G882" s="10" t="s">
        <v>133</v>
      </c>
      <c r="H882" s="10" t="s">
        <v>48</v>
      </c>
      <c r="I882" s="10" t="s">
        <v>2150</v>
      </c>
      <c r="J882" s="10" t="s">
        <v>30</v>
      </c>
      <c r="K882" s="138">
        <v>12</v>
      </c>
      <c r="L882" s="34" t="s">
        <v>1108</v>
      </c>
    </row>
    <row r="883" spans="1:12" ht="33.75">
      <c r="A883" s="33" t="s">
        <v>1822</v>
      </c>
      <c r="B883" s="10" t="s">
        <v>811</v>
      </c>
      <c r="C883" s="10" t="s">
        <v>134</v>
      </c>
      <c r="D883" s="10" t="s">
        <v>1012</v>
      </c>
      <c r="E883" s="10" t="s">
        <v>1010</v>
      </c>
      <c r="F883" s="10" t="s">
        <v>1012</v>
      </c>
      <c r="G883" s="10" t="s">
        <v>133</v>
      </c>
      <c r="H883" s="10" t="s">
        <v>940</v>
      </c>
      <c r="I883" s="10" t="s">
        <v>2865</v>
      </c>
      <c r="J883" s="10" t="s">
        <v>941</v>
      </c>
      <c r="K883" s="138">
        <v>11</v>
      </c>
      <c r="L883" s="34" t="s">
        <v>1108</v>
      </c>
    </row>
    <row r="884" spans="1:12" ht="33.75">
      <c r="A884" s="33" t="s">
        <v>1823</v>
      </c>
      <c r="B884" s="10" t="s">
        <v>811</v>
      </c>
      <c r="C884" s="10" t="s">
        <v>134</v>
      </c>
      <c r="D884" s="10" t="s">
        <v>1012</v>
      </c>
      <c r="E884" s="10" t="s">
        <v>1010</v>
      </c>
      <c r="F884" s="10" t="s">
        <v>1012</v>
      </c>
      <c r="G884" s="10" t="s">
        <v>133</v>
      </c>
      <c r="H884" s="10" t="s">
        <v>947</v>
      </c>
      <c r="I884" s="10" t="s">
        <v>2166</v>
      </c>
      <c r="J884" s="10" t="s">
        <v>948</v>
      </c>
      <c r="K884" s="138">
        <v>30</v>
      </c>
      <c r="L884" s="34" t="s">
        <v>946</v>
      </c>
    </row>
    <row r="885" spans="1:12" ht="45">
      <c r="A885" s="33" t="s">
        <v>1824</v>
      </c>
      <c r="B885" s="10" t="s">
        <v>811</v>
      </c>
      <c r="C885" s="10" t="s">
        <v>134</v>
      </c>
      <c r="D885" s="10" t="s">
        <v>1012</v>
      </c>
      <c r="E885" s="10" t="s">
        <v>1010</v>
      </c>
      <c r="F885" s="10" t="s">
        <v>1012</v>
      </c>
      <c r="G885" s="10" t="s">
        <v>133</v>
      </c>
      <c r="H885" s="10" t="s">
        <v>1417</v>
      </c>
      <c r="I885" s="10" t="s">
        <v>2169</v>
      </c>
      <c r="J885" s="10" t="s">
        <v>945</v>
      </c>
      <c r="K885" s="138">
        <v>8</v>
      </c>
      <c r="L885" s="34" t="s">
        <v>946</v>
      </c>
    </row>
    <row r="886" spans="1:12" ht="40.5" customHeight="1">
      <c r="A886" s="33" t="s">
        <v>1825</v>
      </c>
      <c r="B886" s="10" t="s">
        <v>811</v>
      </c>
      <c r="C886" s="10" t="s">
        <v>134</v>
      </c>
      <c r="D886" s="10" t="s">
        <v>1012</v>
      </c>
      <c r="E886" s="10" t="s">
        <v>1010</v>
      </c>
      <c r="F886" s="10" t="s">
        <v>1012</v>
      </c>
      <c r="G886" s="10" t="s">
        <v>133</v>
      </c>
      <c r="H886" s="10" t="s">
        <v>951</v>
      </c>
      <c r="I886" s="10" t="s">
        <v>2861</v>
      </c>
      <c r="J886" s="10" t="s">
        <v>952</v>
      </c>
      <c r="K886" s="138">
        <v>6</v>
      </c>
      <c r="L886" s="34" t="s">
        <v>1073</v>
      </c>
    </row>
    <row r="887" spans="1:12" ht="40.5" customHeight="1">
      <c r="A887" s="33" t="s">
        <v>1826</v>
      </c>
      <c r="B887" s="10" t="s">
        <v>811</v>
      </c>
      <c r="C887" s="10" t="s">
        <v>134</v>
      </c>
      <c r="D887" s="10" t="s">
        <v>1012</v>
      </c>
      <c r="E887" s="10" t="s">
        <v>1010</v>
      </c>
      <c r="F887" s="10" t="s">
        <v>1012</v>
      </c>
      <c r="G887" s="10" t="s">
        <v>133</v>
      </c>
      <c r="H887" s="10" t="s">
        <v>1820</v>
      </c>
      <c r="I887" s="10" t="s">
        <v>968</v>
      </c>
      <c r="J887" s="10" t="s">
        <v>952</v>
      </c>
      <c r="K887" s="138">
        <v>2</v>
      </c>
      <c r="L887" s="34" t="s">
        <v>1073</v>
      </c>
    </row>
    <row r="888" spans="1:12" ht="33.75">
      <c r="A888" s="33" t="s">
        <v>1827</v>
      </c>
      <c r="B888" s="10" t="s">
        <v>811</v>
      </c>
      <c r="C888" s="10" t="s">
        <v>134</v>
      </c>
      <c r="D888" s="10" t="s">
        <v>1012</v>
      </c>
      <c r="E888" s="10" t="s">
        <v>1010</v>
      </c>
      <c r="F888" s="10" t="s">
        <v>1012</v>
      </c>
      <c r="G888" s="10" t="s">
        <v>133</v>
      </c>
      <c r="H888" s="10" t="s">
        <v>957</v>
      </c>
      <c r="I888" s="10" t="s">
        <v>868</v>
      </c>
      <c r="J888" s="10" t="s">
        <v>958</v>
      </c>
      <c r="K888" s="138">
        <v>23</v>
      </c>
      <c r="L888" s="34" t="s">
        <v>1080</v>
      </c>
    </row>
    <row r="889" spans="1:12" ht="34.5" thickBot="1">
      <c r="A889" s="43" t="s">
        <v>1828</v>
      </c>
      <c r="B889" s="44" t="s">
        <v>811</v>
      </c>
      <c r="C889" s="44" t="s">
        <v>134</v>
      </c>
      <c r="D889" s="44" t="s">
        <v>1012</v>
      </c>
      <c r="E889" s="44" t="s">
        <v>1010</v>
      </c>
      <c r="F889" s="44" t="s">
        <v>1012</v>
      </c>
      <c r="G889" s="44" t="s">
        <v>133</v>
      </c>
      <c r="H889" s="44" t="s">
        <v>2266</v>
      </c>
      <c r="I889" s="44" t="s">
        <v>2856</v>
      </c>
      <c r="J889" s="44" t="s">
        <v>966</v>
      </c>
      <c r="K889" s="139">
        <v>35</v>
      </c>
      <c r="L889" s="37" t="s">
        <v>967</v>
      </c>
    </row>
    <row r="890" spans="1:12" ht="12" customHeight="1" thickBot="1">
      <c r="A890" s="491" t="s">
        <v>2306</v>
      </c>
      <c r="B890" s="492"/>
      <c r="C890" s="492"/>
      <c r="D890" s="492"/>
      <c r="E890" s="492"/>
      <c r="F890" s="492"/>
      <c r="G890" s="492"/>
      <c r="H890" s="492"/>
      <c r="I890" s="492"/>
      <c r="J890" s="492"/>
      <c r="K890" s="91">
        <f>SUM(K878:K889)</f>
        <v>170</v>
      </c>
      <c r="L890" s="38"/>
    </row>
    <row r="891" spans="1:12" ht="33.75">
      <c r="A891" s="29" t="s">
        <v>831</v>
      </c>
      <c r="B891" s="30" t="s">
        <v>1075</v>
      </c>
      <c r="C891" s="30" t="s">
        <v>2201</v>
      </c>
      <c r="D891" s="30" t="s">
        <v>2202</v>
      </c>
      <c r="E891" s="30" t="s">
        <v>1612</v>
      </c>
      <c r="F891" s="30" t="s">
        <v>977</v>
      </c>
      <c r="G891" s="30">
        <v>1436054</v>
      </c>
      <c r="H891" s="30" t="s">
        <v>2266</v>
      </c>
      <c r="I891" s="30" t="s">
        <v>2152</v>
      </c>
      <c r="J891" s="30" t="s">
        <v>488</v>
      </c>
      <c r="K891" s="89">
        <v>35</v>
      </c>
      <c r="L891" s="32" t="s">
        <v>967</v>
      </c>
    </row>
    <row r="892" spans="1:12" ht="34.5" thickBot="1">
      <c r="A892" s="43" t="s">
        <v>1829</v>
      </c>
      <c r="B892" s="44" t="s">
        <v>1075</v>
      </c>
      <c r="C892" s="44" t="s">
        <v>2201</v>
      </c>
      <c r="D892" s="44" t="s">
        <v>2202</v>
      </c>
      <c r="E892" s="44" t="s">
        <v>1612</v>
      </c>
      <c r="F892" s="44" t="s">
        <v>977</v>
      </c>
      <c r="G892" s="44">
        <v>1436054</v>
      </c>
      <c r="H892" s="44" t="s">
        <v>2021</v>
      </c>
      <c r="I892" s="44" t="s">
        <v>1022</v>
      </c>
      <c r="J892" s="44" t="s">
        <v>489</v>
      </c>
      <c r="K892" s="139">
        <v>0</v>
      </c>
      <c r="L892" s="37" t="s">
        <v>967</v>
      </c>
    </row>
    <row r="893" spans="1:12" ht="12" thickBot="1">
      <c r="A893" s="491" t="s">
        <v>2306</v>
      </c>
      <c r="B893" s="492"/>
      <c r="C893" s="492"/>
      <c r="D893" s="492"/>
      <c r="E893" s="492"/>
      <c r="F893" s="492"/>
      <c r="G893" s="492"/>
      <c r="H893" s="492"/>
      <c r="I893" s="492"/>
      <c r="J893" s="492"/>
      <c r="K893" s="91">
        <f>SUM(K891:K892)</f>
        <v>35</v>
      </c>
      <c r="L893" s="38"/>
    </row>
    <row r="894" spans="1:12" ht="33.75">
      <c r="A894" s="29" t="s">
        <v>274</v>
      </c>
      <c r="B894" s="30" t="s">
        <v>714</v>
      </c>
      <c r="C894" s="30" t="s">
        <v>978</v>
      </c>
      <c r="D894" s="30" t="s">
        <v>979</v>
      </c>
      <c r="E894" s="30" t="s">
        <v>871</v>
      </c>
      <c r="F894" s="30" t="s">
        <v>981</v>
      </c>
      <c r="G894" s="30" t="s">
        <v>869</v>
      </c>
      <c r="H894" s="30" t="s">
        <v>930</v>
      </c>
      <c r="I894" s="30" t="s">
        <v>2861</v>
      </c>
      <c r="J894" s="30" t="s">
        <v>931</v>
      </c>
      <c r="K894" s="89">
        <v>4</v>
      </c>
      <c r="L894" s="32" t="s">
        <v>932</v>
      </c>
    </row>
    <row r="895" spans="1:12" ht="33.75">
      <c r="A895" s="33" t="s">
        <v>275</v>
      </c>
      <c r="B895" s="10" t="s">
        <v>714</v>
      </c>
      <c r="C895" s="10" t="s">
        <v>978</v>
      </c>
      <c r="D895" s="10" t="s">
        <v>979</v>
      </c>
      <c r="E895" s="10" t="s">
        <v>871</v>
      </c>
      <c r="F895" s="10" t="s">
        <v>981</v>
      </c>
      <c r="G895" s="10" t="s">
        <v>869</v>
      </c>
      <c r="H895" s="10" t="s">
        <v>933</v>
      </c>
      <c r="I895" s="10" t="s">
        <v>1346</v>
      </c>
      <c r="J895" s="10" t="s">
        <v>934</v>
      </c>
      <c r="K895" s="138">
        <v>6</v>
      </c>
      <c r="L895" s="34" t="s">
        <v>178</v>
      </c>
    </row>
    <row r="896" spans="1:12" ht="33.75">
      <c r="A896" s="33" t="s">
        <v>276</v>
      </c>
      <c r="B896" s="10" t="s">
        <v>714</v>
      </c>
      <c r="C896" s="10" t="s">
        <v>978</v>
      </c>
      <c r="D896" s="10" t="s">
        <v>979</v>
      </c>
      <c r="E896" s="10" t="s">
        <v>871</v>
      </c>
      <c r="F896" s="10" t="s">
        <v>981</v>
      </c>
      <c r="G896" s="10" t="s">
        <v>869</v>
      </c>
      <c r="H896" s="10" t="s">
        <v>832</v>
      </c>
      <c r="I896" s="10" t="s">
        <v>2858</v>
      </c>
      <c r="J896" s="10" t="s">
        <v>938</v>
      </c>
      <c r="K896" s="138">
        <v>27</v>
      </c>
      <c r="L896" s="34" t="s">
        <v>939</v>
      </c>
    </row>
    <row r="897" spans="1:12" ht="33.75">
      <c r="A897" s="33" t="s">
        <v>277</v>
      </c>
      <c r="B897" s="10" t="s">
        <v>714</v>
      </c>
      <c r="C897" s="10" t="s">
        <v>978</v>
      </c>
      <c r="D897" s="10" t="s">
        <v>979</v>
      </c>
      <c r="E897" s="10" t="s">
        <v>871</v>
      </c>
      <c r="F897" s="10" t="s">
        <v>981</v>
      </c>
      <c r="G897" s="10" t="s">
        <v>869</v>
      </c>
      <c r="H897" s="10" t="s">
        <v>1554</v>
      </c>
      <c r="I897" s="10" t="s">
        <v>894</v>
      </c>
      <c r="J897" s="10" t="s">
        <v>941</v>
      </c>
      <c r="K897" s="138">
        <v>17</v>
      </c>
      <c r="L897" s="34" t="s">
        <v>1108</v>
      </c>
    </row>
    <row r="898" spans="1:12" ht="33.75">
      <c r="A898" s="33" t="s">
        <v>278</v>
      </c>
      <c r="B898" s="10" t="s">
        <v>714</v>
      </c>
      <c r="C898" s="10" t="s">
        <v>978</v>
      </c>
      <c r="D898" s="10" t="s">
        <v>979</v>
      </c>
      <c r="E898" s="10" t="s">
        <v>871</v>
      </c>
      <c r="F898" s="10" t="s">
        <v>981</v>
      </c>
      <c r="G898" s="10" t="s">
        <v>869</v>
      </c>
      <c r="H898" s="10" t="s">
        <v>1886</v>
      </c>
      <c r="I898" s="10" t="s">
        <v>2169</v>
      </c>
      <c r="J898" s="10" t="s">
        <v>980</v>
      </c>
      <c r="K898" s="138">
        <v>10</v>
      </c>
      <c r="L898" s="34" t="s">
        <v>1073</v>
      </c>
    </row>
    <row r="899" spans="1:12" ht="41.25" customHeight="1">
      <c r="A899" s="33" t="s">
        <v>279</v>
      </c>
      <c r="B899" s="10" t="s">
        <v>714</v>
      </c>
      <c r="C899" s="10" t="s">
        <v>978</v>
      </c>
      <c r="D899" s="10" t="s">
        <v>979</v>
      </c>
      <c r="E899" s="10" t="s">
        <v>871</v>
      </c>
      <c r="F899" s="10" t="s">
        <v>981</v>
      </c>
      <c r="G899" s="10" t="s">
        <v>869</v>
      </c>
      <c r="H899" s="10" t="s">
        <v>349</v>
      </c>
      <c r="I899" s="10" t="s">
        <v>2166</v>
      </c>
      <c r="J899" s="10" t="s">
        <v>958</v>
      </c>
      <c r="K899" s="138">
        <v>15</v>
      </c>
      <c r="L899" s="34" t="s">
        <v>1080</v>
      </c>
    </row>
    <row r="900" spans="1:12" ht="33.75">
      <c r="A900" s="33" t="s">
        <v>280</v>
      </c>
      <c r="B900" s="10" t="s">
        <v>714</v>
      </c>
      <c r="C900" s="10" t="s">
        <v>978</v>
      </c>
      <c r="D900" s="10" t="s">
        <v>979</v>
      </c>
      <c r="E900" s="10" t="s">
        <v>871</v>
      </c>
      <c r="F900" s="10" t="s">
        <v>981</v>
      </c>
      <c r="G900" s="10" t="s">
        <v>869</v>
      </c>
      <c r="H900" s="10" t="s">
        <v>965</v>
      </c>
      <c r="I900" s="10" t="s">
        <v>2856</v>
      </c>
      <c r="J900" s="10" t="s">
        <v>966</v>
      </c>
      <c r="K900" s="138">
        <v>56</v>
      </c>
      <c r="L900" s="34" t="s">
        <v>967</v>
      </c>
    </row>
    <row r="901" spans="1:12" ht="34.5" thickBot="1">
      <c r="A901" s="43" t="s">
        <v>281</v>
      </c>
      <c r="B901" s="44" t="s">
        <v>714</v>
      </c>
      <c r="C901" s="44" t="s">
        <v>978</v>
      </c>
      <c r="D901" s="44" t="s">
        <v>979</v>
      </c>
      <c r="E901" s="44" t="s">
        <v>871</v>
      </c>
      <c r="F901" s="44" t="s">
        <v>981</v>
      </c>
      <c r="G901" s="44" t="s">
        <v>869</v>
      </c>
      <c r="H901" s="44" t="s">
        <v>2021</v>
      </c>
      <c r="I901" s="44" t="s">
        <v>868</v>
      </c>
      <c r="J901" s="44" t="s">
        <v>726</v>
      </c>
      <c r="K901" s="139">
        <v>0</v>
      </c>
      <c r="L901" s="37" t="s">
        <v>1192</v>
      </c>
    </row>
    <row r="902" spans="1:12" ht="12" thickBot="1">
      <c r="A902" s="491" t="s">
        <v>2306</v>
      </c>
      <c r="B902" s="492"/>
      <c r="C902" s="492"/>
      <c r="D902" s="492"/>
      <c r="E902" s="492"/>
      <c r="F902" s="492"/>
      <c r="G902" s="492"/>
      <c r="H902" s="492"/>
      <c r="I902" s="492"/>
      <c r="J902" s="492"/>
      <c r="K902" s="91">
        <f>SUM(K894:K901)</f>
        <v>135</v>
      </c>
      <c r="L902" s="38"/>
    </row>
    <row r="903" spans="1:12" ht="33.75">
      <c r="A903" s="29" t="s">
        <v>282</v>
      </c>
      <c r="B903" s="30" t="s">
        <v>792</v>
      </c>
      <c r="C903" s="30" t="s">
        <v>982</v>
      </c>
      <c r="D903" s="30" t="s">
        <v>984</v>
      </c>
      <c r="E903" s="30" t="s">
        <v>983</v>
      </c>
      <c r="F903" s="30" t="s">
        <v>984</v>
      </c>
      <c r="G903" s="30" t="s">
        <v>228</v>
      </c>
      <c r="H903" s="30" t="s">
        <v>2266</v>
      </c>
      <c r="I903" s="30" t="s">
        <v>2856</v>
      </c>
      <c r="J903" s="30" t="s">
        <v>966</v>
      </c>
      <c r="K903" s="89">
        <v>60</v>
      </c>
      <c r="L903" s="32" t="s">
        <v>967</v>
      </c>
    </row>
    <row r="904" spans="1:12" ht="33.75">
      <c r="A904" s="33" t="s">
        <v>283</v>
      </c>
      <c r="B904" s="10" t="s">
        <v>792</v>
      </c>
      <c r="C904" s="10" t="s">
        <v>982</v>
      </c>
      <c r="D904" s="10" t="s">
        <v>984</v>
      </c>
      <c r="E904" s="10" t="s">
        <v>983</v>
      </c>
      <c r="F904" s="10" t="s">
        <v>984</v>
      </c>
      <c r="G904" s="10" t="s">
        <v>228</v>
      </c>
      <c r="H904" s="10" t="s">
        <v>832</v>
      </c>
      <c r="I904" s="10" t="s">
        <v>2177</v>
      </c>
      <c r="J904" s="10" t="s">
        <v>938</v>
      </c>
      <c r="K904" s="138">
        <v>38</v>
      </c>
      <c r="L904" s="34" t="s">
        <v>939</v>
      </c>
    </row>
    <row r="905" spans="1:12" ht="33.75">
      <c r="A905" s="33" t="s">
        <v>284</v>
      </c>
      <c r="B905" s="10" t="s">
        <v>792</v>
      </c>
      <c r="C905" s="10" t="s">
        <v>982</v>
      </c>
      <c r="D905" s="10" t="s">
        <v>984</v>
      </c>
      <c r="E905" s="10" t="s">
        <v>983</v>
      </c>
      <c r="F905" s="10" t="s">
        <v>984</v>
      </c>
      <c r="G905" s="10" t="s">
        <v>228</v>
      </c>
      <c r="H905" s="10" t="s">
        <v>1498</v>
      </c>
      <c r="I905" s="10" t="s">
        <v>2858</v>
      </c>
      <c r="J905" s="10" t="s">
        <v>956</v>
      </c>
      <c r="K905" s="138">
        <v>20</v>
      </c>
      <c r="L905" s="34" t="s">
        <v>1061</v>
      </c>
    </row>
    <row r="906" spans="1:12" ht="33.75">
      <c r="A906" s="33" t="s">
        <v>285</v>
      </c>
      <c r="B906" s="10" t="s">
        <v>792</v>
      </c>
      <c r="C906" s="10" t="s">
        <v>982</v>
      </c>
      <c r="D906" s="10" t="s">
        <v>984</v>
      </c>
      <c r="E906" s="10" t="s">
        <v>983</v>
      </c>
      <c r="F906" s="10" t="s">
        <v>984</v>
      </c>
      <c r="G906" s="10" t="s">
        <v>228</v>
      </c>
      <c r="H906" s="10" t="s">
        <v>940</v>
      </c>
      <c r="I906" s="10" t="s">
        <v>2166</v>
      </c>
      <c r="J906" s="10" t="s">
        <v>941</v>
      </c>
      <c r="K906" s="138">
        <v>35</v>
      </c>
      <c r="L906" s="34" t="s">
        <v>1108</v>
      </c>
    </row>
    <row r="907" spans="1:12" ht="33.75">
      <c r="A907" s="33" t="s">
        <v>286</v>
      </c>
      <c r="B907" s="10" t="s">
        <v>792</v>
      </c>
      <c r="C907" s="10" t="s">
        <v>982</v>
      </c>
      <c r="D907" s="10" t="s">
        <v>984</v>
      </c>
      <c r="E907" s="10" t="s">
        <v>983</v>
      </c>
      <c r="F907" s="10" t="s">
        <v>984</v>
      </c>
      <c r="G907" s="10" t="s">
        <v>228</v>
      </c>
      <c r="H907" s="10" t="s">
        <v>957</v>
      </c>
      <c r="I907" s="10" t="s">
        <v>123</v>
      </c>
      <c r="J907" s="10" t="s">
        <v>958</v>
      </c>
      <c r="K907" s="138">
        <v>20</v>
      </c>
      <c r="L907" s="34" t="s">
        <v>1080</v>
      </c>
    </row>
    <row r="908" spans="1:12" ht="33.75">
      <c r="A908" s="33" t="s">
        <v>287</v>
      </c>
      <c r="B908" s="10" t="s">
        <v>792</v>
      </c>
      <c r="C908" s="10" t="s">
        <v>982</v>
      </c>
      <c r="D908" s="10" t="s">
        <v>984</v>
      </c>
      <c r="E908" s="10" t="s">
        <v>983</v>
      </c>
      <c r="F908" s="10" t="s">
        <v>984</v>
      </c>
      <c r="G908" s="10" t="s">
        <v>228</v>
      </c>
      <c r="H908" s="10" t="s">
        <v>1501</v>
      </c>
      <c r="I908" s="10" t="s">
        <v>2169</v>
      </c>
      <c r="J908" s="10" t="s">
        <v>952</v>
      </c>
      <c r="K908" s="138">
        <v>20</v>
      </c>
      <c r="L908" s="34" t="s">
        <v>1073</v>
      </c>
    </row>
    <row r="909" spans="1:12" ht="40.5" customHeight="1">
      <c r="A909" s="33" t="s">
        <v>288</v>
      </c>
      <c r="B909" s="10" t="s">
        <v>792</v>
      </c>
      <c r="C909" s="10" t="s">
        <v>982</v>
      </c>
      <c r="D909" s="10" t="s">
        <v>984</v>
      </c>
      <c r="E909" s="10" t="s">
        <v>983</v>
      </c>
      <c r="F909" s="10" t="s">
        <v>984</v>
      </c>
      <c r="G909" s="10" t="s">
        <v>228</v>
      </c>
      <c r="H909" s="10" t="s">
        <v>949</v>
      </c>
      <c r="I909" s="10" t="s">
        <v>2168</v>
      </c>
      <c r="J909" s="10" t="s">
        <v>950</v>
      </c>
      <c r="K909" s="138">
        <v>30</v>
      </c>
      <c r="L909" s="34" t="s">
        <v>1039</v>
      </c>
    </row>
    <row r="910" spans="1:12" ht="40.5" customHeight="1">
      <c r="A910" s="33" t="s">
        <v>289</v>
      </c>
      <c r="B910" s="10" t="s">
        <v>792</v>
      </c>
      <c r="C910" s="10" t="s">
        <v>982</v>
      </c>
      <c r="D910" s="10" t="s">
        <v>984</v>
      </c>
      <c r="E910" s="10" t="s">
        <v>983</v>
      </c>
      <c r="F910" s="10" t="s">
        <v>984</v>
      </c>
      <c r="G910" s="10" t="s">
        <v>228</v>
      </c>
      <c r="H910" s="10" t="s">
        <v>1502</v>
      </c>
      <c r="I910" s="10" t="s">
        <v>868</v>
      </c>
      <c r="J910" s="10" t="s">
        <v>931</v>
      </c>
      <c r="K910" s="138">
        <v>4</v>
      </c>
      <c r="L910" s="34" t="s">
        <v>1524</v>
      </c>
    </row>
    <row r="911" spans="1:12" ht="40.5" customHeight="1">
      <c r="A911" s="33" t="s">
        <v>290</v>
      </c>
      <c r="B911" s="10" t="s">
        <v>792</v>
      </c>
      <c r="C911" s="10" t="s">
        <v>982</v>
      </c>
      <c r="D911" s="10" t="s">
        <v>984</v>
      </c>
      <c r="E911" s="10" t="s">
        <v>983</v>
      </c>
      <c r="F911" s="10" t="s">
        <v>984</v>
      </c>
      <c r="G911" s="10" t="s">
        <v>228</v>
      </c>
      <c r="H911" s="10" t="s">
        <v>2264</v>
      </c>
      <c r="I911" s="10" t="s">
        <v>2171</v>
      </c>
      <c r="J911" s="10" t="s">
        <v>964</v>
      </c>
      <c r="K911" s="138">
        <v>10</v>
      </c>
      <c r="L911" s="34" t="s">
        <v>991</v>
      </c>
    </row>
    <row r="912" spans="1:12" ht="38.25" customHeight="1" thickBot="1">
      <c r="A912" s="43" t="s">
        <v>291</v>
      </c>
      <c r="B912" s="44" t="s">
        <v>792</v>
      </c>
      <c r="C912" s="44" t="s">
        <v>982</v>
      </c>
      <c r="D912" s="44" t="s">
        <v>984</v>
      </c>
      <c r="E912" s="44" t="s">
        <v>983</v>
      </c>
      <c r="F912" s="44" t="s">
        <v>984</v>
      </c>
      <c r="G912" s="44" t="s">
        <v>228</v>
      </c>
      <c r="H912" s="44" t="s">
        <v>2267</v>
      </c>
      <c r="I912" s="44" t="s">
        <v>2206</v>
      </c>
      <c r="J912" s="44" t="s">
        <v>726</v>
      </c>
      <c r="K912" s="139">
        <v>0</v>
      </c>
      <c r="L912" s="37" t="s">
        <v>1068</v>
      </c>
    </row>
    <row r="913" spans="1:12" ht="12" thickBot="1">
      <c r="A913" s="493" t="s">
        <v>2306</v>
      </c>
      <c r="B913" s="494"/>
      <c r="C913" s="494"/>
      <c r="D913" s="494"/>
      <c r="E913" s="494"/>
      <c r="F913" s="494"/>
      <c r="G913" s="494"/>
      <c r="H913" s="494"/>
      <c r="I913" s="494"/>
      <c r="J913" s="494"/>
      <c r="K913" s="146">
        <f>SUM(K903:K912)</f>
        <v>237</v>
      </c>
      <c r="L913" s="48"/>
    </row>
    <row r="914" spans="1:12" ht="12" thickBot="1">
      <c r="A914" s="489" t="s">
        <v>1503</v>
      </c>
      <c r="B914" s="490"/>
      <c r="C914" s="490"/>
      <c r="D914" s="490"/>
      <c r="E914" s="490"/>
      <c r="F914" s="490"/>
      <c r="G914" s="490"/>
      <c r="H914" s="490"/>
      <c r="I914" s="490"/>
      <c r="J914" s="490"/>
      <c r="K914" s="149">
        <f>SUM(K6:K913)/2</f>
        <v>19449</v>
      </c>
      <c r="L914" s="37"/>
    </row>
    <row r="915" spans="1:12" ht="30" customHeight="1">
      <c r="A915" s="61"/>
      <c r="B915" s="90"/>
      <c r="C915" s="90"/>
      <c r="D915" s="90"/>
      <c r="E915" s="90"/>
      <c r="F915" s="90"/>
      <c r="G915" s="90"/>
      <c r="H915" s="90"/>
      <c r="I915" s="90"/>
      <c r="J915" s="90"/>
      <c r="K915" s="147"/>
      <c r="L915" s="90"/>
    </row>
  </sheetData>
  <mergeCells count="97">
    <mergeCell ref="A1:L1"/>
    <mergeCell ref="H2:L2"/>
    <mergeCell ref="A3:A5"/>
    <mergeCell ref="B3:B5"/>
    <mergeCell ref="C3:C5"/>
    <mergeCell ref="D3:D5"/>
    <mergeCell ref="E3:E5"/>
    <mergeCell ref="F3:F5"/>
    <mergeCell ref="G3:G5"/>
    <mergeCell ref="H3:L3"/>
    <mergeCell ref="A26:J26"/>
    <mergeCell ref="A36:J36"/>
    <mergeCell ref="A45:J45"/>
    <mergeCell ref="A52:J52"/>
    <mergeCell ref="A66:J66"/>
    <mergeCell ref="A76:J76"/>
    <mergeCell ref="A83:J83"/>
    <mergeCell ref="A96:J96"/>
    <mergeCell ref="A105:J105"/>
    <mergeCell ref="A110:J110"/>
    <mergeCell ref="A119:J119"/>
    <mergeCell ref="A126:J126"/>
    <mergeCell ref="A128:J128"/>
    <mergeCell ref="A136:J136"/>
    <mergeCell ref="A143:J143"/>
    <mergeCell ref="A163:J163"/>
    <mergeCell ref="A172:J172"/>
    <mergeCell ref="A185:J185"/>
    <mergeCell ref="A194:J194"/>
    <mergeCell ref="A199:J199"/>
    <mergeCell ref="A204:J204"/>
    <mergeCell ref="A208:J208"/>
    <mergeCell ref="A214:J214"/>
    <mergeCell ref="A226:J226"/>
    <mergeCell ref="A237:J237"/>
    <mergeCell ref="A258:J258"/>
    <mergeCell ref="A267:J267"/>
    <mergeCell ref="A281:J281"/>
    <mergeCell ref="A287:J287"/>
    <mergeCell ref="A297:J297"/>
    <mergeCell ref="A308:J308"/>
    <mergeCell ref="A312:J312"/>
    <mergeCell ref="A323:J323"/>
    <mergeCell ref="A331:J331"/>
    <mergeCell ref="A350:J350"/>
    <mergeCell ref="A367:J367"/>
    <mergeCell ref="A378:J378"/>
    <mergeCell ref="A385:J385"/>
    <mergeCell ref="A390:J390"/>
    <mergeCell ref="A407:J407"/>
    <mergeCell ref="A415:J415"/>
    <mergeCell ref="A428:J428"/>
    <mergeCell ref="A439:J439"/>
    <mergeCell ref="A443:J443"/>
    <mergeCell ref="A449:J449"/>
    <mergeCell ref="A458:J458"/>
    <mergeCell ref="A480:J480"/>
    <mergeCell ref="A486:J486"/>
    <mergeCell ref="A503:J503"/>
    <mergeCell ref="A517:J517"/>
    <mergeCell ref="A535:J535"/>
    <mergeCell ref="A538:J538"/>
    <mergeCell ref="A547:J547"/>
    <mergeCell ref="A554:J554"/>
    <mergeCell ref="A579:J579"/>
    <mergeCell ref="A596:J596"/>
    <mergeCell ref="A606:J606"/>
    <mergeCell ref="A609:J609"/>
    <mergeCell ref="A625:J625"/>
    <mergeCell ref="A632:J632"/>
    <mergeCell ref="A656:J656"/>
    <mergeCell ref="A676:J676"/>
    <mergeCell ref="A685:J685"/>
    <mergeCell ref="A694:J694"/>
    <mergeCell ref="A712:J712"/>
    <mergeCell ref="A719:J719"/>
    <mergeCell ref="A729:J729"/>
    <mergeCell ref="A742:J742"/>
    <mergeCell ref="A753:J753"/>
    <mergeCell ref="A757:J757"/>
    <mergeCell ref="A785:J785"/>
    <mergeCell ref="A792:J792"/>
    <mergeCell ref="A801:J801"/>
    <mergeCell ref="A817:J817"/>
    <mergeCell ref="A826:J826"/>
    <mergeCell ref="A832:J832"/>
    <mergeCell ref="A840:J840"/>
    <mergeCell ref="A847:J847"/>
    <mergeCell ref="A902:J902"/>
    <mergeCell ref="A913:J913"/>
    <mergeCell ref="A914:J914"/>
    <mergeCell ref="A855:J855"/>
    <mergeCell ref="A868:J868"/>
    <mergeCell ref="A871:J871"/>
    <mergeCell ref="A877:J877"/>
    <mergeCell ref="A890:J890"/>
    <mergeCell ref="A893:J89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zoomScale="85" zoomScaleNormal="85" workbookViewId="0">
      <selection activeCell="Q8" sqref="Q8"/>
    </sheetView>
  </sheetViews>
  <sheetFormatPr defaultRowHeight="12.75"/>
  <cols>
    <col min="1" max="1" width="3.42578125" style="92" bestFit="1" customWidth="1"/>
    <col min="2" max="2" width="15.28515625" style="92" customWidth="1"/>
    <col min="3" max="3" width="16.42578125" style="92" customWidth="1"/>
    <col min="4" max="4" width="11.7109375" style="92" customWidth="1"/>
    <col min="5" max="5" width="13.7109375" style="92" customWidth="1"/>
    <col min="6" max="6" width="15" style="92" bestFit="1" customWidth="1"/>
    <col min="7" max="7" width="14.140625" style="92" customWidth="1"/>
    <col min="8" max="8" width="11.28515625" style="92" customWidth="1"/>
    <col min="9" max="9" width="11.7109375" style="92" customWidth="1"/>
    <col min="10" max="10" width="7" style="92" customWidth="1"/>
    <col min="11" max="11" width="18.85546875" style="92" customWidth="1"/>
    <col min="12" max="13" width="13.5703125" style="92" customWidth="1"/>
    <col min="14" max="16384" width="9.140625" style="92"/>
  </cols>
  <sheetData>
    <row r="1" spans="1:13" s="15" customFormat="1" ht="20.100000000000001" customHeight="1">
      <c r="A1" s="497" t="s">
        <v>2929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</row>
    <row r="2" spans="1:13" s="15" customFormat="1" ht="15" customHeight="1">
      <c r="A2" s="498">
        <v>1</v>
      </c>
      <c r="B2" s="498">
        <v>2</v>
      </c>
      <c r="C2" s="498">
        <v>3</v>
      </c>
      <c r="D2" s="498" t="s">
        <v>293</v>
      </c>
      <c r="E2" s="498"/>
      <c r="F2" s="498"/>
      <c r="G2" s="498"/>
      <c r="H2" s="498"/>
      <c r="I2" s="498"/>
      <c r="J2" s="498"/>
      <c r="K2" s="498"/>
      <c r="L2" s="498"/>
      <c r="M2" s="498"/>
    </row>
    <row r="3" spans="1:13" s="15" customFormat="1" ht="15" customHeight="1">
      <c r="A3" s="498"/>
      <c r="B3" s="498"/>
      <c r="C3" s="498"/>
      <c r="D3" s="500" t="s">
        <v>923</v>
      </c>
      <c r="E3" s="507"/>
      <c r="F3" s="507"/>
      <c r="G3" s="501"/>
      <c r="H3" s="500" t="s">
        <v>924</v>
      </c>
      <c r="I3" s="501"/>
      <c r="J3" s="500" t="s">
        <v>925</v>
      </c>
      <c r="K3" s="501"/>
      <c r="L3" s="500" t="s">
        <v>926</v>
      </c>
      <c r="M3" s="501"/>
    </row>
    <row r="4" spans="1:13" s="15" customFormat="1" ht="15" customHeight="1">
      <c r="A4" s="498" t="s">
        <v>378</v>
      </c>
      <c r="B4" s="498" t="s">
        <v>379</v>
      </c>
      <c r="C4" s="498" t="s">
        <v>1274</v>
      </c>
      <c r="D4" s="500" t="s">
        <v>2925</v>
      </c>
      <c r="E4" s="507"/>
      <c r="F4" s="507"/>
      <c r="G4" s="501"/>
      <c r="H4" s="502" t="s">
        <v>1275</v>
      </c>
      <c r="I4" s="503"/>
      <c r="J4" s="502" t="s">
        <v>2928</v>
      </c>
      <c r="K4" s="503"/>
      <c r="L4" s="502" t="s">
        <v>2930</v>
      </c>
      <c r="M4" s="503"/>
    </row>
    <row r="5" spans="1:13" s="15" customFormat="1" ht="15" customHeight="1">
      <c r="A5" s="498"/>
      <c r="B5" s="498"/>
      <c r="C5" s="498"/>
      <c r="D5" s="500" t="s">
        <v>2926</v>
      </c>
      <c r="E5" s="501"/>
      <c r="F5" s="500" t="s">
        <v>2927</v>
      </c>
      <c r="G5" s="501"/>
      <c r="H5" s="504"/>
      <c r="I5" s="505"/>
      <c r="J5" s="504"/>
      <c r="K5" s="505"/>
      <c r="L5" s="504"/>
      <c r="M5" s="505"/>
    </row>
    <row r="6" spans="1:13" s="15" customFormat="1" ht="24" customHeight="1">
      <c r="A6" s="498"/>
      <c r="B6" s="498"/>
      <c r="C6" s="498"/>
      <c r="D6" s="343" t="s">
        <v>2699</v>
      </c>
      <c r="E6" s="343" t="s">
        <v>2700</v>
      </c>
      <c r="F6" s="343" t="s">
        <v>2726</v>
      </c>
      <c r="G6" s="343" t="s">
        <v>2701</v>
      </c>
      <c r="H6" s="343" t="s">
        <v>2702</v>
      </c>
      <c r="I6" s="343" t="s">
        <v>2703</v>
      </c>
      <c r="J6" s="343" t="s">
        <v>2704</v>
      </c>
      <c r="K6" s="343" t="s">
        <v>2705</v>
      </c>
      <c r="L6" s="343" t="s">
        <v>1269</v>
      </c>
      <c r="M6" s="343" t="s">
        <v>1270</v>
      </c>
    </row>
    <row r="7" spans="1:13" s="15" customFormat="1" ht="11.25">
      <c r="A7" s="499"/>
      <c r="B7" s="499"/>
      <c r="C7" s="499"/>
      <c r="D7" s="344" t="s">
        <v>2706</v>
      </c>
      <c r="E7" s="344" t="s">
        <v>1276</v>
      </c>
      <c r="F7" s="344" t="s">
        <v>2706</v>
      </c>
      <c r="G7" s="344" t="s">
        <v>1276</v>
      </c>
      <c r="H7" s="344" t="s">
        <v>2706</v>
      </c>
      <c r="I7" s="344" t="s">
        <v>1276</v>
      </c>
      <c r="J7" s="344" t="s">
        <v>2706</v>
      </c>
      <c r="K7" s="344" t="s">
        <v>1276</v>
      </c>
      <c r="L7" s="344" t="s">
        <v>2706</v>
      </c>
      <c r="M7" s="344" t="s">
        <v>1276</v>
      </c>
    </row>
    <row r="8" spans="1:13" s="161" customFormat="1" ht="67.5">
      <c r="A8" s="10" t="s">
        <v>920</v>
      </c>
      <c r="B8" s="65" t="s">
        <v>471</v>
      </c>
      <c r="C8" s="65" t="s">
        <v>2002</v>
      </c>
      <c r="D8" s="159">
        <v>3122</v>
      </c>
      <c r="E8" s="160">
        <v>11355</v>
      </c>
      <c r="F8" s="160">
        <v>2160</v>
      </c>
      <c r="G8" s="160">
        <v>6173</v>
      </c>
      <c r="H8" s="160">
        <v>1894</v>
      </c>
      <c r="I8" s="160">
        <v>5560</v>
      </c>
      <c r="J8" s="160">
        <v>1</v>
      </c>
      <c r="K8" s="160">
        <v>38</v>
      </c>
      <c r="L8" s="164">
        <v>230</v>
      </c>
      <c r="M8" s="164">
        <v>1554</v>
      </c>
    </row>
    <row r="9" spans="1:13" s="161" customFormat="1" ht="67.5">
      <c r="A9" s="10" t="s">
        <v>921</v>
      </c>
      <c r="B9" s="65" t="s">
        <v>1145</v>
      </c>
      <c r="C9" s="65" t="s">
        <v>2003</v>
      </c>
      <c r="D9" s="159">
        <v>5970</v>
      </c>
      <c r="E9" s="160">
        <v>29414</v>
      </c>
      <c r="F9" s="160">
        <v>1192</v>
      </c>
      <c r="G9" s="160">
        <v>1351</v>
      </c>
      <c r="H9" s="160" t="s">
        <v>1192</v>
      </c>
      <c r="I9" s="160" t="s">
        <v>1192</v>
      </c>
      <c r="J9" s="160" t="s">
        <v>1192</v>
      </c>
      <c r="K9" s="160">
        <v>26</v>
      </c>
      <c r="L9" s="164">
        <v>139</v>
      </c>
      <c r="M9" s="164">
        <v>2113</v>
      </c>
    </row>
    <row r="10" spans="1:13" s="161" customFormat="1" ht="78.75">
      <c r="A10" s="10" t="s">
        <v>922</v>
      </c>
      <c r="B10" s="65" t="s">
        <v>1023</v>
      </c>
      <c r="C10" s="65" t="s">
        <v>206</v>
      </c>
      <c r="D10" s="159">
        <v>4255</v>
      </c>
      <c r="E10" s="160">
        <v>28440</v>
      </c>
      <c r="F10" s="160">
        <v>1085</v>
      </c>
      <c r="G10" s="160">
        <v>10012</v>
      </c>
      <c r="H10" s="160">
        <v>3170</v>
      </c>
      <c r="I10" s="160">
        <v>18428</v>
      </c>
      <c r="J10" s="160">
        <v>0</v>
      </c>
      <c r="K10" s="160">
        <v>58</v>
      </c>
      <c r="L10" s="164">
        <v>195</v>
      </c>
      <c r="M10" s="164">
        <v>2505</v>
      </c>
    </row>
    <row r="11" spans="1:13" s="161" customFormat="1" ht="78.75">
      <c r="A11" s="10" t="s">
        <v>923</v>
      </c>
      <c r="B11" s="65" t="s">
        <v>1034</v>
      </c>
      <c r="C11" s="65" t="s">
        <v>207</v>
      </c>
      <c r="D11" s="159">
        <v>1874</v>
      </c>
      <c r="E11" s="160">
        <v>8369</v>
      </c>
      <c r="F11" s="160">
        <v>1243</v>
      </c>
      <c r="G11" s="160">
        <v>3740</v>
      </c>
      <c r="H11" s="160">
        <v>512</v>
      </c>
      <c r="I11" s="160">
        <v>4629</v>
      </c>
      <c r="J11" s="160">
        <v>0</v>
      </c>
      <c r="K11" s="160">
        <v>18</v>
      </c>
      <c r="L11" s="164">
        <v>45</v>
      </c>
      <c r="M11" s="164">
        <v>1374</v>
      </c>
    </row>
    <row r="12" spans="1:13" s="161" customFormat="1" ht="78.75">
      <c r="A12" s="10" t="s">
        <v>924</v>
      </c>
      <c r="B12" s="65" t="s">
        <v>1128</v>
      </c>
      <c r="C12" s="10" t="s">
        <v>1371</v>
      </c>
      <c r="D12" s="12" t="s">
        <v>1372</v>
      </c>
      <c r="E12" s="10" t="s">
        <v>2921</v>
      </c>
      <c r="F12" s="10" t="s">
        <v>831</v>
      </c>
      <c r="G12" s="10" t="s">
        <v>2922</v>
      </c>
      <c r="H12" s="10" t="s">
        <v>1055</v>
      </c>
      <c r="I12" s="10" t="s">
        <v>1373</v>
      </c>
      <c r="J12" s="10" t="s">
        <v>2217</v>
      </c>
      <c r="K12" s="10" t="s">
        <v>1036</v>
      </c>
      <c r="L12" s="164">
        <v>40</v>
      </c>
      <c r="M12" s="164">
        <v>1422</v>
      </c>
    </row>
    <row r="13" spans="1:13" s="161" customFormat="1" ht="67.5">
      <c r="A13" s="10" t="s">
        <v>925</v>
      </c>
      <c r="B13" s="65" t="s">
        <v>1119</v>
      </c>
      <c r="C13" s="65" t="s">
        <v>208</v>
      </c>
      <c r="D13" s="159">
        <v>3499</v>
      </c>
      <c r="E13" s="160">
        <v>17992</v>
      </c>
      <c r="F13" s="160">
        <v>2849</v>
      </c>
      <c r="G13" s="160">
        <v>7798</v>
      </c>
      <c r="H13" s="160">
        <v>10</v>
      </c>
      <c r="I13" s="160">
        <v>77</v>
      </c>
      <c r="J13" s="160">
        <v>0</v>
      </c>
      <c r="K13" s="160">
        <v>66</v>
      </c>
      <c r="L13" s="164">
        <v>119</v>
      </c>
      <c r="M13" s="164">
        <v>2562</v>
      </c>
    </row>
    <row r="14" spans="1:13" s="161" customFormat="1" ht="67.5">
      <c r="A14" s="10" t="s">
        <v>926</v>
      </c>
      <c r="B14" s="65" t="s">
        <v>473</v>
      </c>
      <c r="C14" s="65" t="s">
        <v>247</v>
      </c>
      <c r="D14" s="159">
        <v>553</v>
      </c>
      <c r="E14" s="160">
        <v>6571</v>
      </c>
      <c r="F14" s="160">
        <v>448</v>
      </c>
      <c r="G14" s="160">
        <v>2384</v>
      </c>
      <c r="H14" s="160">
        <v>105</v>
      </c>
      <c r="I14" s="160">
        <v>4796</v>
      </c>
      <c r="J14" s="160">
        <v>0</v>
      </c>
      <c r="K14" s="160">
        <v>17</v>
      </c>
      <c r="L14" s="164">
        <v>60</v>
      </c>
      <c r="M14" s="164">
        <v>970</v>
      </c>
    </row>
    <row r="15" spans="1:13" s="161" customFormat="1" ht="78.75">
      <c r="A15" s="10" t="s">
        <v>181</v>
      </c>
      <c r="B15" s="65" t="s">
        <v>711</v>
      </c>
      <c r="C15" s="65" t="s">
        <v>1830</v>
      </c>
      <c r="D15" s="159">
        <v>248</v>
      </c>
      <c r="E15" s="160">
        <v>11926</v>
      </c>
      <c r="F15" s="160">
        <v>108</v>
      </c>
      <c r="G15" s="160">
        <v>3180</v>
      </c>
      <c r="H15" s="160">
        <v>0</v>
      </c>
      <c r="I15" s="160">
        <v>63</v>
      </c>
      <c r="J15" s="160">
        <v>0</v>
      </c>
      <c r="K15" s="160">
        <v>23</v>
      </c>
      <c r="L15" s="164">
        <v>33</v>
      </c>
      <c r="M15" s="164">
        <v>2295</v>
      </c>
    </row>
    <row r="16" spans="1:13" s="161" customFormat="1" ht="78.75">
      <c r="A16" s="10" t="s">
        <v>1116</v>
      </c>
      <c r="B16" s="65" t="s">
        <v>100</v>
      </c>
      <c r="C16" s="65" t="s">
        <v>1831</v>
      </c>
      <c r="D16" s="159">
        <v>2841</v>
      </c>
      <c r="E16" s="160">
        <v>15176</v>
      </c>
      <c r="F16" s="160">
        <v>2167</v>
      </c>
      <c r="G16" s="160">
        <v>5262</v>
      </c>
      <c r="H16" s="160">
        <v>0</v>
      </c>
      <c r="I16" s="160">
        <v>12</v>
      </c>
      <c r="J16" s="160">
        <v>0</v>
      </c>
      <c r="K16" s="160">
        <v>37</v>
      </c>
      <c r="L16" s="164">
        <v>85</v>
      </c>
      <c r="M16" s="164">
        <v>1983</v>
      </c>
    </row>
    <row r="17" spans="1:13" s="161" customFormat="1" ht="101.25">
      <c r="A17" s="10" t="s">
        <v>1041</v>
      </c>
      <c r="B17" s="65" t="s">
        <v>2222</v>
      </c>
      <c r="C17" s="65" t="s">
        <v>1832</v>
      </c>
      <c r="D17" s="159">
        <v>2552</v>
      </c>
      <c r="E17" s="160">
        <v>9384</v>
      </c>
      <c r="F17" s="160">
        <v>1497</v>
      </c>
      <c r="G17" s="160">
        <v>4466</v>
      </c>
      <c r="H17" s="160">
        <v>132</v>
      </c>
      <c r="I17" s="160">
        <v>611</v>
      </c>
      <c r="J17" s="160">
        <v>0</v>
      </c>
      <c r="K17" s="160">
        <v>19</v>
      </c>
      <c r="L17" s="164">
        <v>85</v>
      </c>
      <c r="M17" s="164">
        <v>2037</v>
      </c>
    </row>
    <row r="18" spans="1:13" s="161" customFormat="1" ht="45">
      <c r="A18" s="10" t="s">
        <v>1123</v>
      </c>
      <c r="B18" s="65" t="s">
        <v>101</v>
      </c>
      <c r="C18" s="65" t="s">
        <v>1833</v>
      </c>
      <c r="D18" s="159">
        <v>8676</v>
      </c>
      <c r="E18" s="160">
        <v>33364</v>
      </c>
      <c r="F18" s="160">
        <v>6787</v>
      </c>
      <c r="G18" s="160">
        <v>16138</v>
      </c>
      <c r="H18" s="160">
        <v>2968</v>
      </c>
      <c r="I18" s="160">
        <v>18462</v>
      </c>
      <c r="J18" s="160">
        <v>0</v>
      </c>
      <c r="K18" s="160">
        <v>31</v>
      </c>
      <c r="L18" s="164">
        <v>414</v>
      </c>
      <c r="M18" s="164">
        <v>5080</v>
      </c>
    </row>
    <row r="19" spans="1:13" s="161" customFormat="1" ht="112.5">
      <c r="A19" s="10" t="s">
        <v>1136</v>
      </c>
      <c r="B19" s="65" t="s">
        <v>712</v>
      </c>
      <c r="C19" s="65" t="s">
        <v>1834</v>
      </c>
      <c r="D19" s="159">
        <v>1801</v>
      </c>
      <c r="E19" s="160">
        <v>11503</v>
      </c>
      <c r="F19" s="160">
        <v>7</v>
      </c>
      <c r="G19" s="160">
        <v>54</v>
      </c>
      <c r="H19" s="160">
        <v>908</v>
      </c>
      <c r="I19" s="160">
        <v>6683</v>
      </c>
      <c r="J19" s="160">
        <v>0</v>
      </c>
      <c r="K19" s="160">
        <v>21</v>
      </c>
      <c r="L19" s="164">
        <v>51</v>
      </c>
      <c r="M19" s="164">
        <v>1614</v>
      </c>
    </row>
    <row r="20" spans="1:13" s="161" customFormat="1" ht="78.75">
      <c r="A20" s="10" t="s">
        <v>1142</v>
      </c>
      <c r="B20" s="65" t="s">
        <v>821</v>
      </c>
      <c r="C20" s="65" t="s">
        <v>1835</v>
      </c>
      <c r="D20" s="159">
        <v>1370</v>
      </c>
      <c r="E20" s="160">
        <v>7110</v>
      </c>
      <c r="F20" s="160">
        <v>1108</v>
      </c>
      <c r="G20" s="160">
        <v>2622</v>
      </c>
      <c r="H20" s="160">
        <v>4</v>
      </c>
      <c r="I20" s="160">
        <v>299</v>
      </c>
      <c r="J20" s="160">
        <v>0</v>
      </c>
      <c r="K20" s="160">
        <v>9</v>
      </c>
      <c r="L20" s="164">
        <v>40</v>
      </c>
      <c r="M20" s="164">
        <v>1435</v>
      </c>
    </row>
    <row r="21" spans="1:13" s="161" customFormat="1" ht="67.5">
      <c r="A21" s="10" t="s">
        <v>1044</v>
      </c>
      <c r="B21" s="65" t="s">
        <v>102</v>
      </c>
      <c r="C21" s="65" t="s">
        <v>1836</v>
      </c>
      <c r="D21" s="159">
        <v>5924</v>
      </c>
      <c r="E21" s="160">
        <v>55718</v>
      </c>
      <c r="F21" s="160">
        <v>1010</v>
      </c>
      <c r="G21" s="160">
        <v>14766</v>
      </c>
      <c r="H21" s="160">
        <v>438</v>
      </c>
      <c r="I21" s="160">
        <v>7994</v>
      </c>
      <c r="J21" s="160">
        <v>0</v>
      </c>
      <c r="K21" s="160">
        <v>65</v>
      </c>
      <c r="L21" s="164">
        <v>441</v>
      </c>
      <c r="M21" s="164">
        <v>11517</v>
      </c>
    </row>
    <row r="22" spans="1:13" s="161" customFormat="1" ht="67.5">
      <c r="A22" s="10" t="s">
        <v>1068</v>
      </c>
      <c r="B22" s="65" t="s">
        <v>102</v>
      </c>
      <c r="C22" s="65" t="s">
        <v>1837</v>
      </c>
      <c r="D22" s="159">
        <v>15009</v>
      </c>
      <c r="E22" s="160">
        <v>31569</v>
      </c>
      <c r="F22" s="160">
        <v>9250</v>
      </c>
      <c r="G22" s="160">
        <v>11792</v>
      </c>
      <c r="H22" s="160">
        <v>3</v>
      </c>
      <c r="I22" s="160">
        <v>27</v>
      </c>
      <c r="J22" s="160">
        <v>1</v>
      </c>
      <c r="K22" s="160">
        <v>42</v>
      </c>
      <c r="L22" s="164">
        <v>987</v>
      </c>
      <c r="M22" s="164">
        <v>4303</v>
      </c>
    </row>
    <row r="23" spans="1:13" s="161" customFormat="1" ht="56.25">
      <c r="A23" s="10" t="s">
        <v>1036</v>
      </c>
      <c r="B23" s="65" t="s">
        <v>103</v>
      </c>
      <c r="C23" s="65" t="s">
        <v>1838</v>
      </c>
      <c r="D23" s="159">
        <v>7276</v>
      </c>
      <c r="E23" s="160">
        <v>27217</v>
      </c>
      <c r="F23" s="160">
        <v>5152</v>
      </c>
      <c r="G23" s="160">
        <v>12478</v>
      </c>
      <c r="H23" s="160">
        <v>2</v>
      </c>
      <c r="I23" s="160">
        <v>18</v>
      </c>
      <c r="J23" s="160">
        <v>0</v>
      </c>
      <c r="K23" s="160">
        <v>37</v>
      </c>
      <c r="L23" s="164">
        <v>517</v>
      </c>
      <c r="M23" s="164">
        <v>4543</v>
      </c>
    </row>
    <row r="24" spans="1:13" s="161" customFormat="1" ht="78.75">
      <c r="A24" s="10" t="s">
        <v>1049</v>
      </c>
      <c r="B24" s="65" t="s">
        <v>715</v>
      </c>
      <c r="C24" s="65" t="s">
        <v>1839</v>
      </c>
      <c r="D24" s="159">
        <v>1728</v>
      </c>
      <c r="E24" s="160">
        <v>15236</v>
      </c>
      <c r="F24" s="160">
        <v>1123</v>
      </c>
      <c r="G24" s="160">
        <v>9154</v>
      </c>
      <c r="H24" s="160">
        <v>193</v>
      </c>
      <c r="I24" s="160">
        <v>1690</v>
      </c>
      <c r="J24" s="160">
        <v>0</v>
      </c>
      <c r="K24" s="160">
        <v>24</v>
      </c>
      <c r="L24" s="164">
        <v>76</v>
      </c>
      <c r="M24" s="164">
        <v>1529</v>
      </c>
    </row>
    <row r="25" spans="1:13" s="161" customFormat="1" ht="45">
      <c r="A25" s="10" t="s">
        <v>1063</v>
      </c>
      <c r="B25" s="65" t="s">
        <v>3685</v>
      </c>
      <c r="C25" s="65" t="s">
        <v>3687</v>
      </c>
      <c r="D25" s="162"/>
      <c r="E25" s="163"/>
      <c r="F25" s="163"/>
      <c r="G25" s="163"/>
      <c r="H25" s="163"/>
      <c r="I25" s="163"/>
      <c r="J25" s="163"/>
      <c r="K25" s="163"/>
      <c r="L25" s="164">
        <v>9</v>
      </c>
      <c r="M25" s="164">
        <v>3823</v>
      </c>
    </row>
    <row r="26" spans="1:13" s="161" customFormat="1" ht="90">
      <c r="A26" s="10" t="s">
        <v>1053</v>
      </c>
      <c r="B26" s="65" t="s">
        <v>3685</v>
      </c>
      <c r="C26" s="65" t="s">
        <v>2119</v>
      </c>
      <c r="D26" s="159">
        <v>45533</v>
      </c>
      <c r="E26" s="160">
        <v>84</v>
      </c>
      <c r="F26" s="160">
        <v>27887</v>
      </c>
      <c r="G26" s="164">
        <v>31</v>
      </c>
      <c r="H26" s="160">
        <v>0</v>
      </c>
      <c r="I26" s="160">
        <v>0</v>
      </c>
      <c r="J26" s="65">
        <v>1</v>
      </c>
      <c r="K26" s="10">
        <v>0</v>
      </c>
      <c r="L26" s="164">
        <v>1777</v>
      </c>
      <c r="M26" s="164">
        <v>0</v>
      </c>
    </row>
    <row r="27" spans="1:13" s="161" customFormat="1" ht="101.25">
      <c r="A27" s="10" t="s">
        <v>1073</v>
      </c>
      <c r="B27" s="65" t="s">
        <v>3685</v>
      </c>
      <c r="C27" s="65" t="s">
        <v>3689</v>
      </c>
      <c r="D27" s="159">
        <v>46960</v>
      </c>
      <c r="E27" s="160">
        <v>13</v>
      </c>
      <c r="F27" s="160">
        <v>5728</v>
      </c>
      <c r="G27" s="160">
        <v>68</v>
      </c>
      <c r="H27" s="160">
        <v>0</v>
      </c>
      <c r="I27" s="160">
        <v>0</v>
      </c>
      <c r="J27" s="160">
        <v>2</v>
      </c>
      <c r="K27" s="160">
        <v>0</v>
      </c>
      <c r="L27" s="333">
        <v>1990</v>
      </c>
      <c r="M27" s="333">
        <v>0</v>
      </c>
    </row>
    <row r="28" spans="1:13" s="161" customFormat="1" ht="90">
      <c r="A28" s="10" t="s">
        <v>2248</v>
      </c>
      <c r="B28" s="65" t="s">
        <v>3685</v>
      </c>
      <c r="C28" s="65" t="s">
        <v>2120</v>
      </c>
      <c r="D28" s="159">
        <v>91</v>
      </c>
      <c r="E28" s="160">
        <v>25640</v>
      </c>
      <c r="F28" s="160">
        <v>24</v>
      </c>
      <c r="G28" s="160">
        <v>3786</v>
      </c>
      <c r="H28" s="160">
        <v>0</v>
      </c>
      <c r="I28" s="160">
        <v>0</v>
      </c>
      <c r="J28" s="160">
        <v>0</v>
      </c>
      <c r="K28" s="160">
        <v>77</v>
      </c>
      <c r="L28" s="164">
        <v>23</v>
      </c>
      <c r="M28" s="164">
        <v>5604</v>
      </c>
    </row>
    <row r="29" spans="1:13" s="161" customFormat="1" ht="78.75">
      <c r="A29" s="10" t="s">
        <v>1039</v>
      </c>
      <c r="B29" s="65" t="s">
        <v>3685</v>
      </c>
      <c r="C29" s="65" t="s">
        <v>2121</v>
      </c>
      <c r="D29" s="159">
        <v>11867</v>
      </c>
      <c r="E29" s="160">
        <v>55526</v>
      </c>
      <c r="F29" s="160">
        <v>4630</v>
      </c>
      <c r="G29" s="160">
        <v>14975</v>
      </c>
      <c r="H29" s="160">
        <v>12</v>
      </c>
      <c r="I29" s="160">
        <v>155</v>
      </c>
      <c r="J29" s="160">
        <v>0</v>
      </c>
      <c r="K29" s="160">
        <v>102</v>
      </c>
      <c r="L29" s="164">
        <v>492</v>
      </c>
      <c r="M29" s="164">
        <v>6128</v>
      </c>
    </row>
    <row r="30" spans="1:13" s="161" customFormat="1" ht="45">
      <c r="A30" s="10" t="s">
        <v>1091</v>
      </c>
      <c r="B30" s="65" t="s">
        <v>3685</v>
      </c>
      <c r="C30" s="65" t="s">
        <v>2122</v>
      </c>
      <c r="D30" s="159">
        <v>632</v>
      </c>
      <c r="E30" s="160">
        <v>39018</v>
      </c>
      <c r="F30" s="160">
        <v>110</v>
      </c>
      <c r="G30" s="160">
        <v>10102</v>
      </c>
      <c r="H30" s="160" t="s">
        <v>1466</v>
      </c>
      <c r="I30" s="160" t="s">
        <v>1466</v>
      </c>
      <c r="J30" s="160" t="s">
        <v>1466</v>
      </c>
      <c r="K30" s="160">
        <v>21</v>
      </c>
      <c r="L30" s="164">
        <v>13</v>
      </c>
      <c r="M30" s="164">
        <v>2097</v>
      </c>
    </row>
    <row r="31" spans="1:13" s="161" customFormat="1" ht="67.5">
      <c r="A31" s="10" t="s">
        <v>1030</v>
      </c>
      <c r="B31" s="65" t="s">
        <v>3685</v>
      </c>
      <c r="C31" s="65" t="s">
        <v>2123</v>
      </c>
      <c r="D31" s="159">
        <v>459</v>
      </c>
      <c r="E31" s="160">
        <v>52739</v>
      </c>
      <c r="F31" s="164">
        <v>165</v>
      </c>
      <c r="G31" s="164">
        <v>8721</v>
      </c>
      <c r="H31" s="160">
        <v>0</v>
      </c>
      <c r="I31" s="160">
        <v>0</v>
      </c>
      <c r="J31" s="160">
        <v>0</v>
      </c>
      <c r="K31" s="160">
        <v>73</v>
      </c>
      <c r="L31" s="164">
        <v>27</v>
      </c>
      <c r="M31" s="164">
        <v>6001</v>
      </c>
    </row>
    <row r="32" spans="1:13" s="161" customFormat="1" ht="45">
      <c r="A32" s="10" t="s">
        <v>178</v>
      </c>
      <c r="B32" s="65" t="s">
        <v>3685</v>
      </c>
      <c r="C32" s="65" t="s">
        <v>2124</v>
      </c>
      <c r="D32" s="159" t="s">
        <v>1354</v>
      </c>
      <c r="E32" s="160">
        <v>18831</v>
      </c>
      <c r="F32" s="160" t="s">
        <v>1125</v>
      </c>
      <c r="G32" s="160">
        <v>6761</v>
      </c>
      <c r="H32" s="160" t="s">
        <v>181</v>
      </c>
      <c r="I32" s="160" t="s">
        <v>701</v>
      </c>
      <c r="J32" s="160" t="s">
        <v>2217</v>
      </c>
      <c r="K32" s="160" t="s">
        <v>1123</v>
      </c>
      <c r="L32" s="164">
        <v>17</v>
      </c>
      <c r="M32" s="164">
        <v>2233</v>
      </c>
    </row>
    <row r="33" spans="1:13" s="161" customFormat="1" ht="56.25">
      <c r="A33" s="10" t="s">
        <v>1061</v>
      </c>
      <c r="B33" s="65" t="s">
        <v>3685</v>
      </c>
      <c r="C33" s="65" t="s">
        <v>3686</v>
      </c>
      <c r="D33" s="159">
        <v>50</v>
      </c>
      <c r="E33" s="160">
        <v>30320</v>
      </c>
      <c r="F33" s="160">
        <v>31</v>
      </c>
      <c r="G33" s="160">
        <v>11353</v>
      </c>
      <c r="H33" s="160">
        <v>15</v>
      </c>
      <c r="I33" s="160">
        <v>4337</v>
      </c>
      <c r="J33" s="160">
        <v>0</v>
      </c>
      <c r="K33" s="160">
        <v>57</v>
      </c>
      <c r="L33" s="164">
        <v>22</v>
      </c>
      <c r="M33" s="164">
        <v>4462</v>
      </c>
    </row>
    <row r="34" spans="1:13" s="161" customFormat="1" ht="90">
      <c r="A34" s="10" t="s">
        <v>1102</v>
      </c>
      <c r="B34" s="65" t="s">
        <v>3685</v>
      </c>
      <c r="C34" s="65" t="s">
        <v>3688</v>
      </c>
      <c r="D34" s="159">
        <v>234</v>
      </c>
      <c r="E34" s="160">
        <v>31436</v>
      </c>
      <c r="F34" s="160">
        <v>13</v>
      </c>
      <c r="G34" s="160">
        <v>5225</v>
      </c>
      <c r="H34" s="160" t="s">
        <v>1192</v>
      </c>
      <c r="I34" s="160" t="s">
        <v>1192</v>
      </c>
      <c r="J34" s="160">
        <v>0</v>
      </c>
      <c r="K34" s="160">
        <v>73</v>
      </c>
      <c r="L34" s="164">
        <v>51</v>
      </c>
      <c r="M34" s="164">
        <v>7677</v>
      </c>
    </row>
    <row r="35" spans="1:13" s="161" customFormat="1" ht="45">
      <c r="A35" s="10" t="s">
        <v>1080</v>
      </c>
      <c r="B35" s="65" t="s">
        <v>3685</v>
      </c>
      <c r="C35" s="65" t="s">
        <v>626</v>
      </c>
      <c r="D35" s="159">
        <v>695</v>
      </c>
      <c r="E35" s="160">
        <v>16716</v>
      </c>
      <c r="F35" s="160">
        <v>3</v>
      </c>
      <c r="G35" s="160">
        <v>388</v>
      </c>
      <c r="H35" s="160">
        <v>1647</v>
      </c>
      <c r="I35" s="160">
        <v>23127</v>
      </c>
      <c r="J35" s="160">
        <v>0</v>
      </c>
      <c r="K35" s="160">
        <v>32</v>
      </c>
      <c r="L35" s="164">
        <v>15</v>
      </c>
      <c r="M35" s="164">
        <v>3503</v>
      </c>
    </row>
    <row r="36" spans="1:13" s="161" customFormat="1" ht="56.25">
      <c r="A36" s="10" t="s">
        <v>1108</v>
      </c>
      <c r="B36" s="65" t="s">
        <v>995</v>
      </c>
      <c r="C36" s="65" t="s">
        <v>1467</v>
      </c>
      <c r="D36" s="159">
        <v>1204</v>
      </c>
      <c r="E36" s="160">
        <v>5209</v>
      </c>
      <c r="F36" s="160">
        <v>2</v>
      </c>
      <c r="G36" s="160">
        <v>345</v>
      </c>
      <c r="H36" s="160">
        <v>2638</v>
      </c>
      <c r="I36" s="160">
        <v>26556</v>
      </c>
      <c r="J36" s="160">
        <v>0</v>
      </c>
      <c r="K36" s="160">
        <v>45</v>
      </c>
      <c r="L36" s="164">
        <v>349</v>
      </c>
      <c r="M36" s="164">
        <v>6080</v>
      </c>
    </row>
    <row r="37" spans="1:13" s="161" customFormat="1" ht="78.75">
      <c r="A37" s="10" t="s">
        <v>1760</v>
      </c>
      <c r="B37" s="65" t="s">
        <v>811</v>
      </c>
      <c r="C37" s="65" t="s">
        <v>627</v>
      </c>
      <c r="D37" s="159">
        <v>2957</v>
      </c>
      <c r="E37" s="160">
        <v>9355</v>
      </c>
      <c r="F37" s="160">
        <v>2518</v>
      </c>
      <c r="G37" s="160">
        <v>5891</v>
      </c>
      <c r="H37" s="160">
        <v>31</v>
      </c>
      <c r="I37" s="160">
        <v>181</v>
      </c>
      <c r="J37" s="160">
        <v>0</v>
      </c>
      <c r="K37" s="160">
        <v>16</v>
      </c>
      <c r="L37" s="164">
        <v>77</v>
      </c>
      <c r="M37" s="164">
        <v>1468</v>
      </c>
    </row>
    <row r="38" spans="1:13" s="15" customFormat="1" ht="14.25">
      <c r="A38" s="10"/>
      <c r="B38" s="165"/>
      <c r="C38" s="166" t="s">
        <v>2923</v>
      </c>
      <c r="D38" s="167">
        <f>SUM(D8:D37)</f>
        <v>177380</v>
      </c>
      <c r="E38" s="167">
        <f t="shared" ref="E38:K38" si="0">SUM(E8:E37)</f>
        <v>605231</v>
      </c>
      <c r="F38" s="167">
        <f t="shared" si="0"/>
        <v>78297</v>
      </c>
      <c r="G38" s="167">
        <f t="shared" si="0"/>
        <v>179016</v>
      </c>
      <c r="H38" s="167">
        <f t="shared" si="0"/>
        <v>14682</v>
      </c>
      <c r="I38" s="167">
        <f t="shared" si="0"/>
        <v>123705</v>
      </c>
      <c r="J38" s="167">
        <f t="shared" si="0"/>
        <v>5</v>
      </c>
      <c r="K38" s="167">
        <f t="shared" si="0"/>
        <v>1027</v>
      </c>
      <c r="L38" s="168"/>
      <c r="M38" s="169"/>
    </row>
    <row r="39" spans="1:13" s="15" customFormat="1" ht="11.25">
      <c r="A39" s="170"/>
      <c r="B39" s="171"/>
      <c r="C39" s="172"/>
      <c r="L39" s="16"/>
    </row>
    <row r="40" spans="1:13" s="15" customFormat="1" ht="11.25">
      <c r="A40" s="170"/>
      <c r="B40" s="171"/>
      <c r="C40" s="172"/>
      <c r="L40" s="16"/>
    </row>
    <row r="41" spans="1:13" s="15" customFormat="1" ht="31.5" customHeight="1">
      <c r="A41" s="506" t="s">
        <v>2931</v>
      </c>
      <c r="B41" s="506"/>
      <c r="C41" s="506"/>
      <c r="D41" s="506"/>
      <c r="E41" s="506"/>
      <c r="F41" s="506"/>
      <c r="G41" s="506"/>
      <c r="H41" s="506"/>
      <c r="I41" s="506"/>
      <c r="J41" s="506"/>
      <c r="K41" s="506"/>
      <c r="L41" s="506"/>
      <c r="M41" s="506"/>
    </row>
    <row r="42" spans="1:13" s="15" customFormat="1" ht="11.25">
      <c r="A42" s="170"/>
      <c r="B42" s="171"/>
      <c r="C42" s="172"/>
      <c r="L42" s="16"/>
    </row>
    <row r="43" spans="1:13" s="15" customFormat="1" ht="11.25">
      <c r="A43" s="170"/>
      <c r="B43" s="171"/>
      <c r="C43" s="172"/>
      <c r="L43" s="16"/>
    </row>
    <row r="44" spans="1:13" s="15" customFormat="1" ht="11.25">
      <c r="A44" s="170"/>
      <c r="B44" s="171"/>
      <c r="C44" s="172"/>
      <c r="L44" s="16"/>
    </row>
    <row r="45" spans="1:13" s="15" customFormat="1" ht="11.25">
      <c r="A45" s="170"/>
      <c r="B45" s="171"/>
      <c r="C45" s="172"/>
      <c r="L45" s="16"/>
    </row>
    <row r="46" spans="1:13" s="15" customFormat="1" ht="11.25">
      <c r="A46" s="170"/>
      <c r="B46" s="171"/>
      <c r="C46" s="172"/>
      <c r="L46" s="16"/>
    </row>
    <row r="47" spans="1:13" s="15" customFormat="1" ht="11.25">
      <c r="A47" s="170"/>
      <c r="B47" s="171"/>
      <c r="C47" s="172"/>
      <c r="L47" s="16"/>
    </row>
    <row r="48" spans="1:13" s="15" customFormat="1" ht="11.25">
      <c r="A48" s="170"/>
      <c r="B48" s="171"/>
      <c r="C48" s="172"/>
      <c r="L48" s="16"/>
    </row>
  </sheetData>
  <mergeCells count="19">
    <mergeCell ref="L4:M5"/>
    <mergeCell ref="A41:M41"/>
    <mergeCell ref="D3:G3"/>
    <mergeCell ref="D4:G4"/>
    <mergeCell ref="D5:E5"/>
    <mergeCell ref="F5:G5"/>
    <mergeCell ref="H3:I3"/>
    <mergeCell ref="H4:I5"/>
    <mergeCell ref="A4:A7"/>
    <mergeCell ref="B4:B7"/>
    <mergeCell ref="C4:C7"/>
    <mergeCell ref="J4:K5"/>
    <mergeCell ref="A1:M1"/>
    <mergeCell ref="A2:A3"/>
    <mergeCell ref="B2:B3"/>
    <mergeCell ref="C2:C3"/>
    <mergeCell ref="D2:M2"/>
    <mergeCell ref="J3:K3"/>
    <mergeCell ref="L3:M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Załącznik 1</vt:lpstr>
      <vt:lpstr>Załącznik 2</vt:lpstr>
      <vt:lpstr>Załacznik 3</vt:lpstr>
      <vt:lpstr>Załącznik 4</vt:lpstr>
      <vt:lpstr>Załącznki 5</vt:lpstr>
      <vt:lpstr>Załącznik 6</vt:lpstr>
      <vt:lpstr>Załącznik 7</vt:lpstr>
      <vt:lpstr>Załącznik 8</vt:lpstr>
      <vt:lpstr>Załącznik 9</vt:lpstr>
      <vt:lpstr>Załącznik 10</vt:lpstr>
      <vt:lpstr>Załącznik 11</vt:lpstr>
      <vt:lpstr>Załącznik 12</vt:lpstr>
      <vt:lpstr>Załącznik 13</vt:lpstr>
      <vt:lpstr>Załącznik 14</vt:lpstr>
      <vt:lpstr>Załącznik 15</vt:lpstr>
      <vt:lpstr>Załącznik 16</vt:lpstr>
      <vt:lpstr>Załącznik 17</vt:lpstr>
      <vt:lpstr>'Załącznik 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Żbik-Pawłowska</dc:creator>
  <cp:lastModifiedBy>Maria Żbik-Pawłowska</cp:lastModifiedBy>
  <cp:lastPrinted>2018-11-27T11:44:52Z</cp:lastPrinted>
  <dcterms:created xsi:type="dcterms:W3CDTF">2010-12-29T08:49:47Z</dcterms:created>
  <dcterms:modified xsi:type="dcterms:W3CDTF">2019-02-01T08:24:27Z</dcterms:modified>
</cp:coreProperties>
</file>