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walkowska\Desktop\"/>
    </mc:Choice>
  </mc:AlternateContent>
  <bookViews>
    <workbookView xWindow="0" yWindow="0" windowWidth="20205" windowHeight="10920" tabRatio="818" firstSheet="14" activeTab="16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39" r:id="rId8"/>
    <sheet name="Załącznik 9" sheetId="36" r:id="rId9"/>
    <sheet name="Załącznik 10" sheetId="35" r:id="rId10"/>
    <sheet name="Załącznik 11" sheetId="40" r:id="rId11"/>
    <sheet name="Załącznik 12" sheetId="48" r:id="rId12"/>
    <sheet name="Załącznik 13" sheetId="42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1'!$A$5:$V$201</definedName>
    <definedName name="_xlnm._FilterDatabase" localSheetId="1" hidden="1">'Załącznik 2'!$A$1:$N$202</definedName>
    <definedName name="_xlnm.Print_Area" localSheetId="0">'Załącznik 1'!$A$1:$O$201</definedName>
  </definedNames>
  <calcPr calcId="162913"/>
</workbook>
</file>

<file path=xl/calcChain.xml><?xml version="1.0" encoding="utf-8"?>
<calcChain xmlns="http://schemas.openxmlformats.org/spreadsheetml/2006/main">
  <c r="G607" i="34" l="1"/>
  <c r="F607" i="34"/>
  <c r="E607" i="34"/>
  <c r="D607" i="34"/>
  <c r="G606" i="34"/>
  <c r="F606" i="34"/>
  <c r="E606" i="34"/>
  <c r="D606" i="34"/>
  <c r="M57" i="38" l="1"/>
  <c r="N57" i="38"/>
  <c r="L57" i="38"/>
  <c r="E38" i="36" l="1"/>
  <c r="F38" i="36"/>
  <c r="G38" i="36"/>
  <c r="H38" i="36"/>
  <c r="I38" i="36"/>
  <c r="J38" i="36"/>
  <c r="K38" i="36"/>
  <c r="L38" i="36"/>
  <c r="M38" i="36"/>
  <c r="D38" i="36"/>
  <c r="E202" i="30" l="1"/>
  <c r="D202" i="30"/>
  <c r="G45" i="41" l="1"/>
  <c r="H45" i="41"/>
  <c r="I45" i="41"/>
  <c r="J45" i="41"/>
  <c r="K45" i="41"/>
  <c r="H37" i="41" l="1"/>
  <c r="I37" i="41"/>
  <c r="J37" i="41"/>
  <c r="K37" i="41"/>
  <c r="G37" i="41"/>
  <c r="M19" i="35" l="1"/>
  <c r="K453" i="39" l="1"/>
  <c r="K444" i="39"/>
  <c r="K438" i="39"/>
  <c r="K434" i="39"/>
  <c r="K422" i="39"/>
  <c r="K412" i="39"/>
  <c r="K404" i="39"/>
  <c r="K387" i="39"/>
  <c r="K382" i="39"/>
  <c r="K375" i="39"/>
  <c r="K365" i="39"/>
  <c r="K347" i="39"/>
  <c r="K327" i="39"/>
  <c r="K319" i="39"/>
  <c r="K309" i="39"/>
  <c r="K305" i="39"/>
  <c r="K295" i="39"/>
  <c r="K285" i="39"/>
  <c r="K279" i="39"/>
  <c r="K265" i="39"/>
  <c r="K255" i="39"/>
  <c r="K234" i="39"/>
  <c r="K224" i="39"/>
  <c r="K212" i="39"/>
  <c r="K206" i="39"/>
  <c r="K202" i="39"/>
  <c r="K196" i="39"/>
  <c r="K191" i="39"/>
  <c r="K183" i="39"/>
  <c r="K170" i="39"/>
  <c r="K161" i="39"/>
  <c r="K141" i="39"/>
  <c r="K134" i="39"/>
  <c r="K124" i="39"/>
  <c r="K117" i="39"/>
  <c r="K109" i="39"/>
  <c r="K104" i="39"/>
  <c r="K94" i="39"/>
  <c r="K81" i="39"/>
  <c r="K74" i="39"/>
  <c r="K64" i="39"/>
  <c r="K50" i="39"/>
  <c r="K43" i="39"/>
  <c r="K34" i="39"/>
  <c r="K24" i="39"/>
  <c r="K891" i="39" l="1"/>
  <c r="P109" i="44"/>
  <c r="C108" i="44"/>
  <c r="B108" i="44"/>
  <c r="D105" i="44"/>
  <c r="D104" i="44"/>
  <c r="D103" i="44"/>
  <c r="D102" i="44"/>
  <c r="D101" i="44"/>
  <c r="D100" i="44"/>
  <c r="D99" i="44"/>
  <c r="D98" i="44"/>
  <c r="D97" i="44"/>
  <c r="D96" i="44"/>
  <c r="P90" i="44"/>
  <c r="O90" i="44"/>
  <c r="N90" i="44"/>
  <c r="M90" i="44"/>
  <c r="L90" i="44"/>
  <c r="K90" i="44"/>
  <c r="J90" i="44"/>
  <c r="I90" i="44"/>
  <c r="H90" i="44"/>
  <c r="G89" i="44"/>
  <c r="F89" i="44"/>
  <c r="E89" i="44"/>
  <c r="D88" i="44"/>
  <c r="D87" i="44"/>
  <c r="D86" i="44"/>
  <c r="D85" i="44"/>
  <c r="D84" i="44"/>
  <c r="D83" i="44"/>
  <c r="D82" i="44"/>
  <c r="C81" i="44"/>
  <c r="C89" i="44" s="1"/>
  <c r="B81" i="44"/>
  <c r="B89" i="44" s="1"/>
  <c r="D80" i="44"/>
  <c r="D79" i="44"/>
  <c r="D78" i="44"/>
  <c r="D77" i="44"/>
  <c r="P71" i="44"/>
  <c r="O71" i="44"/>
  <c r="N71" i="44"/>
  <c r="M71" i="44"/>
  <c r="L71" i="44"/>
  <c r="K71" i="44"/>
  <c r="J71" i="44"/>
  <c r="I71" i="44"/>
  <c r="H71" i="44"/>
  <c r="G70" i="44"/>
  <c r="F70" i="44"/>
  <c r="E70" i="44"/>
  <c r="D69" i="44"/>
  <c r="D68" i="44"/>
  <c r="D67" i="44"/>
  <c r="D66" i="44"/>
  <c r="D65" i="44"/>
  <c r="D64" i="44"/>
  <c r="D63" i="44"/>
  <c r="D62" i="44"/>
  <c r="C61" i="44"/>
  <c r="C70" i="44" s="1"/>
  <c r="B61" i="44"/>
  <c r="B70" i="44" s="1"/>
  <c r="D60" i="44"/>
  <c r="D59" i="44"/>
  <c r="D58" i="44"/>
  <c r="P53" i="44"/>
  <c r="O53" i="44"/>
  <c r="N53" i="44"/>
  <c r="M53" i="44"/>
  <c r="L53" i="44"/>
  <c r="K53" i="44"/>
  <c r="J53" i="44"/>
  <c r="I53" i="44"/>
  <c r="H53" i="44"/>
  <c r="G52" i="44"/>
  <c r="F52" i="44"/>
  <c r="E52" i="44"/>
  <c r="C52" i="44"/>
  <c r="B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P35" i="44"/>
  <c r="O35" i="44"/>
  <c r="N35" i="44"/>
  <c r="M35" i="44"/>
  <c r="L35" i="44"/>
  <c r="K35" i="44"/>
  <c r="J35" i="44"/>
  <c r="I35" i="44"/>
  <c r="H35" i="44"/>
  <c r="G34" i="44"/>
  <c r="F34" i="44"/>
  <c r="E34" i="44"/>
  <c r="C34" i="44"/>
  <c r="B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P17" i="44"/>
  <c r="O17" i="44"/>
  <c r="N17" i="44"/>
  <c r="L17" i="44"/>
  <c r="K17" i="44"/>
  <c r="I17" i="44"/>
  <c r="H17" i="44"/>
  <c r="F16" i="44"/>
  <c r="E16" i="44"/>
  <c r="C16" i="44"/>
  <c r="D15" i="44"/>
  <c r="D14" i="44"/>
  <c r="G13" i="44"/>
  <c r="D13" i="44"/>
  <c r="M12" i="44"/>
  <c r="M17" i="44" s="1"/>
  <c r="J12" i="44"/>
  <c r="J17" i="44" s="1"/>
  <c r="G12" i="44"/>
  <c r="G16" i="44" s="1"/>
  <c r="D12" i="44"/>
  <c r="D9" i="44"/>
  <c r="D8" i="44"/>
  <c r="B7" i="44"/>
  <c r="D7" i="44" s="1"/>
  <c r="B6" i="44"/>
  <c r="D6" i="44" s="1"/>
  <c r="D5" i="44"/>
  <c r="B4" i="44"/>
  <c r="K50" i="41"/>
  <c r="J50" i="41"/>
  <c r="I50" i="41"/>
  <c r="H50" i="41"/>
  <c r="G50" i="41"/>
  <c r="D4" i="44"/>
  <c r="D34" i="44" l="1"/>
  <c r="D108" i="44"/>
  <c r="D52" i="44"/>
  <c r="D16" i="44"/>
  <c r="D89" i="44"/>
  <c r="B16" i="44"/>
  <c r="D61" i="44"/>
  <c r="D70" i="44" s="1"/>
</calcChain>
</file>

<file path=xl/sharedStrings.xml><?xml version="1.0" encoding="utf-8"?>
<sst xmlns="http://schemas.openxmlformats.org/spreadsheetml/2006/main" count="14022" uniqueCount="3506">
  <si>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</si>
  <si>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</si>
  <si>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</si>
  <si>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</si>
  <si>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</si>
  <si>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</si>
  <si>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</si>
  <si>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</si>
  <si>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</si>
  <si>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</si>
  <si>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</si>
  <si>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</si>
  <si>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</si>
  <si>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</si>
  <si>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</si>
  <si>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</si>
  <si>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</si>
  <si>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</si>
  <si>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</si>
  <si>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</si>
  <si>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</si>
  <si>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</si>
  <si>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</si>
  <si>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</si>
  <si>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</si>
  <si>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</si>
  <si>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</si>
  <si>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</si>
  <si>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</si>
  <si>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</si>
  <si>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</si>
  <si>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</si>
  <si>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</si>
  <si>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</si>
  <si>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</si>
  <si>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</si>
  <si>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leczenia nerwic dla młodzieży</t>
  </si>
  <si>
    <t>4705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</si>
  <si>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</si>
  <si>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</si>
  <si>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</si>
  <si>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</si>
  <si>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</si>
  <si>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</si>
  <si>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</si>
  <si>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</si>
  <si>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</si>
  <si>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</si>
  <si>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</si>
  <si>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</si>
  <si>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</si>
  <si>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</si>
  <si>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</si>
  <si>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</si>
  <si>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</si>
  <si>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</si>
  <si>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</si>
  <si>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</si>
  <si>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</si>
  <si>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</si>
  <si>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</si>
  <si>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</si>
  <si>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</si>
  <si>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</si>
  <si>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</si>
  <si>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</si>
  <si>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</si>
  <si>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</si>
  <si>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</si>
  <si>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</si>
  <si>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</si>
  <si>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</si>
  <si>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</si>
  <si>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</si>
  <si>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</si>
  <si>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</si>
  <si>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</si>
  <si>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789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</si>
  <si>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</si>
  <si>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</si>
  <si>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</si>
  <si>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</si>
  <si>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</si>
  <si>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</si>
  <si>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</si>
  <si>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</si>
  <si>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</si>
  <si>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</si>
  <si>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</si>
  <si>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</si>
  <si>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</si>
  <si>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</si>
  <si>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</si>
  <si>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</si>
  <si>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</si>
  <si>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</si>
  <si>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</si>
  <si>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</si>
  <si>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</si>
  <si>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</si>
  <si>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</si>
  <si>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</si>
  <si>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</si>
  <si>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</si>
  <si>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</si>
  <si>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</si>
  <si>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</si>
  <si>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</si>
  <si>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</si>
  <si>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</si>
  <si>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</si>
  <si>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</si>
  <si>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</si>
  <si>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</si>
  <si>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</si>
  <si>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</si>
  <si>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</si>
  <si>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</si>
  <si>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</si>
  <si>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</si>
  <si>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</si>
  <si>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</si>
  <si>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</si>
  <si>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</si>
  <si>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</si>
  <si>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</si>
  <si>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</si>
  <si>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</si>
  <si>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</si>
  <si>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</si>
  <si>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</si>
  <si>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</si>
  <si>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000000018617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</si>
  <si>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</si>
  <si>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</si>
  <si>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</si>
  <si>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</si>
  <si>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</si>
  <si>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</si>
  <si>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</si>
  <si>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</si>
  <si>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</si>
  <si>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</si>
  <si>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</si>
  <si>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</si>
  <si>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</si>
  <si>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</si>
  <si>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</si>
  <si>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</si>
  <si>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</si>
  <si>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</si>
  <si>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</si>
  <si>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</si>
  <si>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</si>
  <si>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</si>
  <si>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</si>
  <si>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</si>
  <si>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</si>
  <si>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</si>
  <si>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</si>
  <si>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</si>
  <si>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</si>
  <si>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</si>
  <si>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</si>
  <si>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</si>
  <si>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</si>
  <si>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</si>
  <si>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</si>
  <si>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</si>
  <si>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</si>
  <si>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</si>
  <si>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</si>
  <si>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</si>
  <si>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</si>
  <si>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</si>
  <si>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</si>
  <si>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</si>
  <si>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</si>
  <si>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Powiat: Płoński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</si>
  <si>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</si>
  <si>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</si>
  <si>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</si>
  <si>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</si>
  <si>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</si>
  <si>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</si>
  <si>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</si>
  <si>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</si>
  <si>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</si>
  <si>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</si>
  <si>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</si>
  <si>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</si>
  <si>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</si>
  <si>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</si>
  <si>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</si>
  <si>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Powiat: Kozienicki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</si>
  <si>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</si>
  <si>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</si>
  <si>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</si>
  <si>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</si>
  <si>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</si>
  <si>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</si>
  <si>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</si>
  <si>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</si>
  <si>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</si>
  <si>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</si>
  <si>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</si>
  <si>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</si>
  <si>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</si>
  <si>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</si>
  <si>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</si>
  <si>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</si>
  <si>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</si>
  <si>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</si>
  <si>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</si>
  <si>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</si>
  <si>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</si>
  <si>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</si>
  <si>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</si>
  <si>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</si>
  <si>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</si>
  <si>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</si>
  <si>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</si>
  <si>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</si>
  <si>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</si>
  <si>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</si>
  <si>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</si>
  <si>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</si>
  <si>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</si>
  <si>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</si>
  <si>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</si>
  <si>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</si>
  <si>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</si>
  <si>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168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</si>
  <si>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</si>
  <si>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</si>
  <si>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</si>
  <si>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</si>
  <si>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</si>
  <si>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</si>
  <si>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</si>
  <si>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</si>
  <si>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</si>
  <si>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</si>
  <si>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</si>
  <si>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</si>
  <si>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</si>
  <si>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</si>
  <si>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Powiat: Sochaczewski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</si>
  <si>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</si>
  <si>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</si>
  <si>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</si>
  <si>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</si>
  <si>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</si>
  <si>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</si>
  <si>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</si>
  <si>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</si>
  <si>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</si>
  <si>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</si>
  <si>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</si>
  <si>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</si>
  <si>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</si>
  <si>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</si>
  <si>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</si>
  <si>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</si>
  <si>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</si>
  <si>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TAK 
(60 m)</t>
  </si>
  <si>
    <t>350 m</t>
  </si>
  <si>
    <t>6200 m</t>
  </si>
  <si>
    <t>11000 m</t>
  </si>
  <si>
    <t>200 m</t>
  </si>
  <si>
    <t>1400 m</t>
  </si>
  <si>
    <t xml:space="preserve"> TAK 
(25 m)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</si>
  <si>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</si>
  <si>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</si>
  <si>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</si>
  <si>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</si>
  <si>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</si>
  <si>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</si>
  <si>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</si>
  <si>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</si>
  <si>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</si>
  <si>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</si>
  <si>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</si>
  <si>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</si>
  <si>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</si>
  <si>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</si>
  <si>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</si>
  <si>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</si>
  <si>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</si>
  <si>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</si>
  <si>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</si>
  <si>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</si>
  <si>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</si>
  <si>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</si>
  <si>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</si>
  <si>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</si>
  <si>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</si>
  <si>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</si>
  <si>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</si>
  <si>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</si>
  <si>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</si>
  <si>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</si>
  <si>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</si>
  <si>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</si>
  <si>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</si>
  <si>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</si>
  <si>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</si>
  <si>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</si>
  <si>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</si>
  <si>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</si>
  <si>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</si>
  <si>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</si>
  <si>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</si>
  <si>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</si>
  <si>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</si>
  <si>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</si>
  <si>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</si>
  <si>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</si>
  <si>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</si>
  <si>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</si>
  <si>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</si>
  <si>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</si>
  <si>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</si>
  <si>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</si>
  <si>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</si>
  <si>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</si>
  <si>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</si>
  <si>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</si>
  <si>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mazowieckie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</si>
  <si>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</si>
  <si>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</si>
  <si>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</si>
  <si>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</si>
  <si>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</si>
  <si>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</si>
  <si>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</si>
  <si>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</si>
  <si>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</si>
  <si>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</si>
  <si>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</si>
  <si>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</si>
  <si>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</si>
  <si>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</si>
  <si>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</si>
  <si>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</si>
  <si>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</si>
  <si>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</si>
  <si>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</si>
  <si>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</si>
  <si>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</si>
  <si>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</si>
  <si>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</si>
  <si>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</si>
  <si>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</si>
  <si>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</si>
  <si>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</si>
  <si>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</si>
  <si>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</si>
  <si>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</si>
  <si>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</si>
  <si>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</si>
  <si>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</si>
  <si>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</si>
  <si>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</si>
  <si>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</si>
  <si>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</si>
  <si>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</si>
  <si>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</si>
  <si>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</si>
  <si>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</si>
  <si>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</si>
  <si>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</si>
  <si>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</si>
  <si>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</si>
  <si>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</si>
  <si>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</si>
  <si>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</si>
  <si>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</si>
  <si>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</si>
  <si>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</si>
  <si>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</si>
  <si>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</si>
  <si>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</si>
  <si>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</si>
  <si>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</si>
  <si>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</si>
  <si>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</si>
  <si>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</si>
  <si>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</si>
  <si>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</si>
  <si>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</si>
  <si>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</si>
  <si>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</si>
  <si>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</si>
  <si>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</si>
  <si>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</si>
  <si>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</si>
  <si>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</si>
  <si>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</si>
  <si>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</si>
  <si>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</si>
  <si>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</si>
  <si>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</si>
  <si>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</si>
  <si>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</si>
  <si>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</si>
  <si>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</si>
  <si>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</si>
  <si>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</si>
  <si>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</si>
  <si>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</si>
  <si>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</si>
  <si>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</si>
  <si>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</si>
  <si>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</si>
  <si>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</si>
  <si>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</si>
  <si>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</si>
  <si>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</si>
  <si>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</si>
  <si>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</si>
  <si>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</si>
  <si>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233</t>
  </si>
  <si>
    <t>234</t>
  </si>
  <si>
    <t>235</t>
  </si>
  <si>
    <t>236</t>
  </si>
  <si>
    <t>237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</si>
  <si>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</si>
  <si>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</si>
  <si>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</si>
  <si>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</si>
  <si>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</si>
  <si>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</si>
  <si>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</si>
  <si>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</si>
  <si>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</si>
  <si>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</si>
  <si>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</si>
  <si>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</si>
  <si>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</si>
  <si>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</si>
  <si>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</si>
  <si>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</si>
  <si>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</si>
  <si>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</si>
  <si>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</si>
  <si>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</si>
  <si>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</si>
  <si>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</si>
  <si>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</si>
  <si>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</si>
  <si>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</si>
  <si>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</si>
  <si>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</si>
  <si>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</si>
  <si>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</si>
  <si>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</si>
  <si>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</si>
  <si>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</si>
  <si>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</si>
  <si>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</si>
  <si>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286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</si>
  <si>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</si>
  <si>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</si>
  <si>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</si>
  <si>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</si>
  <si>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</si>
  <si>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</si>
  <si>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</si>
  <si>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</si>
  <si>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</si>
  <si>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</si>
  <si>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</si>
  <si>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</si>
  <si>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</si>
  <si>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</si>
  <si>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</si>
  <si>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</si>
  <si>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</si>
  <si>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</si>
  <si>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</si>
  <si>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</si>
  <si>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</si>
  <si>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</si>
  <si>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</si>
  <si>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</si>
  <si>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</si>
  <si>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</si>
  <si>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</si>
  <si>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</si>
  <si>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</si>
  <si>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Powiat: Grodziski</t>
  </si>
  <si>
    <t>1465108 - Warszawa (Śródmieście)</t>
  </si>
  <si>
    <t xml:space="preserve">1463011 - miasto Radom </t>
  </si>
  <si>
    <t>1464011 - miasto Siedlce</t>
  </si>
  <si>
    <t>1461011 - miasto Ostrołęka</t>
  </si>
  <si>
    <t>1465188 - m.st. Warszawa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</si>
  <si>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</si>
  <si>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</si>
  <si>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</si>
  <si>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</si>
  <si>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</si>
  <si>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</si>
  <si>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</si>
  <si>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</si>
  <si>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</si>
  <si>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</si>
  <si>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</si>
  <si>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</si>
  <si>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</si>
  <si>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</si>
  <si>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</si>
  <si>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</si>
  <si>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</si>
  <si>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</si>
  <si>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</si>
  <si>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</si>
  <si>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</si>
  <si>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</si>
  <si>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</si>
  <si>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</si>
  <si>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</si>
  <si>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</si>
  <si>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</si>
  <si>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</si>
  <si>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</si>
  <si>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</si>
  <si>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</si>
  <si>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</si>
  <si>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</si>
  <si>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</si>
  <si>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</si>
  <si>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</si>
  <si>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</si>
  <si>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</si>
  <si>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</si>
  <si>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</si>
  <si>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</si>
  <si>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</si>
  <si>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</si>
  <si>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</si>
  <si>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</si>
  <si>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</si>
  <si>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</si>
  <si>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</si>
  <si>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</si>
  <si>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</si>
  <si>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</si>
  <si>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</si>
  <si>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</si>
  <si>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</si>
  <si>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</si>
  <si>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</si>
  <si>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</si>
  <si>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</si>
  <si>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</si>
  <si>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</si>
  <si>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</si>
  <si>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</si>
  <si>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</si>
  <si>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</si>
  <si>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</si>
  <si>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</si>
  <si>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</si>
  <si>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</si>
  <si>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</si>
  <si>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</si>
  <si>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</si>
  <si>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</si>
  <si>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Powiat: Garwoliński</t>
  </si>
  <si>
    <t>SP ZOZ w Garwolinie</t>
  </si>
  <si>
    <t>Szpital nie przekazał danych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</si>
  <si>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</si>
  <si>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</si>
  <si>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</si>
  <si>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</si>
  <si>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</si>
  <si>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</si>
  <si>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</si>
  <si>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</si>
  <si>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</si>
  <si>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</si>
  <si>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</si>
  <si>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</si>
  <si>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</si>
  <si>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</si>
  <si>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</si>
  <si>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</si>
  <si>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</si>
  <si>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</si>
  <si>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</si>
  <si>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</si>
  <si>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</si>
  <si>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</si>
  <si>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</si>
  <si>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</si>
  <si>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</si>
  <si>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</si>
  <si>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</si>
  <si>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</si>
  <si>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</si>
  <si>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</si>
  <si>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</si>
  <si>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</si>
  <si>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</si>
  <si>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</si>
  <si>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</si>
  <si>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</si>
  <si>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</si>
  <si>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</si>
  <si>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</si>
  <si>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</si>
  <si>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</si>
  <si>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</si>
  <si>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</si>
  <si>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</si>
  <si>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</si>
  <si>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</si>
  <si>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</si>
  <si>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</si>
  <si>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żyardowski</t>
  </si>
  <si>
    <t>4712</t>
  </si>
  <si>
    <t>4702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</si>
  <si>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</si>
  <si>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</si>
  <si>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</si>
  <si>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</si>
  <si>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</si>
  <si>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</si>
  <si>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</si>
  <si>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</si>
  <si>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</si>
  <si>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</si>
  <si>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</si>
  <si>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</si>
  <si>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</si>
  <si>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</si>
  <si>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</si>
  <si>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</si>
  <si>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</si>
  <si>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</si>
  <si>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</si>
  <si>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</si>
  <si>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</si>
  <si>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</si>
  <si>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</si>
  <si>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</si>
  <si>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</si>
  <si>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</si>
  <si>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</si>
  <si>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</si>
  <si>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</si>
  <si>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</si>
  <si>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</si>
  <si>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</si>
  <si>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</si>
  <si>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</si>
  <si>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</si>
  <si>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</si>
  <si>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</si>
  <si>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</si>
  <si>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</si>
  <si>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 xml:space="preserve">* zespół funkcjonuje w okresie od 1 maja do 31 października 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</si>
  <si>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</si>
  <si>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</si>
  <si>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</si>
  <si>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</si>
  <si>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</si>
  <si>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</si>
  <si>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</si>
  <si>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</si>
  <si>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</si>
  <si>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</si>
  <si>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</si>
  <si>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</si>
  <si>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</si>
  <si>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</si>
  <si>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</si>
  <si>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</si>
  <si>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</si>
  <si>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</si>
  <si>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</si>
  <si>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</si>
  <si>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</si>
  <si>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</si>
  <si>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</si>
  <si>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</si>
  <si>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</si>
  <si>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</si>
  <si>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</si>
  <si>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</si>
  <si>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</si>
  <si>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</si>
  <si>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</si>
  <si>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</si>
  <si>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</si>
  <si>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</si>
  <si>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</si>
  <si>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</si>
  <si>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</si>
  <si>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</si>
  <si>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</si>
  <si>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</si>
  <si>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</si>
  <si>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</si>
  <si>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</si>
  <si>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</si>
  <si>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</si>
  <si>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</si>
  <si>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</si>
  <si>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</si>
  <si>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</si>
  <si>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</si>
  <si>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</si>
  <si>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</si>
  <si>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</si>
  <si>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</si>
  <si>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</si>
  <si>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</si>
  <si>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</si>
  <si>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</si>
  <si>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</si>
  <si>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</si>
  <si>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</si>
  <si>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</si>
  <si>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</si>
  <si>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</si>
  <si>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</si>
  <si>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</si>
  <si>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</si>
  <si>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</si>
  <si>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</si>
  <si>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</si>
  <si>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</si>
  <si>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</si>
  <si>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</si>
  <si>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</si>
  <si>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</si>
  <si>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</si>
  <si>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</si>
  <si>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</si>
  <si>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</si>
  <si>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</si>
  <si>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</si>
  <si>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</si>
  <si>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</si>
  <si>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</si>
  <si>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</si>
  <si>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</si>
  <si>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</si>
  <si>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</si>
  <si>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</si>
  <si>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</si>
  <si>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</si>
  <si>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</si>
  <si>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</si>
  <si>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</si>
  <si>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</si>
  <si>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</si>
  <si>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</si>
  <si>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</si>
  <si>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</si>
  <si>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</si>
  <si>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</si>
  <si>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</si>
  <si>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</si>
  <si>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</si>
  <si>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</si>
  <si>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</si>
  <si>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</si>
  <si>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</si>
  <si>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</si>
  <si>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</si>
  <si>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</si>
  <si>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</si>
  <si>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</si>
  <si>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</si>
  <si>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</si>
  <si>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</si>
  <si>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</si>
  <si>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</si>
  <si>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</si>
  <si>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</si>
  <si>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</si>
  <si>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</si>
  <si>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</si>
  <si>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</si>
  <si>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</si>
  <si>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</si>
  <si>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</si>
  <si>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</si>
  <si>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</si>
  <si>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</si>
  <si>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</si>
  <si>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</si>
  <si>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</si>
  <si>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</si>
  <si>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</si>
  <si>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</si>
  <si>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</si>
  <si>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</si>
  <si>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</si>
  <si>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</si>
  <si>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</si>
  <si>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</si>
  <si>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</si>
  <si>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</si>
  <si>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</si>
  <si>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</si>
  <si>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</si>
  <si>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</si>
  <si>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</si>
  <si>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</si>
  <si>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</si>
  <si>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</si>
  <si>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</si>
  <si>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</si>
  <si>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</si>
  <si>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</si>
  <si>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</si>
  <si>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</si>
  <si>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Powiat: Wołomiński</t>
  </si>
  <si>
    <t>000000007252</t>
  </si>
  <si>
    <t>ul. KEN 1, 07-200 Wyszków</t>
  </si>
  <si>
    <t>Powiat: Wyszkowski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</si>
  <si>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</si>
  <si>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</si>
  <si>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</si>
  <si>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</si>
  <si>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</si>
  <si>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</si>
  <si>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</si>
  <si>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</si>
  <si>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Powiat: Ostrowski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</si>
  <si>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</si>
  <si>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</si>
  <si>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</si>
  <si>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</si>
  <si>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</si>
  <si>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</si>
  <si>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</si>
  <si>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</si>
  <si>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</si>
  <si>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</si>
  <si>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</si>
  <si>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</si>
  <si>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</si>
  <si>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</si>
  <si>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</si>
  <si>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</si>
  <si>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</si>
  <si>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</si>
  <si>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</si>
  <si>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</si>
  <si>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</si>
  <si>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</si>
  <si>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</si>
  <si>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</si>
  <si>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</si>
  <si>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</si>
  <si>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</si>
  <si>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</si>
  <si>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</si>
  <si>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</si>
  <si>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</si>
  <si>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</si>
  <si>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</si>
  <si>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</si>
  <si>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</si>
  <si>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</si>
  <si>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</si>
  <si>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</si>
  <si>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</si>
  <si>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</si>
  <si>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</si>
  <si>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</si>
  <si>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</si>
  <si>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</si>
  <si>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</si>
  <si>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</si>
  <si>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</si>
  <si>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</si>
  <si>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</si>
  <si>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</si>
  <si>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</si>
  <si>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</si>
  <si>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</si>
  <si>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</si>
  <si>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</si>
  <si>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</si>
  <si>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</si>
  <si>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</si>
  <si>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</si>
  <si>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</si>
  <si>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</si>
  <si>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</si>
  <si>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</si>
  <si>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</si>
  <si>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</si>
  <si>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</si>
  <si>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</si>
  <si>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</si>
  <si>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</si>
  <si>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</si>
  <si>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</si>
  <si>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</si>
  <si>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</si>
  <si>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</si>
  <si>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</si>
  <si>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</si>
  <si>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</si>
  <si>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</si>
  <si>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</si>
  <si>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</si>
  <si>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</si>
  <si>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</si>
  <si>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</si>
  <si>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</si>
  <si>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</si>
  <si>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</si>
  <si>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</si>
  <si>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</si>
  <si>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</si>
  <si>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</si>
  <si>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</si>
  <si>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</si>
  <si>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</si>
  <si>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</si>
  <si>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</si>
  <si>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</si>
  <si>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</si>
  <si>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</si>
  <si>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</si>
  <si>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</si>
  <si>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</si>
  <si>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</si>
  <si>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</si>
  <si>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</si>
  <si>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</si>
  <si>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</si>
  <si>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</si>
  <si>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</si>
  <si>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</si>
  <si>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</si>
  <si>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</si>
  <si>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</si>
  <si>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</si>
  <si>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</si>
  <si>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</si>
  <si>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</si>
  <si>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</si>
  <si>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</si>
  <si>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</si>
  <si>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</si>
  <si>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</si>
  <si>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</si>
  <si>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</si>
  <si>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</si>
  <si>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</si>
  <si>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</si>
  <si>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</si>
  <si>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</si>
  <si>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</si>
  <si>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</si>
  <si>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</si>
  <si>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</si>
  <si>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</si>
  <si>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</si>
  <si>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</si>
  <si>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</si>
  <si>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</si>
  <si>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</si>
  <si>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</si>
  <si>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Powiat: Miasto Radom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</si>
  <si>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</si>
  <si>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</si>
  <si>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</si>
  <si>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</si>
  <si>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</si>
  <si>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</si>
  <si>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</si>
  <si>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</si>
  <si>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</si>
  <si>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</si>
  <si>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</si>
  <si>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</si>
  <si>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</si>
  <si>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</si>
  <si>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</si>
  <si>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</si>
  <si>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</si>
  <si>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</si>
  <si>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</si>
  <si>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</si>
  <si>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</si>
  <si>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</si>
  <si>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</si>
  <si>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</si>
  <si>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</si>
  <si>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</si>
  <si>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</si>
  <si>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</si>
  <si>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</si>
  <si>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</si>
  <si>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</si>
  <si>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</si>
  <si>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</si>
  <si>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</si>
  <si>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</si>
  <si>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</si>
  <si>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</si>
  <si>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</si>
  <si>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</si>
  <si>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</si>
  <si>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Odział F 1</t>
  </si>
  <si>
    <t>Odział F 2</t>
  </si>
  <si>
    <t>Odział F 10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</si>
  <si>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</si>
  <si>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</si>
  <si>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</si>
  <si>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</si>
  <si>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</si>
  <si>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</si>
  <si>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</si>
  <si>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</si>
  <si>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</si>
  <si>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68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</si>
  <si>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</si>
  <si>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</si>
  <si>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</si>
  <si>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</si>
  <si>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</si>
  <si>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</si>
  <si>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</si>
  <si>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</si>
  <si>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</si>
  <si>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</si>
  <si>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</si>
  <si>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</si>
  <si>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</si>
  <si>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</si>
  <si>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</si>
  <si>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</si>
  <si>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</si>
  <si>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</si>
  <si>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</si>
  <si>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</si>
  <si>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</si>
  <si>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</si>
  <si>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</si>
  <si>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</si>
  <si>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</si>
  <si>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</si>
  <si>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</si>
  <si>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</si>
  <si>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</si>
  <si>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</si>
  <si>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</si>
  <si>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</si>
  <si>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</si>
  <si>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</si>
  <si>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</si>
  <si>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</si>
  <si>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</si>
  <si>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</si>
  <si>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</si>
  <si>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</si>
  <si>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</si>
  <si>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</si>
  <si>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</si>
  <si>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</si>
  <si>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</si>
  <si>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</si>
  <si>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</si>
  <si>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</si>
  <si>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</si>
  <si>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</si>
  <si>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</si>
  <si>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</si>
  <si>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</si>
  <si>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</si>
  <si>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</si>
  <si>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</si>
  <si>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</si>
  <si>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</si>
  <si>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Powiat: Miasto 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</si>
  <si>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</si>
  <si>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</si>
  <si>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</si>
  <si>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</si>
  <si>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</si>
  <si>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</si>
  <si>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</si>
  <si>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</si>
  <si>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</si>
  <si>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</si>
  <si>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</si>
  <si>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</si>
  <si>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</si>
  <si>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</si>
  <si>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</si>
  <si>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</si>
  <si>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</si>
  <si>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</si>
  <si>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</si>
  <si>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</si>
  <si>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</si>
  <si>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</si>
  <si>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</si>
  <si>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</si>
  <si>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Samodzielny Publiczny Centralny Szpital Kliniczny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</si>
  <si>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</si>
  <si>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</si>
  <si>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</si>
  <si>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</si>
  <si>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</si>
  <si>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</si>
  <si>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</si>
  <si>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</si>
  <si>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</si>
  <si>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</si>
  <si>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</si>
  <si>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</si>
  <si>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</si>
  <si>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</si>
  <si>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</si>
  <si>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</si>
  <si>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69</t>
  </si>
  <si>
    <t>Radomska Stacja Pogotowia Ratunkowego w Radomiu</t>
  </si>
  <si>
    <t>78</t>
  </si>
  <si>
    <t>SPZOZ RM-MEDITRANS Stacja Pogotowia Ratunkowego i Transportu Sanitarnego w Siedlcach</t>
  </si>
  <si>
    <t>Falck Medycyna Sp. z o.o.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</si>
  <si>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</si>
  <si>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</si>
  <si>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</si>
  <si>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</si>
  <si>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</si>
  <si>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</si>
  <si>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</si>
  <si>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</si>
  <si>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</si>
  <si>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LPR Oddział w Warszawie ul. Księżycowa 5 01-934 Warszawa</t>
  </si>
  <si>
    <t>LPR Filia w Płocku ul. Bielska 60 09-400 Płock</t>
  </si>
  <si>
    <t>LPR Filia Sokołów Podl., al. 550-lecia 9, 08-300 Sokołów Podl.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</si>
  <si>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</si>
  <si>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</si>
  <si>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</si>
  <si>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</si>
  <si>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</si>
  <si>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</si>
  <si>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</si>
  <si>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</si>
  <si>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</si>
  <si>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</si>
  <si>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F 7</t>
  </si>
  <si>
    <t>F 5</t>
  </si>
  <si>
    <t>F 6</t>
  </si>
  <si>
    <t>F 9</t>
  </si>
  <si>
    <t>F 4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</si>
  <si>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</si>
  <si>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</si>
  <si>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</si>
  <si>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</si>
  <si>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</si>
  <si>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</si>
  <si>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</si>
  <si>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</si>
  <si>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</si>
  <si>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</si>
  <si>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</si>
  <si>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</si>
  <si>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</si>
  <si>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</si>
  <si>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</si>
  <si>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</si>
  <si>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</si>
  <si>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</si>
  <si>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</si>
  <si>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</si>
  <si>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</si>
  <si>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</si>
  <si>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</si>
  <si>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</si>
  <si>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</si>
  <si>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</si>
  <si>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</si>
  <si>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</si>
  <si>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</si>
  <si>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</si>
  <si>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</si>
  <si>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</si>
  <si>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</si>
  <si>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</si>
  <si>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</si>
  <si>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</si>
  <si>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</si>
  <si>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</si>
  <si>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</si>
  <si>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</si>
  <si>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</si>
  <si>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</si>
  <si>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</si>
  <si>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</si>
  <si>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</si>
  <si>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</si>
  <si>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</si>
  <si>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</si>
  <si>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</si>
  <si>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</si>
  <si>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 xml:space="preserve">ul. Szaserów 128, 
01-141 Warszawa </t>
  </si>
  <si>
    <t>Tochtermana 1, 
26-610 Radom</t>
  </si>
  <si>
    <t>Tak ( w odległości 300 m od SOR)</t>
  </si>
  <si>
    <t>TAK (850m)</t>
  </si>
  <si>
    <t>Szpital Matki Bożej Nieustającej Pomocy w Wołominie</t>
  </si>
  <si>
    <t>Tak, 75 m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</si>
  <si>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</si>
  <si>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</si>
  <si>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</si>
  <si>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</si>
  <si>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</si>
  <si>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</si>
  <si>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</si>
  <si>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</si>
  <si>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</si>
  <si>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</si>
  <si>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</si>
  <si>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</si>
  <si>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</si>
  <si>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</si>
  <si>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</si>
  <si>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</si>
  <si>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</si>
  <si>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</si>
  <si>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</si>
  <si>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</si>
  <si>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</si>
  <si>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</si>
  <si>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</si>
  <si>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</si>
  <si>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</si>
  <si>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</si>
  <si>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</si>
  <si>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790</t>
  </si>
  <si>
    <t>pododdział otolaryngologiczny</t>
  </si>
  <si>
    <t>791</t>
  </si>
  <si>
    <t>792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</si>
  <si>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</si>
  <si>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</si>
  <si>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</si>
  <si>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</si>
  <si>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</si>
  <si>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</si>
  <si>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</si>
  <si>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</si>
  <si>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</si>
  <si>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</si>
  <si>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</si>
  <si>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</si>
  <si>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</si>
  <si>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</si>
  <si>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</si>
  <si>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 xml:space="preserve">psychiatryczny I </t>
  </si>
  <si>
    <t xml:space="preserve">psychiatryczny II 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</si>
  <si>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</si>
  <si>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</si>
  <si>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</si>
  <si>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</si>
  <si>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</si>
  <si>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</si>
  <si>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</si>
  <si>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</si>
  <si>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</si>
  <si>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</si>
  <si>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</si>
  <si>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</si>
  <si>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</si>
  <si>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</si>
  <si>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</si>
  <si>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</si>
  <si>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</si>
  <si>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</si>
  <si>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</si>
  <si>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</si>
  <si>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</si>
  <si>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</si>
  <si>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</si>
  <si>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</si>
  <si>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</si>
  <si>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</si>
  <si>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</si>
  <si>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</si>
  <si>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</si>
  <si>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</si>
  <si>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</si>
  <si>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</si>
  <si>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</si>
  <si>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</si>
  <si>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</si>
  <si>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</si>
  <si>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</si>
  <si>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</si>
  <si>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</si>
  <si>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</si>
  <si>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</si>
  <si>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</si>
  <si>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</si>
  <si>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</si>
  <si>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</si>
  <si>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</si>
  <si>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</si>
  <si>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</si>
  <si>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</si>
  <si>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</si>
  <si>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</si>
  <si>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</si>
  <si>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</si>
  <si>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</si>
  <si>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</si>
  <si>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</si>
  <si>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</si>
  <si>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</si>
  <si>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</si>
  <si>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</si>
  <si>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</si>
  <si>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</si>
  <si>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</si>
  <si>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</si>
  <si>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</si>
  <si>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</si>
  <si>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</si>
  <si>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</si>
  <si>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</si>
  <si>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</si>
  <si>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</si>
  <si>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</si>
  <si>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</si>
  <si>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</si>
  <si>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</si>
  <si>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</si>
  <si>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</si>
  <si>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</si>
  <si>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</si>
  <si>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</si>
  <si>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</si>
  <si>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</si>
  <si>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</si>
  <si>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</si>
  <si>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</si>
  <si>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</si>
  <si>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</si>
  <si>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</si>
  <si>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</si>
  <si>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</si>
  <si>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</si>
  <si>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</si>
  <si>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</si>
  <si>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</si>
  <si>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</si>
  <si>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</si>
  <si>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</si>
  <si>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</si>
  <si>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</si>
  <si>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</si>
  <si>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</si>
  <si>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</si>
  <si>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</si>
  <si>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</si>
  <si>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</si>
  <si>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</si>
  <si>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</si>
  <si>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</si>
  <si>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</si>
  <si>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</si>
  <si>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</si>
  <si>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</si>
  <si>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</si>
  <si>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</si>
  <si>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</si>
  <si>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</si>
  <si>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</si>
  <si>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</si>
  <si>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</si>
  <si>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</si>
  <si>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</si>
  <si>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</si>
  <si>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</si>
  <si>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</si>
  <si>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</si>
  <si>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</si>
  <si>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</si>
  <si>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</si>
  <si>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</si>
  <si>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</si>
  <si>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</si>
  <si>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</si>
  <si>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</si>
  <si>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</si>
  <si>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</si>
  <si>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</si>
  <si>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</si>
  <si>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</si>
  <si>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</si>
  <si>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</si>
  <si>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</si>
  <si>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</si>
  <si>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</si>
  <si>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</si>
  <si>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</si>
  <si>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</si>
  <si>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</si>
  <si>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</si>
  <si>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</si>
  <si>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</si>
  <si>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</si>
  <si>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</si>
  <si>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</si>
  <si>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</si>
  <si>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</si>
  <si>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</si>
  <si>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</si>
  <si>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</si>
  <si>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</si>
  <si>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</si>
  <si>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</si>
  <si>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</si>
  <si>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</si>
  <si>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</si>
  <si>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</si>
  <si>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</si>
  <si>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</si>
  <si>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</si>
  <si>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</si>
  <si>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</si>
  <si>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</si>
  <si>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</si>
  <si>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</si>
  <si>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</si>
  <si>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</si>
  <si>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</si>
  <si>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</si>
  <si>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</si>
  <si>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</si>
  <si>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</si>
  <si>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</si>
  <si>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</si>
  <si>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</si>
  <si>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</si>
  <si>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</si>
  <si>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</si>
  <si>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</si>
  <si>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</si>
  <si>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</si>
  <si>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</si>
  <si>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</si>
  <si>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</si>
  <si>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</si>
  <si>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</si>
  <si>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</si>
  <si>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</si>
  <si>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</si>
  <si>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</si>
  <si>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</si>
  <si>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</si>
  <si>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</si>
  <si>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</si>
  <si>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</si>
  <si>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</si>
  <si>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</si>
  <si>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</si>
  <si>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</si>
  <si>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</si>
  <si>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</si>
  <si>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</si>
  <si>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</si>
  <si>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</si>
  <si>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</si>
  <si>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</si>
  <si>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</si>
  <si>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</si>
  <si>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</si>
  <si>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</si>
  <si>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</si>
  <si>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</si>
  <si>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</si>
  <si>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</si>
  <si>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Powiat: Miasto Siedlce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</si>
  <si>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</si>
  <si>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</si>
  <si>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</si>
  <si>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</si>
  <si>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</si>
  <si>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</si>
  <si>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</si>
  <si>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 xml:space="preserve">22, 01, 24, 43, 48, 51, 33, 70, 45, 25, 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</si>
  <si>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</si>
  <si>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</si>
  <si>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</si>
  <si>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</si>
  <si>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</si>
  <si>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</si>
  <si>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</si>
  <si>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</si>
  <si>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</si>
  <si>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</si>
  <si>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</si>
  <si>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</si>
  <si>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</si>
  <si>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</si>
  <si>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</si>
  <si>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</si>
  <si>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</si>
  <si>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</si>
  <si>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</si>
  <si>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</si>
  <si>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</si>
  <si>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</si>
  <si>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</si>
  <si>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</si>
  <si>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</si>
  <si>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</si>
  <si>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</si>
  <si>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</si>
  <si>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</si>
  <si>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</si>
  <si>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</si>
  <si>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>796</t>
  </si>
  <si>
    <t>797</t>
  </si>
  <si>
    <t>798</t>
  </si>
  <si>
    <t>799</t>
  </si>
  <si>
    <t>800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</si>
  <si>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</si>
  <si>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</si>
  <si>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</si>
  <si>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</si>
  <si>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</si>
  <si>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</si>
  <si>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</si>
  <si>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</si>
  <si>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</si>
  <si>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</si>
  <si>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</si>
  <si>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</si>
  <si>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</si>
  <si>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</si>
  <si>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</si>
  <si>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</si>
  <si>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</si>
  <si>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</si>
  <si>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</si>
  <si>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</si>
  <si>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</si>
  <si>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</si>
  <si>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</si>
  <si>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</si>
  <si>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</si>
  <si>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</si>
  <si>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</si>
  <si>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</si>
  <si>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</si>
  <si>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</si>
  <si>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</si>
  <si>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</si>
  <si>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</si>
  <si>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</si>
  <si>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</si>
  <si>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</si>
  <si>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</si>
  <si>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</si>
  <si>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</si>
  <si>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</si>
  <si>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Powiat: Makowski</t>
  </si>
  <si>
    <t>Powiat: Miński</t>
  </si>
  <si>
    <t>Powiat: Ciechanowski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</si>
  <si>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</si>
  <si>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</si>
  <si>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</si>
  <si>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</si>
  <si>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</si>
  <si>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 xml:space="preserve"> NIE</t>
  </si>
  <si>
    <t>Powiat: Mławski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</si>
  <si>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</si>
  <si>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</si>
  <si>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</si>
  <si>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</si>
  <si>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</si>
  <si>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</si>
  <si>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</si>
  <si>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</si>
  <si>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</si>
  <si>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</si>
  <si>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</si>
  <si>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</si>
  <si>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</si>
  <si>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</si>
  <si>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</si>
  <si>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</si>
  <si>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</si>
  <si>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</si>
  <si>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</si>
  <si>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</si>
  <si>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</si>
  <si>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</si>
  <si>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</si>
  <si>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</si>
  <si>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</si>
  <si>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</si>
  <si>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</si>
  <si>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</si>
  <si>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</si>
  <si>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</si>
  <si>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</si>
  <si>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</si>
  <si>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</si>
  <si>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</si>
  <si>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</si>
  <si>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</si>
  <si>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</si>
  <si>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</si>
  <si>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</si>
  <si>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</si>
  <si>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</si>
  <si>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</si>
  <si>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</si>
  <si>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</si>
  <si>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</si>
  <si>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</si>
  <si>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</si>
  <si>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</si>
  <si>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</si>
  <si>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</si>
  <si>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</si>
  <si>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</si>
  <si>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</si>
  <si>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Powiat: Nowodworski</t>
  </si>
  <si>
    <t>02</t>
  </si>
  <si>
    <t>Mazowiecki Szpital Specjalistyczny im. dr. Józefa Psarskiego w Ostrołęce</t>
  </si>
  <si>
    <t>Al. Jana Pawła II 120A, 07-410 Ostrołęka</t>
  </si>
  <si>
    <t>000000007310</t>
  </si>
  <si>
    <t>Powiat: Miasto Ostrołęka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</si>
  <si>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</si>
  <si>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</si>
  <si>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</si>
  <si>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</si>
  <si>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</si>
  <si>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</si>
  <si>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</si>
  <si>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</si>
  <si>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</si>
  <si>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</si>
  <si>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</si>
  <si>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</si>
  <si>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</si>
  <si>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</si>
  <si>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</si>
  <si>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</si>
  <si>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</si>
  <si>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</si>
  <si>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</si>
  <si>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</si>
  <si>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</si>
  <si>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ul. J. Olbrachta 94,
01-102 Warszawa;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</si>
  <si>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</si>
  <si>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</si>
  <si>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</si>
  <si>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</si>
  <si>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</si>
  <si>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</si>
  <si>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</si>
  <si>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</si>
  <si>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</si>
  <si>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</si>
  <si>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</si>
  <si>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</si>
  <si>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</si>
  <si>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</si>
  <si>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</si>
  <si>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</si>
  <si>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</si>
  <si>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</si>
  <si>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</si>
  <si>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</si>
  <si>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</si>
  <si>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</si>
  <si>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</si>
  <si>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</si>
  <si>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</si>
  <si>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AB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</si>
  <si>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</si>
  <si>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</si>
  <si>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</si>
  <si>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</si>
  <si>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</si>
  <si>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psychogeriatryczny 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</si>
  <si>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</si>
  <si>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</si>
  <si>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</si>
  <si>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</si>
  <si>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</si>
  <si>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</si>
  <si>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</si>
  <si>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</si>
  <si>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</si>
  <si>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</si>
  <si>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</si>
  <si>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</si>
  <si>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</si>
  <si>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</si>
  <si>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</si>
  <si>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</si>
  <si>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</si>
  <si>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</si>
  <si>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</si>
  <si>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</si>
  <si>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</si>
  <si>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</si>
  <si>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</si>
  <si>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</si>
  <si>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</si>
  <si>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</si>
  <si>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</si>
  <si>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</si>
  <si>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</si>
  <si>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</si>
  <si>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</si>
  <si>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</si>
  <si>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</si>
  <si>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</si>
  <si>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</si>
  <si>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</si>
  <si>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</si>
  <si>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</si>
  <si>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</si>
  <si>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</si>
  <si>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</si>
  <si>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</si>
  <si>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</si>
  <si>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</si>
  <si>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</si>
  <si>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</si>
  <si>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</si>
  <si>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</si>
  <si>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</si>
  <si>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</si>
  <si>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</si>
  <si>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</si>
  <si>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</si>
  <si>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</si>
  <si>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</si>
  <si>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</si>
  <si>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</si>
  <si>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</si>
  <si>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</si>
  <si>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</si>
  <si>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</si>
  <si>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</si>
  <si>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</si>
  <si>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</si>
  <si>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</si>
  <si>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</si>
  <si>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</si>
  <si>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</si>
  <si>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</si>
  <si>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</si>
  <si>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</si>
  <si>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</si>
  <si>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</si>
  <si>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</si>
  <si>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</si>
  <si>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</si>
  <si>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</si>
  <si>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</si>
  <si>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</si>
  <si>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</si>
  <si>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</si>
  <si>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</si>
  <si>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</si>
  <si>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</si>
  <si>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</si>
  <si>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</si>
  <si>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</si>
  <si>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</si>
  <si>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</si>
  <si>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</si>
  <si>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</si>
  <si>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</si>
  <si>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</si>
  <si>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</si>
  <si>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</si>
  <si>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</si>
  <si>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</si>
  <si>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</si>
  <si>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</si>
  <si>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</si>
  <si>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</si>
  <si>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</si>
  <si>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</si>
  <si>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</si>
  <si>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</si>
  <si>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</si>
  <si>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</si>
  <si>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</si>
  <si>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</si>
  <si>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</si>
  <si>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</si>
  <si>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</si>
  <si>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</si>
  <si>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</si>
  <si>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</si>
  <si>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</si>
  <si>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</si>
  <si>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</si>
  <si>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</si>
  <si>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</si>
  <si>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</si>
  <si>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</si>
  <si>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</si>
  <si>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</si>
  <si>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</si>
  <si>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</si>
  <si>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</si>
  <si>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</si>
  <si>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</si>
  <si>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</si>
  <si>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</si>
  <si>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</si>
  <si>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</si>
  <si>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</si>
  <si>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</si>
  <si>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</si>
  <si>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</si>
  <si>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</si>
  <si>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</si>
  <si>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</si>
  <si>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</si>
  <si>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</si>
  <si>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</si>
  <si>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</si>
  <si>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</si>
  <si>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</si>
  <si>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</si>
  <si>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</si>
  <si>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</si>
  <si>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</si>
  <si>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</si>
  <si>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</si>
  <si>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</si>
  <si>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</si>
  <si>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</si>
  <si>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</si>
  <si>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</si>
  <si>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</si>
  <si>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</si>
  <si>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</si>
  <si>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</si>
  <si>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</si>
  <si>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</si>
  <si>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</si>
  <si>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</si>
  <si>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</si>
  <si>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</si>
  <si>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</si>
  <si>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</si>
  <si>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</si>
  <si>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</si>
  <si>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>Powiat: Przasnyski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</si>
  <si>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</si>
  <si>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</si>
  <si>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</si>
  <si>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</si>
  <si>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</si>
  <si>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</si>
  <si>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</si>
  <si>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</si>
  <si>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</si>
  <si>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</si>
  <si>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</si>
  <si>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</si>
  <si>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</si>
  <si>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</si>
  <si>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</si>
  <si>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</si>
  <si>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</si>
  <si>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</si>
  <si>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</si>
  <si>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</si>
  <si>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</si>
  <si>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</si>
  <si>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</si>
  <si>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</si>
  <si>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</si>
  <si>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</si>
  <si>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</si>
  <si>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</si>
  <si>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</si>
  <si>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</si>
  <si>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</si>
  <si>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</si>
  <si>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</si>
  <si>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</si>
  <si>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</si>
  <si>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</si>
  <si>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</si>
  <si>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</si>
  <si>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</si>
  <si>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</si>
  <si>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</si>
  <si>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</si>
  <si>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</si>
  <si>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</si>
  <si>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</si>
  <si>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</si>
  <si>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</si>
  <si>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psychogeriatrii</t>
  </si>
  <si>
    <t>rehabilitacji psychiatrycznej</t>
  </si>
  <si>
    <t>30, 33</t>
  </si>
  <si>
    <t>07, 08, 24, 42, 43, 44, 47, 48, 50, 53, 57, 67, 69, 70, 51, 22, 33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</si>
  <si>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</si>
  <si>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</si>
  <si>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</si>
  <si>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</si>
  <si>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</si>
  <si>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</si>
  <si>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</si>
  <si>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</si>
  <si>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</si>
  <si>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</si>
  <si>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</si>
  <si>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</si>
  <si>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</si>
  <si>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</si>
  <si>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</si>
  <si>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</si>
  <si>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</si>
  <si>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</si>
  <si>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</si>
  <si>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</si>
  <si>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</si>
  <si>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</si>
  <si>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</si>
  <si>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</si>
  <si>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</si>
  <si>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</si>
  <si>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</si>
  <si>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</si>
  <si>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</si>
  <si>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</si>
  <si>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</si>
  <si>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</si>
  <si>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</si>
  <si>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</si>
  <si>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</si>
  <si>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</si>
  <si>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</si>
  <si>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</si>
  <si>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</si>
  <si>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</si>
  <si>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</si>
  <si>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</si>
  <si>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</si>
  <si>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</si>
  <si>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</si>
  <si>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</si>
  <si>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</si>
  <si>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</si>
  <si>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</si>
  <si>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</si>
  <si>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</si>
  <si>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</si>
  <si>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</si>
  <si>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</si>
  <si>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</si>
  <si>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</si>
  <si>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</si>
  <si>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</si>
  <si>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</si>
  <si>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</si>
  <si>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</si>
  <si>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</si>
  <si>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</si>
  <si>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</si>
  <si>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</si>
  <si>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</si>
  <si>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</si>
  <si>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</si>
  <si>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</si>
  <si>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</si>
  <si>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</si>
  <si>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</si>
  <si>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</si>
  <si>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</si>
  <si>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</si>
  <si>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</si>
  <si>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</si>
  <si>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</si>
  <si>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</si>
  <si>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</si>
  <si>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</si>
  <si>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</si>
  <si>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</si>
  <si>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</si>
  <si>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</si>
  <si>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</si>
  <si>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</si>
  <si>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</si>
  <si>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</si>
  <si>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</si>
  <si>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</si>
  <si>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</si>
  <si>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</si>
  <si>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</si>
  <si>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</si>
  <si>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</si>
  <si>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</si>
  <si>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</si>
  <si>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</si>
  <si>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</si>
  <si>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</si>
  <si>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</si>
  <si>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</si>
  <si>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</si>
  <si>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</si>
  <si>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</si>
  <si>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</si>
  <si>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</si>
  <si>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</si>
  <si>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</si>
  <si>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</si>
  <si>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</si>
  <si>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</si>
  <si>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</si>
  <si>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</si>
  <si>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</si>
  <si>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</si>
  <si>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</si>
  <si>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</si>
  <si>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</si>
  <si>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</si>
  <si>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</si>
  <si>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</si>
  <si>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</si>
  <si>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</si>
  <si>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</si>
  <si>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</si>
  <si>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</si>
  <si>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</si>
  <si>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</si>
  <si>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</si>
  <si>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</si>
  <si>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</si>
  <si>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</si>
  <si>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</si>
  <si>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</si>
  <si>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</si>
  <si>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</si>
  <si>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</si>
  <si>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</si>
  <si>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</si>
  <si>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</si>
  <si>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</si>
  <si>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</si>
  <si>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</si>
  <si>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</si>
  <si>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</si>
  <si>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</si>
  <si>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</si>
  <si>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</si>
  <si>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</si>
  <si>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</si>
  <si>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</si>
  <si>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</si>
  <si>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</si>
  <si>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</si>
  <si>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</si>
  <si>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</si>
  <si>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</si>
  <si>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</si>
  <si>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</si>
  <si>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</si>
  <si>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</si>
  <si>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</si>
  <si>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</si>
  <si>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</si>
  <si>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</si>
  <si>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</si>
  <si>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</si>
  <si>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</si>
  <si>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</si>
  <si>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</si>
  <si>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</si>
  <si>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</si>
  <si>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</si>
  <si>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</si>
  <si>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</si>
  <si>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</si>
  <si>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</si>
  <si>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</si>
  <si>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</si>
  <si>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</si>
  <si>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</si>
  <si>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</si>
  <si>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</si>
  <si>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</si>
  <si>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</si>
  <si>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</si>
  <si>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</si>
  <si>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</si>
  <si>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</si>
  <si>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</si>
  <si>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</si>
  <si>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</si>
  <si>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</si>
  <si>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</si>
  <si>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</si>
  <si>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</si>
  <si>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</si>
  <si>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</si>
  <si>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</si>
  <si>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</si>
  <si>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</si>
  <si>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</si>
  <si>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</si>
  <si>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</si>
  <si>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705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</si>
  <si>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</si>
  <si>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</si>
  <si>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</si>
  <si>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</si>
  <si>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</si>
  <si>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</si>
  <si>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</si>
  <si>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</si>
  <si>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</si>
  <si>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</si>
  <si>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</si>
  <si>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</si>
  <si>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</si>
  <si>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</si>
  <si>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</si>
  <si>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</si>
  <si>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</si>
  <si>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</si>
  <si>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</si>
  <si>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</si>
  <si>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</si>
  <si>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</si>
  <si>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</si>
  <si>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</si>
  <si>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</si>
  <si>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</si>
  <si>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</si>
  <si>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</si>
  <si>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</si>
  <si>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</si>
  <si>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</si>
  <si>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</si>
  <si>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</si>
  <si>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</si>
  <si>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</si>
  <si>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4800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</si>
  <si>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</si>
  <si>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</si>
  <si>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</si>
  <si>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</si>
  <si>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</si>
  <si>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</si>
  <si>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</si>
  <si>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</si>
  <si>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</si>
  <si>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</si>
  <si>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</si>
  <si>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</si>
  <si>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</si>
  <si>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</si>
  <si>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</si>
  <si>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</si>
  <si>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</si>
  <si>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</si>
  <si>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</si>
  <si>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</si>
  <si>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</si>
  <si>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</si>
  <si>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</si>
  <si>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</si>
  <si>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</si>
  <si>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</si>
  <si>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</si>
  <si>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</si>
  <si>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</si>
  <si>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</si>
  <si>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</si>
  <si>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</si>
  <si>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</si>
  <si>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</si>
  <si>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</si>
  <si>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</si>
  <si>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</si>
  <si>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</si>
  <si>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</si>
  <si>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</si>
  <si>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</si>
  <si>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</si>
  <si>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</si>
  <si>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</si>
  <si>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</si>
  <si>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</si>
  <si>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</si>
  <si>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</si>
  <si>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246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</si>
  <si>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</si>
  <si>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</si>
  <si>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</si>
  <si>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</si>
  <si>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</si>
  <si>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</si>
  <si>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</si>
  <si>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</si>
  <si>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</si>
  <si>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</si>
  <si>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</si>
  <si>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</si>
  <si>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</si>
  <si>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</si>
  <si>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</si>
  <si>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</si>
  <si>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</si>
  <si>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</si>
  <si>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</si>
  <si>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</si>
  <si>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</si>
  <si>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</si>
  <si>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</si>
  <si>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</si>
  <si>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</si>
  <si>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</si>
  <si>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</si>
  <si>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</si>
  <si>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</si>
  <si>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</si>
  <si>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</si>
  <si>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</si>
  <si>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</si>
  <si>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</si>
  <si>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</si>
  <si>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</si>
  <si>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</si>
  <si>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</si>
  <si>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</si>
  <si>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</si>
  <si>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</si>
  <si>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</si>
  <si>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</si>
  <si>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</si>
  <si>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</si>
  <si>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</si>
  <si>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</si>
  <si>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</si>
  <si>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</si>
  <si>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</si>
  <si>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</si>
  <si>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</si>
  <si>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</si>
  <si>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</si>
  <si>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</si>
  <si>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</si>
  <si>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</si>
  <si>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</si>
  <si>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</si>
  <si>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</si>
  <si>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</si>
  <si>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</si>
  <si>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</si>
  <si>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</si>
  <si>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</si>
  <si>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</si>
  <si>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</si>
  <si>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</si>
  <si>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</si>
  <si>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</si>
  <si>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</si>
  <si>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</si>
  <si>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</si>
  <si>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</si>
  <si>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</si>
  <si>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</si>
  <si>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</si>
  <si>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</si>
  <si>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</si>
  <si>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</si>
  <si>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</si>
  <si>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</si>
  <si>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</si>
  <si>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</si>
  <si>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</si>
  <si>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</si>
  <si>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</si>
  <si>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</si>
  <si>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>793</t>
  </si>
  <si>
    <t>794</t>
  </si>
  <si>
    <t>795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</si>
  <si>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</si>
  <si>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</si>
  <si>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</si>
  <si>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</si>
  <si>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</si>
  <si>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</si>
  <si>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</si>
  <si>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</si>
  <si>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</si>
  <si>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</si>
  <si>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</si>
  <si>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</si>
  <si>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</si>
  <si>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</si>
  <si>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</si>
  <si>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</si>
  <si>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</si>
  <si>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</si>
  <si>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</si>
  <si>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</si>
  <si>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</si>
  <si>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</si>
  <si>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</si>
  <si>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</si>
  <si>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</si>
  <si>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000000007431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</si>
  <si>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</si>
  <si>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</si>
  <si>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</si>
  <si>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</si>
  <si>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</si>
  <si>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</si>
  <si>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</si>
  <si>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</si>
  <si>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</si>
  <si>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</si>
  <si>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</si>
  <si>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</si>
  <si>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psychosomatyczny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</si>
  <si>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</si>
  <si>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</si>
  <si>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</si>
  <si>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</si>
  <si>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</si>
  <si>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</si>
  <si>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</si>
  <si>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</si>
  <si>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</si>
  <si>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</si>
  <si>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</si>
  <si>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</si>
  <si>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</si>
  <si>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</si>
  <si>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</si>
  <si>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</si>
  <si>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</si>
  <si>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</si>
  <si>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</si>
  <si>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</si>
  <si>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</si>
  <si>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</si>
  <si>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</si>
  <si>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</si>
  <si>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</si>
  <si>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</si>
  <si>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</si>
  <si>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</si>
  <si>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</si>
  <si>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</si>
  <si>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</si>
  <si>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</si>
  <si>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</si>
  <si>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</si>
  <si>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</si>
  <si>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</si>
  <si>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</si>
  <si>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</si>
  <si>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</si>
  <si>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</si>
  <si>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</si>
  <si>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</si>
  <si>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</si>
  <si>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</si>
  <si>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</si>
  <si>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</si>
  <si>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</si>
  <si>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</si>
  <si>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</si>
  <si>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</si>
  <si>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</si>
  <si>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</si>
  <si>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</si>
  <si>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</si>
  <si>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</si>
  <si>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</si>
  <si>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</si>
  <si>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</si>
  <si>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</si>
  <si>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</si>
  <si>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</si>
  <si>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</si>
  <si>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</si>
  <si>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</si>
  <si>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</si>
  <si>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</si>
  <si>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</si>
  <si>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</si>
  <si>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</si>
  <si>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</si>
  <si>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</si>
  <si>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</si>
  <si>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</si>
  <si>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</si>
  <si>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</si>
  <si>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</si>
  <si>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</si>
  <si>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</si>
  <si>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</si>
  <si>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</si>
  <si>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</si>
  <si>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</si>
  <si>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</si>
  <si>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</si>
  <si>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</si>
  <si>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TAK (2000)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</si>
  <si>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</si>
  <si>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</si>
  <si>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</si>
  <si>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</si>
  <si>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</si>
  <si>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</si>
  <si>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</si>
  <si>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</si>
  <si>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</si>
  <si>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</si>
  <si>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</si>
  <si>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</si>
  <si>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</si>
  <si>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</si>
  <si>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</si>
  <si>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</si>
  <si>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</si>
  <si>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</si>
  <si>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</si>
  <si>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</si>
  <si>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</si>
  <si>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</si>
  <si>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</si>
  <si>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</si>
  <si>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</si>
  <si>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</si>
  <si>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</si>
  <si>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</si>
  <si>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</si>
  <si>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</si>
  <si>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</si>
  <si>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</si>
  <si>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</si>
  <si>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</si>
  <si>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</si>
  <si>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</si>
  <si>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</si>
  <si>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</si>
  <si>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</si>
  <si>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</si>
  <si>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</si>
  <si>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</si>
  <si>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</si>
  <si>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</si>
  <si>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</si>
  <si>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</si>
  <si>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</si>
  <si>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</si>
  <si>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</si>
  <si>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</si>
  <si>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</si>
  <si>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</si>
  <si>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</si>
  <si>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</si>
  <si>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</si>
  <si>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01.01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</si>
  <si>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</si>
  <si>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</si>
  <si>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</si>
  <si>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</si>
  <si>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</si>
  <si>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</si>
  <si>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</si>
  <si>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</si>
  <si>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</si>
  <si>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</si>
  <si>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</si>
  <si>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</si>
  <si>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</si>
  <si>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</si>
  <si>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</si>
  <si>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</si>
  <si>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</si>
  <si>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</si>
  <si>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</si>
  <si>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</si>
  <si>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</si>
  <si>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</si>
  <si>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</si>
  <si>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</si>
  <si>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kwiecień *</t>
  </si>
  <si>
    <t>* Dane od dnia uruchomienia SWD PRM</t>
  </si>
  <si>
    <t>maj *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</si>
  <si>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</si>
  <si>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</si>
  <si>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</si>
  <si>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</si>
  <si>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</si>
  <si>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</si>
  <si>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</si>
  <si>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</si>
  <si>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>W 03 148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</si>
  <si>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</si>
  <si>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</si>
  <si>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</si>
  <si>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</si>
  <si>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</si>
  <si>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</si>
  <si>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</si>
  <si>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</si>
  <si>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</si>
  <si>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</si>
  <si>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</si>
  <si>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</si>
  <si>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</si>
  <si>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</si>
  <si>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</si>
  <si>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</si>
  <si>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</si>
  <si>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</si>
  <si>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</si>
  <si>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</si>
  <si>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</si>
  <si>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</si>
  <si>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</si>
  <si>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</si>
  <si>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</si>
  <si>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</si>
  <si>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W01 163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</si>
  <si>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</si>
  <si>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</si>
  <si>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</si>
  <si>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</si>
  <si>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</si>
  <si>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</si>
  <si>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</si>
  <si>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</si>
  <si>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</si>
  <si>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</si>
  <si>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</si>
  <si>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</si>
  <si>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</si>
  <si>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</si>
  <si>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</si>
  <si>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</si>
  <si>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</si>
  <si>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</si>
  <si>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</si>
  <si>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</si>
  <si>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</si>
  <si>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</si>
  <si>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</si>
  <si>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</si>
  <si>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</si>
  <si>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</si>
  <si>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</si>
  <si>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</si>
  <si>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</si>
  <si>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</si>
  <si>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</si>
  <si>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</si>
  <si>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</si>
  <si>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</si>
  <si>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</si>
  <si>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</si>
  <si>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</si>
  <si>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</si>
  <si>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</si>
  <si>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</si>
  <si>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</si>
  <si>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</si>
  <si>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</si>
  <si>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</si>
  <si>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</si>
  <si>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</si>
  <si>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</si>
  <si>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</si>
  <si>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</si>
  <si>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</si>
  <si>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</si>
  <si>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73</t>
  </si>
  <si>
    <t>W02 74</t>
  </si>
  <si>
    <t>W02 76</t>
  </si>
  <si>
    <t>W02 81</t>
  </si>
  <si>
    <t>W02 82</t>
  </si>
  <si>
    <t>W02 83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</si>
  <si>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</si>
  <si>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</si>
  <si>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</si>
  <si>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</si>
  <si>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</si>
  <si>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</si>
  <si>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</si>
  <si>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</si>
  <si>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</si>
  <si>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</si>
  <si>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</si>
  <si>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</si>
  <si>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</si>
  <si>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</si>
  <si>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</si>
  <si>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</si>
  <si>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</si>
  <si>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</si>
  <si>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</si>
  <si>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</si>
  <si>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</si>
  <si>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</si>
  <si>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</si>
  <si>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</si>
  <si>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</si>
  <si>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</si>
  <si>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</si>
  <si>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</si>
  <si>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</si>
  <si>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</si>
  <si>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</si>
  <si>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</si>
  <si>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</si>
  <si>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</si>
  <si>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</si>
  <si>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</si>
  <si>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</si>
  <si>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</si>
  <si>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</si>
  <si>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</si>
  <si>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</si>
  <si>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</si>
  <si>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</si>
  <si>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</si>
  <si>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</si>
  <si>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</si>
  <si>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</si>
  <si>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</si>
  <si>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</si>
  <si>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</si>
  <si>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</si>
  <si>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</si>
  <si>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</si>
  <si>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</si>
  <si>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</si>
  <si>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</si>
  <si>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</si>
  <si>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</si>
  <si>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</si>
  <si>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</si>
  <si>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</si>
  <si>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</si>
  <si>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</si>
  <si>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</si>
  <si>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</si>
  <si>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</si>
  <si>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</si>
  <si>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</si>
  <si>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</si>
  <si>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</si>
  <si>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</si>
  <si>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</si>
  <si>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</si>
  <si>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</si>
  <si>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</si>
  <si>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</si>
  <si>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</si>
  <si>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</si>
  <si>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</si>
  <si>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</si>
  <si>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</si>
  <si>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</si>
  <si>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</si>
  <si>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</si>
  <si>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</si>
  <si>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</si>
  <si>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</si>
  <si>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</si>
  <si>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</si>
  <si>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</si>
  <si>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</si>
  <si>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</si>
  <si>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</si>
  <si>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</si>
  <si>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</si>
  <si>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</si>
  <si>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</si>
  <si>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</si>
  <si>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</si>
  <si>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</si>
  <si>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r>
      <t xml:space="preserve">Nazwa ZRM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i obszar działania </t>
    </r>
    <r>
      <rPr>
        <vertAlign val="superscript"/>
        <sz val="10"/>
        <rFont val="Arial"/>
        <family val="2"/>
        <charset val="238"/>
      </rPr>
      <t>2)</t>
    </r>
  </si>
  <si>
    <t>W01 68</t>
  </si>
  <si>
    <t>W02 03</t>
  </si>
  <si>
    <t xml:space="preserve"> 24 godz./dobę</t>
  </si>
  <si>
    <t>od godziny 7.00, lecz nie wcześniej niż od wschodu słońca, do 45 min. przed
zachodem słońca, lecz nie dłużej niż do godziny 20.00</t>
  </si>
  <si>
    <t>co najmniej od wschodu słońca do 45 minut przed zachodem
słońca oraz co najmniej od godziny 7:00 do godziny 20:00 w przypadku gdy wschód
słońca następuje przed godziną 7:00, a zachód po godzinie 20:00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</si>
  <si>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</si>
  <si>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</si>
  <si>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</si>
  <si>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</si>
  <si>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</si>
  <si>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</si>
  <si>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</si>
  <si>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</si>
  <si>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</si>
  <si>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</si>
  <si>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</si>
  <si>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</si>
  <si>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</si>
  <si>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</si>
  <si>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</si>
  <si>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</si>
  <si>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</si>
  <si>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</si>
  <si>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</si>
  <si>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</si>
  <si>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</si>
  <si>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Tabela 14 - Liczba połączeń i czas obsługi zgłoszeń w dyspozytorni medycznej w Grodzisku Mazowieckim</t>
  </si>
  <si>
    <t>184*</t>
  </si>
  <si>
    <t>01-01</t>
  </si>
  <si>
    <t>01-11</t>
  </si>
  <si>
    <t>31-12</t>
  </si>
  <si>
    <t>31-10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</si>
  <si>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</si>
  <si>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</si>
  <si>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</si>
  <si>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</si>
  <si>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</si>
  <si>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</si>
  <si>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</si>
  <si>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</si>
  <si>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</si>
  <si>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</si>
  <si>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</si>
  <si>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</si>
  <si>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</si>
  <si>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</si>
  <si>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</si>
  <si>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</si>
  <si>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</si>
  <si>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</si>
  <si>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</si>
  <si>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</si>
  <si>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</si>
  <si>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</si>
  <si>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</si>
  <si>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</si>
  <si>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</si>
  <si>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</si>
  <si>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</si>
  <si>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</si>
  <si>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</si>
  <si>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</si>
  <si>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</si>
  <si>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</si>
  <si>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</si>
  <si>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</si>
  <si>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</si>
  <si>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</si>
  <si>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</si>
  <si>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</si>
  <si>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</si>
  <si>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</si>
  <si>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</si>
  <si>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</si>
  <si>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</si>
  <si>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</si>
  <si>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</si>
  <si>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</si>
  <si>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</si>
  <si>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</si>
  <si>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</si>
  <si>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</si>
  <si>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</si>
  <si>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</si>
  <si>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</si>
  <si>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</si>
  <si>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</si>
  <si>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</si>
  <si>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</si>
  <si>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</si>
  <si>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</si>
  <si>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</si>
  <si>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</si>
  <si>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</si>
  <si>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</si>
  <si>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</si>
  <si>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</si>
  <si>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</si>
  <si>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</si>
  <si>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</si>
  <si>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</si>
  <si>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</si>
  <si>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</si>
  <si>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</si>
  <si>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</si>
  <si>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</si>
  <si>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</si>
  <si>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</si>
  <si>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</si>
  <si>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</si>
  <si>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</si>
  <si>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</si>
  <si>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</si>
  <si>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</si>
  <si>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</si>
  <si>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</si>
  <si>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</si>
  <si>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</si>
  <si>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</si>
  <si>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</si>
  <si>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</si>
  <si>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</si>
  <si>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</si>
  <si>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</si>
  <si>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</si>
  <si>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</si>
  <si>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</si>
  <si>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</si>
  <si>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</si>
  <si>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</si>
  <si>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</si>
  <si>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</si>
  <si>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</si>
  <si>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</si>
  <si>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</si>
  <si>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</si>
  <si>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</si>
  <si>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</si>
  <si>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</si>
  <si>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</si>
  <si>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</si>
  <si>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</si>
  <si>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</si>
  <si>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</si>
  <si>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</si>
  <si>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</si>
  <si>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</si>
  <si>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</si>
  <si>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</si>
  <si>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</si>
  <si>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</si>
  <si>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</si>
  <si>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</si>
  <si>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</si>
  <si>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</si>
  <si>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</si>
  <si>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</si>
  <si>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</si>
  <si>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</si>
  <si>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</si>
  <si>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</si>
  <si>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</si>
  <si>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</si>
  <si>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</si>
  <si>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</si>
  <si>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</si>
  <si>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</si>
  <si>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</si>
  <si>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</si>
  <si>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</si>
  <si>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</si>
  <si>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</si>
  <si>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</si>
  <si>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</si>
  <si>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</si>
  <si>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</si>
  <si>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</si>
  <si>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</si>
  <si>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</si>
  <si>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</si>
  <si>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</si>
  <si>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</si>
  <si>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TABELA nr 1 – Rejony operacyjne i miejsca stacjonowania zespołów ratownictwa medycznego -obowiązuje od 01.04.2019 r. 
Tabela stanowi podstawę do zawarcia umów, o których mowa w art. 49 ust. 2 ustawy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</si>
  <si>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</si>
  <si>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</si>
  <si>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</si>
  <si>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</si>
  <si>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</si>
  <si>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</si>
  <si>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</si>
  <si>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</si>
  <si>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Powiat: m. st. Warszawa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</si>
  <si>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</si>
  <si>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</si>
  <si>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</si>
  <si>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</si>
  <si>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</si>
  <si>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Wojskowy Instytut Medyczny Centralnego Szpitala Klinicznego Ministerstwa Obrony Narodowej - Wojskowy Instytut Medyczny</t>
  </si>
  <si>
    <t>31.12</t>
  </si>
  <si>
    <t>01.05</t>
  </si>
  <si>
    <t>31.10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</si>
  <si>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</si>
  <si>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</si>
  <si>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</si>
  <si>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</si>
  <si>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</si>
  <si>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</si>
  <si>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</si>
  <si>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</si>
  <si>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</si>
  <si>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</si>
  <si>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</si>
  <si>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</si>
  <si>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</si>
  <si>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</si>
  <si>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</si>
  <si>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</si>
  <si>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</si>
  <si>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</si>
  <si>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</si>
  <si>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</si>
  <si>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</si>
  <si>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</si>
  <si>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</si>
  <si>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</si>
  <si>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</si>
  <si>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</si>
  <si>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</si>
  <si>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</si>
  <si>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</si>
  <si>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</si>
  <si>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</si>
  <si>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</si>
  <si>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</si>
  <si>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</si>
  <si>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</si>
  <si>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30, 48, 33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</si>
  <si>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</si>
  <si>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</si>
  <si>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</si>
  <si>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</si>
  <si>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</si>
  <si>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</si>
  <si>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</si>
  <si>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</si>
  <si>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</si>
  <si>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</si>
  <si>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</si>
  <si>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</si>
  <si>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</si>
  <si>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</si>
  <si>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</si>
  <si>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</si>
  <si>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</si>
  <si>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</si>
  <si>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</si>
  <si>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</si>
  <si>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</si>
  <si>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</si>
  <si>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</si>
  <si>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</si>
  <si>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</si>
  <si>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</si>
  <si>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</si>
  <si>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</si>
  <si>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</si>
  <si>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</si>
  <si>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</si>
  <si>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</si>
  <si>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</si>
  <si>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</si>
  <si>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</si>
  <si>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</si>
  <si>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</si>
  <si>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</si>
  <si>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</si>
  <si>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</si>
  <si>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</si>
  <si>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</si>
  <si>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</si>
  <si>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</si>
  <si>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</si>
  <si>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</si>
  <si>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</si>
  <si>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</si>
  <si>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</si>
  <si>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</si>
  <si>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</si>
  <si>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</si>
  <si>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</si>
  <si>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</si>
  <si>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7199</t>
  </si>
  <si>
    <t>1465138</t>
  </si>
  <si>
    <t>1465168</t>
  </si>
  <si>
    <t>"Mazowiecki Szpital Wojewódzki Drewnica" Sp. z o.o.</t>
  </si>
  <si>
    <t xml:space="preserve"> 000000195521</t>
  </si>
  <si>
    <t>1436054</t>
  </si>
  <si>
    <t>TABELA 8 – jednostki organizacyjne szpitala wyspecjalizowane w zakresie udzielania świadczeń zdrowotnych niezbędnych dla ratownictwa medycznego 
– stan na dzień 28.02.2019</t>
  </si>
  <si>
    <t>TABELA 1 – Wyjazdy zespołów ratownictwa medycznego w roku 2018*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</si>
  <si>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</si>
  <si>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</si>
  <si>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</si>
  <si>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</si>
  <si>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</si>
  <si>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</si>
  <si>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</si>
  <si>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</si>
  <si>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</si>
  <si>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</si>
  <si>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</si>
  <si>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</si>
  <si>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</si>
  <si>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</si>
  <si>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</si>
  <si>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</si>
  <si>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</si>
  <si>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</si>
  <si>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</si>
  <si>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</si>
  <si>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</si>
  <si>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</si>
  <si>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</si>
  <si>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</si>
  <si>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</si>
  <si>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</si>
  <si>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</si>
  <si>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</si>
  <si>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</si>
  <si>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</si>
  <si>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</si>
  <si>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>TABELA 5 – Wyjazdy zespołów ratownictwa medycznego w roku 2018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</si>
  <si>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</si>
  <si>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</si>
  <si>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</si>
  <si>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</si>
  <si>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</si>
  <si>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</si>
  <si>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W01 38</t>
  </si>
  <si>
    <t>1464011 - Siedlce miasto;
1426082 - Siedlce obszar wiejski;
1426102 - Suchożebry;
1426032 - Kotuń;
1426042 - Mokobody;
1426054 - Mordy miasto;
1426055 - Mordy obszar wiejski;
1426112 - Wiśniew;</t>
  </si>
  <si>
    <t>1428011 - SochaczeWmiasto;
1428072 - SochaczeWobszar wiejski;
1428042 - Młodzieszyn;
1428022 - Brochów;
1428052 - Nowa Sucha;
1428062 - Rybno;</t>
  </si>
  <si>
    <t xml:space="preserve"> </t>
  </si>
  <si>
    <t>Tabela nr 11– Centra urazowe – dane za rok 2018</t>
  </si>
  <si>
    <t>Tabela nr 12 – Centra urazowe dla dzieci – dane za rok 2018</t>
  </si>
  <si>
    <t>Samodzielny Publiczny Dziecięcy Szpital Kliczny im. Józefa Polikarpa Brudzińskiego w Warszawie</t>
  </si>
  <si>
    <t>02-091 Warszawa, ul. Żwirki i Wigury 63 A</t>
  </si>
  <si>
    <t>Miasto Stołeczne Warszawa</t>
  </si>
  <si>
    <t>Wojskowy Instytut Medyczny Ministerdtwa Obrony Narodowej Centralnego Szpitala Klinicznego
ul. Szaserów 128
04-141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</si>
  <si>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</si>
  <si>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</si>
  <si>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</si>
  <si>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</si>
  <si>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</si>
  <si>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</si>
  <si>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</si>
  <si>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</si>
  <si>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</si>
  <si>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</si>
  <si>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</si>
  <si>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</si>
  <si>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</si>
  <si>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</si>
  <si>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</si>
  <si>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Samodzielny Publiczny Zespół Zakładów Opieki Zdrowotnej w Przasnyszu 
ul. Sadowa 9
 06-300 Przasnysz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</si>
  <si>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</si>
  <si>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</si>
  <si>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</si>
  <si>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</si>
  <si>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</si>
  <si>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</si>
  <si>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</si>
  <si>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</si>
  <si>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</si>
  <si>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</si>
  <si>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</si>
  <si>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</si>
  <si>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</si>
  <si>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</si>
  <si>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3906</t>
  </si>
  <si>
    <t>Samodzielny Publiczny Dziecięcy Szpital Kliniczny im. Józefa Polikarpa Brudzińskiego 
02-091 Warszawa 
ul. Żwirki i Wigury 63A</t>
  </si>
  <si>
    <t>25672</t>
  </si>
  <si>
    <t>4776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</si>
  <si>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</si>
  <si>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</si>
  <si>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</si>
  <si>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>b.d.</t>
  </si>
  <si>
    <t>Tabela nr 9 – Liczba przyjęć pacjentów w szpitalnym oddziale ratunkowym w roku 2018</t>
  </si>
  <si>
    <t>Tabela nr 17 – Szpitalne oddziały ratunkowe planowane do uruchomienia – stan na dzień 07.03.2019r</t>
  </si>
  <si>
    <t>Tabela 13 - Stanowiska dyspozytorów medycznych - dane za rok 2018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</si>
  <si>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</si>
  <si>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</si>
  <si>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</si>
  <si>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</si>
  <si>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</si>
  <si>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</si>
  <si>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</si>
  <si>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</si>
  <si>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</si>
  <si>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</si>
  <si>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 xml:space="preserve">TAK 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</si>
  <si>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</si>
  <si>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</si>
  <si>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</si>
  <si>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</si>
  <si>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</si>
  <si>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</si>
  <si>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</si>
  <si>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</si>
  <si>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</si>
  <si>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TAK (200 m)</t>
  </si>
  <si>
    <t>250 m</t>
  </si>
  <si>
    <t>ul. Lekarska 4, 
26-610 Radom</t>
  </si>
  <si>
    <t>Mazowiecki Szpital Wojewódzki im. Jana Pawła II w Siedlcach 
Sp. z o.o.</t>
  </si>
  <si>
    <t>50 m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</si>
  <si>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</si>
  <si>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</si>
  <si>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</si>
  <si>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</si>
  <si>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</si>
  <si>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</si>
  <si>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</si>
  <si>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</si>
  <si>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</si>
  <si>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</si>
  <si>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</si>
  <si>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TAK (150 m)</t>
  </si>
  <si>
    <t>W02 78*</t>
  </si>
  <si>
    <t>W02 86**</t>
  </si>
  <si>
    <t>W02 04***</t>
  </si>
  <si>
    <t>** z uwzględnieniem danych za okres styczeń luty 2019 r., kiedy ZRM funkcjonował jako W02 83</t>
  </si>
  <si>
    <t>*** z uwzględnieniem danych za okres styczeń luty 2019 r., kiedy ZRM funkcjonował jako W02 03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</si>
  <si>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</si>
  <si>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</si>
  <si>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</si>
  <si>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</si>
  <si>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>BRAK DANYCH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</si>
  <si>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</si>
  <si>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</si>
  <si>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</si>
  <si>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 xml:space="preserve">Płocki Zaklad Opieki Zdrowotnej   Sp. z  o.o,                                            09- 402 Płock, ul Kościuszki 28 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</si>
  <si>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</si>
  <si>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</si>
  <si>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</si>
  <si>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</si>
  <si>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</si>
  <si>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</si>
  <si>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</si>
  <si>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</si>
  <si>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</si>
  <si>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</si>
  <si>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</si>
  <si>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</si>
  <si>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</si>
  <si>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</si>
  <si>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</si>
  <si>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</si>
  <si>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</si>
  <si>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</si>
  <si>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 xml:space="preserve">  Szpital Grochowski im. Dr med. R. Masztaka 
Sp. z o.o.,
 ul. Grenadierów 51/59, 04-073 Warszawa </t>
  </si>
  <si>
    <t>Samodzielny Publiczny Kliniczny Szpital Okulistyczny, 
 ul. Sierakowskiego 13, 03-709 Warszawa</t>
  </si>
  <si>
    <t>Szpital Specjalistyczny im. Św. Rodziny, 
02-544 Warszawa, ul. A.J.Madalińskiego 25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</si>
  <si>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</si>
  <si>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</si>
  <si>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</si>
  <si>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</si>
  <si>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</si>
  <si>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</si>
  <si>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</si>
  <si>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</si>
  <si>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</si>
  <si>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</si>
  <si>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</si>
  <si>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</si>
  <si>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</si>
  <si>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</si>
  <si>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</si>
  <si>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Samodzielny Publiczny Zespół Zakładów Opieki Zdrowotnej Szpital w Iłży, 
ul. Danuty Siedzikóny "Inki"4, 27-100 Iłża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</si>
  <si>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</si>
  <si>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</si>
  <si>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</si>
  <si>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</si>
  <si>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</si>
  <si>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Centrum Medyczne im. Bitwy Warszawskiej 1920 r. w Radzyminie - SPZ ZOZ, 
ul. Konstytucji 3 Maja 17, 05-250 Radzymin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</si>
  <si>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</si>
  <si>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</si>
  <si>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</si>
  <si>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Centrum Zdrowia Mazowsza Zachodniego 
Sp. z o. o. Szpital im. Zenona Tokarskiego,              96-300 Żyrardów, ul. Lmanowskiego 30</t>
  </si>
  <si>
    <t>Samodzielny Wojewódzki Publiczny Zespół Zakładów Psychiatrycznej Opieki Zdrowotnej im. dr Barbary Borzym w Radomiu, 
ul. Krychnowicka 1, 26-607 Radom
(IP - psychiatryczna)</t>
  </si>
  <si>
    <t>Samodzielny Publiczny Dziecięcy Szpital Kliniczny im. Józefa Polikarpa Brudzińskiego - Izba Psychiatryczna, 
02-091 Warszawa, ul.Żwirki i Wigury 63A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</si>
  <si>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</si>
  <si>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</si>
  <si>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</si>
  <si>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</si>
  <si>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</si>
  <si>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Mazowiecki Szpital Specjalistyczny im. dr. Józefa Psarskiego w Ostrołęce, 
Al. Jana Pawła II 120A, 07-410 Ostrołęka
(IP - psychiatryczna)</t>
  </si>
  <si>
    <t>samodzielny Publiczny Zespół Zakładów Opieki Zdrowotnej w Przasnyszu, 
ul. Sadowa 9, 06-300 Przasnysz
(IP - psychiatryczna)</t>
  </si>
  <si>
    <t>Zespół Opieki Zdrowotnej "Szpitala Powiatowego" w Sochaczewie, 
ul. Batalionów Chłopskich 3/7, 96-500 Sochaczew
(IP - psychiatryczna)</t>
  </si>
  <si>
    <t>Tabela nr 10 – Liczba przyjęć pacjentów w izbie przyjęć szpitala w roku w roku 2018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</si>
  <si>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</si>
  <si>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</si>
  <si>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</si>
  <si>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</si>
  <si>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</si>
  <si>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</si>
  <si>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</si>
  <si>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</si>
  <si>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</si>
  <si>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</si>
  <si>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</si>
  <si>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</si>
  <si>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</si>
  <si>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</si>
  <si>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</si>
  <si>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</si>
  <si>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</si>
  <si>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</si>
  <si>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</si>
  <si>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</si>
  <si>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</si>
  <si>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</si>
  <si>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</si>
  <si>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</si>
  <si>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</si>
  <si>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</si>
  <si>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</si>
  <si>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</si>
  <si>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</si>
  <si>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</si>
  <si>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</si>
  <si>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</si>
  <si>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</si>
  <si>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</si>
  <si>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</si>
  <si>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</si>
  <si>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</si>
  <si>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</si>
  <si>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</si>
  <si>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</si>
  <si>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</si>
  <si>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</si>
  <si>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</si>
  <si>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</si>
  <si>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</si>
  <si>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</si>
  <si>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</si>
  <si>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</si>
  <si>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</si>
  <si>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</si>
  <si>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</si>
  <si>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Tabela nr 15 – Liczba osób wykonujących zawód medyczny w jednostkach systemu Państwowe Ratownictwo Medyczne za rok 2018 (stan na 31 grudnia 2018 r.)</t>
  </si>
  <si>
    <t>Nazwa, adres, miejsca stacjonowania 
lotniczego zespołu ratownictwa medycznego</t>
  </si>
  <si>
    <t>Mazowieckie Centrum Rehabilitacji
 "STOCER" Sp. z o. o.</t>
  </si>
  <si>
    <t>Samodzielny Publiczny Centralny Szpital Kliniczny Zakład:  Dziecięcy Szpital Kliniczny</t>
  </si>
  <si>
    <t>W01 20</t>
  </si>
  <si>
    <t>W01 30</t>
  </si>
  <si>
    <t>W01 170</t>
  </si>
  <si>
    <t>W01 202</t>
  </si>
  <si>
    <t>W01 201</t>
  </si>
  <si>
    <t>W01 204</t>
  </si>
  <si>
    <t>W01 206</t>
  </si>
  <si>
    <t>W01 208</t>
  </si>
  <si>
    <t>W02 111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</si>
  <si>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</si>
  <si>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</si>
  <si>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</si>
  <si>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</si>
  <si>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</si>
  <si>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</si>
  <si>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</si>
  <si>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</si>
  <si>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</si>
  <si>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</si>
  <si>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</si>
  <si>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</si>
  <si>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</si>
  <si>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</si>
  <si>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</si>
  <si>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</si>
  <si>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</si>
  <si>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</si>
  <si>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</si>
  <si>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</si>
  <si>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</si>
  <si>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 xml:space="preserve">Razem </t>
  </si>
  <si>
    <t>DM07-01</t>
  </si>
  <si>
    <t>DM07-02</t>
  </si>
  <si>
    <t>DM07-03</t>
  </si>
  <si>
    <t>DM07-04</t>
  </si>
  <si>
    <t>DM07-05</t>
  </si>
  <si>
    <t xml:space="preserve">DM07-01 </t>
  </si>
  <si>
    <t xml:space="preserve">DM07-02 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</si>
  <si>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</si>
  <si>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</si>
  <si>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</si>
  <si>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</si>
  <si>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</si>
  <si>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</si>
  <si>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DM07-04 </t>
  </si>
  <si>
    <t xml:space="preserve">DM07-05 </t>
  </si>
  <si>
    <t>Tabela 14 - Liczba połączeń i czas obsługi zgłoszeń w dyspozytorni medycznej DM07-01</t>
  </si>
  <si>
    <t>Tabela 14 - Liczba połączeń i czas obsługi zgłoszeń w dyspozytorni medycznej DM07-02</t>
  </si>
  <si>
    <t>Tabela 14 - Liczba połączeń i czas obsługi zgłoszeń w dyspozytorni medycznej DM07-03</t>
  </si>
  <si>
    <t>Tabela 14 - Liczba połączeń i czas obsługi zgłoszeń w dyspozytorni medycznej DM07-04</t>
  </si>
  <si>
    <t>Tabela 14 - Liczba połączeń i czas obsługi zgłoszeń w dyspozytorni medycznej DM07-05</t>
  </si>
  <si>
    <t>Tabela nr 7 – Szpitalne oddziały ratunkowe – stan na dzień 15.04.2019 r.</t>
  </si>
  <si>
    <t xml:space="preserve">1000 m </t>
  </si>
  <si>
    <t>00-685 Warszawa, Poznańska 22</t>
  </si>
  <si>
    <t>Wojewódzka Stacja Pogotowia Ratunkowego i Transportu Sanitarnego "Meditrans" Samodzielny Publiczny Zakład Opieki Zdrowotnej w Warszawie</t>
  </si>
  <si>
    <t>00-189 Warszawa, Inflancka  6</t>
  </si>
  <si>
    <t>04-073 Warszawa, Grenadierów  34</t>
  </si>
  <si>
    <t>01-211 Warszawa, Kasprzaka 17</t>
  </si>
  <si>
    <t>02-620 Warszawa, Puławska 120</t>
  </si>
  <si>
    <t>02-626 Warszawa, Woronicza  19</t>
  </si>
  <si>
    <t>02-760 Warszawa, Soczi 1</t>
  </si>
  <si>
    <t>01-963 Warszawa, Wrzeciono 41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</si>
  <si>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</si>
  <si>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</si>
  <si>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</si>
  <si>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</si>
  <si>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</si>
  <si>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</si>
  <si>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</si>
  <si>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</si>
  <si>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</si>
  <si>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</si>
  <si>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</si>
  <si>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</si>
  <si>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</si>
  <si>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</si>
  <si>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</si>
  <si>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05-071 Sulejówek, Armii Krajowej 21</t>
  </si>
  <si>
    <t>05-120 Legionowo, Jagielońska 26B</t>
  </si>
  <si>
    <t>05-126 Zegrze, Warszawska 39b</t>
  </si>
  <si>
    <t>05-130 Zegrze, Warszawska 39b</t>
  </si>
  <si>
    <t>05-110 Jabłonna, Modlińska 130</t>
  </si>
  <si>
    <t>05-140 Serock, Pułtuska 4</t>
  </si>
  <si>
    <t>05-200 Wołomin, 1 maja 36</t>
  </si>
  <si>
    <t>05-250 Radzymin, Al. Jana Pawła II 59</t>
  </si>
  <si>
    <t>05-240 Tłuszcz, Warszawska 3</t>
  </si>
  <si>
    <t>05-802 Pruszków, Partyzantów 2/4</t>
  </si>
  <si>
    <t>05-805 Otrębusy, Świerkowa 2</t>
  </si>
  <si>
    <t>05-500 Piaseczno, Julianowska 6</t>
  </si>
  <si>
    <t>05-530 Góra Kalwaria, Szpitalna 1</t>
  </si>
  <si>
    <t>05-552  Mroków, Marii Świątkiewicz 2</t>
  </si>
  <si>
    <t>05-555 Tarczyn, Warszawska 82</t>
  </si>
  <si>
    <t>09-400  Płock, Narodowych Sił Zbrojnych 5</t>
  </si>
  <si>
    <t xml:space="preserve">Samodzielny Publiczny Zakład Opieki Zdrowotnej Wojewódzka Stacja Pogotowia Ratunkowego i Transportu Sanitarnego w Płocku 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</si>
  <si>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</si>
  <si>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</si>
  <si>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</si>
  <si>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</si>
  <si>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</si>
  <si>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</si>
  <si>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</si>
  <si>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</si>
  <si>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</si>
  <si>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</si>
  <si>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</si>
  <si>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</si>
  <si>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 m 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</si>
  <si>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</si>
  <si>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</si>
  <si>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</si>
  <si>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</si>
  <si>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</si>
  <si>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</si>
  <si>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</si>
  <si>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</si>
  <si>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</si>
  <si>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</si>
  <si>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</si>
  <si>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</si>
  <si>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</si>
  <si>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</si>
  <si>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</si>
  <si>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</si>
  <si>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</si>
  <si>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</si>
  <si>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</si>
  <si>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</si>
  <si>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</si>
  <si>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</si>
  <si>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</si>
  <si>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</si>
  <si>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</si>
  <si>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26-900 Świerże Górne, Zielińskiego 1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</si>
  <si>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</si>
  <si>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</si>
  <si>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</si>
  <si>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</si>
  <si>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</si>
  <si>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</si>
  <si>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26-420 Nowe Miasto nad Pilicą, Tomaszowska 42</t>
  </si>
  <si>
    <t>05-640 Mogielnica, Dziarnowska 40</t>
  </si>
  <si>
    <t>26-800 Białobrzegi, Spacerowa 10</t>
  </si>
  <si>
    <t>26800 Białobrzegi, Spacerowa 10</t>
  </si>
  <si>
    <t>26-400 Przysucha, Partyzantów 8</t>
  </si>
  <si>
    <t>96-300 Żyrardów, Jaktorowska 15A</t>
  </si>
  <si>
    <t>96-320 Mszczonów , Fabryczna 6</t>
  </si>
  <si>
    <t>05-827 Grodzisk Mazowiecki, Kierlańczyków 21</t>
  </si>
  <si>
    <t>05-822 Milanówek, Warszawska 18</t>
  </si>
  <si>
    <t>05-870 Błonie, Lesznowska 20A</t>
  </si>
  <si>
    <t>05-871 Błonie, Lesznowska 20A</t>
  </si>
  <si>
    <t>05-850 Ożarów Mazowiecki, Poznańska 127A</t>
  </si>
  <si>
    <t>05-082 Stare Babice, Rynek 21</t>
  </si>
  <si>
    <t>05-092 Łomianki, Warszawska 31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</si>
  <si>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</si>
  <si>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</si>
  <si>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</si>
  <si>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08-110 Siedlce, Składowa 7G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</si>
  <si>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</si>
  <si>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</si>
  <si>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</si>
  <si>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</si>
  <si>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</si>
  <si>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</si>
  <si>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</si>
  <si>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</si>
  <si>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</si>
  <si>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</si>
  <si>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05-334 Latowicz, Rynek 24m.3</t>
  </si>
  <si>
    <t>08-460 Gończyce,  15</t>
  </si>
  <si>
    <t>08-470 Wilga, Wojska Polskiego 8</t>
  </si>
  <si>
    <t>05-300 Mińsk Mazowiecki, Szpitalna 37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</si>
  <si>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</si>
  <si>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</si>
  <si>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</si>
  <si>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</si>
  <si>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</si>
  <si>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</si>
  <si>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</si>
  <si>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06-200 Maków Mazowiecki, Witosa 2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</si>
  <si>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</si>
  <si>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</si>
  <si>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</si>
  <si>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</si>
  <si>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</si>
  <si>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</si>
  <si>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</si>
  <si>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płk. Karola Piłata
(St. Duboisa) 20A
(66)</t>
  </si>
  <si>
    <t>07-324 Szulborze Wielkie, Romantyczna 2</t>
  </si>
  <si>
    <t>07-320 Małkinia Górna, Nurska 150</t>
  </si>
  <si>
    <t>06-100 Pułtusk Centrum, Pana Tadeusza 18</t>
  </si>
  <si>
    <t>0100</t>
  </si>
  <si>
    <t>0102</t>
  </si>
  <si>
    <t xml:space="preserve">TABELA nr 2 – Zespoły ratownictwa medycznego włączone do systemu Państwowe Ratownictwo Medyczne – stan na dzień 01.04.2019 r.
Rejony operacyjne, zespoły ratownictwa medycznego, miejsca stacjonowania i dysponenci 
</t>
  </si>
  <si>
    <t>084</t>
  </si>
  <si>
    <t>086</t>
  </si>
  <si>
    <t>034</t>
  </si>
  <si>
    <t>066</t>
  </si>
  <si>
    <t>097</t>
  </si>
  <si>
    <t>W03 148</t>
  </si>
  <si>
    <t>TABELA 3 – Dodatkowe zespoły ratownictwa medycznego – stan na dzień 1 kwietnia 2019 r.</t>
  </si>
  <si>
    <t>W01 D 01</t>
  </si>
  <si>
    <t>Warszawa
 ul. Woronicza 19</t>
  </si>
  <si>
    <t>WSPRiTS,,Meditrans" SPZOZ w Warszawie, 
00-685 Warszawa, ul. Poznańska 22</t>
  </si>
  <si>
    <t>24h</t>
  </si>
  <si>
    <t>W01 D 02</t>
  </si>
  <si>
    <t>W02 D 02</t>
  </si>
  <si>
    <t>Płock
 ul. Narodowych Sił Zbrojnych 5</t>
  </si>
  <si>
    <t>SP ZOZ WSPRiTS w Płocku 
09- 400 Płock, ul. Narodowych Sił Zbrojnych 5</t>
  </si>
  <si>
    <t>120 minut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</si>
  <si>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</si>
  <si>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</si>
  <si>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</si>
  <si>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60 minut</t>
  </si>
  <si>
    <t>W02 D 06</t>
  </si>
  <si>
    <t>W02 D 08</t>
  </si>
  <si>
    <t xml:space="preserve"> Nowy Dwór Mazowiecki ul. Miodowa 2</t>
  </si>
  <si>
    <t>Nowodworskie Centrum Medyczne 
05-100 Nowy Dwór Mazowiecki ul. Miodowa 2</t>
  </si>
  <si>
    <t>W02 D 12</t>
  </si>
  <si>
    <t>Ciechanów
 ul. Powstańców Wielkopolskich 2</t>
  </si>
  <si>
    <t>Specjalistyczny Szpital Wojewódzki w Ciechanowie 
06-400 Ciechanów ul. Powstańców Wielkopolskich 2</t>
  </si>
  <si>
    <t>W02 D 14</t>
  </si>
  <si>
    <t>Mława
 ul. Anny Dobrskiej 1</t>
  </si>
  <si>
    <t>SP ZOZ Mława
 06-500 Mława ul. Anny Dobrskiej 1</t>
  </si>
  <si>
    <t>15 minut</t>
  </si>
  <si>
    <t>W02 D 16</t>
  </si>
  <si>
    <t xml:space="preserve">Żuromin
 ul. Szpitalna 56 </t>
  </si>
  <si>
    <t xml:space="preserve">SPZZOZ w Żurominie 
09-300 Żuromin ul. Szpitalna 56 </t>
  </si>
  <si>
    <t>180 minut</t>
  </si>
  <si>
    <t>W03 D 02</t>
  </si>
  <si>
    <t>Radom
ul. Tochtermana 1</t>
  </si>
  <si>
    <t>Radomska Stacja Pogotowia Ratunkowego w Radomiu
26-600 Radom ul. Tochtermana 1</t>
  </si>
  <si>
    <t>45 minut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</si>
  <si>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</si>
  <si>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</si>
  <si>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</si>
  <si>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</si>
  <si>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W03 D 06</t>
  </si>
  <si>
    <t>Szydłowiec
 ul. Wschodnia 23</t>
  </si>
  <si>
    <t>Samodzielny Publiczny Zespół Zakładów Opieki Zdrowotnej w Szydłowcu
 26-500 Szydłowiec
 ul. Wschodnia 23</t>
  </si>
  <si>
    <t>30 minut</t>
  </si>
  <si>
    <t>W04 D 01</t>
  </si>
  <si>
    <t>Węgrów
 ul. Mickiewicza 5</t>
  </si>
  <si>
    <t xml:space="preserve">SPZOZ w Węgrowie 
07-100 Węgrów ul. Kościuszki 15 </t>
  </si>
  <si>
    <t>W04 D 02</t>
  </si>
  <si>
    <t>W04 D 04</t>
  </si>
  <si>
    <t>Siedlce
 ul. B-pa I. Świrskiego 38</t>
  </si>
  <si>
    <t xml:space="preserve">SPZOZ RM-Meditrans Stacja Pogotowia Ratunkowego i Transportu Sanitarnego w Siedlcach 08-110 Siedlce ul. B-pa I. Świrskiego 38 </t>
  </si>
  <si>
    <t>2 godziny</t>
  </si>
  <si>
    <t>Garwolin
 ul.Staszica 18</t>
  </si>
  <si>
    <t xml:space="preserve">SPZOZ w Garwolinie
08-400 Garwolin ul. Lubelska 50 </t>
  </si>
  <si>
    <t>W05 D 02</t>
  </si>
  <si>
    <t>Ostrołęka
ul. Kościuszki 49</t>
  </si>
  <si>
    <t>SPZOZ "MEDITRANS OSTROŁĘKA" Stacja Pogotowia ratunkowego i Transportu Sanitarnego w Ostrołęce 
07-400 Ostrołęka ul. Kościuszki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</si>
</sst>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F400]h:mm:ss\ AM/PM"/>
    <numFmt numFmtId="166" formatCode="0.000"/>
    <numFmt numFmtId="167" formatCode="[$-415]General"/>
  </numFmts>
  <fonts count="7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28">
    <xf numFmtId="0" fontId="0" fillId="0" borderId="0"/>
    <xf numFmtId="0" fontId="18" fillId="3" borderId="0" applyNumberFormat="0" applyBorder="0" applyAlignment="0" applyProtection="0"/>
    <xf numFmtId="0" fontId="36" fillId="2" borderId="0" applyNumberFormat="0" applyBorder="0" applyAlignment="0" applyProtection="0"/>
    <xf numFmtId="0" fontId="18" fillId="5" borderId="0" applyNumberFormat="0" applyBorder="0" applyAlignment="0" applyProtection="0"/>
    <xf numFmtId="0" fontId="36" fillId="4" borderId="0" applyNumberFormat="0" applyBorder="0" applyAlignment="0" applyProtection="0"/>
    <xf numFmtId="0" fontId="18" fillId="7" borderId="0" applyNumberFormat="0" applyBorder="0" applyAlignment="0" applyProtection="0"/>
    <xf numFmtId="0" fontId="36" fillId="6" borderId="0" applyNumberFormat="0" applyBorder="0" applyAlignment="0" applyProtection="0"/>
    <xf numFmtId="0" fontId="18" fillId="9" borderId="0" applyNumberFormat="0" applyBorder="0" applyAlignment="0" applyProtection="0"/>
    <xf numFmtId="0" fontId="36" fillId="8" borderId="0" applyNumberFormat="0" applyBorder="0" applyAlignment="0" applyProtection="0"/>
    <xf numFmtId="0" fontId="18" fillId="11" borderId="0" applyNumberFormat="0" applyBorder="0" applyAlignment="0" applyProtection="0"/>
    <xf numFmtId="0" fontId="36" fillId="10" borderId="0" applyNumberFormat="0" applyBorder="0" applyAlignment="0" applyProtection="0"/>
    <xf numFmtId="0" fontId="18" fillId="13" borderId="0" applyNumberFormat="0" applyBorder="0" applyAlignment="0" applyProtection="0"/>
    <xf numFmtId="0" fontId="36" fillId="12" borderId="0" applyNumberFormat="0" applyBorder="0" applyAlignment="0" applyProtection="0"/>
    <xf numFmtId="0" fontId="18" fillId="15" borderId="0" applyNumberFormat="0" applyBorder="0" applyAlignment="0" applyProtection="0"/>
    <xf numFmtId="0" fontId="36" fillId="14" borderId="0" applyNumberFormat="0" applyBorder="0" applyAlignment="0" applyProtection="0"/>
    <xf numFmtId="0" fontId="18" fillId="17" borderId="0" applyNumberFormat="0" applyBorder="0" applyAlignment="0" applyProtection="0"/>
    <xf numFmtId="0" fontId="36" fillId="16" borderId="0" applyNumberFormat="0" applyBorder="0" applyAlignment="0" applyProtection="0"/>
    <xf numFmtId="0" fontId="18" fillId="19" borderId="0" applyNumberFormat="0" applyBorder="0" applyAlignment="0" applyProtection="0"/>
    <xf numFmtId="0" fontId="36" fillId="18" borderId="0" applyNumberFormat="0" applyBorder="0" applyAlignment="0" applyProtection="0"/>
    <xf numFmtId="0" fontId="18" fillId="9" borderId="0" applyNumberFormat="0" applyBorder="0" applyAlignment="0" applyProtection="0"/>
    <xf numFmtId="0" fontId="36" fillId="8" borderId="0" applyNumberFormat="0" applyBorder="0" applyAlignment="0" applyProtection="0"/>
    <xf numFmtId="0" fontId="18" fillId="15" borderId="0" applyNumberFormat="0" applyBorder="0" applyAlignment="0" applyProtection="0"/>
    <xf numFmtId="0" fontId="36" fillId="14" borderId="0" applyNumberFormat="0" applyBorder="0" applyAlignment="0" applyProtection="0"/>
    <xf numFmtId="0" fontId="18" fillId="21" borderId="0" applyNumberFormat="0" applyBorder="0" applyAlignment="0" applyProtection="0"/>
    <xf numFmtId="0" fontId="36" fillId="20" borderId="0" applyNumberFormat="0" applyBorder="0" applyAlignment="0" applyProtection="0"/>
    <xf numFmtId="0" fontId="19" fillId="23" borderId="0" applyNumberFormat="0" applyBorder="0" applyAlignment="0" applyProtection="0"/>
    <xf numFmtId="0" fontId="37" fillId="22" borderId="0" applyNumberFormat="0" applyBorder="0" applyAlignment="0" applyProtection="0"/>
    <xf numFmtId="0" fontId="19" fillId="17" borderId="0" applyNumberFormat="0" applyBorder="0" applyAlignment="0" applyProtection="0"/>
    <xf numFmtId="0" fontId="37" fillId="16" borderId="0" applyNumberFormat="0" applyBorder="0" applyAlignment="0" applyProtection="0"/>
    <xf numFmtId="0" fontId="19" fillId="19" borderId="0" applyNumberFormat="0" applyBorder="0" applyAlignment="0" applyProtection="0"/>
    <xf numFmtId="0" fontId="37" fillId="18" borderId="0" applyNumberFormat="0" applyBorder="0" applyAlignment="0" applyProtection="0"/>
    <xf numFmtId="0" fontId="19" fillId="25" borderId="0" applyNumberFormat="0" applyBorder="0" applyAlignment="0" applyProtection="0"/>
    <xf numFmtId="0" fontId="37" fillId="24" borderId="0" applyNumberFormat="0" applyBorder="0" applyAlignment="0" applyProtection="0"/>
    <xf numFmtId="0" fontId="19" fillId="27" borderId="0" applyNumberFormat="0" applyBorder="0" applyAlignment="0" applyProtection="0"/>
    <xf numFmtId="0" fontId="37" fillId="26" borderId="0" applyNumberFormat="0" applyBorder="0" applyAlignment="0" applyProtection="0"/>
    <xf numFmtId="0" fontId="19" fillId="29" borderId="0" applyNumberFormat="0" applyBorder="0" applyAlignment="0" applyProtection="0"/>
    <xf numFmtId="0" fontId="37" fillId="28" borderId="0" applyNumberFormat="0" applyBorder="0" applyAlignment="0" applyProtection="0"/>
    <xf numFmtId="0" fontId="19" fillId="31" borderId="0" applyNumberFormat="0" applyBorder="0" applyAlignment="0" applyProtection="0"/>
    <xf numFmtId="0" fontId="37" fillId="30" borderId="0" applyNumberFormat="0" applyBorder="0" applyAlignment="0" applyProtection="0"/>
    <xf numFmtId="0" fontId="19" fillId="33" borderId="0" applyNumberFormat="0" applyBorder="0" applyAlignment="0" applyProtection="0"/>
    <xf numFmtId="0" fontId="37" fillId="32" borderId="0" applyNumberFormat="0" applyBorder="0" applyAlignment="0" applyProtection="0"/>
    <xf numFmtId="0" fontId="19" fillId="35" borderId="0" applyNumberFormat="0" applyBorder="0" applyAlignment="0" applyProtection="0"/>
    <xf numFmtId="0" fontId="37" fillId="34" borderId="0" applyNumberFormat="0" applyBorder="0" applyAlignment="0" applyProtection="0"/>
    <xf numFmtId="0" fontId="19" fillId="25" borderId="0" applyNumberFormat="0" applyBorder="0" applyAlignment="0" applyProtection="0"/>
    <xf numFmtId="0" fontId="37" fillId="24" borderId="0" applyNumberFormat="0" applyBorder="0" applyAlignment="0" applyProtection="0"/>
    <xf numFmtId="0" fontId="19" fillId="27" borderId="0" applyNumberFormat="0" applyBorder="0" applyAlignment="0" applyProtection="0"/>
    <xf numFmtId="0" fontId="37" fillId="26" borderId="0" applyNumberFormat="0" applyBorder="0" applyAlignment="0" applyProtection="0"/>
    <xf numFmtId="0" fontId="19" fillId="37" borderId="0" applyNumberFormat="0" applyBorder="0" applyAlignment="0" applyProtection="0"/>
    <xf numFmtId="0" fontId="37" fillId="36" borderId="0" applyNumberFormat="0" applyBorder="0" applyAlignment="0" applyProtection="0"/>
    <xf numFmtId="0" fontId="20" fillId="13" borderId="1" applyNumberFormat="0" applyAlignment="0" applyProtection="0"/>
    <xf numFmtId="0" fontId="38" fillId="12" borderId="1" applyNumberFormat="0" applyAlignment="0" applyProtection="0"/>
    <xf numFmtId="0" fontId="21" fillId="39" borderId="2" applyNumberFormat="0" applyAlignment="0" applyProtection="0"/>
    <xf numFmtId="0" fontId="39" fillId="38" borderId="2" applyNumberFormat="0" applyAlignment="0" applyProtection="0"/>
    <xf numFmtId="0" fontId="22" fillId="7" borderId="0" applyNumberFormat="0" applyBorder="0" applyAlignment="0" applyProtection="0"/>
    <xf numFmtId="0" fontId="40" fillId="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59" fillId="0" borderId="0"/>
    <xf numFmtId="167" fontId="59" fillId="0" borderId="0"/>
    <xf numFmtId="0" fontId="3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41" fillId="0" borderId="3" applyNumberFormat="0" applyFill="0" applyAlignment="0" applyProtection="0"/>
    <xf numFmtId="0" fontId="24" fillId="41" borderId="4" applyNumberFormat="0" applyAlignment="0" applyProtection="0"/>
    <xf numFmtId="0" fontId="42" fillId="40" borderId="4" applyNumberFormat="0" applyAlignment="0" applyProtection="0"/>
    <xf numFmtId="0" fontId="25" fillId="0" borderId="5" applyNumberFormat="0" applyFill="0" applyAlignment="0" applyProtection="0"/>
    <xf numFmtId="0" fontId="43" fillId="0" borderId="5" applyNumberFormat="0" applyFill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27" fillId="0" borderId="7" applyNumberFormat="0" applyFill="0" applyAlignment="0" applyProtection="0"/>
    <xf numFmtId="0" fontId="45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46" fillId="43" borderId="0" applyNumberFormat="0" applyBorder="0" applyAlignment="0" applyProtection="0"/>
    <xf numFmtId="0" fontId="60" fillId="0" borderId="0"/>
    <xf numFmtId="0" fontId="4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29" fillId="39" borderId="1" applyNumberFormat="0" applyAlignment="0" applyProtection="0"/>
    <xf numFmtId="0" fontId="47" fillId="38" borderId="1" applyNumberFormat="0" applyAlignment="0" applyProtection="0"/>
    <xf numFmtId="0" fontId="30" fillId="0" borderId="8" applyNumberFormat="0" applyFill="0" applyAlignment="0" applyProtection="0"/>
    <xf numFmtId="0" fontId="48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5" borderId="9" applyNumberFormat="0" applyAlignment="0" applyProtection="0"/>
    <xf numFmtId="0" fontId="10" fillId="44" borderId="9" applyNumberFormat="0" applyFont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4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0" fontId="34" fillId="5" borderId="0" applyNumberFormat="0" applyBorder="0" applyAlignment="0" applyProtection="0"/>
    <xf numFmtId="0" fontId="51" fillId="4" borderId="0" applyNumberFormat="0" applyBorder="0" applyAlignment="0" applyProtection="0"/>
    <xf numFmtId="0" fontId="10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7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62">
    <xf numFmtId="0" fontId="0" fillId="0" borderId="0" xfId="0"/>
    <xf numFmtId="49" fontId="7" fillId="0" borderId="0" xfId="0" applyNumberFormat="1" applyFont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46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14" fillId="46" borderId="12" xfId="0" applyNumberFormat="1" applyFont="1" applyFill="1" applyBorder="1" applyAlignment="1">
      <alignment horizontal="center" vertical="center" wrapText="1"/>
    </xf>
    <xf numFmtId="49" fontId="14" fillId="46" borderId="12" xfId="0" applyNumberFormat="1" applyFont="1" applyFill="1" applyBorder="1" applyAlignment="1">
      <alignment horizontal="center" vertical="center" textRotation="90" wrapText="1"/>
    </xf>
    <xf numFmtId="49" fontId="11" fillId="46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14" fillId="46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12" xfId="64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7" xfId="0" quotePrefix="1" applyNumberFormat="1" applyFont="1" applyFill="1" applyBorder="1" applyAlignment="1">
      <alignment horizontal="center" vertical="center" wrapText="1"/>
    </xf>
    <xf numFmtId="49" fontId="6" fillId="0" borderId="18" xfId="0" quotePrefix="1" applyNumberFormat="1" applyFont="1" applyFill="1" applyBorder="1" applyAlignment="1">
      <alignment horizontal="center" vertical="center" wrapText="1"/>
    </xf>
    <xf numFmtId="49" fontId="6" fillId="0" borderId="12" xfId="0" quotePrefix="1" applyNumberFormat="1" applyFont="1" applyFill="1" applyBorder="1" applyAlignment="1">
      <alignment horizontal="center" vertical="center" wrapText="1"/>
    </xf>
    <xf numFmtId="49" fontId="6" fillId="0" borderId="20" xfId="0" quotePrefix="1" applyNumberFormat="1" applyFont="1" applyFill="1" applyBorder="1" applyAlignment="1">
      <alignment horizontal="center" vertical="center" wrapText="1"/>
    </xf>
    <xf numFmtId="49" fontId="6" fillId="0" borderId="26" xfId="0" quotePrefix="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46" borderId="2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47" borderId="12" xfId="0" applyNumberFormat="1" applyFont="1" applyFill="1" applyBorder="1" applyAlignment="1">
      <alignment horizontal="center" vertical="center" wrapText="1"/>
    </xf>
    <xf numFmtId="0" fontId="6" fillId="47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" fontId="7" fillId="0" borderId="12" xfId="87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4" xfId="84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35" fillId="0" borderId="12" xfId="92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46" borderId="3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7" fillId="39" borderId="3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49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45" fontId="61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9" borderId="12" xfId="0" applyFont="1" applyFill="1" applyBorder="1" applyAlignment="1">
      <alignment horizontal="center" vertical="center"/>
    </xf>
    <xf numFmtId="45" fontId="61" fillId="49" borderId="12" xfId="84" applyNumberFormat="1" applyFont="1" applyFill="1" applyBorder="1" applyAlignment="1">
      <alignment horizontal="center" vertical="center"/>
    </xf>
    <xf numFmtId="45" fontId="0" fillId="49" borderId="12" xfId="0" applyNumberFormat="1" applyFont="1" applyFill="1" applyBorder="1" applyAlignment="1">
      <alignment horizontal="center" vertical="center"/>
    </xf>
    <xf numFmtId="45" fontId="62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45" fontId="0" fillId="0" borderId="12" xfId="0" applyNumberFormat="1" applyFont="1" applyBorder="1" applyAlignment="1">
      <alignment horizontal="center" vertical="center" wrapText="1"/>
    </xf>
    <xf numFmtId="0" fontId="0" fillId="49" borderId="19" xfId="0" applyFont="1" applyFill="1" applyBorder="1" applyAlignment="1">
      <alignment horizontal="center" vertical="center"/>
    </xf>
    <xf numFmtId="45" fontId="0" fillId="0" borderId="30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45" fontId="0" fillId="0" borderId="12" xfId="0" applyNumberFormat="1" applyFont="1" applyFill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0" fontId="0" fillId="0" borderId="0" xfId="0" applyFont="1"/>
    <xf numFmtId="166" fontId="14" fillId="0" borderId="1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50" borderId="12" xfId="0" applyFont="1" applyFill="1" applyBorder="1" applyAlignment="1">
      <alignment horizontal="center" vertical="center" wrapText="1"/>
    </xf>
    <xf numFmtId="165" fontId="0" fillId="50" borderId="12" xfId="0" applyNumberFormat="1" applyFont="1" applyFill="1" applyBorder="1" applyAlignment="1">
      <alignment horizontal="center" vertical="center" wrapText="1"/>
    </xf>
    <xf numFmtId="45" fontId="64" fillId="51" borderId="12" xfId="61" applyNumberFormat="1" applyFont="1" applyFill="1" applyBorder="1" applyAlignment="1">
      <alignment horizontal="center" vertical="center"/>
    </xf>
    <xf numFmtId="45" fontId="65" fillId="0" borderId="12" xfId="0" applyNumberFormat="1" applyFont="1" applyFill="1" applyBorder="1" applyAlignment="1">
      <alignment horizontal="center" vertical="center"/>
    </xf>
    <xf numFmtId="167" fontId="64" fillId="51" borderId="12" xfId="61" applyFont="1" applyFill="1" applyBorder="1" applyAlignment="1">
      <alignment horizontal="center" vertical="center"/>
    </xf>
    <xf numFmtId="167" fontId="64" fillId="0" borderId="12" xfId="62" applyFont="1" applyBorder="1" applyAlignment="1">
      <alignment horizontal="center" vertical="center"/>
    </xf>
    <xf numFmtId="0" fontId="64" fillId="0" borderId="12" xfId="8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5" fontId="0" fillId="0" borderId="0" xfId="0" applyNumberFormat="1" applyFont="1"/>
    <xf numFmtId="45" fontId="0" fillId="0" borderId="12" xfId="0" applyNumberFormat="1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1" fontId="63" fillId="0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5" fillId="46" borderId="12" xfId="0" applyFont="1" applyFill="1" applyBorder="1" applyAlignment="1">
      <alignment horizontal="center" vertical="center" wrapText="1"/>
    </xf>
    <xf numFmtId="0" fontId="55" fillId="46" borderId="30" xfId="0" applyFont="1" applyFill="1" applyBorder="1" applyAlignment="1">
      <alignment horizontal="center" vertical="center" wrapText="1"/>
    </xf>
    <xf numFmtId="49" fontId="55" fillId="46" borderId="28" xfId="0" applyNumberFormat="1" applyFont="1" applyFill="1" applyBorder="1" applyAlignment="1">
      <alignment horizontal="center" vertical="center" wrapText="1"/>
    </xf>
    <xf numFmtId="49" fontId="52" fillId="46" borderId="12" xfId="0" applyNumberFormat="1" applyFont="1" applyFill="1" applyBorder="1" applyAlignment="1">
      <alignment horizontal="center" vertical="center" wrapText="1"/>
    </xf>
    <xf numFmtId="0" fontId="52" fillId="46" borderId="12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66" fontId="14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46" borderId="36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6" fillId="46" borderId="30" xfId="0" applyFont="1" applyFill="1" applyBorder="1" applyAlignment="1">
      <alignment horizontal="center" vertical="center" wrapText="1"/>
    </xf>
    <xf numFmtId="49" fontId="16" fillId="46" borderId="12" xfId="0" applyNumberFormat="1" applyFont="1" applyFill="1" applyBorder="1" applyAlignment="1">
      <alignment horizontal="center" vertical="center" wrapText="1"/>
    </xf>
    <xf numFmtId="0" fontId="14" fillId="46" borderId="12" xfId="0" applyFont="1" applyFill="1" applyBorder="1" applyAlignment="1">
      <alignment horizontal="center" vertical="center" wrapText="1"/>
    </xf>
    <xf numFmtId="49" fontId="14" fillId="39" borderId="13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6" fillId="46" borderId="12" xfId="0" applyFont="1" applyFill="1" applyBorder="1" applyAlignment="1">
      <alignment horizontal="left" vertical="center" wrapText="1"/>
    </xf>
    <xf numFmtId="0" fontId="16" fillId="46" borderId="30" xfId="0" applyFont="1" applyFill="1" applyBorder="1" applyAlignment="1">
      <alignment horizontal="left" vertical="center" wrapText="1"/>
    </xf>
    <xf numFmtId="0" fontId="16" fillId="46" borderId="12" xfId="0" applyFont="1" applyFill="1" applyBorder="1" applyAlignment="1">
      <alignment vertical="center" wrapText="1"/>
    </xf>
    <xf numFmtId="0" fontId="16" fillId="46" borderId="12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39" borderId="39" xfId="0" applyNumberFormat="1" applyFont="1" applyFill="1" applyBorder="1" applyAlignment="1">
      <alignment horizontal="center" vertical="center" wrapText="1"/>
    </xf>
    <xf numFmtId="0" fontId="14" fillId="39" borderId="13" xfId="0" applyNumberFormat="1" applyFont="1" applyFill="1" applyBorder="1" applyAlignment="1">
      <alignment horizontal="center" vertical="center" wrapText="1"/>
    </xf>
    <xf numFmtId="49" fontId="14" fillId="39" borderId="12" xfId="0" applyNumberFormat="1" applyFont="1" applyFill="1" applyBorder="1" applyAlignment="1">
      <alignment horizontal="center" vertical="center" wrapText="1"/>
    </xf>
    <xf numFmtId="1" fontId="14" fillId="39" borderId="12" xfId="0" applyNumberFormat="1" applyFont="1" applyFill="1" applyBorder="1" applyAlignment="1">
      <alignment horizontal="center" vertical="center" wrapText="1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2" xfId="0" applyNumberFormat="1" applyFont="1" applyFill="1" applyBorder="1" applyAlignment="1">
      <alignment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50" borderId="12" xfId="0" applyNumberFormat="1" applyFont="1" applyFill="1" applyBorder="1" applyAlignment="1">
      <alignment horizontal="center" vertical="center" wrapText="1"/>
    </xf>
    <xf numFmtId="1" fontId="6" fillId="50" borderId="12" xfId="0" applyNumberFormat="1" applyFont="1" applyFill="1" applyBorder="1" applyAlignment="1">
      <alignment horizontal="center" vertical="center" wrapText="1"/>
    </xf>
    <xf numFmtId="1" fontId="6" fillId="50" borderId="15" xfId="0" applyNumberFormat="1" applyFont="1" applyFill="1" applyBorder="1" applyAlignment="1">
      <alignment horizontal="center" vertical="center" wrapText="1"/>
    </xf>
    <xf numFmtId="0" fontId="14" fillId="49" borderId="12" xfId="0" applyFont="1" applyFill="1" applyBorder="1" applyAlignment="1">
      <alignment horizontal="center" vertical="center" wrapText="1"/>
    </xf>
    <xf numFmtId="0" fontId="14" fillId="49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1" fontId="6" fillId="49" borderId="12" xfId="0" applyNumberFormat="1" applyFont="1" applyFill="1" applyBorder="1" applyAlignment="1">
      <alignment horizontal="center" vertical="center" wrapText="1"/>
    </xf>
    <xf numFmtId="49" fontId="6" fillId="49" borderId="12" xfId="0" applyNumberFormat="1" applyFont="1" applyFill="1" applyBorder="1" applyAlignment="1">
      <alignment horizontal="center" vertical="center" wrapText="1"/>
    </xf>
    <xf numFmtId="49" fontId="6" fillId="49" borderId="26" xfId="0" applyNumberFormat="1" applyFont="1" applyFill="1" applyBorder="1" applyAlignment="1">
      <alignment horizontal="center" vertical="center" wrapText="1"/>
    </xf>
    <xf numFmtId="1" fontId="6" fillId="49" borderId="26" xfId="0" applyNumberFormat="1" applyFont="1" applyFill="1" applyBorder="1" applyAlignment="1">
      <alignment horizontal="center" vertical="center" wrapText="1"/>
    </xf>
    <xf numFmtId="49" fontId="6" fillId="49" borderId="16" xfId="0" applyNumberFormat="1" applyFont="1" applyFill="1" applyBorder="1" applyAlignment="1">
      <alignment horizontal="center" vertical="center" wrapText="1"/>
    </xf>
    <xf numFmtId="49" fontId="6" fillId="49" borderId="17" xfId="0" applyNumberFormat="1" applyFont="1" applyFill="1" applyBorder="1" applyAlignment="1">
      <alignment horizontal="center" vertical="center" wrapText="1"/>
    </xf>
    <xf numFmtId="1" fontId="6" fillId="49" borderId="17" xfId="0" applyNumberFormat="1" applyFont="1" applyFill="1" applyBorder="1" applyAlignment="1">
      <alignment horizontal="center" vertical="center" wrapText="1"/>
    </xf>
    <xf numFmtId="49" fontId="6" fillId="49" borderId="18" xfId="0" applyNumberFormat="1" applyFont="1" applyFill="1" applyBorder="1" applyAlignment="1">
      <alignment horizontal="center" vertical="center" wrapText="1"/>
    </xf>
    <xf numFmtId="49" fontId="6" fillId="49" borderId="0" xfId="0" applyNumberFormat="1" applyFont="1" applyFill="1" applyAlignment="1">
      <alignment horizontal="center" vertical="center" wrapText="1"/>
    </xf>
    <xf numFmtId="49" fontId="6" fillId="49" borderId="19" xfId="0" applyNumberFormat="1" applyFont="1" applyFill="1" applyBorder="1" applyAlignment="1">
      <alignment horizontal="center" vertical="center" wrapText="1"/>
    </xf>
    <xf numFmtId="49" fontId="6" fillId="49" borderId="20" xfId="0" applyNumberFormat="1" applyFont="1" applyFill="1" applyBorder="1" applyAlignment="1">
      <alignment horizontal="center" vertical="center" wrapText="1"/>
    </xf>
    <xf numFmtId="49" fontId="6" fillId="49" borderId="23" xfId="0" applyNumberFormat="1" applyFont="1" applyFill="1" applyBorder="1" applyAlignment="1">
      <alignment horizontal="center" vertical="center" wrapText="1"/>
    </xf>
    <xf numFmtId="0" fontId="6" fillId="49" borderId="26" xfId="0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1" fontId="6" fillId="50" borderId="29" xfId="0" applyNumberFormat="1" applyFont="1" applyFill="1" applyBorder="1" applyAlignment="1">
      <alignment horizontal="center" vertical="center" wrapText="1"/>
    </xf>
    <xf numFmtId="49" fontId="6" fillId="49" borderId="12" xfId="64" applyNumberFormat="1" applyFont="1" applyFill="1" applyBorder="1" applyAlignment="1" applyProtection="1">
      <alignment horizontal="center" vertical="center" wrapText="1"/>
    </xf>
    <xf numFmtId="0" fontId="6" fillId="49" borderId="17" xfId="0" applyFont="1" applyFill="1" applyBorder="1" applyAlignment="1">
      <alignment horizontal="center" vertical="center"/>
    </xf>
    <xf numFmtId="1" fontId="6" fillId="46" borderId="5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49" borderId="15" xfId="0" applyNumberFormat="1" applyFont="1" applyFill="1" applyBorder="1" applyAlignment="1">
      <alignment horizontal="center" vertical="center" wrapText="1"/>
    </xf>
    <xf numFmtId="1" fontId="6" fillId="49" borderId="15" xfId="0" applyNumberFormat="1" applyFont="1" applyFill="1" applyBorder="1" applyAlignment="1">
      <alignment horizontal="center" vertical="center" wrapText="1"/>
    </xf>
    <xf numFmtId="49" fontId="6" fillId="49" borderId="22" xfId="0" applyNumberFormat="1" applyFont="1" applyFill="1" applyBorder="1" applyAlignment="1">
      <alignment horizontal="center" vertical="center" wrapText="1"/>
    </xf>
    <xf numFmtId="1" fontId="6" fillId="50" borderId="55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1" fontId="6" fillId="50" borderId="32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37" xfId="0" applyNumberFormat="1" applyFont="1" applyFill="1" applyBorder="1" applyAlignment="1">
      <alignment horizontal="center" vertical="center"/>
    </xf>
    <xf numFmtId="0" fontId="0" fillId="46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6" fillId="46" borderId="12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5" fillId="0" borderId="12" xfId="115" applyFont="1" applyBorder="1" applyAlignment="1">
      <alignment horizontal="center" vertical="center"/>
    </xf>
    <xf numFmtId="49" fontId="6" fillId="0" borderId="12" xfId="80" applyNumberFormat="1" applyFont="1" applyBorder="1" applyAlignment="1">
      <alignment horizontal="center" vertical="center" wrapText="1"/>
    </xf>
    <xf numFmtId="49" fontId="6" fillId="0" borderId="12" xfId="116" applyNumberFormat="1" applyFont="1" applyBorder="1" applyAlignment="1">
      <alignment horizontal="center" vertical="center" wrapText="1"/>
    </xf>
    <xf numFmtId="0" fontId="6" fillId="0" borderId="12" xfId="116" applyNumberFormat="1" applyFont="1" applyFill="1" applyBorder="1" applyAlignment="1">
      <alignment horizontal="center" vertical="center"/>
    </xf>
    <xf numFmtId="49" fontId="6" fillId="52" borderId="12" xfId="116" applyNumberFormat="1" applyFont="1" applyFill="1" applyBorder="1" applyAlignment="1">
      <alignment horizontal="center" vertical="center" wrapText="1"/>
    </xf>
    <xf numFmtId="0" fontId="6" fillId="52" borderId="12" xfId="116" applyNumberFormat="1" applyFont="1" applyFill="1" applyBorder="1" applyAlignment="1">
      <alignment horizontal="center" vertical="center"/>
    </xf>
    <xf numFmtId="0" fontId="6" fillId="0" borderId="12" xfId="116" quotePrefix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71" fillId="49" borderId="12" xfId="117" applyFont="1" applyFill="1" applyBorder="1" applyAlignment="1">
      <alignment horizontal="center" vertical="center" wrapText="1"/>
    </xf>
    <xf numFmtId="0" fontId="72" fillId="0" borderId="12" xfId="117" applyFont="1" applyBorder="1" applyAlignment="1">
      <alignment horizontal="center" vertical="center" wrapText="1"/>
    </xf>
    <xf numFmtId="0" fontId="69" fillId="0" borderId="0" xfId="0" applyFont="1"/>
    <xf numFmtId="0" fontId="69" fillId="0" borderId="59" xfId="0" applyFont="1" applyBorder="1" applyAlignment="1">
      <alignment horizontal="left" vertical="center" wrapText="1"/>
    </xf>
    <xf numFmtId="0" fontId="69" fillId="49" borderId="60" xfId="0" applyFont="1" applyFill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 wrapText="1"/>
    </xf>
    <xf numFmtId="0" fontId="69" fillId="0" borderId="12" xfId="81" applyFont="1" applyBorder="1" applyAlignment="1">
      <alignment horizontal="center" vertical="center" wrapText="1"/>
    </xf>
    <xf numFmtId="0" fontId="69" fillId="0" borderId="12" xfId="81" applyFont="1" applyBorder="1" applyAlignment="1">
      <alignment horizontal="left" vertical="center" wrapText="1"/>
    </xf>
    <xf numFmtId="0" fontId="69" fillId="49" borderId="12" xfId="81" applyFont="1" applyFill="1" applyBorder="1" applyAlignment="1">
      <alignment horizontal="center" vertical="center" wrapText="1"/>
    </xf>
    <xf numFmtId="0" fontId="69" fillId="49" borderId="12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69" fillId="0" borderId="10" xfId="81" applyFont="1" applyBorder="1" applyAlignment="1">
      <alignment horizontal="left" vertical="center" wrapText="1"/>
    </xf>
    <xf numFmtId="0" fontId="69" fillId="49" borderId="0" xfId="81" applyFont="1" applyFill="1" applyBorder="1" applyAlignment="1">
      <alignment horizontal="center" vertical="center" wrapText="1"/>
    </xf>
    <xf numFmtId="0" fontId="69" fillId="0" borderId="10" xfId="8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49" borderId="10" xfId="81" applyFont="1" applyFill="1" applyBorder="1" applyAlignment="1">
      <alignment horizontal="center" vertical="center" wrapText="1"/>
    </xf>
    <xf numFmtId="0" fontId="69" fillId="0" borderId="13" xfId="81" applyFont="1" applyBorder="1" applyAlignment="1">
      <alignment horizontal="center" vertical="center" wrapText="1"/>
    </xf>
    <xf numFmtId="0" fontId="69" fillId="0" borderId="12" xfId="0" quotePrefix="1" applyFont="1" applyBorder="1" applyAlignment="1">
      <alignment horizontal="center" vertical="center" wrapText="1"/>
    </xf>
    <xf numFmtId="0" fontId="69" fillId="0" borderId="0" xfId="0" applyFont="1" applyAlignment="1"/>
    <xf numFmtId="0" fontId="69" fillId="49" borderId="12" xfId="118" applyFont="1" applyFill="1" applyBorder="1" applyAlignment="1">
      <alignment horizontal="center" vertical="center" wrapText="1"/>
    </xf>
    <xf numFmtId="0" fontId="69" fillId="0" borderId="12" xfId="0" applyNumberFormat="1" applyFont="1" applyBorder="1" applyAlignment="1">
      <alignment horizontal="center" vertical="center" wrapText="1"/>
    </xf>
    <xf numFmtId="0" fontId="69" fillId="0" borderId="12" xfId="118" applyFont="1" applyBorder="1" applyAlignment="1">
      <alignment horizontal="center" vertical="center" wrapText="1"/>
    </xf>
    <xf numFmtId="0" fontId="69" fillId="49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49" borderId="14" xfId="81" applyFont="1" applyFill="1" applyBorder="1" applyAlignment="1">
      <alignment horizontal="center" vertical="center" wrapText="1"/>
    </xf>
    <xf numFmtId="0" fontId="69" fillId="49" borderId="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49" borderId="12" xfId="119" applyFont="1" applyFill="1" applyBorder="1" applyAlignment="1">
      <alignment horizontal="center" vertical="center" wrapText="1"/>
    </xf>
    <xf numFmtId="0" fontId="69" fillId="0" borderId="12" xfId="119" applyFont="1" applyBorder="1" applyAlignment="1">
      <alignment horizontal="center" vertical="center" wrapText="1"/>
    </xf>
    <xf numFmtId="3" fontId="69" fillId="0" borderId="12" xfId="81" applyNumberFormat="1" applyFont="1" applyBorder="1" applyAlignment="1">
      <alignment horizontal="center" vertical="center" wrapText="1"/>
    </xf>
    <xf numFmtId="0" fontId="72" fillId="49" borderId="12" xfId="120" applyFont="1" applyFill="1" applyBorder="1" applyAlignment="1">
      <alignment horizontal="center" vertical="center" wrapText="1"/>
    </xf>
    <xf numFmtId="0" fontId="72" fillId="0" borderId="12" xfId="120" applyFont="1" applyBorder="1" applyAlignment="1">
      <alignment horizontal="center" vertical="center" wrapText="1"/>
    </xf>
    <xf numFmtId="1" fontId="69" fillId="0" borderId="12" xfId="81" applyNumberFormat="1" applyFont="1" applyBorder="1" applyAlignment="1">
      <alignment horizontal="center" vertical="center" wrapText="1"/>
    </xf>
    <xf numFmtId="3" fontId="69" fillId="0" borderId="12" xfId="0" applyNumberFormat="1" applyFont="1" applyBorder="1" applyAlignment="1">
      <alignment horizontal="center" vertical="center" wrapText="1"/>
    </xf>
    <xf numFmtId="0" fontId="69" fillId="49" borderId="62" xfId="81" applyFont="1" applyFill="1" applyBorder="1" applyAlignment="1">
      <alignment horizontal="center" vertical="center" wrapText="1"/>
    </xf>
    <xf numFmtId="0" fontId="69" fillId="0" borderId="62" xfId="81" applyFont="1" applyBorder="1" applyAlignment="1">
      <alignment horizontal="center" vertical="center" wrapText="1"/>
    </xf>
    <xf numFmtId="0" fontId="69" fillId="0" borderId="12" xfId="81" applyNumberFormat="1" applyFont="1" applyBorder="1" applyAlignment="1">
      <alignment horizontal="left" vertical="center" wrapText="1"/>
    </xf>
    <xf numFmtId="0" fontId="69" fillId="49" borderId="12" xfId="81" applyNumberFormat="1" applyFont="1" applyFill="1" applyBorder="1" applyAlignment="1">
      <alignment horizontal="center" vertical="center" wrapText="1"/>
    </xf>
    <xf numFmtId="0" fontId="69" fillId="0" borderId="12" xfId="81" applyNumberFormat="1" applyFont="1" applyBorder="1" applyAlignment="1">
      <alignment horizontal="center" vertical="center" wrapText="1"/>
    </xf>
    <xf numFmtId="0" fontId="69" fillId="49" borderId="14" xfId="0" applyFont="1" applyFill="1" applyBorder="1" applyAlignment="1">
      <alignment horizontal="center" vertical="center" wrapText="1"/>
    </xf>
    <xf numFmtId="49" fontId="69" fillId="49" borderId="12" xfId="81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69" fillId="49" borderId="12" xfId="0" applyNumberFormat="1" applyFont="1" applyFill="1" applyBorder="1" applyAlignment="1">
      <alignment horizontal="center" vertical="center" wrapText="1"/>
    </xf>
    <xf numFmtId="49" fontId="69" fillId="49" borderId="12" xfId="0" quotePrefix="1" applyNumberFormat="1" applyFont="1" applyFill="1" applyBorder="1" applyAlignment="1">
      <alignment horizontal="center" vertical="center" wrapText="1"/>
    </xf>
    <xf numFmtId="49" fontId="69" fillId="49" borderId="12" xfId="80" applyNumberFormat="1" applyFont="1" applyFill="1" applyBorder="1" applyAlignment="1">
      <alignment horizontal="center" vertical="center" wrapText="1"/>
    </xf>
    <xf numFmtId="49" fontId="5" fillId="48" borderId="3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45" fontId="6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45" fontId="64" fillId="0" borderId="12" xfId="61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49" borderId="5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66" fontId="14" fillId="0" borderId="28" xfId="0" applyNumberFormat="1" applyFont="1" applyFill="1" applyBorder="1" applyAlignment="1">
      <alignment horizontal="center" vertical="center" wrapText="1"/>
    </xf>
    <xf numFmtId="166" fontId="67" fillId="0" borderId="28" xfId="0" applyNumberFormat="1" applyFont="1" applyFill="1" applyBorder="1" applyAlignment="1">
      <alignment horizontal="center" vertical="center" wrapText="1"/>
    </xf>
    <xf numFmtId="49" fontId="6" fillId="0" borderId="28" xfId="116" applyNumberFormat="1" applyFont="1" applyBorder="1" applyAlignment="1">
      <alignment horizontal="center" vertical="center" wrapText="1"/>
    </xf>
    <xf numFmtId="49" fontId="6" fillId="52" borderId="28" xfId="116" applyNumberFormat="1" applyFont="1" applyFill="1" applyBorder="1" applyAlignment="1">
      <alignment horizontal="center" vertical="center" wrapText="1"/>
    </xf>
    <xf numFmtId="49" fontId="6" fillId="52" borderId="28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49" borderId="13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center" vertical="center" wrapText="1"/>
    </xf>
    <xf numFmtId="165" fontId="0" fillId="53" borderId="12" xfId="0" applyNumberFormat="1" applyFont="1" applyFill="1" applyBorder="1" applyAlignment="1">
      <alignment horizontal="center" vertical="center"/>
    </xf>
    <xf numFmtId="1" fontId="0" fillId="53" borderId="12" xfId="0" applyNumberFormat="1" applyFont="1" applyFill="1" applyBorder="1" applyAlignment="1">
      <alignment horizontal="center" vertical="center"/>
    </xf>
    <xf numFmtId="3" fontId="0" fillId="53" borderId="12" xfId="0" applyNumberFormat="1" applyFont="1" applyFill="1" applyBorder="1" applyAlignment="1">
      <alignment horizontal="center" vertical="center" wrapText="1"/>
    </xf>
    <xf numFmtId="1" fontId="6" fillId="53" borderId="12" xfId="0" applyNumberFormat="1" applyFont="1" applyFill="1" applyBorder="1" applyAlignment="1">
      <alignment horizontal="center" vertical="center" wrapText="1"/>
    </xf>
    <xf numFmtId="1" fontId="0" fillId="53" borderId="12" xfId="0" applyNumberFormat="1" applyFill="1" applyBorder="1"/>
    <xf numFmtId="0" fontId="11" fillId="46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5" fillId="5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53" borderId="3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2" xfId="125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0" fontId="35" fillId="0" borderId="12" xfId="115" applyFont="1" applyFill="1" applyBorder="1" applyAlignment="1">
      <alignment horizontal="center" vertical="center"/>
    </xf>
    <xf numFmtId="49" fontId="5" fillId="53" borderId="30" xfId="125" applyNumberFormat="1" applyFont="1" applyFill="1" applyBorder="1" applyAlignment="1">
      <alignment horizontal="center" vertical="center" wrapText="1"/>
    </xf>
    <xf numFmtId="2" fontId="5" fillId="53" borderId="30" xfId="125" applyNumberFormat="1" applyFont="1" applyFill="1" applyBorder="1" applyAlignment="1">
      <alignment horizontal="center" vertical="center" wrapText="1"/>
    </xf>
    <xf numFmtId="49" fontId="12" fillId="0" borderId="0" xfId="80" applyNumberFormat="1" applyFont="1" applyAlignment="1">
      <alignment horizontal="center" vertical="center" wrapText="1"/>
    </xf>
    <xf numFmtId="49" fontId="4" fillId="39" borderId="13" xfId="80" applyNumberFormat="1" applyFont="1" applyFill="1" applyBorder="1" applyAlignment="1">
      <alignment horizontal="center" vertical="center" wrapText="1"/>
    </xf>
    <xf numFmtId="49" fontId="4" fillId="39" borderId="12" xfId="80" applyNumberFormat="1" applyFont="1" applyFill="1" applyBorder="1" applyAlignment="1">
      <alignment horizontal="center" vertical="center" wrapText="1"/>
    </xf>
    <xf numFmtId="0" fontId="4" fillId="0" borderId="12" xfId="80" applyFont="1" applyBorder="1" applyAlignment="1">
      <alignment horizontal="center" vertical="center"/>
    </xf>
    <xf numFmtId="0" fontId="4" fillId="0" borderId="12" xfId="125" applyFont="1" applyBorder="1" applyAlignment="1">
      <alignment horizontal="center" vertical="center"/>
    </xf>
    <xf numFmtId="0" fontId="0" fillId="0" borderId="12" xfId="125" applyFont="1" applyBorder="1" applyAlignment="1">
      <alignment horizontal="center" vertical="center"/>
    </xf>
    <xf numFmtId="0" fontId="12" fillId="0" borderId="0" xfId="80" applyFon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125" applyBorder="1" applyAlignment="1">
      <alignment horizontal="center" vertical="center"/>
    </xf>
    <xf numFmtId="49" fontId="4" fillId="0" borderId="12" xfId="125" applyNumberFormat="1" applyBorder="1" applyAlignment="1">
      <alignment horizontal="center" vertical="center" wrapText="1"/>
    </xf>
    <xf numFmtId="0" fontId="4" fillId="0" borderId="12" xfId="125" applyBorder="1" applyAlignment="1">
      <alignment horizontal="center" vertical="center" wrapText="1"/>
    </xf>
    <xf numFmtId="0" fontId="0" fillId="0" borderId="12" xfId="124" applyFont="1" applyBorder="1" applyAlignment="1">
      <alignment horizontal="center" vertical="center"/>
    </xf>
    <xf numFmtId="0" fontId="4" fillId="0" borderId="12" xfId="124" applyFont="1" applyBorder="1" applyAlignment="1">
      <alignment horizontal="center" vertical="center"/>
    </xf>
    <xf numFmtId="0" fontId="4" fillId="0" borderId="12" xfId="124" applyFont="1" applyBorder="1" applyAlignment="1">
      <alignment horizontal="center" vertical="center" wrapText="1"/>
    </xf>
    <xf numFmtId="0" fontId="0" fillId="0" borderId="10" xfId="125" applyFont="1" applyBorder="1" applyAlignment="1">
      <alignment horizontal="center" vertical="center"/>
    </xf>
    <xf numFmtId="0" fontId="4" fillId="0" borderId="10" xfId="125" applyBorder="1" applyAlignment="1">
      <alignment horizontal="center" vertical="center"/>
    </xf>
    <xf numFmtId="0" fontId="4" fillId="0" borderId="10" xfId="125" applyBorder="1" applyAlignment="1">
      <alignment horizontal="center" vertical="center" wrapText="1"/>
    </xf>
    <xf numFmtId="49" fontId="0" fillId="0" borderId="12" xfId="126" applyNumberFormat="1" applyFont="1" applyBorder="1" applyAlignment="1">
      <alignment horizontal="center" vertical="center" wrapText="1"/>
    </xf>
    <xf numFmtId="49" fontId="4" fillId="0" borderId="12" xfId="126" applyNumberFormat="1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2" xfId="106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46" borderId="12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wrapText="1"/>
    </xf>
    <xf numFmtId="0" fontId="14" fillId="46" borderId="29" xfId="0" applyFont="1" applyFill="1" applyBorder="1" applyAlignment="1">
      <alignment horizontal="center" vertical="center" wrapText="1"/>
    </xf>
    <xf numFmtId="0" fontId="14" fillId="46" borderId="14" xfId="0" applyFont="1" applyFill="1" applyBorder="1" applyAlignment="1">
      <alignment horizontal="center" vertical="center" wrapText="1"/>
    </xf>
    <xf numFmtId="49" fontId="14" fillId="50" borderId="33" xfId="0" applyNumberFormat="1" applyFont="1" applyFill="1" applyBorder="1" applyAlignment="1">
      <alignment horizontal="center" vertical="center" wrapText="1"/>
    </xf>
    <xf numFmtId="49" fontId="14" fillId="50" borderId="36" xfId="0" applyNumberFormat="1" applyFont="1" applyFill="1" applyBorder="1" applyAlignment="1">
      <alignment horizontal="center" vertical="center" wrapText="1"/>
    </xf>
    <xf numFmtId="0" fontId="14" fillId="46" borderId="30" xfId="0" applyFont="1" applyFill="1" applyBorder="1" applyAlignment="1">
      <alignment horizontal="center" vertical="center" wrapText="1"/>
    </xf>
    <xf numFmtId="0" fontId="14" fillId="46" borderId="37" xfId="0" applyFont="1" applyFill="1" applyBorder="1" applyAlignment="1">
      <alignment horizontal="center" vertical="center" wrapText="1"/>
    </xf>
    <xf numFmtId="0" fontId="14" fillId="46" borderId="28" xfId="0" applyFont="1" applyFill="1" applyBorder="1" applyAlignment="1">
      <alignment horizontal="center" vertical="center" wrapText="1"/>
    </xf>
    <xf numFmtId="0" fontId="16" fillId="46" borderId="30" xfId="0" applyFont="1" applyFill="1" applyBorder="1" applyAlignment="1">
      <alignment horizontal="center" vertical="center" wrapText="1"/>
    </xf>
    <xf numFmtId="0" fontId="16" fillId="46" borderId="37" xfId="0" applyFont="1" applyFill="1" applyBorder="1" applyAlignment="1">
      <alignment horizontal="center" vertical="center" wrapText="1"/>
    </xf>
    <xf numFmtId="49" fontId="16" fillId="50" borderId="12" xfId="0" applyNumberFormat="1" applyFont="1" applyFill="1" applyBorder="1" applyAlignment="1">
      <alignment horizontal="center" vertical="center" wrapText="1"/>
    </xf>
    <xf numFmtId="49" fontId="14" fillId="46" borderId="12" xfId="0" applyNumberFormat="1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vertical="center" wrapText="1"/>
    </xf>
    <xf numFmtId="0" fontId="14" fillId="46" borderId="29" xfId="0" applyFont="1" applyFill="1" applyBorder="1" applyAlignment="1">
      <alignment vertical="center" wrapText="1"/>
    </xf>
    <xf numFmtId="0" fontId="14" fillId="46" borderId="14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49" fontId="14" fillId="39" borderId="12" xfId="0" applyNumberFormat="1" applyFont="1" applyFill="1" applyBorder="1" applyAlignment="1">
      <alignment horizontal="center" vertical="center" wrapText="1"/>
    </xf>
    <xf numFmtId="49" fontId="14" fillId="39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4" fillId="39" borderId="35" xfId="0" applyNumberFormat="1" applyFont="1" applyFill="1" applyBorder="1" applyAlignment="1">
      <alignment horizontal="center" vertical="center" wrapText="1"/>
    </xf>
    <xf numFmtId="49" fontId="14" fillId="39" borderId="40" xfId="0" applyNumberFormat="1" applyFont="1" applyFill="1" applyBorder="1" applyAlignment="1">
      <alignment horizontal="center" vertical="center" wrapText="1"/>
    </xf>
    <xf numFmtId="49" fontId="14" fillId="39" borderId="11" xfId="0" applyNumberFormat="1" applyFont="1" applyFill="1" applyBorder="1" applyAlignment="1">
      <alignment horizontal="center" vertical="center" wrapText="1"/>
    </xf>
    <xf numFmtId="0" fontId="14" fillId="39" borderId="39" xfId="0" applyNumberFormat="1" applyFont="1" applyFill="1" applyBorder="1" applyAlignment="1">
      <alignment horizontal="center" vertical="center" wrapText="1"/>
    </xf>
    <xf numFmtId="49" fontId="14" fillId="39" borderId="41" xfId="0" applyNumberFormat="1" applyFont="1" applyFill="1" applyBorder="1" applyAlignment="1">
      <alignment horizontal="center" vertical="center" wrapText="1"/>
    </xf>
    <xf numFmtId="49" fontId="4" fillId="39" borderId="10" xfId="80" applyNumberFormat="1" applyFont="1" applyFill="1" applyBorder="1" applyAlignment="1">
      <alignment horizontal="center" vertical="center" wrapText="1"/>
    </xf>
    <xf numFmtId="49" fontId="4" fillId="39" borderId="12" xfId="80" applyNumberFormat="1" applyFont="1" applyFill="1" applyBorder="1" applyAlignment="1">
      <alignment horizontal="center" vertical="center" wrapText="1"/>
    </xf>
    <xf numFmtId="49" fontId="4" fillId="39" borderId="42" xfId="80" applyNumberFormat="1" applyFont="1" applyFill="1" applyBorder="1" applyAlignment="1">
      <alignment horizontal="center" vertical="center" wrapText="1"/>
    </xf>
    <xf numFmtId="49" fontId="4" fillId="39" borderId="43" xfId="80" applyNumberFormat="1" applyFont="1" applyFill="1" applyBorder="1" applyAlignment="1">
      <alignment horizontal="center" vertical="center" wrapText="1"/>
    </xf>
    <xf numFmtId="49" fontId="4" fillId="39" borderId="44" xfId="80" applyNumberFormat="1" applyFont="1" applyFill="1" applyBorder="1" applyAlignment="1">
      <alignment horizontal="center" vertical="center" wrapText="1"/>
    </xf>
    <xf numFmtId="49" fontId="4" fillId="39" borderId="30" xfId="80" applyNumberFormat="1" applyFont="1" applyFill="1" applyBorder="1" applyAlignment="1">
      <alignment horizontal="center" vertical="center" wrapText="1"/>
    </xf>
    <xf numFmtId="49" fontId="4" fillId="39" borderId="37" xfId="80" applyNumberFormat="1" applyFont="1" applyFill="1" applyBorder="1" applyAlignment="1">
      <alignment horizontal="center" vertical="center" wrapText="1"/>
    </xf>
    <xf numFmtId="49" fontId="4" fillId="39" borderId="28" xfId="8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49" fontId="0" fillId="53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30" xfId="0" applyNumberFormat="1" applyFont="1" applyFill="1" applyBorder="1" applyAlignment="1">
      <alignment horizontal="center" vertical="center"/>
    </xf>
    <xf numFmtId="49" fontId="0" fillId="46" borderId="28" xfId="0" applyNumberFormat="1" applyFont="1" applyFill="1" applyBorder="1" applyAlignment="1">
      <alignment horizontal="center" vertical="center"/>
    </xf>
    <xf numFmtId="49" fontId="0" fillId="46" borderId="31" xfId="0" applyNumberFormat="1" applyFont="1" applyFill="1" applyBorder="1" applyAlignment="1">
      <alignment horizontal="center" vertical="center" wrapText="1"/>
    </xf>
    <xf numFmtId="49" fontId="0" fillId="46" borderId="0" xfId="0" applyNumberFormat="1" applyFont="1" applyFill="1" applyBorder="1" applyAlignment="1">
      <alignment horizontal="center" vertical="center" wrapText="1"/>
    </xf>
    <xf numFmtId="49" fontId="0" fillId="46" borderId="15" xfId="0" applyNumberFormat="1" applyFont="1" applyFill="1" applyBorder="1" applyAlignment="1">
      <alignment horizontal="center" vertical="center" wrapText="1"/>
    </xf>
    <xf numFmtId="49" fontId="0" fillId="46" borderId="29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5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53" borderId="12" xfId="0" applyNumberFormat="1" applyFont="1" applyFill="1" applyBorder="1" applyAlignment="1">
      <alignment horizontal="center" vertical="center" wrapText="1"/>
    </xf>
    <xf numFmtId="0" fontId="5" fillId="53" borderId="2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53" borderId="12" xfId="0" applyNumberFormat="1" applyFont="1" applyFill="1" applyBorder="1" applyAlignment="1">
      <alignment horizontal="center" vertical="center" wrapText="1"/>
    </xf>
    <xf numFmtId="49" fontId="5" fillId="53" borderId="30" xfId="0" applyNumberFormat="1" applyFont="1" applyFill="1" applyBorder="1" applyAlignment="1">
      <alignment horizontal="center" vertical="center" wrapText="1"/>
    </xf>
    <xf numFmtId="49" fontId="5" fillId="53" borderId="37" xfId="0" applyNumberFormat="1" applyFont="1" applyFill="1" applyBorder="1" applyAlignment="1">
      <alignment horizontal="center" vertical="center" wrapText="1"/>
    </xf>
    <xf numFmtId="49" fontId="5" fillId="53" borderId="28" xfId="0" applyNumberFormat="1" applyFont="1" applyFill="1" applyBorder="1" applyAlignment="1">
      <alignment horizontal="center" vertical="center" wrapText="1"/>
    </xf>
    <xf numFmtId="49" fontId="5" fillId="53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" fillId="53" borderId="28" xfId="125" applyNumberFormat="1" applyFont="1" applyFill="1" applyBorder="1" applyAlignment="1">
      <alignment horizontal="center" vertical="center" wrapText="1"/>
    </xf>
    <xf numFmtId="0" fontId="5" fillId="53" borderId="12" xfId="125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/>
    </xf>
    <xf numFmtId="49" fontId="5" fillId="50" borderId="12" xfId="0" applyNumberFormat="1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29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14" fillId="46" borderId="15" xfId="0" applyNumberFormat="1" applyFont="1" applyFill="1" applyBorder="1" applyAlignment="1">
      <alignment horizontal="center" vertical="center" textRotation="90" wrapText="1"/>
    </xf>
    <xf numFmtId="49" fontId="14" fillId="46" borderId="29" xfId="0" applyNumberFormat="1" applyFont="1" applyFill="1" applyBorder="1" applyAlignment="1">
      <alignment horizontal="center" vertical="center" textRotation="90" wrapText="1"/>
    </xf>
    <xf numFmtId="49" fontId="14" fillId="46" borderId="14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14" fillId="46" borderId="15" xfId="0" applyNumberFormat="1" applyFont="1" applyFill="1" applyBorder="1" applyAlignment="1">
      <alignment horizontal="center" vertical="center" wrapText="1"/>
    </xf>
    <xf numFmtId="49" fontId="14" fillId="46" borderId="29" xfId="0" applyNumberFormat="1" applyFont="1" applyFill="1" applyBorder="1" applyAlignment="1">
      <alignment horizontal="center" vertical="center" wrapText="1"/>
    </xf>
    <xf numFmtId="49" fontId="14" fillId="46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50" borderId="54" xfId="0" applyNumberFormat="1" applyFont="1" applyFill="1" applyBorder="1" applyAlignment="1">
      <alignment horizontal="center" vertical="center" wrapText="1"/>
    </xf>
    <xf numFmtId="0" fontId="0" fillId="50" borderId="55" xfId="0" applyFill="1" applyBorder="1" applyAlignment="1">
      <alignment horizontal="center" vertical="center" wrapText="1"/>
    </xf>
    <xf numFmtId="49" fontId="6" fillId="50" borderId="55" xfId="0" applyNumberFormat="1" applyFont="1" applyFill="1" applyBorder="1" applyAlignment="1">
      <alignment horizontal="center" vertical="center" wrapText="1"/>
    </xf>
    <xf numFmtId="49" fontId="6" fillId="46" borderId="54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47" xfId="0" applyNumberFormat="1" applyFont="1" applyFill="1" applyBorder="1" applyAlignment="1">
      <alignment horizontal="center" vertical="center" wrapText="1"/>
    </xf>
    <xf numFmtId="49" fontId="6" fillId="46" borderId="29" xfId="0" applyNumberFormat="1" applyFont="1" applyFill="1" applyBorder="1" applyAlignment="1">
      <alignment horizontal="center" vertical="center" wrapText="1"/>
    </xf>
    <xf numFmtId="49" fontId="6" fillId="50" borderId="49" xfId="0" applyNumberFormat="1" applyFont="1" applyFill="1" applyBorder="1" applyAlignment="1">
      <alignment horizontal="center" vertical="center" wrapText="1"/>
    </xf>
    <xf numFmtId="49" fontId="6" fillId="50" borderId="32" xfId="0" applyNumberFormat="1" applyFont="1" applyFill="1" applyBorder="1" applyAlignment="1">
      <alignment horizontal="center" vertical="center" wrapText="1"/>
    </xf>
    <xf numFmtId="49" fontId="11" fillId="50" borderId="12" xfId="0" applyNumberFormat="1" applyFont="1" applyFill="1" applyBorder="1" applyAlignment="1">
      <alignment horizontal="center" vertical="center" wrapText="1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49" fontId="6" fillId="50" borderId="33" xfId="0" applyNumberFormat="1" applyFont="1" applyFill="1" applyBorder="1" applyAlignment="1">
      <alignment horizontal="center" vertical="center" wrapText="1"/>
    </xf>
    <xf numFmtId="49" fontId="6" fillId="50" borderId="36" xfId="0" applyNumberFormat="1" applyFont="1" applyFill="1" applyBorder="1" applyAlignment="1">
      <alignment horizontal="center" vertical="center" wrapText="1"/>
    </xf>
    <xf numFmtId="49" fontId="6" fillId="50" borderId="38" xfId="0" applyNumberFormat="1" applyFont="1" applyFill="1" applyBorder="1" applyAlignment="1">
      <alignment horizontal="center" vertical="center" wrapText="1"/>
    </xf>
    <xf numFmtId="49" fontId="6" fillId="50" borderId="45" xfId="0" applyNumberFormat="1" applyFont="1" applyFill="1" applyBorder="1" applyAlignment="1">
      <alignment horizontal="center" vertical="center" wrapText="1"/>
    </xf>
    <xf numFmtId="49" fontId="6" fillId="50" borderId="30" xfId="0" applyNumberFormat="1" applyFont="1" applyFill="1" applyBorder="1" applyAlignment="1">
      <alignment horizontal="center" vertical="center" wrapText="1"/>
    </xf>
    <xf numFmtId="49" fontId="6" fillId="50" borderId="37" xfId="0" applyNumberFormat="1" applyFont="1" applyFill="1" applyBorder="1" applyAlignment="1">
      <alignment horizontal="center" vertical="center" wrapText="1"/>
    </xf>
    <xf numFmtId="49" fontId="6" fillId="50" borderId="28" xfId="0" applyNumberFormat="1" applyFont="1" applyFill="1" applyBorder="1" applyAlignment="1">
      <alignment horizontal="center" vertical="center" wrapText="1"/>
    </xf>
    <xf numFmtId="49" fontId="6" fillId="53" borderId="12" xfId="0" applyNumberFormat="1" applyFont="1" applyFill="1" applyBorder="1" applyAlignment="1">
      <alignment horizontal="right" vertical="center" wrapText="1"/>
    </xf>
    <xf numFmtId="49" fontId="11" fillId="46" borderId="12" xfId="0" applyNumberFormat="1" applyFont="1" applyFill="1" applyBorder="1" applyAlignment="1">
      <alignment horizontal="center" vertical="center" wrapText="1"/>
    </xf>
    <xf numFmtId="0" fontId="0" fillId="53" borderId="12" xfId="0" applyFill="1" applyBorder="1" applyAlignment="1">
      <alignment horizontal="right"/>
    </xf>
    <xf numFmtId="0" fontId="74" fillId="53" borderId="12" xfId="0" applyFont="1" applyFill="1" applyBorder="1" applyAlignment="1">
      <alignment horizont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4" fillId="39" borderId="46" xfId="0" applyNumberFormat="1" applyFont="1" applyFill="1" applyBorder="1" applyAlignment="1">
      <alignment horizontal="center" vertical="center" wrapText="1"/>
    </xf>
    <xf numFmtId="49" fontId="4" fillId="39" borderId="34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9" fontId="7" fillId="39" borderId="46" xfId="0" applyNumberFormat="1" applyFont="1" applyFill="1" applyBorder="1" applyAlignment="1">
      <alignment horizontal="center" vertical="center" wrapText="1"/>
    </xf>
    <xf numFmtId="49" fontId="7" fillId="39" borderId="34" xfId="0" applyNumberFormat="1" applyFont="1" applyFill="1" applyBorder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6" fillId="52" borderId="12" xfId="116" applyFont="1" applyFill="1" applyBorder="1" applyAlignment="1">
      <alignment horizontal="center" vertical="center" wrapText="1"/>
    </xf>
    <xf numFmtId="0" fontId="5" fillId="50" borderId="30" xfId="0" applyFont="1" applyFill="1" applyBorder="1" applyAlignment="1">
      <alignment horizontal="center" vertical="center" wrapText="1"/>
    </xf>
    <xf numFmtId="0" fontId="5" fillId="50" borderId="37" xfId="0" applyFont="1" applyFill="1" applyBorder="1" applyAlignment="1">
      <alignment horizontal="center" vertical="center" wrapText="1"/>
    </xf>
    <xf numFmtId="0" fontId="0" fillId="50" borderId="30" xfId="0" applyFont="1" applyFill="1" applyBorder="1" applyAlignment="1">
      <alignment horizontal="center" vertical="center" wrapText="1"/>
    </xf>
    <xf numFmtId="0" fontId="0" fillId="50" borderId="28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116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7" fillId="0" borderId="12" xfId="116" applyNumberFormat="1" applyFont="1" applyFill="1" applyBorder="1" applyAlignment="1">
      <alignment horizontal="center" vertical="center"/>
    </xf>
    <xf numFmtId="0" fontId="6" fillId="0" borderId="0" xfId="116" applyFont="1" applyBorder="1" applyAlignment="1">
      <alignment horizontal="left" vertical="center" wrapText="1"/>
    </xf>
    <xf numFmtId="0" fontId="6" fillId="0" borderId="50" xfId="116" applyFont="1" applyBorder="1" applyAlignment="1">
      <alignment horizontal="left" vertical="center" wrapText="1"/>
    </xf>
    <xf numFmtId="0" fontId="5" fillId="50" borderId="12" xfId="0" applyFont="1" applyFill="1" applyBorder="1" applyAlignment="1">
      <alignment horizontal="center" vertical="center" wrapText="1"/>
    </xf>
    <xf numFmtId="0" fontId="0" fillId="50" borderId="14" xfId="0" applyFont="1" applyFill="1" applyBorder="1" applyAlignment="1">
      <alignment horizontal="center" vertical="center" wrapText="1"/>
    </xf>
    <xf numFmtId="45" fontId="0" fillId="0" borderId="51" xfId="0" applyNumberFormat="1" applyFont="1" applyFill="1" applyBorder="1" applyAlignment="1">
      <alignment horizontal="center"/>
    </xf>
    <xf numFmtId="45" fontId="0" fillId="0" borderId="52" xfId="0" applyNumberFormat="1" applyFont="1" applyFill="1" applyBorder="1" applyAlignment="1">
      <alignment horizontal="center"/>
    </xf>
    <xf numFmtId="45" fontId="0" fillId="0" borderId="53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49" fontId="7" fillId="46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46" borderId="15" xfId="0" applyNumberFormat="1" applyFont="1" applyFill="1" applyBorder="1" applyAlignment="1">
      <alignment horizontal="center" vertical="center" wrapText="1"/>
    </xf>
    <xf numFmtId="49" fontId="7" fillId="46" borderId="29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5" fillId="46" borderId="30" xfId="0" applyFont="1" applyFill="1" applyBorder="1" applyAlignment="1">
      <alignment horizontal="center" vertical="center" wrapText="1"/>
    </xf>
    <xf numFmtId="0" fontId="55" fillId="46" borderId="37" xfId="0" applyFont="1" applyFill="1" applyBorder="1" applyAlignment="1">
      <alignment horizontal="center" vertical="center" wrapText="1"/>
    </xf>
    <xf numFmtId="0" fontId="55" fillId="46" borderId="28" xfId="0" applyFont="1" applyFill="1" applyBorder="1" applyAlignment="1">
      <alignment horizontal="center" vertical="center" wrapText="1"/>
    </xf>
    <xf numFmtId="49" fontId="52" fillId="46" borderId="12" xfId="0" applyNumberFormat="1" applyFont="1" applyFill="1" applyBorder="1" applyAlignment="1">
      <alignment horizontal="center" vertical="center" wrapText="1"/>
    </xf>
    <xf numFmtId="0" fontId="52" fillId="46" borderId="15" xfId="0" applyFont="1" applyFill="1" applyBorder="1" applyAlignment="1">
      <alignment horizontal="center" vertical="center" wrapText="1"/>
    </xf>
    <xf numFmtId="0" fontId="52" fillId="46" borderId="29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 wrapText="1"/>
    </xf>
    <xf numFmtId="0" fontId="52" fillId="46" borderId="30" xfId="0" applyFont="1" applyFill="1" applyBorder="1" applyAlignment="1">
      <alignment horizontal="center" vertical="center" wrapText="1"/>
    </xf>
    <xf numFmtId="0" fontId="52" fillId="46" borderId="28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2" fillId="4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46" borderId="12" xfId="0" applyNumberFormat="1" applyFont="1" applyFill="1" applyBorder="1" applyAlignment="1">
      <alignment horizontal="center" vertical="center" wrapText="1"/>
    </xf>
  </cellXfs>
  <cellStyles count="12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" xfId="121"/>
    <cellStyle name="Dziesiętny 2" xfId="55"/>
    <cellStyle name="Dziesiętny 2 2" xfId="56"/>
    <cellStyle name="Dziesiętny 2 2 2" xfId="57"/>
    <cellStyle name="Dziesiętny 2 3" xfId="58"/>
    <cellStyle name="Dziesiętny 3" xfId="59"/>
    <cellStyle name="Dziesiętny 3 2" xfId="60"/>
    <cellStyle name="Excel Built-in Normal" xfId="61"/>
    <cellStyle name="Excel Built-in Normal 2" xfId="62"/>
    <cellStyle name="Excel Built-in Normal 3" xfId="63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9"/>
    <cellStyle name="Normalny 2" xfId="80"/>
    <cellStyle name="Normalny 2 2" xfId="81"/>
    <cellStyle name="Normalny 2 2 2" xfId="82"/>
    <cellStyle name="Normalny 2 2 3" xfId="116"/>
    <cellStyle name="Normalny 2 2 4" xfId="125"/>
    <cellStyle name="Normalny 2 3" xfId="83"/>
    <cellStyle name="Normalny 2 6" xfId="118"/>
    <cellStyle name="Normalny 3" xfId="84"/>
    <cellStyle name="Normalny 3 2" xfId="85"/>
    <cellStyle name="Normalny 3 3" xfId="86"/>
    <cellStyle name="Normalny 3 4" xfId="126"/>
    <cellStyle name="Normalny 4" xfId="87"/>
    <cellStyle name="Normalny 4 2" xfId="88"/>
    <cellStyle name="Normalny 5" xfId="89"/>
    <cellStyle name="Normalny 6" xfId="90"/>
    <cellStyle name="Normalny 6 2" xfId="127"/>
    <cellStyle name="Normalny 6 3" xfId="123"/>
    <cellStyle name="Normalny 7" xfId="91"/>
    <cellStyle name="Normalny 8" xfId="117"/>
    <cellStyle name="Normalny 8 2" xfId="120"/>
    <cellStyle name="Normalny_Arkusz2" xfId="115"/>
    <cellStyle name="Normalny_LOTNICZE-ZRM-3" xfId="92"/>
    <cellStyle name="Obliczenia 2" xfId="93"/>
    <cellStyle name="Obliczenia 3" xfId="94"/>
    <cellStyle name="Procentowy" xfId="122"/>
    <cellStyle name="Suma 2" xfId="95"/>
    <cellStyle name="Suma 3" xfId="96"/>
    <cellStyle name="Tekst objaśnienia" xfId="124" builtinId="53"/>
    <cellStyle name="Tekst objaśnienia 2" xfId="97"/>
    <cellStyle name="Tekst objaśnienia 3" xfId="98"/>
    <cellStyle name="Tekst ostrzeżenia 2" xfId="99"/>
    <cellStyle name="Tekst ostrzeżenia 3" xfId="100"/>
    <cellStyle name="Tytuł 2" xfId="101"/>
    <cellStyle name="Uwaga 2" xfId="102"/>
    <cellStyle name="Uwaga 3" xfId="103"/>
    <cellStyle name="Walutowy 2" xfId="104"/>
    <cellStyle name="Walutowy 2 2" xfId="105"/>
    <cellStyle name="Walutowy 2 2 2" xfId="106"/>
    <cellStyle name="Walutowy 2 3" xfId="107"/>
    <cellStyle name="Walutowy 3" xfId="108"/>
    <cellStyle name="Walutowy 3 2" xfId="109"/>
    <cellStyle name="Walutowy 4" xfId="110"/>
    <cellStyle name="Walutowy 4 2" xfId="111"/>
    <cellStyle name="Walutowy 5" xfId="112"/>
    <cellStyle name="Złe 2" xfId="113"/>
    <cellStyle name="Złe 3" xfId="11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04"/>
  <sheetViews>
    <sheetView topLeftCell="A79" zoomScale="70" zoomScaleNormal="70" workbookViewId="0">
      <selection activeCell="H138" sqref="H138"/>
    </sheetView>
  </sheetViews>
  <sheetFormatPr defaultRowHeight="12"/>
  <cols>
    <col min="1" max="1" width="9" style="150" customWidth="1"/>
    <col min="2" max="2" width="30.5703125" style="151" customWidth="1"/>
    <col min="3" max="3" width="24.140625" style="151" customWidth="1"/>
    <col min="4" max="4" width="10.140625" style="122" customWidth="1"/>
    <col min="5" max="5" width="11.7109375" style="122" customWidth="1"/>
    <col min="6" max="6" width="28.42578125" style="152" customWidth="1"/>
    <col min="7" max="7" width="11.42578125" style="122" bestFit="1" customWidth="1"/>
    <col min="8" max="8" width="11.42578125" style="122" customWidth="1"/>
    <col min="9" max="9" width="12.28515625" style="122" customWidth="1"/>
    <col min="10" max="10" width="29.7109375" style="122" customWidth="1"/>
    <col min="11" max="11" width="8.5703125" style="122" customWidth="1"/>
    <col min="12" max="12" width="13.5703125" style="122" customWidth="1"/>
    <col min="13" max="13" width="8.7109375" style="122" customWidth="1"/>
    <col min="14" max="14" width="14.7109375" style="186" customWidth="1"/>
    <col min="15" max="15" width="15.42578125" style="186" customWidth="1"/>
    <col min="16" max="16" width="22.7109375" style="122" customWidth="1"/>
    <col min="17" max="21" width="9.140625" style="122"/>
    <col min="22" max="22" width="59.140625" style="122" customWidth="1"/>
    <col min="23" max="16384" width="9.140625" style="122"/>
  </cols>
  <sheetData>
    <row r="1" spans="1:15" ht="63.75" customHeight="1">
      <c r="A1" s="412" t="s">
        <v>2883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/>
    </row>
    <row r="2" spans="1:15" ht="14.25" customHeight="1">
      <c r="A2" s="163">
        <v>1</v>
      </c>
      <c r="B2" s="170">
        <v>2</v>
      </c>
      <c r="C2" s="171">
        <v>3</v>
      </c>
      <c r="D2" s="415">
        <v>4</v>
      </c>
      <c r="E2" s="416"/>
      <c r="F2" s="172">
        <v>5</v>
      </c>
      <c r="G2" s="173">
        <v>6</v>
      </c>
      <c r="H2" s="173">
        <v>7</v>
      </c>
      <c r="I2" s="173">
        <v>8</v>
      </c>
      <c r="J2" s="173">
        <v>9</v>
      </c>
      <c r="K2" s="173">
        <v>10</v>
      </c>
      <c r="L2" s="162">
        <v>11</v>
      </c>
      <c r="M2" s="173">
        <v>12</v>
      </c>
      <c r="N2" s="417" t="s">
        <v>948</v>
      </c>
      <c r="O2" s="417"/>
    </row>
    <row r="3" spans="1:15" ht="54.75" customHeight="1">
      <c r="A3" s="418" t="s">
        <v>1729</v>
      </c>
      <c r="B3" s="407" t="s">
        <v>1730</v>
      </c>
      <c r="C3" s="407" t="s">
        <v>2718</v>
      </c>
      <c r="D3" s="412" t="s">
        <v>1048</v>
      </c>
      <c r="E3" s="414"/>
      <c r="F3" s="419" t="s">
        <v>1731</v>
      </c>
      <c r="G3" s="406" t="s">
        <v>1732</v>
      </c>
      <c r="H3" s="407" t="s">
        <v>2434</v>
      </c>
      <c r="I3" s="406" t="s">
        <v>2435</v>
      </c>
      <c r="J3" s="406" t="s">
        <v>1733</v>
      </c>
      <c r="K3" s="406" t="s">
        <v>2252</v>
      </c>
      <c r="L3" s="407" t="s">
        <v>1049</v>
      </c>
      <c r="M3" s="407" t="s">
        <v>2253</v>
      </c>
      <c r="N3" s="410" t="s">
        <v>1050</v>
      </c>
      <c r="O3" s="411"/>
    </row>
    <row r="4" spans="1:15" ht="15" customHeight="1">
      <c r="A4" s="418"/>
      <c r="B4" s="408"/>
      <c r="C4" s="408"/>
      <c r="D4" s="164" t="s">
        <v>2259</v>
      </c>
      <c r="E4" s="164" t="s">
        <v>2260</v>
      </c>
      <c r="F4" s="420"/>
      <c r="G4" s="406"/>
      <c r="H4" s="408"/>
      <c r="I4" s="406"/>
      <c r="J4" s="406"/>
      <c r="K4" s="406"/>
      <c r="L4" s="408"/>
      <c r="M4" s="408"/>
      <c r="N4" s="187" t="s">
        <v>2722</v>
      </c>
      <c r="O4" s="187" t="s">
        <v>2723</v>
      </c>
    </row>
    <row r="5" spans="1:15" ht="75.75" customHeight="1">
      <c r="A5" s="418"/>
      <c r="B5" s="409"/>
      <c r="C5" s="408"/>
      <c r="D5" s="164" t="s">
        <v>1053</v>
      </c>
      <c r="E5" s="164" t="s">
        <v>1054</v>
      </c>
      <c r="F5" s="421"/>
      <c r="G5" s="406"/>
      <c r="H5" s="409"/>
      <c r="I5" s="406"/>
      <c r="J5" s="406"/>
      <c r="K5" s="406"/>
      <c r="L5" s="409"/>
      <c r="M5" s="409"/>
      <c r="N5" s="187" t="s">
        <v>2254</v>
      </c>
      <c r="O5" s="187" t="s">
        <v>2255</v>
      </c>
    </row>
    <row r="6" spans="1:15" ht="14.25" customHeight="1">
      <c r="A6" s="398" t="s">
        <v>2507</v>
      </c>
      <c r="B6" s="402" t="s">
        <v>2889</v>
      </c>
      <c r="C6" s="395" t="s">
        <v>3284</v>
      </c>
      <c r="D6" s="334">
        <v>1</v>
      </c>
      <c r="E6" s="120" t="s">
        <v>986</v>
      </c>
      <c r="F6" s="390" t="s">
        <v>2410</v>
      </c>
      <c r="G6" s="40">
        <v>1465108401</v>
      </c>
      <c r="H6" s="40" t="s">
        <v>2517</v>
      </c>
      <c r="I6" s="392">
        <v>1465108</v>
      </c>
      <c r="J6" s="392" t="s">
        <v>106</v>
      </c>
      <c r="K6" s="122">
        <v>365</v>
      </c>
      <c r="L6" s="40">
        <v>24</v>
      </c>
      <c r="M6" s="40">
        <v>7</v>
      </c>
      <c r="N6" s="185" t="s">
        <v>2479</v>
      </c>
      <c r="O6" s="185" t="s">
        <v>2899</v>
      </c>
    </row>
    <row r="7" spans="1:15">
      <c r="A7" s="399"/>
      <c r="B7" s="403"/>
      <c r="C7" s="395"/>
      <c r="D7" s="334" t="s">
        <v>986</v>
      </c>
      <c r="E7" s="120">
        <v>1</v>
      </c>
      <c r="F7" s="391"/>
      <c r="G7" s="40">
        <v>1465108204</v>
      </c>
      <c r="H7" s="40" t="s">
        <v>2520</v>
      </c>
      <c r="I7" s="393"/>
      <c r="J7" s="393"/>
      <c r="K7" s="40">
        <v>365</v>
      </c>
      <c r="L7" s="40">
        <v>24</v>
      </c>
      <c r="M7" s="40">
        <v>7</v>
      </c>
      <c r="N7" s="185" t="s">
        <v>2479</v>
      </c>
      <c r="O7" s="185" t="s">
        <v>2899</v>
      </c>
    </row>
    <row r="8" spans="1:15">
      <c r="A8" s="399"/>
      <c r="B8" s="403"/>
      <c r="C8" s="395"/>
      <c r="D8" s="334" t="s">
        <v>986</v>
      </c>
      <c r="E8" s="120">
        <v>1</v>
      </c>
      <c r="F8" s="391"/>
      <c r="G8" s="40">
        <v>1465108205</v>
      </c>
      <c r="H8" s="40" t="s">
        <v>2521</v>
      </c>
      <c r="I8" s="393"/>
      <c r="J8" s="393"/>
      <c r="K8" s="40">
        <v>365</v>
      </c>
      <c r="L8" s="40">
        <v>24</v>
      </c>
      <c r="M8" s="40">
        <v>7</v>
      </c>
      <c r="N8" s="185" t="s">
        <v>2479</v>
      </c>
      <c r="O8" s="185" t="s">
        <v>2899</v>
      </c>
    </row>
    <row r="9" spans="1:15">
      <c r="A9" s="399"/>
      <c r="B9" s="403"/>
      <c r="C9" s="395"/>
      <c r="D9" s="334" t="s">
        <v>986</v>
      </c>
      <c r="E9" s="120">
        <v>1</v>
      </c>
      <c r="F9" s="391"/>
      <c r="G9" s="40">
        <v>1465108201</v>
      </c>
      <c r="H9" s="40" t="s">
        <v>2522</v>
      </c>
      <c r="I9" s="393"/>
      <c r="J9" s="393"/>
      <c r="K9" s="40">
        <v>365</v>
      </c>
      <c r="L9" s="40">
        <v>24</v>
      </c>
      <c r="M9" s="40">
        <v>7</v>
      </c>
      <c r="N9" s="185" t="s">
        <v>2479</v>
      </c>
      <c r="O9" s="185" t="s">
        <v>2899</v>
      </c>
    </row>
    <row r="10" spans="1:15">
      <c r="A10" s="399"/>
      <c r="B10" s="403"/>
      <c r="C10" s="395"/>
      <c r="D10" s="334" t="s">
        <v>986</v>
      </c>
      <c r="E10" s="120">
        <v>1</v>
      </c>
      <c r="F10" s="391"/>
      <c r="G10" s="40">
        <v>1465108202</v>
      </c>
      <c r="H10" s="40" t="s">
        <v>2523</v>
      </c>
      <c r="I10" s="393"/>
      <c r="J10" s="393"/>
      <c r="K10" s="40">
        <v>365</v>
      </c>
      <c r="L10" s="40">
        <v>24</v>
      </c>
      <c r="M10" s="40">
        <v>7</v>
      </c>
      <c r="N10" s="185" t="s">
        <v>2479</v>
      </c>
      <c r="O10" s="185" t="s">
        <v>2899</v>
      </c>
    </row>
    <row r="11" spans="1:15">
      <c r="A11" s="399"/>
      <c r="B11" s="403"/>
      <c r="C11" s="395"/>
      <c r="D11" s="334" t="s">
        <v>986</v>
      </c>
      <c r="E11" s="120">
        <v>1</v>
      </c>
      <c r="F11" s="391"/>
      <c r="G11" s="40">
        <v>1465108203</v>
      </c>
      <c r="H11" s="40" t="s">
        <v>2524</v>
      </c>
      <c r="I11" s="393"/>
      <c r="J11" s="393"/>
      <c r="K11" s="40">
        <v>365</v>
      </c>
      <c r="L11" s="40">
        <v>24</v>
      </c>
      <c r="M11" s="40">
        <v>7</v>
      </c>
      <c r="N11" s="185" t="s">
        <v>2479</v>
      </c>
      <c r="O11" s="185" t="s">
        <v>2899</v>
      </c>
    </row>
    <row r="12" spans="1:15">
      <c r="A12" s="399"/>
      <c r="B12" s="403"/>
      <c r="C12" s="395"/>
      <c r="D12" s="334" t="s">
        <v>986</v>
      </c>
      <c r="E12" s="120">
        <v>1</v>
      </c>
      <c r="F12" s="396"/>
      <c r="G12" s="40">
        <v>1465108206</v>
      </c>
      <c r="H12" s="40" t="s">
        <v>3000</v>
      </c>
      <c r="I12" s="394"/>
      <c r="J12" s="121" t="s">
        <v>107</v>
      </c>
      <c r="K12" s="40">
        <v>365</v>
      </c>
      <c r="L12" s="40">
        <v>24</v>
      </c>
      <c r="M12" s="40">
        <v>7</v>
      </c>
      <c r="N12" s="185" t="s">
        <v>2479</v>
      </c>
      <c r="O12" s="185" t="s">
        <v>2899</v>
      </c>
    </row>
    <row r="13" spans="1:15" ht="12" customHeight="1">
      <c r="A13" s="399"/>
      <c r="B13" s="403"/>
      <c r="C13" s="395"/>
      <c r="D13" s="334" t="s">
        <v>986</v>
      </c>
      <c r="E13" s="120">
        <v>1</v>
      </c>
      <c r="F13" s="390" t="s">
        <v>108</v>
      </c>
      <c r="G13" s="40">
        <v>1465078201</v>
      </c>
      <c r="H13" s="40" t="s">
        <v>2530</v>
      </c>
      <c r="I13" s="392">
        <v>1465078</v>
      </c>
      <c r="J13" s="392" t="s">
        <v>963</v>
      </c>
      <c r="K13" s="40">
        <v>365</v>
      </c>
      <c r="L13" s="40">
        <v>24</v>
      </c>
      <c r="M13" s="40">
        <v>7</v>
      </c>
      <c r="N13" s="185" t="s">
        <v>2479</v>
      </c>
      <c r="O13" s="185" t="s">
        <v>2899</v>
      </c>
    </row>
    <row r="14" spans="1:15">
      <c r="A14" s="399"/>
      <c r="B14" s="403"/>
      <c r="C14" s="395"/>
      <c r="D14" s="334" t="s">
        <v>986</v>
      </c>
      <c r="E14" s="120">
        <v>1</v>
      </c>
      <c r="F14" s="391"/>
      <c r="G14" s="40">
        <v>1465078202</v>
      </c>
      <c r="H14" s="40" t="s">
        <v>2533</v>
      </c>
      <c r="I14" s="393"/>
      <c r="J14" s="393"/>
      <c r="K14" s="40">
        <v>365</v>
      </c>
      <c r="L14" s="40">
        <v>24</v>
      </c>
      <c r="M14" s="40">
        <v>7</v>
      </c>
      <c r="N14" s="185" t="s">
        <v>2479</v>
      </c>
      <c r="O14" s="185" t="s">
        <v>2899</v>
      </c>
    </row>
    <row r="15" spans="1:15" ht="12" customHeight="1">
      <c r="A15" s="399"/>
      <c r="B15" s="403"/>
      <c r="C15" s="395"/>
      <c r="D15" s="334" t="s">
        <v>986</v>
      </c>
      <c r="E15" s="120">
        <v>1</v>
      </c>
      <c r="F15" s="391"/>
      <c r="G15" s="40">
        <v>1465078203</v>
      </c>
      <c r="H15" s="40" t="s">
        <v>2539</v>
      </c>
      <c r="I15" s="393"/>
      <c r="J15" s="393"/>
      <c r="K15" s="40">
        <v>365</v>
      </c>
      <c r="L15" s="40">
        <v>24</v>
      </c>
      <c r="M15" s="40">
        <v>7</v>
      </c>
      <c r="N15" s="185" t="s">
        <v>2479</v>
      </c>
      <c r="O15" s="185" t="s">
        <v>2899</v>
      </c>
    </row>
    <row r="16" spans="1:15">
      <c r="A16" s="399"/>
      <c r="B16" s="403"/>
      <c r="C16" s="395"/>
      <c r="D16" s="334"/>
      <c r="E16" s="120">
        <v>1</v>
      </c>
      <c r="F16" s="391"/>
      <c r="G16" s="40">
        <v>1465078204</v>
      </c>
      <c r="H16" s="40" t="s">
        <v>2547</v>
      </c>
      <c r="I16" s="393"/>
      <c r="J16" s="393"/>
      <c r="K16" s="40">
        <v>365</v>
      </c>
      <c r="L16" s="40">
        <v>24</v>
      </c>
      <c r="M16" s="40">
        <v>7</v>
      </c>
      <c r="N16" s="185" t="s">
        <v>2479</v>
      </c>
      <c r="O16" s="185" t="s">
        <v>2899</v>
      </c>
    </row>
    <row r="17" spans="1:15">
      <c r="A17" s="399"/>
      <c r="B17" s="403"/>
      <c r="C17" s="395"/>
      <c r="D17" s="334"/>
      <c r="E17" s="120">
        <v>1</v>
      </c>
      <c r="F17" s="391"/>
      <c r="G17" s="190">
        <v>1465078205</v>
      </c>
      <c r="H17" s="191" t="s">
        <v>3253</v>
      </c>
      <c r="I17" s="393"/>
      <c r="J17" s="393"/>
      <c r="K17" s="190">
        <v>365</v>
      </c>
      <c r="L17" s="190">
        <v>24</v>
      </c>
      <c r="M17" s="190">
        <v>7</v>
      </c>
      <c r="N17" s="185" t="s">
        <v>2479</v>
      </c>
      <c r="O17" s="185" t="s">
        <v>2899</v>
      </c>
    </row>
    <row r="18" spans="1:15" ht="12.75" customHeight="1">
      <c r="A18" s="399"/>
      <c r="B18" s="403"/>
      <c r="C18" s="395"/>
      <c r="D18" s="334">
        <v>1</v>
      </c>
      <c r="E18" s="120" t="s">
        <v>986</v>
      </c>
      <c r="F18" s="397" t="s">
        <v>109</v>
      </c>
      <c r="G18" s="40">
        <v>1465188401</v>
      </c>
      <c r="H18" s="40" t="s">
        <v>2552</v>
      </c>
      <c r="I18" s="401">
        <v>1465188</v>
      </c>
      <c r="J18" s="395" t="s">
        <v>110</v>
      </c>
      <c r="K18" s="40">
        <v>365</v>
      </c>
      <c r="L18" s="40">
        <v>24</v>
      </c>
      <c r="M18" s="40">
        <v>7</v>
      </c>
      <c r="N18" s="185" t="s">
        <v>2479</v>
      </c>
      <c r="O18" s="185" t="s">
        <v>2899</v>
      </c>
    </row>
    <row r="19" spans="1:15" ht="12.75" customHeight="1">
      <c r="A19" s="399"/>
      <c r="B19" s="403"/>
      <c r="C19" s="395"/>
      <c r="D19" s="334" t="s">
        <v>986</v>
      </c>
      <c r="E19" s="120">
        <v>1</v>
      </c>
      <c r="F19" s="397"/>
      <c r="G19" s="40">
        <v>1465188201</v>
      </c>
      <c r="H19" s="40" t="s">
        <v>2553</v>
      </c>
      <c r="I19" s="401"/>
      <c r="J19" s="395"/>
      <c r="K19" s="40">
        <v>365</v>
      </c>
      <c r="L19" s="40">
        <v>24</v>
      </c>
      <c r="M19" s="40">
        <v>7</v>
      </c>
      <c r="N19" s="185" t="s">
        <v>2479</v>
      </c>
      <c r="O19" s="185" t="s">
        <v>2899</v>
      </c>
    </row>
    <row r="20" spans="1:15" ht="12.75" customHeight="1">
      <c r="A20" s="399"/>
      <c r="B20" s="403"/>
      <c r="C20" s="395"/>
      <c r="D20" s="334" t="s">
        <v>986</v>
      </c>
      <c r="E20" s="120">
        <v>1</v>
      </c>
      <c r="F20" s="397"/>
      <c r="G20" s="40">
        <v>1465188202</v>
      </c>
      <c r="H20" s="40" t="s">
        <v>2554</v>
      </c>
      <c r="I20" s="401"/>
      <c r="J20" s="395"/>
      <c r="K20" s="40">
        <v>365</v>
      </c>
      <c r="L20" s="40">
        <v>24</v>
      </c>
      <c r="M20" s="40">
        <v>7</v>
      </c>
      <c r="N20" s="185" t="s">
        <v>2479</v>
      </c>
      <c r="O20" s="185" t="s">
        <v>2899</v>
      </c>
    </row>
    <row r="21" spans="1:15" ht="12" customHeight="1">
      <c r="A21" s="399"/>
      <c r="B21" s="403"/>
      <c r="C21" s="395"/>
      <c r="D21" s="334" t="s">
        <v>986</v>
      </c>
      <c r="E21" s="120">
        <v>1</v>
      </c>
      <c r="F21" s="397"/>
      <c r="G21" s="40">
        <v>1465188203</v>
      </c>
      <c r="H21" s="40" t="s">
        <v>2555</v>
      </c>
      <c r="I21" s="401"/>
      <c r="J21" s="395"/>
      <c r="K21" s="40">
        <v>365</v>
      </c>
      <c r="L21" s="40">
        <v>24</v>
      </c>
      <c r="M21" s="40">
        <v>7</v>
      </c>
      <c r="N21" s="185" t="s">
        <v>2479</v>
      </c>
      <c r="O21" s="185" t="s">
        <v>2899</v>
      </c>
    </row>
    <row r="22" spans="1:15">
      <c r="A22" s="399"/>
      <c r="B22" s="403"/>
      <c r="C22" s="395"/>
      <c r="D22" s="334" t="s">
        <v>986</v>
      </c>
      <c r="E22" s="120">
        <v>1</v>
      </c>
      <c r="F22" s="391" t="s">
        <v>1135</v>
      </c>
      <c r="G22" s="123">
        <v>1465058201</v>
      </c>
      <c r="H22" s="40" t="s">
        <v>3254</v>
      </c>
      <c r="I22" s="392">
        <v>1465058</v>
      </c>
      <c r="J22" s="393" t="s">
        <v>1888</v>
      </c>
      <c r="K22" s="40">
        <v>365</v>
      </c>
      <c r="L22" s="40">
        <v>24</v>
      </c>
      <c r="M22" s="40">
        <v>7</v>
      </c>
      <c r="N22" s="185" t="s">
        <v>2479</v>
      </c>
      <c r="O22" s="185" t="s">
        <v>2899</v>
      </c>
    </row>
    <row r="23" spans="1:15">
      <c r="A23" s="399"/>
      <c r="B23" s="403"/>
      <c r="C23" s="395"/>
      <c r="D23" s="334" t="s">
        <v>986</v>
      </c>
      <c r="E23" s="120">
        <v>1</v>
      </c>
      <c r="F23" s="391"/>
      <c r="G23" s="40">
        <v>1465058202</v>
      </c>
      <c r="H23" s="40" t="s">
        <v>2557</v>
      </c>
      <c r="I23" s="393"/>
      <c r="J23" s="393"/>
      <c r="K23" s="40">
        <v>365</v>
      </c>
      <c r="L23" s="40">
        <v>24</v>
      </c>
      <c r="M23" s="40">
        <v>7</v>
      </c>
      <c r="N23" s="185" t="s">
        <v>2479</v>
      </c>
      <c r="O23" s="185" t="s">
        <v>2899</v>
      </c>
    </row>
    <row r="24" spans="1:15" ht="12" customHeight="1">
      <c r="A24" s="399"/>
      <c r="B24" s="403"/>
      <c r="C24" s="395"/>
      <c r="D24" s="334" t="s">
        <v>986</v>
      </c>
      <c r="E24" s="120">
        <v>1</v>
      </c>
      <c r="F24" s="391"/>
      <c r="G24" s="40">
        <v>1465058203</v>
      </c>
      <c r="H24" s="40" t="s">
        <v>2558</v>
      </c>
      <c r="I24" s="393"/>
      <c r="J24" s="394"/>
      <c r="K24" s="40">
        <v>365</v>
      </c>
      <c r="L24" s="40">
        <v>24</v>
      </c>
      <c r="M24" s="40">
        <v>7</v>
      </c>
      <c r="N24" s="185" t="s">
        <v>2479</v>
      </c>
      <c r="O24" s="185" t="s">
        <v>2899</v>
      </c>
    </row>
    <row r="25" spans="1:15" ht="12" customHeight="1">
      <c r="A25" s="399"/>
      <c r="B25" s="403"/>
      <c r="C25" s="395"/>
      <c r="D25" s="334" t="s">
        <v>986</v>
      </c>
      <c r="E25" s="120">
        <v>1</v>
      </c>
      <c r="F25" s="391"/>
      <c r="G25" s="40">
        <v>1465058204</v>
      </c>
      <c r="H25" s="40" t="s">
        <v>2559</v>
      </c>
      <c r="I25" s="393"/>
      <c r="J25" s="121" t="s">
        <v>1966</v>
      </c>
      <c r="K25" s="40">
        <v>365</v>
      </c>
      <c r="L25" s="40">
        <v>24</v>
      </c>
      <c r="M25" s="40">
        <v>7</v>
      </c>
      <c r="N25" s="185" t="s">
        <v>2479</v>
      </c>
      <c r="O25" s="185" t="s">
        <v>2899</v>
      </c>
    </row>
    <row r="26" spans="1:15">
      <c r="A26" s="399"/>
      <c r="B26" s="403"/>
      <c r="C26" s="395"/>
      <c r="D26" s="334" t="s">
        <v>986</v>
      </c>
      <c r="E26" s="120">
        <v>1</v>
      </c>
      <c r="F26" s="161" t="s">
        <v>2884</v>
      </c>
      <c r="G26" s="40">
        <v>1465058205</v>
      </c>
      <c r="H26" s="40" t="s">
        <v>3038</v>
      </c>
      <c r="I26" s="394"/>
      <c r="J26" s="40" t="s">
        <v>964</v>
      </c>
      <c r="K26" s="40">
        <v>365</v>
      </c>
      <c r="L26" s="40">
        <v>24</v>
      </c>
      <c r="M26" s="40">
        <v>7</v>
      </c>
      <c r="N26" s="185" t="s">
        <v>2479</v>
      </c>
      <c r="O26" s="185" t="s">
        <v>2899</v>
      </c>
    </row>
    <row r="27" spans="1:15" ht="12" customHeight="1">
      <c r="A27" s="399"/>
      <c r="B27" s="403"/>
      <c r="C27" s="395"/>
      <c r="D27" s="334">
        <v>1</v>
      </c>
      <c r="E27" s="120" t="s">
        <v>986</v>
      </c>
      <c r="F27" s="390" t="s">
        <v>499</v>
      </c>
      <c r="G27" s="40">
        <v>1465048401</v>
      </c>
      <c r="H27" s="40" t="s">
        <v>2560</v>
      </c>
      <c r="I27" s="392">
        <v>1465048</v>
      </c>
      <c r="J27" s="392" t="s">
        <v>1967</v>
      </c>
      <c r="K27" s="40">
        <v>365</v>
      </c>
      <c r="L27" s="40">
        <v>24</v>
      </c>
      <c r="M27" s="40">
        <v>7</v>
      </c>
      <c r="N27" s="185" t="s">
        <v>2479</v>
      </c>
      <c r="O27" s="185" t="s">
        <v>2899</v>
      </c>
    </row>
    <row r="28" spans="1:15">
      <c r="A28" s="399"/>
      <c r="B28" s="403"/>
      <c r="C28" s="395"/>
      <c r="D28" s="334" t="s">
        <v>986</v>
      </c>
      <c r="E28" s="120">
        <v>1</v>
      </c>
      <c r="F28" s="391"/>
      <c r="G28" s="40">
        <v>1465048201</v>
      </c>
      <c r="H28" s="40" t="s">
        <v>2561</v>
      </c>
      <c r="I28" s="393"/>
      <c r="J28" s="393"/>
      <c r="K28" s="40">
        <v>365</v>
      </c>
      <c r="L28" s="40">
        <v>24</v>
      </c>
      <c r="M28" s="40">
        <v>7</v>
      </c>
      <c r="N28" s="185" t="s">
        <v>2479</v>
      </c>
      <c r="O28" s="185" t="s">
        <v>2899</v>
      </c>
    </row>
    <row r="29" spans="1:15">
      <c r="A29" s="399"/>
      <c r="B29" s="403"/>
      <c r="C29" s="395"/>
      <c r="D29" s="334" t="s">
        <v>986</v>
      </c>
      <c r="E29" s="120">
        <v>1</v>
      </c>
      <c r="F29" s="391"/>
      <c r="G29" s="40">
        <v>1465048202</v>
      </c>
      <c r="H29" s="40" t="s">
        <v>2562</v>
      </c>
      <c r="I29" s="393"/>
      <c r="J29" s="393"/>
      <c r="K29" s="40">
        <v>365</v>
      </c>
      <c r="L29" s="40">
        <v>24</v>
      </c>
      <c r="M29" s="40">
        <v>7</v>
      </c>
      <c r="N29" s="185" t="s">
        <v>2479</v>
      </c>
      <c r="O29" s="185" t="s">
        <v>2899</v>
      </c>
    </row>
    <row r="30" spans="1:15">
      <c r="A30" s="399"/>
      <c r="B30" s="403"/>
      <c r="C30" s="395"/>
      <c r="D30" s="334" t="s">
        <v>986</v>
      </c>
      <c r="E30" s="120">
        <v>1</v>
      </c>
      <c r="F30" s="391"/>
      <c r="G30" s="40">
        <v>1465048203</v>
      </c>
      <c r="H30" s="40" t="s">
        <v>2563</v>
      </c>
      <c r="I30" s="393"/>
      <c r="J30" s="393"/>
      <c r="K30" s="40">
        <v>365</v>
      </c>
      <c r="L30" s="40">
        <v>24</v>
      </c>
      <c r="M30" s="40">
        <v>7</v>
      </c>
      <c r="N30" s="185" t="s">
        <v>2479</v>
      </c>
      <c r="O30" s="185" t="s">
        <v>2899</v>
      </c>
    </row>
    <row r="31" spans="1:15" ht="14.25" customHeight="1">
      <c r="A31" s="399"/>
      <c r="B31" s="403"/>
      <c r="C31" s="395"/>
      <c r="D31" s="334" t="s">
        <v>986</v>
      </c>
      <c r="E31" s="120">
        <v>1</v>
      </c>
      <c r="F31" s="159" t="s">
        <v>500</v>
      </c>
      <c r="G31" s="40">
        <v>1465198201</v>
      </c>
      <c r="H31" s="121" t="s">
        <v>2564</v>
      </c>
      <c r="I31" s="121">
        <v>1465198</v>
      </c>
      <c r="J31" s="121" t="s">
        <v>168</v>
      </c>
      <c r="K31" s="40">
        <v>365</v>
      </c>
      <c r="L31" s="40">
        <v>24</v>
      </c>
      <c r="M31" s="40">
        <v>7</v>
      </c>
      <c r="N31" s="185" t="s">
        <v>2479</v>
      </c>
      <c r="O31" s="185" t="s">
        <v>2899</v>
      </c>
    </row>
    <row r="32" spans="1:15">
      <c r="A32" s="399"/>
      <c r="B32" s="403"/>
      <c r="C32" s="395"/>
      <c r="D32" s="334">
        <v>1</v>
      </c>
      <c r="E32" s="120" t="s">
        <v>986</v>
      </c>
      <c r="F32" s="390" t="s">
        <v>501</v>
      </c>
      <c r="G32" s="40">
        <v>1465088401</v>
      </c>
      <c r="H32" s="40" t="s">
        <v>2565</v>
      </c>
      <c r="I32" s="392">
        <v>1465088</v>
      </c>
      <c r="J32" s="392" t="s">
        <v>502</v>
      </c>
      <c r="K32" s="40">
        <v>365</v>
      </c>
      <c r="L32" s="40">
        <v>24</v>
      </c>
      <c r="M32" s="40">
        <v>7</v>
      </c>
      <c r="N32" s="185" t="s">
        <v>2479</v>
      </c>
      <c r="O32" s="185" t="s">
        <v>2899</v>
      </c>
    </row>
    <row r="33" spans="1:15" ht="12" customHeight="1">
      <c r="A33" s="399"/>
      <c r="B33" s="403"/>
      <c r="C33" s="395"/>
      <c r="D33" s="334" t="s">
        <v>986</v>
      </c>
      <c r="E33" s="120">
        <v>1</v>
      </c>
      <c r="F33" s="391"/>
      <c r="G33" s="40">
        <v>1465088201</v>
      </c>
      <c r="H33" s="40" t="s">
        <v>2566</v>
      </c>
      <c r="I33" s="393"/>
      <c r="J33" s="393"/>
      <c r="K33" s="40">
        <v>365</v>
      </c>
      <c r="L33" s="40">
        <v>24</v>
      </c>
      <c r="M33" s="40">
        <v>7</v>
      </c>
      <c r="N33" s="185" t="s">
        <v>2479</v>
      </c>
      <c r="O33" s="185" t="s">
        <v>2899</v>
      </c>
    </row>
    <row r="34" spans="1:15">
      <c r="A34" s="399"/>
      <c r="B34" s="403"/>
      <c r="C34" s="395"/>
      <c r="D34" s="334" t="s">
        <v>986</v>
      </c>
      <c r="E34" s="120">
        <v>1</v>
      </c>
      <c r="F34" s="391"/>
      <c r="G34" s="40">
        <v>1465088202</v>
      </c>
      <c r="H34" s="40" t="s">
        <v>2567</v>
      </c>
      <c r="I34" s="393"/>
      <c r="J34" s="393"/>
      <c r="K34" s="40">
        <v>365</v>
      </c>
      <c r="L34" s="40">
        <v>24</v>
      </c>
      <c r="M34" s="40">
        <v>7</v>
      </c>
      <c r="N34" s="185" t="s">
        <v>2479</v>
      </c>
      <c r="O34" s="185" t="s">
        <v>2899</v>
      </c>
    </row>
    <row r="35" spans="1:15">
      <c r="A35" s="399"/>
      <c r="B35" s="403"/>
      <c r="C35" s="395"/>
      <c r="D35" s="334" t="s">
        <v>986</v>
      </c>
      <c r="E35" s="120">
        <v>1</v>
      </c>
      <c r="F35" s="391"/>
      <c r="G35" s="40">
        <v>1465088203</v>
      </c>
      <c r="H35" s="40" t="s">
        <v>2568</v>
      </c>
      <c r="I35" s="393"/>
      <c r="J35" s="393"/>
      <c r="K35" s="40">
        <v>365</v>
      </c>
      <c r="L35" s="40">
        <v>24</v>
      </c>
      <c r="M35" s="40">
        <v>7</v>
      </c>
      <c r="N35" s="185" t="s">
        <v>2479</v>
      </c>
      <c r="O35" s="185" t="s">
        <v>2899</v>
      </c>
    </row>
    <row r="36" spans="1:15">
      <c r="A36" s="399"/>
      <c r="B36" s="403"/>
      <c r="C36" s="395"/>
      <c r="D36" s="334" t="s">
        <v>986</v>
      </c>
      <c r="E36" s="120">
        <v>1</v>
      </c>
      <c r="F36" s="390" t="s">
        <v>503</v>
      </c>
      <c r="G36" s="40">
        <v>1465068201</v>
      </c>
      <c r="H36" s="40" t="s">
        <v>2569</v>
      </c>
      <c r="I36" s="392">
        <v>1465068</v>
      </c>
      <c r="J36" s="392" t="s">
        <v>504</v>
      </c>
      <c r="K36" s="40">
        <v>365</v>
      </c>
      <c r="L36" s="40">
        <v>24</v>
      </c>
      <c r="M36" s="40">
        <v>7</v>
      </c>
      <c r="N36" s="185" t="s">
        <v>2479</v>
      </c>
      <c r="O36" s="185" t="s">
        <v>2899</v>
      </c>
    </row>
    <row r="37" spans="1:15">
      <c r="A37" s="399"/>
      <c r="B37" s="403"/>
      <c r="C37" s="395"/>
      <c r="D37" s="334" t="s">
        <v>986</v>
      </c>
      <c r="E37" s="120">
        <v>1</v>
      </c>
      <c r="F37" s="391"/>
      <c r="G37" s="40">
        <v>1465068202</v>
      </c>
      <c r="H37" s="40" t="s">
        <v>2570</v>
      </c>
      <c r="I37" s="393"/>
      <c r="J37" s="393"/>
      <c r="K37" s="40">
        <v>365</v>
      </c>
      <c r="L37" s="40">
        <v>24</v>
      </c>
      <c r="M37" s="40">
        <v>7</v>
      </c>
      <c r="N37" s="185" t="s">
        <v>2479</v>
      </c>
      <c r="O37" s="185" t="s">
        <v>2899</v>
      </c>
    </row>
    <row r="38" spans="1:15">
      <c r="A38" s="399"/>
      <c r="B38" s="403"/>
      <c r="C38" s="395"/>
      <c r="D38" s="334" t="s">
        <v>986</v>
      </c>
      <c r="E38" s="120">
        <v>1</v>
      </c>
      <c r="F38" s="396"/>
      <c r="G38" s="40">
        <v>1465068203</v>
      </c>
      <c r="H38" s="40" t="s">
        <v>2571</v>
      </c>
      <c r="I38" s="394"/>
      <c r="J38" s="394"/>
      <c r="K38" s="40">
        <v>365</v>
      </c>
      <c r="L38" s="40">
        <v>24</v>
      </c>
      <c r="M38" s="40">
        <v>7</v>
      </c>
      <c r="N38" s="185" t="s">
        <v>2479</v>
      </c>
      <c r="O38" s="185" t="s">
        <v>2899</v>
      </c>
    </row>
    <row r="39" spans="1:15">
      <c r="A39" s="399"/>
      <c r="B39" s="403"/>
      <c r="C39" s="395"/>
      <c r="D39" s="334">
        <v>1</v>
      </c>
      <c r="E39" s="120" t="s">
        <v>986</v>
      </c>
      <c r="F39" s="397" t="s">
        <v>2885</v>
      </c>
      <c r="G39" s="40">
        <v>1465138401</v>
      </c>
      <c r="H39" s="40" t="s">
        <v>2572</v>
      </c>
      <c r="I39" s="392">
        <v>1465138</v>
      </c>
      <c r="J39" s="392" t="s">
        <v>506</v>
      </c>
      <c r="K39" s="40">
        <v>365</v>
      </c>
      <c r="L39" s="40">
        <v>24</v>
      </c>
      <c r="M39" s="40">
        <v>7</v>
      </c>
      <c r="N39" s="185" t="s">
        <v>2479</v>
      </c>
      <c r="O39" s="185" t="s">
        <v>2899</v>
      </c>
    </row>
    <row r="40" spans="1:15">
      <c r="A40" s="399"/>
      <c r="B40" s="403"/>
      <c r="C40" s="395"/>
      <c r="D40" s="334" t="s">
        <v>986</v>
      </c>
      <c r="E40" s="120">
        <v>1</v>
      </c>
      <c r="F40" s="397"/>
      <c r="G40" s="40">
        <v>1465138201</v>
      </c>
      <c r="H40" s="40" t="s">
        <v>2573</v>
      </c>
      <c r="I40" s="393"/>
      <c r="J40" s="393"/>
      <c r="K40" s="40">
        <v>365</v>
      </c>
      <c r="L40" s="40">
        <v>24</v>
      </c>
      <c r="M40" s="40">
        <v>7</v>
      </c>
      <c r="N40" s="185" t="s">
        <v>2479</v>
      </c>
      <c r="O40" s="185" t="s">
        <v>2899</v>
      </c>
    </row>
    <row r="41" spans="1:15">
      <c r="A41" s="399"/>
      <c r="B41" s="403"/>
      <c r="C41" s="395"/>
      <c r="D41" s="334" t="s">
        <v>986</v>
      </c>
      <c r="E41" s="120">
        <v>1</v>
      </c>
      <c r="F41" s="397"/>
      <c r="G41" s="40">
        <v>1465138202</v>
      </c>
      <c r="H41" s="40" t="s">
        <v>2574</v>
      </c>
      <c r="I41" s="393"/>
      <c r="J41" s="393"/>
      <c r="K41" s="40">
        <v>365</v>
      </c>
      <c r="L41" s="40">
        <v>24</v>
      </c>
      <c r="M41" s="40">
        <v>7</v>
      </c>
      <c r="N41" s="185" t="s">
        <v>2479</v>
      </c>
      <c r="O41" s="185" t="s">
        <v>2899</v>
      </c>
    </row>
    <row r="42" spans="1:15">
      <c r="A42" s="399"/>
      <c r="B42" s="403"/>
      <c r="C42" s="395"/>
      <c r="D42" s="334" t="s">
        <v>986</v>
      </c>
      <c r="E42" s="120">
        <v>1</v>
      </c>
      <c r="F42" s="397"/>
      <c r="G42" s="40">
        <v>1465138203</v>
      </c>
      <c r="H42" s="40" t="s">
        <v>2575</v>
      </c>
      <c r="I42" s="393"/>
      <c r="J42" s="393"/>
      <c r="K42" s="40">
        <v>365</v>
      </c>
      <c r="L42" s="40">
        <v>24</v>
      </c>
      <c r="M42" s="40">
        <v>7</v>
      </c>
      <c r="N42" s="185" t="s">
        <v>2479</v>
      </c>
      <c r="O42" s="185" t="s">
        <v>2899</v>
      </c>
    </row>
    <row r="43" spans="1:15" ht="16.5" customHeight="1">
      <c r="A43" s="399"/>
      <c r="B43" s="403"/>
      <c r="C43" s="395"/>
      <c r="D43" s="334">
        <v>1</v>
      </c>
      <c r="E43" s="120" t="s">
        <v>986</v>
      </c>
      <c r="F43" s="390" t="s">
        <v>1119</v>
      </c>
      <c r="G43" s="40">
        <v>1465128401</v>
      </c>
      <c r="H43" s="40" t="s">
        <v>2576</v>
      </c>
      <c r="I43" s="392">
        <v>1465128</v>
      </c>
      <c r="J43" s="392" t="s">
        <v>30</v>
      </c>
      <c r="K43" s="40">
        <v>365</v>
      </c>
      <c r="L43" s="40">
        <v>24</v>
      </c>
      <c r="M43" s="40">
        <v>7</v>
      </c>
      <c r="N43" s="185" t="s">
        <v>2479</v>
      </c>
      <c r="O43" s="185" t="s">
        <v>2899</v>
      </c>
    </row>
    <row r="44" spans="1:15" ht="16.5" customHeight="1">
      <c r="A44" s="399"/>
      <c r="B44" s="403"/>
      <c r="C44" s="395"/>
      <c r="D44" s="334"/>
      <c r="E44" s="120">
        <v>1</v>
      </c>
      <c r="F44" s="391"/>
      <c r="G44" s="40">
        <v>1465128201</v>
      </c>
      <c r="H44" s="40" t="s">
        <v>2577</v>
      </c>
      <c r="I44" s="393"/>
      <c r="J44" s="393"/>
      <c r="K44" s="40">
        <v>365</v>
      </c>
      <c r="L44" s="40">
        <v>24</v>
      </c>
      <c r="M44" s="40">
        <v>7</v>
      </c>
      <c r="N44" s="185" t="s">
        <v>2479</v>
      </c>
      <c r="O44" s="185" t="s">
        <v>2899</v>
      </c>
    </row>
    <row r="45" spans="1:15">
      <c r="A45" s="399"/>
      <c r="B45" s="403"/>
      <c r="C45" s="395"/>
      <c r="D45" s="334" t="s">
        <v>986</v>
      </c>
      <c r="E45" s="120">
        <v>1</v>
      </c>
      <c r="F45" s="396"/>
      <c r="G45" s="40">
        <v>1465128202</v>
      </c>
      <c r="H45" s="40" t="s">
        <v>3015</v>
      </c>
      <c r="I45" s="394"/>
      <c r="J45" s="394"/>
      <c r="K45" s="40">
        <v>365</v>
      </c>
      <c r="L45" s="40">
        <v>12</v>
      </c>
      <c r="M45" s="40">
        <v>7</v>
      </c>
      <c r="N45" s="185" t="s">
        <v>2479</v>
      </c>
      <c r="O45" s="185" t="s">
        <v>2899</v>
      </c>
    </row>
    <row r="46" spans="1:15" ht="18" customHeight="1">
      <c r="A46" s="399"/>
      <c r="B46" s="403"/>
      <c r="C46" s="395"/>
      <c r="D46" s="334">
        <v>1</v>
      </c>
      <c r="E46" s="120" t="s">
        <v>986</v>
      </c>
      <c r="F46" s="390" t="s">
        <v>507</v>
      </c>
      <c r="G46" s="40">
        <v>1465028401</v>
      </c>
      <c r="H46" s="40" t="s">
        <v>2578</v>
      </c>
      <c r="I46" s="392">
        <v>1465028</v>
      </c>
      <c r="J46" s="392" t="s">
        <v>508</v>
      </c>
      <c r="K46" s="40">
        <v>365</v>
      </c>
      <c r="L46" s="40">
        <v>24</v>
      </c>
      <c r="M46" s="40">
        <v>7</v>
      </c>
      <c r="N46" s="185" t="s">
        <v>2479</v>
      </c>
      <c r="O46" s="185" t="s">
        <v>2899</v>
      </c>
    </row>
    <row r="47" spans="1:15" ht="18" customHeight="1">
      <c r="A47" s="399"/>
      <c r="B47" s="403"/>
      <c r="C47" s="395"/>
      <c r="D47" s="334"/>
      <c r="E47" s="120">
        <v>1</v>
      </c>
      <c r="F47" s="391"/>
      <c r="G47" s="40">
        <v>1465028201</v>
      </c>
      <c r="H47" s="40" t="s">
        <v>2579</v>
      </c>
      <c r="I47" s="393"/>
      <c r="J47" s="393"/>
      <c r="K47" s="40">
        <v>365</v>
      </c>
      <c r="L47" s="40">
        <v>24</v>
      </c>
      <c r="M47" s="40">
        <v>7</v>
      </c>
      <c r="N47" s="185" t="s">
        <v>2479</v>
      </c>
      <c r="O47" s="185" t="s">
        <v>2899</v>
      </c>
    </row>
    <row r="48" spans="1:15">
      <c r="A48" s="399"/>
      <c r="B48" s="403"/>
      <c r="C48" s="395"/>
      <c r="D48" s="334" t="s">
        <v>986</v>
      </c>
      <c r="E48" s="120">
        <v>1</v>
      </c>
      <c r="F48" s="396"/>
      <c r="G48" s="40">
        <v>1465028202</v>
      </c>
      <c r="H48" s="40" t="s">
        <v>3016</v>
      </c>
      <c r="I48" s="394"/>
      <c r="J48" s="394"/>
      <c r="K48" s="40">
        <v>365</v>
      </c>
      <c r="L48" s="40">
        <v>12</v>
      </c>
      <c r="M48" s="40">
        <v>7</v>
      </c>
      <c r="N48" s="185" t="s">
        <v>2479</v>
      </c>
      <c r="O48" s="185" t="s">
        <v>2899</v>
      </c>
    </row>
    <row r="49" spans="1:15" ht="18" customHeight="1">
      <c r="A49" s="399"/>
      <c r="B49" s="403"/>
      <c r="C49" s="395"/>
      <c r="D49" s="334" t="s">
        <v>986</v>
      </c>
      <c r="E49" s="120">
        <v>1</v>
      </c>
      <c r="F49" s="390" t="s">
        <v>79</v>
      </c>
      <c r="G49" s="40">
        <v>1465038201</v>
      </c>
      <c r="H49" s="40" t="s">
        <v>2525</v>
      </c>
      <c r="I49" s="392">
        <v>1465038</v>
      </c>
      <c r="J49" s="392" t="s">
        <v>958</v>
      </c>
      <c r="K49" s="40">
        <v>365</v>
      </c>
      <c r="L49" s="40">
        <v>24</v>
      </c>
      <c r="M49" s="40">
        <v>7</v>
      </c>
      <c r="N49" s="185" t="s">
        <v>2479</v>
      </c>
      <c r="O49" s="185" t="s">
        <v>2899</v>
      </c>
    </row>
    <row r="50" spans="1:15" ht="18" customHeight="1">
      <c r="A50" s="399"/>
      <c r="B50" s="403"/>
      <c r="C50" s="395"/>
      <c r="D50" s="334" t="s">
        <v>986</v>
      </c>
      <c r="E50" s="120">
        <v>1</v>
      </c>
      <c r="F50" s="391"/>
      <c r="G50" s="40">
        <v>1465038202</v>
      </c>
      <c r="H50" s="40" t="s">
        <v>2526</v>
      </c>
      <c r="I50" s="393"/>
      <c r="J50" s="394"/>
      <c r="K50" s="40">
        <v>365</v>
      </c>
      <c r="L50" s="40">
        <v>24</v>
      </c>
      <c r="M50" s="40">
        <v>7</v>
      </c>
      <c r="N50" s="185" t="s">
        <v>2479</v>
      </c>
      <c r="O50" s="185" t="s">
        <v>2899</v>
      </c>
    </row>
    <row r="51" spans="1:15">
      <c r="A51" s="399"/>
      <c r="B51" s="403"/>
      <c r="C51" s="395"/>
      <c r="D51" s="334" t="s">
        <v>986</v>
      </c>
      <c r="E51" s="120">
        <v>1</v>
      </c>
      <c r="F51" s="396"/>
      <c r="G51" s="40">
        <v>1465038203</v>
      </c>
      <c r="H51" s="40" t="s">
        <v>3001</v>
      </c>
      <c r="I51" s="394"/>
      <c r="J51" s="121" t="s">
        <v>959</v>
      </c>
      <c r="K51" s="40">
        <v>365</v>
      </c>
      <c r="L51" s="40">
        <v>24</v>
      </c>
      <c r="M51" s="40">
        <v>7</v>
      </c>
      <c r="N51" s="185" t="s">
        <v>2479</v>
      </c>
      <c r="O51" s="185" t="s">
        <v>2899</v>
      </c>
    </row>
    <row r="52" spans="1:15" ht="21" customHeight="1">
      <c r="A52" s="399"/>
      <c r="B52" s="403"/>
      <c r="C52" s="395"/>
      <c r="D52" s="334">
        <v>1</v>
      </c>
      <c r="E52" s="120" t="s">
        <v>986</v>
      </c>
      <c r="F52" s="390" t="s">
        <v>80</v>
      </c>
      <c r="G52" s="40">
        <v>1465118401</v>
      </c>
      <c r="H52" s="40" t="s">
        <v>2528</v>
      </c>
      <c r="I52" s="392">
        <v>1465118</v>
      </c>
      <c r="J52" s="392" t="s">
        <v>960</v>
      </c>
      <c r="K52" s="40">
        <v>365</v>
      </c>
      <c r="L52" s="40">
        <v>24</v>
      </c>
      <c r="M52" s="40">
        <v>7</v>
      </c>
      <c r="N52" s="185" t="s">
        <v>2479</v>
      </c>
      <c r="O52" s="185" t="s">
        <v>2899</v>
      </c>
    </row>
    <row r="53" spans="1:15" ht="21" customHeight="1">
      <c r="A53" s="399"/>
      <c r="B53" s="403"/>
      <c r="C53" s="395"/>
      <c r="D53" s="334" t="s">
        <v>986</v>
      </c>
      <c r="E53" s="120">
        <v>1</v>
      </c>
      <c r="F53" s="396"/>
      <c r="G53" s="40">
        <v>1465118201</v>
      </c>
      <c r="H53" s="40" t="s">
        <v>2529</v>
      </c>
      <c r="I53" s="394"/>
      <c r="J53" s="394"/>
      <c r="K53" s="40">
        <v>365</v>
      </c>
      <c r="L53" s="40">
        <v>24</v>
      </c>
      <c r="M53" s="40">
        <v>7</v>
      </c>
      <c r="N53" s="185" t="s">
        <v>2479</v>
      </c>
      <c r="O53" s="185" t="s">
        <v>2899</v>
      </c>
    </row>
    <row r="54" spans="1:15" ht="20.25" customHeight="1">
      <c r="A54" s="399"/>
      <c r="B54" s="403"/>
      <c r="C54" s="395"/>
      <c r="D54" s="334">
        <v>1</v>
      </c>
      <c r="E54" s="120" t="s">
        <v>986</v>
      </c>
      <c r="F54" s="390" t="s">
        <v>1889</v>
      </c>
      <c r="G54" s="40">
        <v>1465148401</v>
      </c>
      <c r="H54" s="40" t="s">
        <v>2531</v>
      </c>
      <c r="I54" s="392">
        <v>1465148</v>
      </c>
      <c r="J54" s="392" t="s">
        <v>81</v>
      </c>
      <c r="K54" s="40">
        <v>365</v>
      </c>
      <c r="L54" s="40">
        <v>24</v>
      </c>
      <c r="M54" s="40">
        <v>7</v>
      </c>
      <c r="N54" s="185" t="s">
        <v>2479</v>
      </c>
      <c r="O54" s="185" t="s">
        <v>2899</v>
      </c>
    </row>
    <row r="55" spans="1:15" ht="20.25" customHeight="1">
      <c r="A55" s="399"/>
      <c r="B55" s="403"/>
      <c r="C55" s="395"/>
      <c r="D55" s="334" t="s">
        <v>986</v>
      </c>
      <c r="E55" s="120">
        <v>1</v>
      </c>
      <c r="F55" s="396"/>
      <c r="G55" s="40">
        <v>1465148201</v>
      </c>
      <c r="H55" s="40" t="s">
        <v>2532</v>
      </c>
      <c r="I55" s="394"/>
      <c r="J55" s="394"/>
      <c r="K55" s="40">
        <v>365</v>
      </c>
      <c r="L55" s="40">
        <v>24</v>
      </c>
      <c r="M55" s="40">
        <v>7</v>
      </c>
      <c r="N55" s="185" t="s">
        <v>2479</v>
      </c>
      <c r="O55" s="185" t="s">
        <v>2899</v>
      </c>
    </row>
    <row r="56" spans="1:15" ht="57.75" customHeight="1">
      <c r="A56" s="399"/>
      <c r="B56" s="403"/>
      <c r="C56" s="395"/>
      <c r="D56" s="334" t="s">
        <v>986</v>
      </c>
      <c r="E56" s="120">
        <v>1</v>
      </c>
      <c r="F56" s="161" t="s">
        <v>29</v>
      </c>
      <c r="G56" s="40">
        <v>1421062201</v>
      </c>
      <c r="H56" s="40" t="s">
        <v>2701</v>
      </c>
      <c r="I56" s="40">
        <v>1421062</v>
      </c>
      <c r="J56" s="40" t="s">
        <v>505</v>
      </c>
      <c r="K56" s="40">
        <v>365</v>
      </c>
      <c r="L56" s="40">
        <v>24</v>
      </c>
      <c r="M56" s="40">
        <v>7</v>
      </c>
      <c r="N56" s="185" t="s">
        <v>2479</v>
      </c>
      <c r="O56" s="185" t="s">
        <v>2899</v>
      </c>
    </row>
    <row r="57" spans="1:15" ht="20.25" customHeight="1">
      <c r="A57" s="399"/>
      <c r="B57" s="403"/>
      <c r="C57" s="395"/>
      <c r="D57" s="334" t="s">
        <v>986</v>
      </c>
      <c r="E57" s="120">
        <v>1</v>
      </c>
      <c r="F57" s="161" t="s">
        <v>984</v>
      </c>
      <c r="G57" s="40">
        <v>1434021201</v>
      </c>
      <c r="H57" s="40" t="s">
        <v>3003</v>
      </c>
      <c r="I57" s="40">
        <v>1434021</v>
      </c>
      <c r="J57" s="40" t="s">
        <v>82</v>
      </c>
      <c r="K57" s="40">
        <v>365</v>
      </c>
      <c r="L57" s="40">
        <v>24</v>
      </c>
      <c r="M57" s="40">
        <v>7</v>
      </c>
      <c r="N57" s="185" t="s">
        <v>2479</v>
      </c>
      <c r="O57" s="185" t="s">
        <v>2899</v>
      </c>
    </row>
    <row r="58" spans="1:15">
      <c r="A58" s="399"/>
      <c r="B58" s="403"/>
      <c r="C58" s="395"/>
      <c r="D58" s="334" t="s">
        <v>986</v>
      </c>
      <c r="E58" s="120">
        <v>1</v>
      </c>
      <c r="F58" s="160" t="s">
        <v>982</v>
      </c>
      <c r="G58" s="40">
        <v>1434031201</v>
      </c>
      <c r="H58" s="123" t="s">
        <v>3005</v>
      </c>
      <c r="I58" s="123">
        <v>1434031</v>
      </c>
      <c r="J58" s="123" t="s">
        <v>983</v>
      </c>
      <c r="K58" s="40">
        <v>365</v>
      </c>
      <c r="L58" s="40">
        <v>24</v>
      </c>
      <c r="M58" s="40">
        <v>7</v>
      </c>
      <c r="N58" s="185" t="s">
        <v>2479</v>
      </c>
      <c r="O58" s="185" t="s">
        <v>2899</v>
      </c>
    </row>
    <row r="59" spans="1:15" ht="29.25" customHeight="1">
      <c r="A59" s="399"/>
      <c r="B59" s="403"/>
      <c r="C59" s="395"/>
      <c r="D59" s="334">
        <v>1</v>
      </c>
      <c r="E59" s="120" t="s">
        <v>986</v>
      </c>
      <c r="F59" s="390" t="s">
        <v>956</v>
      </c>
      <c r="G59" s="123">
        <v>1417021401</v>
      </c>
      <c r="H59" s="40" t="s">
        <v>2534</v>
      </c>
      <c r="I59" s="392">
        <v>1417021</v>
      </c>
      <c r="J59" s="392" t="s">
        <v>83</v>
      </c>
      <c r="K59" s="40">
        <v>365</v>
      </c>
      <c r="L59" s="40">
        <v>24</v>
      </c>
      <c r="M59" s="40">
        <v>7</v>
      </c>
      <c r="N59" s="185" t="s">
        <v>2479</v>
      </c>
      <c r="O59" s="185" t="s">
        <v>2899</v>
      </c>
    </row>
    <row r="60" spans="1:15" ht="27.75" customHeight="1">
      <c r="A60" s="399"/>
      <c r="B60" s="403"/>
      <c r="C60" s="395"/>
      <c r="D60" s="334" t="s">
        <v>986</v>
      </c>
      <c r="E60" s="120">
        <v>1</v>
      </c>
      <c r="F60" s="396"/>
      <c r="G60" s="40">
        <v>1417021201</v>
      </c>
      <c r="H60" s="40" t="s">
        <v>2535</v>
      </c>
      <c r="I60" s="394"/>
      <c r="J60" s="394"/>
      <c r="K60" s="40">
        <v>365</v>
      </c>
      <c r="L60" s="40">
        <v>24</v>
      </c>
      <c r="M60" s="40">
        <v>7</v>
      </c>
      <c r="N60" s="185" t="s">
        <v>2479</v>
      </c>
      <c r="O60" s="185" t="s">
        <v>2899</v>
      </c>
    </row>
    <row r="61" spans="1:15" ht="58.5" customHeight="1">
      <c r="A61" s="399"/>
      <c r="B61" s="403"/>
      <c r="C61" s="395"/>
      <c r="D61" s="334" t="s">
        <v>986</v>
      </c>
      <c r="E61" s="120">
        <v>1</v>
      </c>
      <c r="F61" s="161" t="s">
        <v>1734</v>
      </c>
      <c r="G61" s="40">
        <v>1417052201</v>
      </c>
      <c r="H61" s="40" t="s">
        <v>2536</v>
      </c>
      <c r="I61" s="40">
        <v>1417052</v>
      </c>
      <c r="J61" s="40" t="s">
        <v>1735</v>
      </c>
      <c r="K61" s="40">
        <v>365</v>
      </c>
      <c r="L61" s="40">
        <v>24</v>
      </c>
      <c r="M61" s="40">
        <v>7</v>
      </c>
      <c r="N61" s="185" t="s">
        <v>2479</v>
      </c>
      <c r="O61" s="185" t="s">
        <v>2899</v>
      </c>
    </row>
    <row r="62" spans="1:15" ht="39" customHeight="1">
      <c r="A62" s="399"/>
      <c r="B62" s="403"/>
      <c r="C62" s="395"/>
      <c r="D62" s="334">
        <v>1</v>
      </c>
      <c r="E62" s="120" t="s">
        <v>986</v>
      </c>
      <c r="F62" s="390" t="s">
        <v>2299</v>
      </c>
      <c r="G62" s="40">
        <v>1412151401</v>
      </c>
      <c r="H62" s="40" t="s">
        <v>2537</v>
      </c>
      <c r="I62" s="392">
        <v>1412151</v>
      </c>
      <c r="J62" s="392" t="s">
        <v>84</v>
      </c>
      <c r="K62" s="40">
        <v>365</v>
      </c>
      <c r="L62" s="40">
        <v>24</v>
      </c>
      <c r="M62" s="40">
        <v>7</v>
      </c>
      <c r="N62" s="185" t="s">
        <v>2479</v>
      </c>
      <c r="O62" s="185" t="s">
        <v>2899</v>
      </c>
    </row>
    <row r="63" spans="1:15" ht="39" customHeight="1">
      <c r="A63" s="399"/>
      <c r="B63" s="403"/>
      <c r="C63" s="395"/>
      <c r="D63" s="334" t="s">
        <v>986</v>
      </c>
      <c r="E63" s="120">
        <v>1</v>
      </c>
      <c r="F63" s="396"/>
      <c r="G63" s="40">
        <v>1412151201</v>
      </c>
      <c r="H63" s="40" t="s">
        <v>2538</v>
      </c>
      <c r="I63" s="394"/>
      <c r="J63" s="394"/>
      <c r="K63" s="40">
        <v>365</v>
      </c>
      <c r="L63" s="40">
        <v>24</v>
      </c>
      <c r="M63" s="40">
        <v>7</v>
      </c>
      <c r="N63" s="185" t="s">
        <v>2479</v>
      </c>
      <c r="O63" s="185" t="s">
        <v>2899</v>
      </c>
    </row>
    <row r="64" spans="1:15" ht="20.25" customHeight="1">
      <c r="A64" s="399"/>
      <c r="B64" s="403"/>
      <c r="C64" s="395"/>
      <c r="D64" s="334">
        <v>1</v>
      </c>
      <c r="E64" s="120" t="s">
        <v>986</v>
      </c>
      <c r="F64" s="390" t="s">
        <v>219</v>
      </c>
      <c r="G64" s="40">
        <v>1408011401</v>
      </c>
      <c r="H64" s="40" t="s">
        <v>2544</v>
      </c>
      <c r="I64" s="392">
        <v>1408011</v>
      </c>
      <c r="J64" s="392" t="s">
        <v>220</v>
      </c>
      <c r="K64" s="40">
        <v>365</v>
      </c>
      <c r="L64" s="40">
        <v>24</v>
      </c>
      <c r="M64" s="40">
        <v>7</v>
      </c>
      <c r="N64" s="185" t="s">
        <v>2479</v>
      </c>
      <c r="O64" s="185" t="s">
        <v>2899</v>
      </c>
    </row>
    <row r="65" spans="1:16" ht="20.25" customHeight="1">
      <c r="A65" s="399"/>
      <c r="B65" s="403"/>
      <c r="C65" s="395"/>
      <c r="D65" s="334"/>
      <c r="E65" s="120">
        <v>1</v>
      </c>
      <c r="F65" s="396"/>
      <c r="G65" s="40">
        <v>1408011201</v>
      </c>
      <c r="H65" s="40" t="s">
        <v>2545</v>
      </c>
      <c r="I65" s="394"/>
      <c r="J65" s="394"/>
      <c r="K65" s="40">
        <v>365</v>
      </c>
      <c r="L65" s="40">
        <v>12</v>
      </c>
      <c r="M65" s="40">
        <v>7</v>
      </c>
      <c r="N65" s="185" t="s">
        <v>2479</v>
      </c>
      <c r="O65" s="185" t="s">
        <v>2899</v>
      </c>
    </row>
    <row r="66" spans="1:16" ht="39" customHeight="1">
      <c r="A66" s="399"/>
      <c r="B66" s="403"/>
      <c r="C66" s="395"/>
      <c r="D66" s="334" t="s">
        <v>986</v>
      </c>
      <c r="E66" s="120">
        <v>1</v>
      </c>
      <c r="F66" s="161" t="s">
        <v>2514</v>
      </c>
      <c r="G66" s="40">
        <v>1408032201</v>
      </c>
      <c r="H66" s="121" t="s">
        <v>2546</v>
      </c>
      <c r="I66" s="392">
        <v>1408032</v>
      </c>
      <c r="J66" s="392" t="s">
        <v>222</v>
      </c>
      <c r="K66" s="40">
        <v>365</v>
      </c>
      <c r="L66" s="40">
        <v>24</v>
      </c>
      <c r="M66" s="40">
        <v>7</v>
      </c>
      <c r="N66" s="185" t="s">
        <v>2479</v>
      </c>
      <c r="O66" s="185" t="s">
        <v>2899</v>
      </c>
    </row>
    <row r="67" spans="1:16" ht="18.75" customHeight="1">
      <c r="A67" s="399"/>
      <c r="B67" s="403"/>
      <c r="C67" s="395"/>
      <c r="D67" s="334" t="s">
        <v>986</v>
      </c>
      <c r="E67" s="120">
        <v>1</v>
      </c>
      <c r="F67" s="161" t="s">
        <v>221</v>
      </c>
      <c r="G67" s="40">
        <v>1408032301</v>
      </c>
      <c r="H67" s="40" t="s">
        <v>3035</v>
      </c>
      <c r="I67" s="394"/>
      <c r="J67" s="394"/>
      <c r="K67" s="40" t="s">
        <v>2728</v>
      </c>
      <c r="L67" s="40">
        <v>12</v>
      </c>
      <c r="M67" s="40">
        <v>7</v>
      </c>
      <c r="N67" s="185" t="s">
        <v>2900</v>
      </c>
      <c r="O67" s="185" t="s">
        <v>2901</v>
      </c>
    </row>
    <row r="68" spans="1:16" ht="18.75" customHeight="1">
      <c r="A68" s="399"/>
      <c r="B68" s="403"/>
      <c r="C68" s="395"/>
      <c r="D68" s="334" t="s">
        <v>986</v>
      </c>
      <c r="E68" s="120">
        <v>1</v>
      </c>
      <c r="F68" s="161" t="s">
        <v>224</v>
      </c>
      <c r="G68" s="40">
        <v>1408022201</v>
      </c>
      <c r="H68" s="40" t="s">
        <v>3009</v>
      </c>
      <c r="I68" s="40">
        <v>1408022</v>
      </c>
      <c r="J68" s="40" t="s">
        <v>225</v>
      </c>
      <c r="K68" s="40">
        <v>365</v>
      </c>
      <c r="L68" s="40">
        <v>24</v>
      </c>
      <c r="M68" s="40">
        <v>7</v>
      </c>
      <c r="N68" s="185" t="s">
        <v>2479</v>
      </c>
      <c r="O68" s="185" t="s">
        <v>2899</v>
      </c>
    </row>
    <row r="69" spans="1:16" ht="28.5" customHeight="1">
      <c r="A69" s="399"/>
      <c r="B69" s="403"/>
      <c r="C69" s="395"/>
      <c r="D69" s="334" t="s">
        <v>986</v>
      </c>
      <c r="E69" s="120">
        <v>1</v>
      </c>
      <c r="F69" s="161" t="s">
        <v>2303</v>
      </c>
      <c r="G69" s="40">
        <v>1408044201</v>
      </c>
      <c r="H69" s="40" t="s">
        <v>3255</v>
      </c>
      <c r="I69" s="40">
        <v>1408044</v>
      </c>
      <c r="J69" s="40" t="s">
        <v>223</v>
      </c>
      <c r="K69" s="40">
        <v>365</v>
      </c>
      <c r="L69" s="40">
        <v>24</v>
      </c>
      <c r="M69" s="40">
        <v>7</v>
      </c>
      <c r="N69" s="185" t="s">
        <v>2479</v>
      </c>
      <c r="O69" s="185" t="s">
        <v>2899</v>
      </c>
    </row>
    <row r="70" spans="1:16" ht="33.75" customHeight="1">
      <c r="A70" s="399"/>
      <c r="B70" s="403"/>
      <c r="C70" s="395"/>
      <c r="D70" s="334">
        <v>1</v>
      </c>
      <c r="E70" s="120" t="s">
        <v>986</v>
      </c>
      <c r="F70" s="390" t="s">
        <v>2300</v>
      </c>
      <c r="G70" s="40">
        <v>1434124401</v>
      </c>
      <c r="H70" s="40" t="s">
        <v>2548</v>
      </c>
      <c r="I70" s="392">
        <v>1434124</v>
      </c>
      <c r="J70" s="392" t="s">
        <v>85</v>
      </c>
      <c r="K70" s="40">
        <v>365</v>
      </c>
      <c r="L70" s="40">
        <v>24</v>
      </c>
      <c r="M70" s="40">
        <v>7</v>
      </c>
      <c r="N70" s="185" t="s">
        <v>2479</v>
      </c>
      <c r="O70" s="185" t="s">
        <v>2899</v>
      </c>
    </row>
    <row r="71" spans="1:16" ht="33.75" customHeight="1">
      <c r="A71" s="399"/>
      <c r="B71" s="403"/>
      <c r="C71" s="395"/>
      <c r="D71" s="334" t="s">
        <v>986</v>
      </c>
      <c r="E71" s="120">
        <v>1</v>
      </c>
      <c r="F71" s="396"/>
      <c r="G71" s="40">
        <v>1434124201</v>
      </c>
      <c r="H71" s="40" t="s">
        <v>2549</v>
      </c>
      <c r="I71" s="394"/>
      <c r="J71" s="394"/>
      <c r="K71" s="40">
        <v>365</v>
      </c>
      <c r="L71" s="40">
        <v>24</v>
      </c>
      <c r="M71" s="40">
        <v>7</v>
      </c>
      <c r="N71" s="185" t="s">
        <v>2479</v>
      </c>
      <c r="O71" s="185" t="s">
        <v>2899</v>
      </c>
    </row>
    <row r="72" spans="1:16" ht="54" customHeight="1">
      <c r="A72" s="399"/>
      <c r="B72" s="403"/>
      <c r="C72" s="395"/>
      <c r="D72" s="334" t="s">
        <v>986</v>
      </c>
      <c r="E72" s="120">
        <v>1</v>
      </c>
      <c r="F72" s="161" t="s">
        <v>2301</v>
      </c>
      <c r="G72" s="40">
        <v>1434094201</v>
      </c>
      <c r="H72" s="40" t="s">
        <v>2550</v>
      </c>
      <c r="I72" s="40">
        <v>1434094</v>
      </c>
      <c r="J72" s="40" t="s">
        <v>86</v>
      </c>
      <c r="K72" s="40">
        <v>365</v>
      </c>
      <c r="L72" s="40">
        <v>24</v>
      </c>
      <c r="M72" s="40">
        <v>7</v>
      </c>
      <c r="N72" s="185" t="s">
        <v>2479</v>
      </c>
      <c r="O72" s="185" t="s">
        <v>2899</v>
      </c>
    </row>
    <row r="73" spans="1:16" ht="43.5" customHeight="1">
      <c r="A73" s="399"/>
      <c r="B73" s="403"/>
      <c r="C73" s="395"/>
      <c r="D73" s="334" t="s">
        <v>986</v>
      </c>
      <c r="E73" s="120">
        <v>1</v>
      </c>
      <c r="F73" s="161" t="s">
        <v>2516</v>
      </c>
      <c r="G73" s="40">
        <v>1434114201</v>
      </c>
      <c r="H73" s="40" t="s">
        <v>2551</v>
      </c>
      <c r="I73" s="40">
        <v>1434114</v>
      </c>
      <c r="J73" s="40" t="s">
        <v>87</v>
      </c>
      <c r="K73" s="40">
        <v>365</v>
      </c>
      <c r="L73" s="40">
        <v>24</v>
      </c>
      <c r="M73" s="40">
        <v>7</v>
      </c>
      <c r="N73" s="185" t="s">
        <v>2479</v>
      </c>
      <c r="O73" s="185" t="s">
        <v>2899</v>
      </c>
    </row>
    <row r="74" spans="1:16" ht="25.5" customHeight="1">
      <c r="A74" s="399"/>
      <c r="B74" s="403"/>
      <c r="C74" s="395"/>
      <c r="D74" s="334">
        <v>1</v>
      </c>
      <c r="E74" s="120" t="s">
        <v>986</v>
      </c>
      <c r="F74" s="390" t="s">
        <v>672</v>
      </c>
      <c r="G74" s="40">
        <v>1421021401</v>
      </c>
      <c r="H74" s="90" t="s">
        <v>2540</v>
      </c>
      <c r="I74" s="392">
        <v>1421021</v>
      </c>
      <c r="J74" s="392" t="s">
        <v>1464</v>
      </c>
      <c r="K74" s="40">
        <v>365</v>
      </c>
      <c r="L74" s="40">
        <v>24</v>
      </c>
      <c r="M74" s="40">
        <v>7</v>
      </c>
      <c r="N74" s="185" t="s">
        <v>2479</v>
      </c>
      <c r="O74" s="185" t="s">
        <v>2899</v>
      </c>
    </row>
    <row r="75" spans="1:16" ht="25.5" customHeight="1">
      <c r="A75" s="399"/>
      <c r="B75" s="403"/>
      <c r="C75" s="395"/>
      <c r="D75" s="334" t="s">
        <v>986</v>
      </c>
      <c r="E75" s="120">
        <v>1</v>
      </c>
      <c r="F75" s="391"/>
      <c r="G75" s="40">
        <v>1421021201</v>
      </c>
      <c r="H75" s="90" t="s">
        <v>2541</v>
      </c>
      <c r="I75" s="393"/>
      <c r="J75" s="393"/>
      <c r="K75" s="40">
        <v>365</v>
      </c>
      <c r="L75" s="40">
        <v>24</v>
      </c>
      <c r="M75" s="40">
        <v>7</v>
      </c>
      <c r="N75" s="185" t="s">
        <v>2479</v>
      </c>
      <c r="O75" s="185" t="s">
        <v>2899</v>
      </c>
    </row>
    <row r="76" spans="1:16" ht="25.5" customHeight="1">
      <c r="A76" s="399"/>
      <c r="B76" s="403"/>
      <c r="C76" s="395"/>
      <c r="D76" s="334" t="s">
        <v>986</v>
      </c>
      <c r="E76" s="120">
        <v>1</v>
      </c>
      <c r="F76" s="391"/>
      <c r="G76" s="40">
        <v>1421021202</v>
      </c>
      <c r="H76" s="90" t="s">
        <v>2543</v>
      </c>
      <c r="I76" s="393"/>
      <c r="J76" s="393"/>
      <c r="K76" s="40">
        <v>365</v>
      </c>
      <c r="L76" s="40">
        <v>12</v>
      </c>
      <c r="M76" s="40">
        <v>7</v>
      </c>
      <c r="N76" s="185" t="s">
        <v>2479</v>
      </c>
      <c r="O76" s="185" t="s">
        <v>2899</v>
      </c>
    </row>
    <row r="77" spans="1:16" ht="43.5" customHeight="1">
      <c r="A77" s="399"/>
      <c r="B77" s="403"/>
      <c r="C77" s="395"/>
      <c r="D77" s="334" t="s">
        <v>986</v>
      </c>
      <c r="E77" s="120">
        <v>1</v>
      </c>
      <c r="F77" s="161" t="s">
        <v>673</v>
      </c>
      <c r="G77" s="40">
        <v>1421035201</v>
      </c>
      <c r="H77" s="90" t="s">
        <v>3006</v>
      </c>
      <c r="I77" s="40">
        <v>1421035</v>
      </c>
      <c r="J77" s="40" t="s">
        <v>1465</v>
      </c>
      <c r="K77" s="40">
        <v>365</v>
      </c>
      <c r="L77" s="40">
        <v>24</v>
      </c>
      <c r="M77" s="40">
        <v>7</v>
      </c>
      <c r="N77" s="185" t="s">
        <v>2479</v>
      </c>
      <c r="O77" s="185" t="s">
        <v>2899</v>
      </c>
      <c r="P77" s="122" t="s">
        <v>78</v>
      </c>
    </row>
    <row r="78" spans="1:16" ht="48" customHeight="1">
      <c r="A78" s="399"/>
      <c r="B78" s="403"/>
      <c r="C78" s="395"/>
      <c r="D78" s="334" t="s">
        <v>986</v>
      </c>
      <c r="E78" s="120">
        <v>1</v>
      </c>
      <c r="F78" s="390" t="s">
        <v>674</v>
      </c>
      <c r="G78" s="40">
        <v>1418044201</v>
      </c>
      <c r="H78" s="90" t="s">
        <v>3256</v>
      </c>
      <c r="I78" s="392">
        <v>1418044</v>
      </c>
      <c r="J78" s="392" t="s">
        <v>1466</v>
      </c>
      <c r="K78" s="40">
        <v>365</v>
      </c>
      <c r="L78" s="40">
        <v>24</v>
      </c>
      <c r="M78" s="40">
        <v>7</v>
      </c>
      <c r="N78" s="185" t="s">
        <v>2479</v>
      </c>
      <c r="O78" s="185" t="s">
        <v>2899</v>
      </c>
    </row>
    <row r="79" spans="1:16" ht="48" customHeight="1">
      <c r="A79" s="399"/>
      <c r="B79" s="403"/>
      <c r="C79" s="395"/>
      <c r="D79" s="334">
        <v>1</v>
      </c>
      <c r="E79" s="148" t="s">
        <v>986</v>
      </c>
      <c r="F79" s="391"/>
      <c r="G79" s="121">
        <v>1418044401</v>
      </c>
      <c r="H79" s="90" t="s">
        <v>3257</v>
      </c>
      <c r="I79" s="393"/>
      <c r="J79" s="393"/>
      <c r="K79" s="121">
        <v>365</v>
      </c>
      <c r="L79" s="121">
        <v>24</v>
      </c>
      <c r="M79" s="121">
        <v>7</v>
      </c>
      <c r="N79" s="185" t="s">
        <v>2479</v>
      </c>
      <c r="O79" s="185" t="s">
        <v>2899</v>
      </c>
    </row>
    <row r="80" spans="1:16" ht="48" customHeight="1">
      <c r="A80" s="399"/>
      <c r="B80" s="403"/>
      <c r="C80" s="395"/>
      <c r="D80" s="334" t="s">
        <v>986</v>
      </c>
      <c r="E80" s="120">
        <v>1</v>
      </c>
      <c r="F80" s="161" t="s">
        <v>675</v>
      </c>
      <c r="G80" s="40">
        <v>1418014201</v>
      </c>
      <c r="H80" s="90" t="s">
        <v>3258</v>
      </c>
      <c r="I80" s="40">
        <v>1418014</v>
      </c>
      <c r="J80" s="40" t="s">
        <v>240</v>
      </c>
      <c r="K80" s="40">
        <v>365</v>
      </c>
      <c r="L80" s="40">
        <v>24</v>
      </c>
      <c r="M80" s="40">
        <v>7</v>
      </c>
      <c r="N80" s="185" t="s">
        <v>2479</v>
      </c>
      <c r="O80" s="185" t="s">
        <v>2899</v>
      </c>
    </row>
    <row r="81" spans="1:15" ht="18.75" customHeight="1">
      <c r="A81" s="399"/>
      <c r="B81" s="403"/>
      <c r="C81" s="395"/>
      <c r="D81" s="334" t="s">
        <v>986</v>
      </c>
      <c r="E81" s="120">
        <v>1</v>
      </c>
      <c r="F81" s="161" t="s">
        <v>1646</v>
      </c>
      <c r="G81" s="40">
        <v>1418032201</v>
      </c>
      <c r="H81" s="90" t="s">
        <v>3259</v>
      </c>
      <c r="I81" s="40">
        <v>1418032</v>
      </c>
      <c r="J81" s="40" t="s">
        <v>241</v>
      </c>
      <c r="K81" s="40">
        <v>365</v>
      </c>
      <c r="L81" s="40">
        <v>24</v>
      </c>
      <c r="M81" s="40">
        <v>7</v>
      </c>
      <c r="N81" s="185" t="s">
        <v>2479</v>
      </c>
      <c r="O81" s="185" t="s">
        <v>2899</v>
      </c>
    </row>
    <row r="82" spans="1:15" ht="38.25" customHeight="1">
      <c r="A82" s="399"/>
      <c r="B82" s="403"/>
      <c r="C82" s="395"/>
      <c r="D82" s="334" t="s">
        <v>986</v>
      </c>
      <c r="E82" s="120">
        <v>1</v>
      </c>
      <c r="F82" s="161" t="s">
        <v>1829</v>
      </c>
      <c r="G82" s="40">
        <v>1418064201</v>
      </c>
      <c r="H82" s="90" t="s">
        <v>3260</v>
      </c>
      <c r="I82" s="40">
        <v>1418064</v>
      </c>
      <c r="J82" s="40" t="s">
        <v>242</v>
      </c>
      <c r="K82" s="40">
        <v>365</v>
      </c>
      <c r="L82" s="40">
        <v>24</v>
      </c>
      <c r="M82" s="40">
        <v>7</v>
      </c>
      <c r="N82" s="185" t="s">
        <v>2479</v>
      </c>
      <c r="O82" s="185" t="s">
        <v>2899</v>
      </c>
    </row>
    <row r="83" spans="1:15" ht="28.5" customHeight="1">
      <c r="A83" s="398" t="s">
        <v>2508</v>
      </c>
      <c r="B83" s="387" t="s">
        <v>2890</v>
      </c>
      <c r="C83" s="395" t="s">
        <v>3285</v>
      </c>
      <c r="D83" s="334">
        <v>1</v>
      </c>
      <c r="E83" s="120" t="s">
        <v>986</v>
      </c>
      <c r="F83" s="390" t="s">
        <v>226</v>
      </c>
      <c r="G83" s="40">
        <v>1462011401</v>
      </c>
      <c r="H83" s="40" t="s">
        <v>2604</v>
      </c>
      <c r="I83" s="392">
        <v>1462011</v>
      </c>
      <c r="J83" s="392" t="s">
        <v>227</v>
      </c>
      <c r="K83" s="40">
        <v>365</v>
      </c>
      <c r="L83" s="40">
        <v>24</v>
      </c>
      <c r="M83" s="40">
        <v>7</v>
      </c>
      <c r="N83" s="185" t="s">
        <v>2479</v>
      </c>
      <c r="O83" s="185" t="s">
        <v>2899</v>
      </c>
    </row>
    <row r="84" spans="1:15" ht="28.5" customHeight="1">
      <c r="A84" s="399"/>
      <c r="B84" s="388"/>
      <c r="C84" s="395"/>
      <c r="D84" s="334" t="s">
        <v>986</v>
      </c>
      <c r="E84" s="120">
        <v>1</v>
      </c>
      <c r="F84" s="391"/>
      <c r="G84" s="40">
        <v>1462011201</v>
      </c>
      <c r="H84" s="40" t="s">
        <v>2605</v>
      </c>
      <c r="I84" s="393"/>
      <c r="J84" s="394"/>
      <c r="K84" s="40">
        <v>365</v>
      </c>
      <c r="L84" s="40">
        <v>12</v>
      </c>
      <c r="M84" s="40">
        <v>7</v>
      </c>
      <c r="N84" s="185" t="s">
        <v>2479</v>
      </c>
      <c r="O84" s="185" t="s">
        <v>2899</v>
      </c>
    </row>
    <row r="85" spans="1:15" ht="28.5" customHeight="1">
      <c r="A85" s="399"/>
      <c r="B85" s="388"/>
      <c r="C85" s="395"/>
      <c r="D85" s="334" t="s">
        <v>986</v>
      </c>
      <c r="E85" s="120">
        <v>1</v>
      </c>
      <c r="F85" s="390" t="s">
        <v>31</v>
      </c>
      <c r="G85" s="40">
        <v>1462011202</v>
      </c>
      <c r="H85" s="40" t="s">
        <v>3017</v>
      </c>
      <c r="I85" s="393"/>
      <c r="J85" s="392" t="s">
        <v>961</v>
      </c>
      <c r="K85" s="40">
        <v>365</v>
      </c>
      <c r="L85" s="40">
        <v>24</v>
      </c>
      <c r="M85" s="40">
        <v>7</v>
      </c>
      <c r="N85" s="185" t="s">
        <v>2479</v>
      </c>
      <c r="O85" s="185" t="s">
        <v>2899</v>
      </c>
    </row>
    <row r="86" spans="1:15" ht="28.5" customHeight="1">
      <c r="A86" s="399"/>
      <c r="B86" s="388"/>
      <c r="C86" s="395"/>
      <c r="D86" s="334" t="s">
        <v>986</v>
      </c>
      <c r="E86" s="120">
        <v>1</v>
      </c>
      <c r="F86" s="396"/>
      <c r="G86" s="40">
        <v>1462011203</v>
      </c>
      <c r="H86" s="40" t="s">
        <v>2606</v>
      </c>
      <c r="I86" s="393"/>
      <c r="J86" s="394"/>
      <c r="K86" s="40">
        <v>365</v>
      </c>
      <c r="L86" s="40">
        <v>24</v>
      </c>
      <c r="M86" s="40">
        <v>7</v>
      </c>
      <c r="N86" s="185" t="s">
        <v>2479</v>
      </c>
      <c r="O86" s="185" t="s">
        <v>2899</v>
      </c>
    </row>
    <row r="87" spans="1:15" ht="35.25" customHeight="1">
      <c r="A87" s="399"/>
      <c r="B87" s="388"/>
      <c r="C87" s="395"/>
      <c r="D87" s="334" t="s">
        <v>986</v>
      </c>
      <c r="E87" s="120">
        <v>1</v>
      </c>
      <c r="F87" s="169" t="s">
        <v>1138</v>
      </c>
      <c r="G87" s="40">
        <v>1462011204</v>
      </c>
      <c r="H87" s="40" t="s">
        <v>2607</v>
      </c>
      <c r="I87" s="394"/>
      <c r="J87" s="121" t="s">
        <v>1137</v>
      </c>
      <c r="K87" s="40">
        <v>365</v>
      </c>
      <c r="L87" s="40">
        <v>24</v>
      </c>
      <c r="M87" s="40">
        <v>7</v>
      </c>
      <c r="N87" s="185" t="s">
        <v>2479</v>
      </c>
      <c r="O87" s="185" t="s">
        <v>2899</v>
      </c>
    </row>
    <row r="88" spans="1:15" ht="32.25" customHeight="1">
      <c r="A88" s="399"/>
      <c r="B88" s="388"/>
      <c r="C88" s="395"/>
      <c r="D88" s="334" t="s">
        <v>986</v>
      </c>
      <c r="E88" s="120">
        <v>1</v>
      </c>
      <c r="F88" s="161" t="s">
        <v>661</v>
      </c>
      <c r="G88" s="40">
        <v>1419142201</v>
      </c>
      <c r="H88" s="40" t="s">
        <v>2583</v>
      </c>
      <c r="I88" s="40">
        <v>1419142</v>
      </c>
      <c r="J88" s="40" t="s">
        <v>228</v>
      </c>
      <c r="K88" s="40">
        <v>365</v>
      </c>
      <c r="L88" s="40">
        <v>24</v>
      </c>
      <c r="M88" s="40">
        <v>7</v>
      </c>
      <c r="N88" s="185" t="s">
        <v>2479</v>
      </c>
      <c r="O88" s="185" t="s">
        <v>2899</v>
      </c>
    </row>
    <row r="89" spans="1:15" ht="59.25" customHeight="1">
      <c r="A89" s="399"/>
      <c r="B89" s="388"/>
      <c r="C89" s="395"/>
      <c r="D89" s="334" t="s">
        <v>986</v>
      </c>
      <c r="E89" s="120">
        <v>1</v>
      </c>
      <c r="F89" s="161" t="s">
        <v>479</v>
      </c>
      <c r="G89" s="40">
        <v>1419064201</v>
      </c>
      <c r="H89" s="40" t="s">
        <v>2584</v>
      </c>
      <c r="I89" s="40">
        <v>1419064</v>
      </c>
      <c r="J89" s="40" t="s">
        <v>229</v>
      </c>
      <c r="K89" s="40">
        <v>365</v>
      </c>
      <c r="L89" s="40">
        <v>24</v>
      </c>
      <c r="M89" s="40">
        <v>7</v>
      </c>
      <c r="N89" s="185" t="s">
        <v>2479</v>
      </c>
      <c r="O89" s="185" t="s">
        <v>2899</v>
      </c>
    </row>
    <row r="90" spans="1:15" ht="89.25" customHeight="1">
      <c r="A90" s="399"/>
      <c r="B90" s="388"/>
      <c r="C90" s="395"/>
      <c r="D90" s="334">
        <v>1</v>
      </c>
      <c r="E90" s="120" t="s">
        <v>986</v>
      </c>
      <c r="F90" s="161" t="s">
        <v>2340</v>
      </c>
      <c r="G90" s="40">
        <v>1419154401</v>
      </c>
      <c r="H90" s="40" t="s">
        <v>2585</v>
      </c>
      <c r="I90" s="40">
        <v>1419154</v>
      </c>
      <c r="J90" s="40" t="s">
        <v>230</v>
      </c>
      <c r="K90" s="40">
        <v>365</v>
      </c>
      <c r="L90" s="40">
        <v>24</v>
      </c>
      <c r="M90" s="40">
        <v>7</v>
      </c>
      <c r="N90" s="185" t="s">
        <v>2479</v>
      </c>
      <c r="O90" s="185" t="s">
        <v>2899</v>
      </c>
    </row>
    <row r="91" spans="1:15" ht="35.25" customHeight="1">
      <c r="A91" s="399"/>
      <c r="B91" s="388"/>
      <c r="C91" s="395"/>
      <c r="D91" s="334">
        <v>1</v>
      </c>
      <c r="E91" s="120" t="s">
        <v>986</v>
      </c>
      <c r="F91" s="390" t="s">
        <v>231</v>
      </c>
      <c r="G91" s="40">
        <v>1404011401</v>
      </c>
      <c r="H91" s="40" t="s">
        <v>2586</v>
      </c>
      <c r="I91" s="40">
        <v>1404011</v>
      </c>
      <c r="J91" s="392" t="s">
        <v>815</v>
      </c>
      <c r="K91" s="40">
        <v>365</v>
      </c>
      <c r="L91" s="40">
        <v>24</v>
      </c>
      <c r="M91" s="40">
        <v>7</v>
      </c>
      <c r="N91" s="185" t="s">
        <v>2479</v>
      </c>
      <c r="O91" s="185" t="s">
        <v>2899</v>
      </c>
    </row>
    <row r="92" spans="1:15" ht="35.25" customHeight="1">
      <c r="A92" s="399"/>
      <c r="B92" s="388"/>
      <c r="C92" s="395"/>
      <c r="D92" s="334" t="s">
        <v>986</v>
      </c>
      <c r="E92" s="120">
        <v>1</v>
      </c>
      <c r="F92" s="396"/>
      <c r="G92" s="40">
        <v>1404011201</v>
      </c>
      <c r="H92" s="40" t="s">
        <v>2587</v>
      </c>
      <c r="I92" s="40">
        <v>1404011</v>
      </c>
      <c r="J92" s="394"/>
      <c r="K92" s="40">
        <v>365</v>
      </c>
      <c r="L92" s="40">
        <v>24</v>
      </c>
      <c r="M92" s="40">
        <v>7</v>
      </c>
      <c r="N92" s="185" t="s">
        <v>2479</v>
      </c>
      <c r="O92" s="185" t="s">
        <v>2899</v>
      </c>
    </row>
    <row r="93" spans="1:15" ht="49.5" customHeight="1">
      <c r="A93" s="399"/>
      <c r="B93" s="388"/>
      <c r="C93" s="395"/>
      <c r="D93" s="334">
        <v>1</v>
      </c>
      <c r="E93" s="120" t="s">
        <v>986</v>
      </c>
      <c r="F93" s="390" t="s">
        <v>480</v>
      </c>
      <c r="G93" s="40">
        <v>1427011401</v>
      </c>
      <c r="H93" s="40" t="s">
        <v>2588</v>
      </c>
      <c r="I93" s="395">
        <v>1427011</v>
      </c>
      <c r="J93" s="395" t="s">
        <v>1850</v>
      </c>
      <c r="K93" s="40">
        <v>365</v>
      </c>
      <c r="L93" s="40">
        <v>24</v>
      </c>
      <c r="M93" s="40">
        <v>7</v>
      </c>
      <c r="N93" s="185" t="s">
        <v>2479</v>
      </c>
      <c r="O93" s="185" t="s">
        <v>2899</v>
      </c>
    </row>
    <row r="94" spans="1:15" ht="49.5" customHeight="1">
      <c r="A94" s="399"/>
      <c r="B94" s="388"/>
      <c r="C94" s="395"/>
      <c r="D94" s="334" t="s">
        <v>986</v>
      </c>
      <c r="E94" s="120">
        <v>1</v>
      </c>
      <c r="F94" s="396"/>
      <c r="G94" s="40">
        <v>1427011201</v>
      </c>
      <c r="H94" s="40" t="s">
        <v>2589</v>
      </c>
      <c r="I94" s="395"/>
      <c r="J94" s="395"/>
      <c r="K94" s="40">
        <v>365</v>
      </c>
      <c r="L94" s="40">
        <v>24</v>
      </c>
      <c r="M94" s="40">
        <v>7</v>
      </c>
      <c r="N94" s="185" t="s">
        <v>2479</v>
      </c>
      <c r="O94" s="185" t="s">
        <v>2899</v>
      </c>
    </row>
    <row r="95" spans="1:15" ht="56.25" customHeight="1">
      <c r="A95" s="399"/>
      <c r="B95" s="388"/>
      <c r="C95" s="395"/>
      <c r="D95" s="334">
        <v>1</v>
      </c>
      <c r="E95" s="120" t="s">
        <v>986</v>
      </c>
      <c r="F95" s="161" t="s">
        <v>147</v>
      </c>
      <c r="G95" s="40">
        <v>1437064401</v>
      </c>
      <c r="H95" s="40" t="s">
        <v>2590</v>
      </c>
      <c r="I95" s="40">
        <v>1437064</v>
      </c>
      <c r="J95" s="40" t="s">
        <v>1851</v>
      </c>
      <c r="K95" s="40">
        <v>365</v>
      </c>
      <c r="L95" s="40">
        <v>24</v>
      </c>
      <c r="M95" s="40">
        <v>7</v>
      </c>
      <c r="N95" s="185" t="s">
        <v>2479</v>
      </c>
      <c r="O95" s="185" t="s">
        <v>2899</v>
      </c>
    </row>
    <row r="96" spans="1:15" ht="53.25" customHeight="1">
      <c r="A96" s="399"/>
      <c r="B96" s="388"/>
      <c r="C96" s="395"/>
      <c r="D96" s="334" t="s">
        <v>986</v>
      </c>
      <c r="E96" s="120">
        <v>1</v>
      </c>
      <c r="F96" s="161" t="s">
        <v>148</v>
      </c>
      <c r="G96" s="40">
        <v>1437014201</v>
      </c>
      <c r="H96" s="40" t="s">
        <v>2591</v>
      </c>
      <c r="I96" s="40">
        <v>1437014</v>
      </c>
      <c r="J96" s="40" t="s">
        <v>1856</v>
      </c>
      <c r="K96" s="40">
        <v>365</v>
      </c>
      <c r="L96" s="40">
        <v>24</v>
      </c>
      <c r="M96" s="40">
        <v>7</v>
      </c>
      <c r="N96" s="185" t="s">
        <v>2479</v>
      </c>
      <c r="O96" s="185" t="s">
        <v>2899</v>
      </c>
    </row>
    <row r="97" spans="1:15" ht="45.75" customHeight="1">
      <c r="A97" s="399"/>
      <c r="B97" s="388"/>
      <c r="C97" s="395"/>
      <c r="D97" s="334">
        <v>1</v>
      </c>
      <c r="E97" s="120" t="s">
        <v>986</v>
      </c>
      <c r="F97" s="390" t="s">
        <v>149</v>
      </c>
      <c r="G97" s="40">
        <v>1420011401</v>
      </c>
      <c r="H97" s="40" t="s">
        <v>2592</v>
      </c>
      <c r="I97" s="392">
        <v>1420011</v>
      </c>
      <c r="J97" s="392" t="s">
        <v>1887</v>
      </c>
      <c r="K97" s="40">
        <v>365</v>
      </c>
      <c r="L97" s="40">
        <v>24</v>
      </c>
      <c r="M97" s="40">
        <v>7</v>
      </c>
      <c r="N97" s="185" t="s">
        <v>2479</v>
      </c>
      <c r="O97" s="185" t="s">
        <v>2899</v>
      </c>
    </row>
    <row r="98" spans="1:15" ht="45.75" customHeight="1">
      <c r="A98" s="399"/>
      <c r="B98" s="388"/>
      <c r="C98" s="395"/>
      <c r="D98" s="334" t="s">
        <v>986</v>
      </c>
      <c r="E98" s="120">
        <v>1</v>
      </c>
      <c r="F98" s="396"/>
      <c r="G98" s="40">
        <v>1420011201</v>
      </c>
      <c r="H98" s="123" t="s">
        <v>2593</v>
      </c>
      <c r="I98" s="394"/>
      <c r="J98" s="394"/>
      <c r="K98" s="40">
        <v>365</v>
      </c>
      <c r="L98" s="40">
        <v>24</v>
      </c>
      <c r="M98" s="40">
        <v>7</v>
      </c>
      <c r="N98" s="185" t="s">
        <v>2479</v>
      </c>
      <c r="O98" s="185" t="s">
        <v>2899</v>
      </c>
    </row>
    <row r="99" spans="1:15" ht="41.25" customHeight="1">
      <c r="A99" s="399"/>
      <c r="B99" s="388"/>
      <c r="C99" s="395"/>
      <c r="D99" s="334" t="s">
        <v>986</v>
      </c>
      <c r="E99" s="120">
        <v>1</v>
      </c>
      <c r="F99" s="161" t="s">
        <v>150</v>
      </c>
      <c r="G99" s="40">
        <v>1420082201</v>
      </c>
      <c r="H99" s="40" t="s">
        <v>2595</v>
      </c>
      <c r="I99" s="40">
        <v>1420082</v>
      </c>
      <c r="J99" s="40" t="s">
        <v>1857</v>
      </c>
      <c r="K99" s="40">
        <v>365</v>
      </c>
      <c r="L99" s="40">
        <v>12</v>
      </c>
      <c r="M99" s="40">
        <v>7</v>
      </c>
      <c r="N99" s="185" t="s">
        <v>2479</v>
      </c>
      <c r="O99" s="185" t="s">
        <v>2899</v>
      </c>
    </row>
    <row r="100" spans="1:15" ht="30" customHeight="1">
      <c r="A100" s="399"/>
      <c r="B100" s="388"/>
      <c r="C100" s="395"/>
      <c r="D100" s="334" t="s">
        <v>986</v>
      </c>
      <c r="E100" s="120">
        <v>1</v>
      </c>
      <c r="F100" s="161" t="s">
        <v>151</v>
      </c>
      <c r="G100" s="40">
        <v>1402034201</v>
      </c>
      <c r="H100" s="40" t="s">
        <v>2596</v>
      </c>
      <c r="I100" s="40">
        <v>1402034</v>
      </c>
      <c r="J100" s="40" t="s">
        <v>1858</v>
      </c>
      <c r="K100" s="40">
        <v>365</v>
      </c>
      <c r="L100" s="40">
        <v>24</v>
      </c>
      <c r="M100" s="40">
        <v>7</v>
      </c>
      <c r="N100" s="185" t="s">
        <v>2479</v>
      </c>
      <c r="O100" s="185" t="s">
        <v>2899</v>
      </c>
    </row>
    <row r="101" spans="1:15" ht="63" customHeight="1">
      <c r="A101" s="399"/>
      <c r="B101" s="388"/>
      <c r="C101" s="395"/>
      <c r="D101" s="334" t="s">
        <v>986</v>
      </c>
      <c r="E101" s="120">
        <v>1</v>
      </c>
      <c r="F101" s="169" t="s">
        <v>1140</v>
      </c>
      <c r="G101" s="40">
        <v>1420021201</v>
      </c>
      <c r="H101" s="40" t="s">
        <v>3018</v>
      </c>
      <c r="I101" s="40">
        <v>1420021</v>
      </c>
      <c r="J101" s="121" t="s">
        <v>1139</v>
      </c>
      <c r="K101" s="40">
        <v>365</v>
      </c>
      <c r="L101" s="40">
        <v>24</v>
      </c>
      <c r="M101" s="40">
        <v>7</v>
      </c>
      <c r="N101" s="185" t="s">
        <v>2479</v>
      </c>
      <c r="O101" s="185" t="s">
        <v>2899</v>
      </c>
    </row>
    <row r="102" spans="1:15" ht="47.25" customHeight="1">
      <c r="A102" s="399"/>
      <c r="B102" s="388"/>
      <c r="C102" s="395"/>
      <c r="D102" s="334">
        <v>1</v>
      </c>
      <c r="E102" s="120" t="s">
        <v>986</v>
      </c>
      <c r="F102" s="159" t="s">
        <v>2513</v>
      </c>
      <c r="G102" s="147">
        <v>1414011401</v>
      </c>
      <c r="H102" s="90" t="s">
        <v>2597</v>
      </c>
      <c r="I102" s="121">
        <v>1414011</v>
      </c>
      <c r="J102" s="121" t="s">
        <v>819</v>
      </c>
      <c r="K102" s="40">
        <v>365</v>
      </c>
      <c r="L102" s="40">
        <v>24</v>
      </c>
      <c r="M102" s="40">
        <v>7</v>
      </c>
      <c r="N102" s="185" t="s">
        <v>2479</v>
      </c>
      <c r="O102" s="185" t="s">
        <v>2899</v>
      </c>
    </row>
    <row r="103" spans="1:15" ht="27" customHeight="1">
      <c r="A103" s="399"/>
      <c r="B103" s="388"/>
      <c r="C103" s="395"/>
      <c r="D103" s="334" t="s">
        <v>986</v>
      </c>
      <c r="E103" s="120">
        <v>1</v>
      </c>
      <c r="F103" s="161" t="s">
        <v>977</v>
      </c>
      <c r="G103" s="40">
        <v>1414022201</v>
      </c>
      <c r="H103" s="90" t="s">
        <v>2598</v>
      </c>
      <c r="I103" s="40">
        <v>1414022</v>
      </c>
      <c r="J103" s="40" t="s">
        <v>1330</v>
      </c>
      <c r="K103" s="40">
        <v>365</v>
      </c>
      <c r="L103" s="40">
        <v>24</v>
      </c>
      <c r="M103" s="40">
        <v>7</v>
      </c>
      <c r="N103" s="185" t="s">
        <v>2479</v>
      </c>
      <c r="O103" s="185" t="s">
        <v>2899</v>
      </c>
    </row>
    <row r="104" spans="1:15" ht="48" customHeight="1">
      <c r="A104" s="399"/>
      <c r="B104" s="388"/>
      <c r="C104" s="395"/>
      <c r="D104" s="334" t="s">
        <v>986</v>
      </c>
      <c r="E104" s="120">
        <v>1</v>
      </c>
      <c r="F104" s="161" t="s">
        <v>539</v>
      </c>
      <c r="G104" s="40">
        <v>1414064201</v>
      </c>
      <c r="H104" s="90" t="s">
        <v>2600</v>
      </c>
      <c r="I104" s="40">
        <v>1414064</v>
      </c>
      <c r="J104" s="40" t="s">
        <v>1329</v>
      </c>
      <c r="K104" s="40">
        <v>365</v>
      </c>
      <c r="L104" s="40">
        <v>24</v>
      </c>
      <c r="M104" s="40">
        <v>7</v>
      </c>
      <c r="N104" s="185" t="s">
        <v>2479</v>
      </c>
      <c r="O104" s="185" t="s">
        <v>2899</v>
      </c>
    </row>
    <row r="105" spans="1:15" ht="53.25" customHeight="1">
      <c r="A105" s="399"/>
      <c r="B105" s="388"/>
      <c r="C105" s="395"/>
      <c r="D105" s="334" t="s">
        <v>986</v>
      </c>
      <c r="E105" s="120">
        <v>1</v>
      </c>
      <c r="F105" s="169" t="s">
        <v>1133</v>
      </c>
      <c r="G105" s="40">
        <v>1414044201</v>
      </c>
      <c r="H105" s="90" t="s">
        <v>3020</v>
      </c>
      <c r="I105" s="123">
        <v>1414044</v>
      </c>
      <c r="J105" s="121" t="s">
        <v>1134</v>
      </c>
      <c r="K105" s="40">
        <v>365</v>
      </c>
      <c r="L105" s="40">
        <v>24</v>
      </c>
      <c r="M105" s="40">
        <v>7</v>
      </c>
      <c r="N105" s="185" t="s">
        <v>2479</v>
      </c>
      <c r="O105" s="185" t="s">
        <v>2899</v>
      </c>
    </row>
    <row r="106" spans="1:15" ht="46.5" customHeight="1">
      <c r="A106" s="399"/>
      <c r="B106" s="388"/>
      <c r="C106" s="395"/>
      <c r="D106" s="334">
        <v>1</v>
      </c>
      <c r="E106" s="120" t="s">
        <v>986</v>
      </c>
      <c r="F106" s="390" t="s">
        <v>152</v>
      </c>
      <c r="G106" s="40">
        <v>1402011401</v>
      </c>
      <c r="H106" s="40" t="s">
        <v>2601</v>
      </c>
      <c r="I106" s="392">
        <v>1402011</v>
      </c>
      <c r="J106" s="392" t="s">
        <v>811</v>
      </c>
      <c r="K106" s="40">
        <v>365</v>
      </c>
      <c r="L106" s="40">
        <v>24</v>
      </c>
      <c r="M106" s="40">
        <v>7</v>
      </c>
      <c r="N106" s="185" t="s">
        <v>2479</v>
      </c>
      <c r="O106" s="185" t="s">
        <v>2899</v>
      </c>
    </row>
    <row r="107" spans="1:15" ht="51" customHeight="1">
      <c r="A107" s="399"/>
      <c r="B107" s="388"/>
      <c r="C107" s="395"/>
      <c r="D107" s="334" t="s">
        <v>986</v>
      </c>
      <c r="E107" s="120">
        <v>1</v>
      </c>
      <c r="F107" s="396"/>
      <c r="G107" s="40">
        <v>1402011201</v>
      </c>
      <c r="H107" s="40" t="s">
        <v>2602</v>
      </c>
      <c r="I107" s="394"/>
      <c r="J107" s="394"/>
      <c r="K107" s="40">
        <v>365</v>
      </c>
      <c r="L107" s="40">
        <v>24</v>
      </c>
      <c r="M107" s="40">
        <v>7</v>
      </c>
      <c r="N107" s="185" t="s">
        <v>2479</v>
      </c>
      <c r="O107" s="185" t="s">
        <v>2899</v>
      </c>
    </row>
    <row r="108" spans="1:15" ht="56.25" customHeight="1">
      <c r="A108" s="399"/>
      <c r="B108" s="388"/>
      <c r="C108" s="395"/>
      <c r="D108" s="334" t="s">
        <v>986</v>
      </c>
      <c r="E108" s="120">
        <v>1</v>
      </c>
      <c r="F108" s="161" t="s">
        <v>153</v>
      </c>
      <c r="G108" s="40">
        <v>1402042201</v>
      </c>
      <c r="H108" s="40" t="s">
        <v>2603</v>
      </c>
      <c r="I108" s="40">
        <v>1402042</v>
      </c>
      <c r="J108" s="40" t="s">
        <v>1327</v>
      </c>
      <c r="K108" s="40">
        <v>365</v>
      </c>
      <c r="L108" s="40">
        <v>24</v>
      </c>
      <c r="M108" s="40">
        <v>7</v>
      </c>
      <c r="N108" s="185" t="s">
        <v>2479</v>
      </c>
      <c r="O108" s="185" t="s">
        <v>2899</v>
      </c>
    </row>
    <row r="109" spans="1:15" ht="66.75" customHeight="1">
      <c r="A109" s="399"/>
      <c r="B109" s="388"/>
      <c r="C109" s="395"/>
      <c r="D109" s="334">
        <v>1</v>
      </c>
      <c r="E109" s="120" t="s">
        <v>986</v>
      </c>
      <c r="F109" s="390" t="s">
        <v>2204</v>
      </c>
      <c r="G109" s="40">
        <v>1413011401</v>
      </c>
      <c r="H109" s="40" t="s">
        <v>2580</v>
      </c>
      <c r="I109" s="392">
        <v>1413011</v>
      </c>
      <c r="J109" s="392" t="s">
        <v>818</v>
      </c>
      <c r="K109" s="40">
        <v>365</v>
      </c>
      <c r="L109" s="40">
        <v>24</v>
      </c>
      <c r="M109" s="40">
        <v>7</v>
      </c>
      <c r="N109" s="185" t="s">
        <v>2479</v>
      </c>
      <c r="O109" s="185" t="s">
        <v>2899</v>
      </c>
    </row>
    <row r="110" spans="1:15" ht="60" customHeight="1">
      <c r="A110" s="399"/>
      <c r="B110" s="388"/>
      <c r="C110" s="395"/>
      <c r="D110" s="334" t="s">
        <v>986</v>
      </c>
      <c r="E110" s="120">
        <v>1</v>
      </c>
      <c r="F110" s="396"/>
      <c r="G110" s="40">
        <v>1413011201</v>
      </c>
      <c r="H110" s="40" t="s">
        <v>2581</v>
      </c>
      <c r="I110" s="394"/>
      <c r="J110" s="394"/>
      <c r="K110" s="40">
        <v>365</v>
      </c>
      <c r="L110" s="40">
        <v>24</v>
      </c>
      <c r="M110" s="40">
        <v>7</v>
      </c>
      <c r="N110" s="185" t="s">
        <v>2479</v>
      </c>
      <c r="O110" s="185" t="s">
        <v>2899</v>
      </c>
    </row>
    <row r="111" spans="1:15" ht="35.25" customHeight="1">
      <c r="A111" s="399"/>
      <c r="B111" s="388"/>
      <c r="C111" s="395"/>
      <c r="D111" s="334" t="s">
        <v>986</v>
      </c>
      <c r="E111" s="120">
        <v>1</v>
      </c>
      <c r="F111" s="161" t="s">
        <v>2205</v>
      </c>
      <c r="G111" s="40">
        <v>1413052201</v>
      </c>
      <c r="H111" s="40" t="s">
        <v>2582</v>
      </c>
      <c r="I111" s="40">
        <v>1413052</v>
      </c>
      <c r="J111" s="40" t="s">
        <v>1328</v>
      </c>
      <c r="K111" s="40">
        <v>365</v>
      </c>
      <c r="L111" s="40">
        <v>24</v>
      </c>
      <c r="M111" s="40">
        <v>7</v>
      </c>
      <c r="N111" s="185" t="s">
        <v>2479</v>
      </c>
      <c r="O111" s="185" t="s">
        <v>2899</v>
      </c>
    </row>
    <row r="112" spans="1:15" ht="53.25" customHeight="1">
      <c r="A112" s="399"/>
      <c r="B112" s="388"/>
      <c r="C112" s="395"/>
      <c r="D112" s="334">
        <v>1</v>
      </c>
      <c r="E112" s="120" t="s">
        <v>986</v>
      </c>
      <c r="F112" s="397" t="s">
        <v>2886</v>
      </c>
      <c r="G112" s="40">
        <v>1428011401</v>
      </c>
      <c r="H112" s="90" t="s">
        <v>3261</v>
      </c>
      <c r="I112" s="395">
        <v>1428011</v>
      </c>
      <c r="J112" s="395" t="s">
        <v>1115</v>
      </c>
      <c r="K112" s="40">
        <v>365</v>
      </c>
      <c r="L112" s="40">
        <v>24</v>
      </c>
      <c r="M112" s="40">
        <v>7</v>
      </c>
      <c r="N112" s="185" t="s">
        <v>2479</v>
      </c>
      <c r="O112" s="185" t="s">
        <v>2899</v>
      </c>
    </row>
    <row r="113" spans="1:15" ht="68.25" customHeight="1">
      <c r="A113" s="399"/>
      <c r="B113" s="388"/>
      <c r="C113" s="395"/>
      <c r="D113" s="334" t="s">
        <v>986</v>
      </c>
      <c r="E113" s="120">
        <v>1</v>
      </c>
      <c r="F113" s="397"/>
      <c r="G113" s="40">
        <v>1428011201</v>
      </c>
      <c r="H113" s="90" t="s">
        <v>3262</v>
      </c>
      <c r="I113" s="395"/>
      <c r="J113" s="395"/>
      <c r="K113" s="40">
        <v>365</v>
      </c>
      <c r="L113" s="40">
        <v>24</v>
      </c>
      <c r="M113" s="40">
        <v>7</v>
      </c>
      <c r="N113" s="185" t="s">
        <v>2479</v>
      </c>
      <c r="O113" s="185" t="s">
        <v>2899</v>
      </c>
    </row>
    <row r="114" spans="1:15" ht="27.75" customHeight="1">
      <c r="A114" s="400"/>
      <c r="B114" s="389"/>
      <c r="C114" s="395"/>
      <c r="D114" s="334" t="s">
        <v>986</v>
      </c>
      <c r="E114" s="120">
        <v>1</v>
      </c>
      <c r="F114" s="161" t="s">
        <v>933</v>
      </c>
      <c r="G114" s="40">
        <v>1428032201</v>
      </c>
      <c r="H114" s="90" t="s">
        <v>3263</v>
      </c>
      <c r="I114" s="40">
        <v>1428032</v>
      </c>
      <c r="J114" s="40" t="s">
        <v>678</v>
      </c>
      <c r="K114" s="40">
        <v>365</v>
      </c>
      <c r="L114" s="40">
        <v>24</v>
      </c>
      <c r="M114" s="40">
        <v>7</v>
      </c>
      <c r="N114" s="185" t="s">
        <v>2479</v>
      </c>
      <c r="O114" s="185" t="s">
        <v>2899</v>
      </c>
    </row>
    <row r="115" spans="1:15" ht="24.75" customHeight="1">
      <c r="A115" s="398" t="s">
        <v>2509</v>
      </c>
      <c r="B115" s="387" t="s">
        <v>2891</v>
      </c>
      <c r="C115" s="395" t="s">
        <v>3286</v>
      </c>
      <c r="D115" s="334">
        <v>1</v>
      </c>
      <c r="E115" s="120" t="s">
        <v>986</v>
      </c>
      <c r="F115" s="397" t="s">
        <v>540</v>
      </c>
      <c r="G115" s="40">
        <v>1463011401</v>
      </c>
      <c r="H115" s="40" t="s">
        <v>2608</v>
      </c>
      <c r="I115" s="395">
        <v>1463011</v>
      </c>
      <c r="J115" s="395" t="s">
        <v>965</v>
      </c>
      <c r="K115" s="40">
        <v>365</v>
      </c>
      <c r="L115" s="40">
        <v>24</v>
      </c>
      <c r="M115" s="40">
        <v>7</v>
      </c>
      <c r="N115" s="185" t="s">
        <v>2479</v>
      </c>
      <c r="O115" s="185" t="s">
        <v>2899</v>
      </c>
    </row>
    <row r="116" spans="1:15" ht="24.75" customHeight="1">
      <c r="A116" s="399"/>
      <c r="B116" s="388"/>
      <c r="C116" s="395"/>
      <c r="D116" s="334">
        <v>1</v>
      </c>
      <c r="E116" s="120" t="s">
        <v>986</v>
      </c>
      <c r="F116" s="397"/>
      <c r="G116" s="40">
        <v>1463011402</v>
      </c>
      <c r="H116" s="40" t="s">
        <v>2610</v>
      </c>
      <c r="I116" s="395"/>
      <c r="J116" s="395"/>
      <c r="K116" s="40">
        <v>365</v>
      </c>
      <c r="L116" s="40">
        <v>24</v>
      </c>
      <c r="M116" s="40">
        <v>7</v>
      </c>
      <c r="N116" s="185" t="s">
        <v>2479</v>
      </c>
      <c r="O116" s="185" t="s">
        <v>2899</v>
      </c>
    </row>
    <row r="117" spans="1:15" ht="24.75" customHeight="1">
      <c r="A117" s="399"/>
      <c r="B117" s="388"/>
      <c r="C117" s="395"/>
      <c r="D117" s="334" t="s">
        <v>986</v>
      </c>
      <c r="E117" s="120">
        <v>1</v>
      </c>
      <c r="F117" s="397"/>
      <c r="G117" s="40">
        <v>1463011201</v>
      </c>
      <c r="H117" s="40" t="s">
        <v>2609</v>
      </c>
      <c r="I117" s="395"/>
      <c r="J117" s="395"/>
      <c r="K117" s="40">
        <v>365</v>
      </c>
      <c r="L117" s="40">
        <v>24</v>
      </c>
      <c r="M117" s="40">
        <v>7</v>
      </c>
      <c r="N117" s="185" t="s">
        <v>2479</v>
      </c>
      <c r="O117" s="185" t="s">
        <v>2899</v>
      </c>
    </row>
    <row r="118" spans="1:15" ht="24.75" customHeight="1">
      <c r="A118" s="399"/>
      <c r="B118" s="388"/>
      <c r="C118" s="395"/>
      <c r="D118" s="334" t="s">
        <v>986</v>
      </c>
      <c r="E118" s="120">
        <v>1</v>
      </c>
      <c r="F118" s="397"/>
      <c r="G118" s="40">
        <v>1463011202</v>
      </c>
      <c r="H118" s="40" t="s">
        <v>2611</v>
      </c>
      <c r="I118" s="395"/>
      <c r="J118" s="395"/>
      <c r="K118" s="40">
        <v>365</v>
      </c>
      <c r="L118" s="40">
        <v>24</v>
      </c>
      <c r="M118" s="40">
        <v>7</v>
      </c>
      <c r="N118" s="185" t="s">
        <v>2479</v>
      </c>
      <c r="O118" s="185" t="s">
        <v>2899</v>
      </c>
    </row>
    <row r="119" spans="1:15" ht="24.75" customHeight="1">
      <c r="A119" s="399"/>
      <c r="B119" s="388"/>
      <c r="C119" s="395"/>
      <c r="D119" s="334" t="s">
        <v>986</v>
      </c>
      <c r="E119" s="120">
        <v>1</v>
      </c>
      <c r="F119" s="397"/>
      <c r="G119" s="40">
        <v>1463011203</v>
      </c>
      <c r="H119" s="40" t="s">
        <v>2612</v>
      </c>
      <c r="I119" s="395"/>
      <c r="J119" s="395"/>
      <c r="K119" s="40">
        <v>365</v>
      </c>
      <c r="L119" s="40">
        <v>24</v>
      </c>
      <c r="M119" s="40">
        <v>7</v>
      </c>
      <c r="N119" s="185" t="s">
        <v>2479</v>
      </c>
      <c r="O119" s="185" t="s">
        <v>2899</v>
      </c>
    </row>
    <row r="120" spans="1:15" ht="24.75" customHeight="1">
      <c r="A120" s="399"/>
      <c r="B120" s="388"/>
      <c r="C120" s="395"/>
      <c r="D120" s="334" t="s">
        <v>986</v>
      </c>
      <c r="E120" s="120">
        <v>1</v>
      </c>
      <c r="F120" s="390" t="s">
        <v>541</v>
      </c>
      <c r="G120" s="40">
        <v>1463011204</v>
      </c>
      <c r="H120" s="40" t="s">
        <v>2613</v>
      </c>
      <c r="I120" s="395"/>
      <c r="J120" s="392" t="s">
        <v>1331</v>
      </c>
      <c r="K120" s="40">
        <v>365</v>
      </c>
      <c r="L120" s="40">
        <v>24</v>
      </c>
      <c r="M120" s="40">
        <v>7</v>
      </c>
      <c r="N120" s="185" t="s">
        <v>2479</v>
      </c>
      <c r="O120" s="185" t="s">
        <v>2899</v>
      </c>
    </row>
    <row r="121" spans="1:15" ht="24.75" customHeight="1">
      <c r="A121" s="399"/>
      <c r="B121" s="388"/>
      <c r="C121" s="395"/>
      <c r="D121" s="334" t="s">
        <v>986</v>
      </c>
      <c r="E121" s="120">
        <v>1</v>
      </c>
      <c r="F121" s="396"/>
      <c r="G121" s="40">
        <v>1463011205</v>
      </c>
      <c r="H121" s="40" t="s">
        <v>2614</v>
      </c>
      <c r="I121" s="395"/>
      <c r="J121" s="394"/>
      <c r="K121" s="40">
        <v>365</v>
      </c>
      <c r="L121" s="40">
        <v>12</v>
      </c>
      <c r="M121" s="40">
        <v>7</v>
      </c>
      <c r="N121" s="185" t="s">
        <v>2479</v>
      </c>
      <c r="O121" s="185" t="s">
        <v>2899</v>
      </c>
    </row>
    <row r="122" spans="1:15" ht="30" customHeight="1">
      <c r="A122" s="399"/>
      <c r="B122" s="388"/>
      <c r="C122" s="395"/>
      <c r="D122" s="334" t="s">
        <v>986</v>
      </c>
      <c r="E122" s="120">
        <v>1</v>
      </c>
      <c r="F122" s="397" t="s">
        <v>676</v>
      </c>
      <c r="G122" s="40">
        <v>1463011206</v>
      </c>
      <c r="H122" s="40" t="s">
        <v>2623</v>
      </c>
      <c r="I122" s="395"/>
      <c r="J122" s="395" t="s">
        <v>2256</v>
      </c>
      <c r="K122" s="40">
        <v>365</v>
      </c>
      <c r="L122" s="40">
        <v>24</v>
      </c>
      <c r="M122" s="40">
        <v>7</v>
      </c>
      <c r="N122" s="185" t="s">
        <v>2479</v>
      </c>
      <c r="O122" s="185" t="s">
        <v>2899</v>
      </c>
    </row>
    <row r="123" spans="1:15" ht="30" customHeight="1">
      <c r="A123" s="399"/>
      <c r="B123" s="388"/>
      <c r="C123" s="395"/>
      <c r="D123" s="334" t="s">
        <v>986</v>
      </c>
      <c r="E123" s="120">
        <v>1</v>
      </c>
      <c r="F123" s="397"/>
      <c r="G123" s="40">
        <v>1463011207</v>
      </c>
      <c r="H123" s="40" t="s">
        <v>3021</v>
      </c>
      <c r="I123" s="395"/>
      <c r="J123" s="395"/>
      <c r="K123" s="40">
        <v>365</v>
      </c>
      <c r="L123" s="40">
        <v>24</v>
      </c>
      <c r="M123" s="40">
        <v>7</v>
      </c>
      <c r="N123" s="185" t="s">
        <v>2479</v>
      </c>
      <c r="O123" s="185" t="s">
        <v>2899</v>
      </c>
    </row>
    <row r="124" spans="1:15" ht="36.75" customHeight="1">
      <c r="A124" s="399"/>
      <c r="B124" s="388"/>
      <c r="C124" s="395"/>
      <c r="D124" s="334">
        <v>1</v>
      </c>
      <c r="E124" s="120" t="s">
        <v>986</v>
      </c>
      <c r="F124" s="159" t="s">
        <v>1332</v>
      </c>
      <c r="G124" s="40">
        <v>1425052401</v>
      </c>
      <c r="H124" s="121" t="s">
        <v>2617</v>
      </c>
      <c r="I124" s="121">
        <v>1425052</v>
      </c>
      <c r="J124" s="121" t="s">
        <v>1333</v>
      </c>
      <c r="K124" s="40">
        <v>365</v>
      </c>
      <c r="L124" s="40">
        <v>24</v>
      </c>
      <c r="M124" s="40">
        <v>7</v>
      </c>
      <c r="N124" s="185" t="s">
        <v>2479</v>
      </c>
      <c r="O124" s="185" t="s">
        <v>2899</v>
      </c>
    </row>
    <row r="125" spans="1:15" ht="45.75" customHeight="1">
      <c r="A125" s="399"/>
      <c r="B125" s="388"/>
      <c r="C125" s="395"/>
      <c r="D125" s="334"/>
      <c r="E125" s="120">
        <v>1</v>
      </c>
      <c r="F125" s="161" t="s">
        <v>1334</v>
      </c>
      <c r="G125" s="40">
        <v>1425092201</v>
      </c>
      <c r="H125" s="40" t="s">
        <v>2628</v>
      </c>
      <c r="I125" s="40">
        <v>1425092</v>
      </c>
      <c r="J125" s="121" t="s">
        <v>1964</v>
      </c>
      <c r="K125" s="40">
        <v>365</v>
      </c>
      <c r="L125" s="40">
        <v>24</v>
      </c>
      <c r="M125" s="40">
        <v>7</v>
      </c>
      <c r="N125" s="185" t="s">
        <v>2479</v>
      </c>
      <c r="O125" s="185" t="s">
        <v>2899</v>
      </c>
    </row>
    <row r="126" spans="1:15" ht="41.25" customHeight="1">
      <c r="A126" s="399"/>
      <c r="B126" s="388"/>
      <c r="C126" s="395"/>
      <c r="D126" s="334">
        <v>1</v>
      </c>
      <c r="E126" s="120" t="s">
        <v>986</v>
      </c>
      <c r="F126" s="161" t="s">
        <v>1919</v>
      </c>
      <c r="G126" s="40">
        <v>1425011401</v>
      </c>
      <c r="H126" s="121" t="s">
        <v>2629</v>
      </c>
      <c r="I126" s="121">
        <v>1425011</v>
      </c>
      <c r="J126" s="121" t="s">
        <v>467</v>
      </c>
      <c r="K126" s="40">
        <v>365</v>
      </c>
      <c r="L126" s="40">
        <v>24</v>
      </c>
      <c r="M126" s="40">
        <v>7</v>
      </c>
      <c r="N126" s="185" t="s">
        <v>2479</v>
      </c>
      <c r="O126" s="185" t="s">
        <v>2899</v>
      </c>
    </row>
    <row r="127" spans="1:15" ht="41.25" customHeight="1">
      <c r="A127" s="399"/>
      <c r="B127" s="388"/>
      <c r="C127" s="395"/>
      <c r="D127" s="334" t="s">
        <v>986</v>
      </c>
      <c r="E127" s="120">
        <v>1</v>
      </c>
      <c r="F127" s="160" t="s">
        <v>468</v>
      </c>
      <c r="G127" s="40">
        <v>1425022201</v>
      </c>
      <c r="H127" s="40" t="s">
        <v>2630</v>
      </c>
      <c r="I127" s="40">
        <v>1425022</v>
      </c>
      <c r="J127" s="40" t="s">
        <v>1965</v>
      </c>
      <c r="K127" s="40">
        <v>365</v>
      </c>
      <c r="L127" s="40">
        <v>24</v>
      </c>
      <c r="M127" s="40">
        <v>7</v>
      </c>
      <c r="N127" s="185" t="s">
        <v>2479</v>
      </c>
      <c r="O127" s="185" t="s">
        <v>2899</v>
      </c>
    </row>
    <row r="128" spans="1:15" ht="48.75" customHeight="1">
      <c r="A128" s="399"/>
      <c r="B128" s="388"/>
      <c r="C128" s="395"/>
      <c r="D128" s="334">
        <v>1</v>
      </c>
      <c r="E128" s="120" t="s">
        <v>986</v>
      </c>
      <c r="F128" s="161" t="s">
        <v>216</v>
      </c>
      <c r="G128" s="40">
        <v>1425034401</v>
      </c>
      <c r="H128" s="40" t="s">
        <v>2631</v>
      </c>
      <c r="I128" s="40">
        <v>1425034</v>
      </c>
      <c r="J128" s="40" t="s">
        <v>469</v>
      </c>
      <c r="K128" s="40">
        <v>365</v>
      </c>
      <c r="L128" s="40">
        <v>24</v>
      </c>
      <c r="M128" s="40">
        <v>7</v>
      </c>
      <c r="N128" s="185" t="s">
        <v>2479</v>
      </c>
      <c r="O128" s="185" t="s">
        <v>2899</v>
      </c>
    </row>
    <row r="129" spans="1:15" ht="43.5" customHeight="1">
      <c r="A129" s="399"/>
      <c r="B129" s="388"/>
      <c r="C129" s="395"/>
      <c r="D129" s="334" t="s">
        <v>986</v>
      </c>
      <c r="E129" s="120">
        <v>1</v>
      </c>
      <c r="F129" s="161" t="s">
        <v>1450</v>
      </c>
      <c r="G129" s="40">
        <v>1425104201</v>
      </c>
      <c r="H129" s="40" t="s">
        <v>2632</v>
      </c>
      <c r="I129" s="40">
        <v>1425104</v>
      </c>
      <c r="J129" s="40" t="s">
        <v>470</v>
      </c>
      <c r="K129" s="40">
        <v>365</v>
      </c>
      <c r="L129" s="40">
        <v>24</v>
      </c>
      <c r="M129" s="40">
        <v>7</v>
      </c>
      <c r="N129" s="185" t="s">
        <v>2479</v>
      </c>
      <c r="O129" s="185" t="s">
        <v>2899</v>
      </c>
    </row>
    <row r="130" spans="1:15" ht="74.25" customHeight="1">
      <c r="A130" s="399"/>
      <c r="B130" s="388"/>
      <c r="C130" s="395"/>
      <c r="D130" s="334">
        <v>1</v>
      </c>
      <c r="E130" s="120" t="s">
        <v>986</v>
      </c>
      <c r="F130" s="161" t="s">
        <v>1721</v>
      </c>
      <c r="G130" s="40">
        <v>1430054401</v>
      </c>
      <c r="H130" s="40" t="s">
        <v>2633</v>
      </c>
      <c r="I130" s="40">
        <v>1430054</v>
      </c>
      <c r="J130" s="40" t="s">
        <v>471</v>
      </c>
      <c r="K130" s="40">
        <v>365</v>
      </c>
      <c r="L130" s="40">
        <v>24</v>
      </c>
      <c r="M130" s="40">
        <v>7</v>
      </c>
      <c r="N130" s="185" t="s">
        <v>2479</v>
      </c>
      <c r="O130" s="185" t="s">
        <v>2899</v>
      </c>
    </row>
    <row r="131" spans="1:15" ht="32.25" customHeight="1">
      <c r="A131" s="399"/>
      <c r="B131" s="388"/>
      <c r="C131" s="395"/>
      <c r="D131" s="334" t="s">
        <v>986</v>
      </c>
      <c r="E131" s="120">
        <v>1</v>
      </c>
      <c r="F131" s="161" t="s">
        <v>1451</v>
      </c>
      <c r="G131" s="40">
        <v>1425112201</v>
      </c>
      <c r="H131" s="40" t="s">
        <v>2634</v>
      </c>
      <c r="I131" s="40">
        <v>1425112</v>
      </c>
      <c r="J131" s="40" t="s">
        <v>542</v>
      </c>
      <c r="K131" s="40">
        <v>365</v>
      </c>
      <c r="L131" s="40">
        <v>24</v>
      </c>
      <c r="M131" s="40">
        <v>7</v>
      </c>
      <c r="N131" s="185" t="s">
        <v>2479</v>
      </c>
      <c r="O131" s="185" t="s">
        <v>2899</v>
      </c>
    </row>
    <row r="132" spans="1:15" ht="45" customHeight="1">
      <c r="A132" s="399"/>
      <c r="B132" s="388"/>
      <c r="C132" s="395"/>
      <c r="D132" s="334" t="s">
        <v>986</v>
      </c>
      <c r="E132" s="120">
        <v>1</v>
      </c>
      <c r="F132" s="161" t="s">
        <v>543</v>
      </c>
      <c r="G132" s="40">
        <v>1430012201</v>
      </c>
      <c r="H132" s="40" t="s">
        <v>2635</v>
      </c>
      <c r="I132" s="40">
        <v>1430012</v>
      </c>
      <c r="J132" s="40" t="s">
        <v>55</v>
      </c>
      <c r="K132" s="40">
        <v>365</v>
      </c>
      <c r="L132" s="40">
        <v>24</v>
      </c>
      <c r="M132" s="40">
        <v>7</v>
      </c>
      <c r="N132" s="185" t="s">
        <v>2479</v>
      </c>
      <c r="O132" s="185" t="s">
        <v>2899</v>
      </c>
    </row>
    <row r="133" spans="1:15" ht="73.5" customHeight="1">
      <c r="A133" s="399"/>
      <c r="B133" s="388"/>
      <c r="C133" s="395"/>
      <c r="D133" s="334">
        <v>1</v>
      </c>
      <c r="E133" s="120" t="s">
        <v>986</v>
      </c>
      <c r="F133" s="161" t="s">
        <v>1890</v>
      </c>
      <c r="G133" s="40">
        <v>1407054401</v>
      </c>
      <c r="H133" s="40" t="s">
        <v>2636</v>
      </c>
      <c r="I133" s="40">
        <v>1407054</v>
      </c>
      <c r="J133" s="40" t="s">
        <v>56</v>
      </c>
      <c r="K133" s="40">
        <v>365</v>
      </c>
      <c r="L133" s="40">
        <v>24</v>
      </c>
      <c r="M133" s="40">
        <v>7</v>
      </c>
      <c r="N133" s="185" t="s">
        <v>2479</v>
      </c>
      <c r="O133" s="185" t="s">
        <v>2899</v>
      </c>
    </row>
    <row r="134" spans="1:15" ht="54.75" customHeight="1">
      <c r="A134" s="399"/>
      <c r="B134" s="388"/>
      <c r="C134" s="395"/>
      <c r="D134" s="334" t="s">
        <v>986</v>
      </c>
      <c r="E134" s="120">
        <v>1</v>
      </c>
      <c r="F134" s="159" t="s">
        <v>1891</v>
      </c>
      <c r="G134" s="40">
        <v>1407055201</v>
      </c>
      <c r="H134" s="40" t="s">
        <v>2637</v>
      </c>
      <c r="I134" s="40">
        <v>1407055</v>
      </c>
      <c r="J134" s="40" t="s">
        <v>1892</v>
      </c>
      <c r="K134" s="40">
        <v>365</v>
      </c>
      <c r="L134" s="40">
        <v>24</v>
      </c>
      <c r="M134" s="40">
        <v>7</v>
      </c>
      <c r="N134" s="185" t="s">
        <v>2479</v>
      </c>
      <c r="O134" s="185" t="s">
        <v>2899</v>
      </c>
    </row>
    <row r="135" spans="1:15" ht="48" customHeight="1">
      <c r="A135" s="399"/>
      <c r="B135" s="388"/>
      <c r="C135" s="395"/>
      <c r="D135" s="334" t="s">
        <v>986</v>
      </c>
      <c r="E135" s="120">
        <v>1</v>
      </c>
      <c r="F135" s="161" t="s">
        <v>71</v>
      </c>
      <c r="G135" s="40">
        <v>1407022201</v>
      </c>
      <c r="H135" s="40" t="s">
        <v>2638</v>
      </c>
      <c r="I135" s="40">
        <v>1407022</v>
      </c>
      <c r="J135" s="40" t="s">
        <v>1120</v>
      </c>
      <c r="K135" s="40">
        <v>365</v>
      </c>
      <c r="L135" s="40">
        <v>24</v>
      </c>
      <c r="M135" s="40">
        <v>7</v>
      </c>
      <c r="N135" s="185" t="s">
        <v>2479</v>
      </c>
      <c r="O135" s="185" t="s">
        <v>2899</v>
      </c>
    </row>
    <row r="136" spans="1:15" ht="42" customHeight="1">
      <c r="A136" s="399"/>
      <c r="B136" s="388"/>
      <c r="C136" s="395"/>
      <c r="D136" s="334" t="s">
        <v>986</v>
      </c>
      <c r="E136" s="120">
        <v>1</v>
      </c>
      <c r="F136" s="390" t="s">
        <v>1722</v>
      </c>
      <c r="G136" s="40">
        <v>1409034201</v>
      </c>
      <c r="H136" s="40" t="s">
        <v>2640</v>
      </c>
      <c r="I136" s="392">
        <v>1409034</v>
      </c>
      <c r="J136" s="392" t="s">
        <v>57</v>
      </c>
      <c r="K136" s="40">
        <v>365</v>
      </c>
      <c r="L136" s="40">
        <v>24</v>
      </c>
      <c r="M136" s="40">
        <v>7</v>
      </c>
      <c r="N136" s="185" t="s">
        <v>2479</v>
      </c>
      <c r="O136" s="185" t="s">
        <v>2899</v>
      </c>
    </row>
    <row r="137" spans="1:15" ht="42" customHeight="1">
      <c r="A137" s="399"/>
      <c r="B137" s="388"/>
      <c r="C137" s="395"/>
      <c r="D137" s="334" t="s">
        <v>986</v>
      </c>
      <c r="E137" s="120">
        <v>1</v>
      </c>
      <c r="F137" s="396"/>
      <c r="G137" s="40">
        <v>1409034202</v>
      </c>
      <c r="H137" s="40" t="s">
        <v>3264</v>
      </c>
      <c r="I137" s="394"/>
      <c r="J137" s="394"/>
      <c r="K137" s="40">
        <v>365</v>
      </c>
      <c r="L137" s="40">
        <v>12</v>
      </c>
      <c r="M137" s="40">
        <v>7</v>
      </c>
      <c r="N137" s="185" t="s">
        <v>2479</v>
      </c>
      <c r="O137" s="185" t="s">
        <v>2899</v>
      </c>
    </row>
    <row r="138" spans="1:15" ht="69" customHeight="1">
      <c r="A138" s="399"/>
      <c r="B138" s="388"/>
      <c r="C138" s="395"/>
      <c r="D138" s="335" t="s">
        <v>986</v>
      </c>
      <c r="E138" s="120">
        <v>1</v>
      </c>
      <c r="F138" s="161" t="s">
        <v>1723</v>
      </c>
      <c r="G138" s="40">
        <v>1436054201</v>
      </c>
      <c r="H138" s="40" t="s">
        <v>3265</v>
      </c>
      <c r="I138" s="40">
        <v>1436054</v>
      </c>
      <c r="J138" s="40" t="s">
        <v>58</v>
      </c>
      <c r="K138" s="40">
        <v>365</v>
      </c>
      <c r="L138" s="40">
        <v>24</v>
      </c>
      <c r="M138" s="40">
        <v>7</v>
      </c>
      <c r="N138" s="185" t="s">
        <v>2479</v>
      </c>
      <c r="O138" s="185" t="s">
        <v>2899</v>
      </c>
    </row>
    <row r="139" spans="1:15" ht="38.25" customHeight="1">
      <c r="A139" s="399"/>
      <c r="B139" s="388"/>
      <c r="C139" s="395"/>
      <c r="D139" s="334" t="s">
        <v>986</v>
      </c>
      <c r="E139" s="120">
        <v>1</v>
      </c>
      <c r="F139" s="161" t="s">
        <v>1724</v>
      </c>
      <c r="G139" s="40">
        <v>1436022201</v>
      </c>
      <c r="H139" s="40" t="s">
        <v>2616</v>
      </c>
      <c r="I139" s="40">
        <v>1436022</v>
      </c>
      <c r="J139" s="40" t="s">
        <v>1325</v>
      </c>
      <c r="K139" s="40">
        <v>365</v>
      </c>
      <c r="L139" s="40">
        <v>24</v>
      </c>
      <c r="M139" s="40">
        <v>7</v>
      </c>
      <c r="N139" s="185" t="s">
        <v>2479</v>
      </c>
      <c r="O139" s="185" t="s">
        <v>2899</v>
      </c>
    </row>
    <row r="140" spans="1:15" ht="47.25" customHeight="1">
      <c r="A140" s="399"/>
      <c r="B140" s="388"/>
      <c r="C140" s="395"/>
      <c r="D140" s="334">
        <v>1</v>
      </c>
      <c r="E140" s="120" t="s">
        <v>986</v>
      </c>
      <c r="F140" s="397" t="s">
        <v>1624</v>
      </c>
      <c r="G140" s="40">
        <v>1406054401</v>
      </c>
      <c r="H140" s="40" t="s">
        <v>2618</v>
      </c>
      <c r="I140" s="392">
        <v>1406054</v>
      </c>
      <c r="J140" s="392" t="s">
        <v>1326</v>
      </c>
      <c r="K140" s="40" t="s">
        <v>3041</v>
      </c>
      <c r="L140" s="40">
        <v>24</v>
      </c>
      <c r="M140" s="40">
        <v>7</v>
      </c>
      <c r="N140" s="185" t="s">
        <v>2479</v>
      </c>
      <c r="O140" s="185" t="s">
        <v>2899</v>
      </c>
    </row>
    <row r="141" spans="1:15" ht="47.25" customHeight="1">
      <c r="A141" s="399"/>
      <c r="B141" s="388"/>
      <c r="C141" s="395"/>
      <c r="D141" s="334" t="s">
        <v>986</v>
      </c>
      <c r="E141" s="120">
        <v>1</v>
      </c>
      <c r="F141" s="397"/>
      <c r="G141" s="40">
        <v>1406054201</v>
      </c>
      <c r="H141" s="40" t="s">
        <v>2619</v>
      </c>
      <c r="I141" s="394"/>
      <c r="J141" s="394"/>
      <c r="K141" s="40">
        <v>365</v>
      </c>
      <c r="L141" s="40">
        <v>24</v>
      </c>
      <c r="M141" s="40">
        <v>7</v>
      </c>
      <c r="N141" s="185" t="s">
        <v>2479</v>
      </c>
      <c r="O141" s="185" t="s">
        <v>2899</v>
      </c>
    </row>
    <row r="142" spans="1:15" ht="55.5" customHeight="1">
      <c r="A142" s="399"/>
      <c r="B142" s="388"/>
      <c r="C142" s="395"/>
      <c r="D142" s="335" t="s">
        <v>986</v>
      </c>
      <c r="E142" s="120">
        <v>1</v>
      </c>
      <c r="F142" s="159" t="s">
        <v>1625</v>
      </c>
      <c r="G142" s="40">
        <v>1406114201</v>
      </c>
      <c r="H142" s="121" t="s">
        <v>3266</v>
      </c>
      <c r="I142" s="121">
        <v>1406114</v>
      </c>
      <c r="J142" s="121" t="s">
        <v>1883</v>
      </c>
      <c r="K142" s="40">
        <v>365</v>
      </c>
      <c r="L142" s="40">
        <v>24</v>
      </c>
      <c r="M142" s="40">
        <v>7</v>
      </c>
      <c r="N142" s="185" t="s">
        <v>2479</v>
      </c>
      <c r="O142" s="185" t="s">
        <v>2899</v>
      </c>
    </row>
    <row r="143" spans="1:15" ht="102" customHeight="1">
      <c r="A143" s="399"/>
      <c r="B143" s="388"/>
      <c r="C143" s="395"/>
      <c r="D143" s="334">
        <v>1</v>
      </c>
      <c r="E143" s="120" t="s">
        <v>986</v>
      </c>
      <c r="F143" s="161" t="s">
        <v>1626</v>
      </c>
      <c r="G143" s="40">
        <v>1406084401</v>
      </c>
      <c r="H143" s="40" t="s">
        <v>2622</v>
      </c>
      <c r="I143" s="40">
        <v>1406084</v>
      </c>
      <c r="J143" s="40" t="s">
        <v>1884</v>
      </c>
      <c r="K143" s="40">
        <v>365</v>
      </c>
      <c r="L143" s="40">
        <v>24</v>
      </c>
      <c r="M143" s="40">
        <v>7</v>
      </c>
      <c r="N143" s="185" t="s">
        <v>2479</v>
      </c>
      <c r="O143" s="185" t="s">
        <v>2899</v>
      </c>
    </row>
    <row r="144" spans="1:15" ht="75.75" customHeight="1">
      <c r="A144" s="399"/>
      <c r="B144" s="388"/>
      <c r="C144" s="395"/>
      <c r="D144" s="334" t="s">
        <v>986</v>
      </c>
      <c r="E144" s="120">
        <v>1</v>
      </c>
      <c r="F144" s="161" t="s">
        <v>477</v>
      </c>
      <c r="G144" s="40">
        <v>1406074201</v>
      </c>
      <c r="H144" s="40" t="s">
        <v>2621</v>
      </c>
      <c r="I144" s="40">
        <v>1406074</v>
      </c>
      <c r="J144" s="40" t="s">
        <v>1885</v>
      </c>
      <c r="K144" s="40">
        <v>365</v>
      </c>
      <c r="L144" s="40">
        <v>24</v>
      </c>
      <c r="M144" s="40">
        <v>7</v>
      </c>
      <c r="N144" s="185" t="s">
        <v>2479</v>
      </c>
      <c r="O144" s="185" t="s">
        <v>2899</v>
      </c>
    </row>
    <row r="145" spans="1:15" ht="65.25" customHeight="1">
      <c r="A145" s="399"/>
      <c r="B145" s="388"/>
      <c r="C145" s="395"/>
      <c r="D145" s="334">
        <v>1</v>
      </c>
      <c r="E145" s="120" t="s">
        <v>986</v>
      </c>
      <c r="F145" s="390" t="s">
        <v>478</v>
      </c>
      <c r="G145" s="40">
        <v>1401014401</v>
      </c>
      <c r="H145" s="40" t="s">
        <v>2624</v>
      </c>
      <c r="I145" s="392">
        <v>1401014</v>
      </c>
      <c r="J145" s="392" t="s">
        <v>1886</v>
      </c>
      <c r="K145" s="40">
        <v>365</v>
      </c>
      <c r="L145" s="40">
        <v>24</v>
      </c>
      <c r="M145" s="40">
        <v>7</v>
      </c>
      <c r="N145" s="185" t="s">
        <v>2479</v>
      </c>
      <c r="O145" s="185" t="s">
        <v>2899</v>
      </c>
    </row>
    <row r="146" spans="1:15" ht="65.25" customHeight="1">
      <c r="A146" s="399"/>
      <c r="B146" s="388"/>
      <c r="C146" s="395"/>
      <c r="D146" s="334" t="s">
        <v>986</v>
      </c>
      <c r="E146" s="120">
        <v>1</v>
      </c>
      <c r="F146" s="391"/>
      <c r="G146" s="40">
        <v>1401014201</v>
      </c>
      <c r="H146" s="40" t="s">
        <v>2625</v>
      </c>
      <c r="I146" s="393"/>
      <c r="J146" s="393"/>
      <c r="K146" s="40">
        <v>365</v>
      </c>
      <c r="L146" s="40">
        <v>12</v>
      </c>
      <c r="M146" s="40">
        <v>7</v>
      </c>
      <c r="N146" s="185" t="s">
        <v>2479</v>
      </c>
      <c r="O146" s="185" t="s">
        <v>2899</v>
      </c>
    </row>
    <row r="147" spans="1:15" ht="55.5" customHeight="1">
      <c r="A147" s="399"/>
      <c r="B147" s="388"/>
      <c r="C147" s="395"/>
      <c r="D147" s="334">
        <v>1</v>
      </c>
      <c r="E147" s="120" t="s">
        <v>986</v>
      </c>
      <c r="F147" s="390" t="s">
        <v>180</v>
      </c>
      <c r="G147" s="40">
        <v>1423064401</v>
      </c>
      <c r="H147" s="40" t="s">
        <v>2626</v>
      </c>
      <c r="I147" s="392">
        <v>1423064</v>
      </c>
      <c r="J147" s="392" t="s">
        <v>525</v>
      </c>
      <c r="K147" s="40">
        <v>365</v>
      </c>
      <c r="L147" s="40">
        <v>24</v>
      </c>
      <c r="M147" s="40">
        <v>7</v>
      </c>
      <c r="N147" s="185" t="s">
        <v>2479</v>
      </c>
      <c r="O147" s="185" t="s">
        <v>2899</v>
      </c>
    </row>
    <row r="148" spans="1:15" ht="55.5" customHeight="1">
      <c r="A148" s="399"/>
      <c r="B148" s="388"/>
      <c r="C148" s="395"/>
      <c r="D148" s="334" t="s">
        <v>986</v>
      </c>
      <c r="E148" s="120">
        <v>1</v>
      </c>
      <c r="F148" s="396"/>
      <c r="G148" s="40">
        <v>1423064201</v>
      </c>
      <c r="H148" s="40" t="s">
        <v>2627</v>
      </c>
      <c r="I148" s="394"/>
      <c r="J148" s="394"/>
      <c r="K148" s="40">
        <v>365</v>
      </c>
      <c r="L148" s="40">
        <v>12</v>
      </c>
      <c r="M148" s="40">
        <v>7</v>
      </c>
      <c r="N148" s="185" t="s">
        <v>2479</v>
      </c>
      <c r="O148" s="185" t="s">
        <v>2899</v>
      </c>
    </row>
    <row r="149" spans="1:15" ht="35.25" customHeight="1">
      <c r="A149" s="399"/>
      <c r="B149" s="388"/>
      <c r="C149" s="395"/>
      <c r="D149" s="334">
        <v>1</v>
      </c>
      <c r="E149" s="120" t="s">
        <v>986</v>
      </c>
      <c r="F149" s="397" t="s">
        <v>670</v>
      </c>
      <c r="G149" s="40">
        <v>1438011401</v>
      </c>
      <c r="H149" s="90" t="s">
        <v>3267</v>
      </c>
      <c r="I149" s="395">
        <v>1438011</v>
      </c>
      <c r="J149" s="395" t="s">
        <v>318</v>
      </c>
      <c r="K149" s="40">
        <v>365</v>
      </c>
      <c r="L149" s="40">
        <v>24</v>
      </c>
      <c r="M149" s="40">
        <v>7</v>
      </c>
      <c r="N149" s="185" t="s">
        <v>2479</v>
      </c>
      <c r="O149" s="185" t="s">
        <v>2899</v>
      </c>
    </row>
    <row r="150" spans="1:15" ht="35.25" customHeight="1">
      <c r="A150" s="399"/>
      <c r="B150" s="388"/>
      <c r="C150" s="395"/>
      <c r="D150" s="334" t="s">
        <v>986</v>
      </c>
      <c r="E150" s="120">
        <v>1</v>
      </c>
      <c r="F150" s="397"/>
      <c r="G150" s="40">
        <v>1438011201</v>
      </c>
      <c r="H150" s="90" t="s">
        <v>3268</v>
      </c>
      <c r="I150" s="395"/>
      <c r="J150" s="395"/>
      <c r="K150" s="40">
        <v>365</v>
      </c>
      <c r="L150" s="40">
        <v>24</v>
      </c>
      <c r="M150" s="40">
        <v>7</v>
      </c>
      <c r="N150" s="185" t="s">
        <v>2479</v>
      </c>
      <c r="O150" s="185" t="s">
        <v>2899</v>
      </c>
    </row>
    <row r="151" spans="1:15" ht="55.5" customHeight="1">
      <c r="A151" s="399"/>
      <c r="B151" s="388"/>
      <c r="C151" s="395"/>
      <c r="D151" s="334" t="s">
        <v>986</v>
      </c>
      <c r="E151" s="120">
        <v>1</v>
      </c>
      <c r="F151" s="161" t="s">
        <v>671</v>
      </c>
      <c r="G151" s="40">
        <v>1438024201</v>
      </c>
      <c r="H151" s="90" t="s">
        <v>3269</v>
      </c>
      <c r="I151" s="40">
        <v>1438024</v>
      </c>
      <c r="J151" s="40" t="s">
        <v>1463</v>
      </c>
      <c r="K151" s="40">
        <v>365</v>
      </c>
      <c r="L151" s="40">
        <v>24</v>
      </c>
      <c r="M151" s="40">
        <v>7</v>
      </c>
      <c r="N151" s="185" t="s">
        <v>2479</v>
      </c>
      <c r="O151" s="185" t="s">
        <v>2899</v>
      </c>
    </row>
    <row r="152" spans="1:15" ht="84.75" customHeight="1">
      <c r="A152" s="399"/>
      <c r="B152" s="388"/>
      <c r="C152" s="395"/>
      <c r="D152" s="334" t="s">
        <v>986</v>
      </c>
      <c r="E152" s="120">
        <v>1</v>
      </c>
      <c r="F152" s="161" t="s">
        <v>668</v>
      </c>
      <c r="G152" s="40">
        <v>1405044201</v>
      </c>
      <c r="H152" s="90" t="s">
        <v>3270</v>
      </c>
      <c r="I152" s="40">
        <v>1405044</v>
      </c>
      <c r="J152" s="40" t="s">
        <v>679</v>
      </c>
      <c r="K152" s="40">
        <v>365</v>
      </c>
      <c r="L152" s="40">
        <v>24</v>
      </c>
      <c r="M152" s="40">
        <v>7</v>
      </c>
      <c r="N152" s="185" t="s">
        <v>2479</v>
      </c>
      <c r="O152" s="185" t="s">
        <v>2899</v>
      </c>
    </row>
    <row r="153" spans="1:15" ht="55.5" customHeight="1">
      <c r="A153" s="399"/>
      <c r="B153" s="388"/>
      <c r="C153" s="395"/>
      <c r="D153" s="334" t="s">
        <v>986</v>
      </c>
      <c r="E153" s="120">
        <v>1</v>
      </c>
      <c r="F153" s="161" t="s">
        <v>669</v>
      </c>
      <c r="G153" s="40">
        <v>1405011201</v>
      </c>
      <c r="H153" s="90" t="s">
        <v>2515</v>
      </c>
      <c r="I153" s="40">
        <v>1405011</v>
      </c>
      <c r="J153" s="40" t="s">
        <v>680</v>
      </c>
      <c r="K153" s="40">
        <v>365</v>
      </c>
      <c r="L153" s="40">
        <v>24</v>
      </c>
      <c r="M153" s="40">
        <v>7</v>
      </c>
      <c r="N153" s="185" t="s">
        <v>2479</v>
      </c>
      <c r="O153" s="185" t="s">
        <v>2899</v>
      </c>
    </row>
    <row r="154" spans="1:15" ht="44.25" customHeight="1">
      <c r="A154" s="399"/>
      <c r="B154" s="388"/>
      <c r="C154" s="395"/>
      <c r="D154" s="334">
        <v>1</v>
      </c>
      <c r="E154" s="120" t="s">
        <v>986</v>
      </c>
      <c r="F154" s="390" t="s">
        <v>2861</v>
      </c>
      <c r="G154" s="40">
        <v>1432014401</v>
      </c>
      <c r="H154" s="40" t="s">
        <v>2888</v>
      </c>
      <c r="I154" s="392">
        <v>1432014</v>
      </c>
      <c r="J154" s="392" t="s">
        <v>88</v>
      </c>
      <c r="K154" s="40">
        <v>365</v>
      </c>
      <c r="L154" s="40">
        <v>24</v>
      </c>
      <c r="M154" s="40">
        <v>7</v>
      </c>
      <c r="N154" s="185" t="s">
        <v>2479</v>
      </c>
      <c r="O154" s="185" t="s">
        <v>2899</v>
      </c>
    </row>
    <row r="155" spans="1:15" ht="44.25" customHeight="1">
      <c r="A155" s="399"/>
      <c r="B155" s="388"/>
      <c r="C155" s="395"/>
      <c r="D155" s="334"/>
      <c r="E155" s="120">
        <v>1</v>
      </c>
      <c r="F155" s="396"/>
      <c r="G155" s="40">
        <v>1432014201</v>
      </c>
      <c r="H155" s="40" t="s">
        <v>2887</v>
      </c>
      <c r="I155" s="394"/>
      <c r="J155" s="394"/>
      <c r="K155" s="40">
        <v>365</v>
      </c>
      <c r="L155" s="40">
        <v>12</v>
      </c>
      <c r="M155" s="40">
        <v>7</v>
      </c>
      <c r="N155" s="185" t="s">
        <v>2479</v>
      </c>
      <c r="O155" s="185" t="s">
        <v>2899</v>
      </c>
    </row>
    <row r="156" spans="1:15" ht="55.5" customHeight="1">
      <c r="A156" s="399"/>
      <c r="B156" s="388"/>
      <c r="C156" s="395"/>
      <c r="D156" s="334" t="s">
        <v>986</v>
      </c>
      <c r="E156" s="120">
        <v>1</v>
      </c>
      <c r="F156" s="161" t="s">
        <v>2302</v>
      </c>
      <c r="G156" s="40">
        <v>1432064201</v>
      </c>
      <c r="H156" s="40" t="s">
        <v>3271</v>
      </c>
      <c r="I156" s="40">
        <v>1432064</v>
      </c>
      <c r="J156" s="40" t="s">
        <v>217</v>
      </c>
      <c r="K156" s="40">
        <v>365</v>
      </c>
      <c r="L156" s="40">
        <v>24</v>
      </c>
      <c r="M156" s="40">
        <v>7</v>
      </c>
      <c r="N156" s="185" t="s">
        <v>2479</v>
      </c>
      <c r="O156" s="185" t="s">
        <v>2899</v>
      </c>
    </row>
    <row r="157" spans="1:15" ht="41.25" customHeight="1">
      <c r="A157" s="399"/>
      <c r="B157" s="388"/>
      <c r="C157" s="395"/>
      <c r="D157" s="334" t="s">
        <v>986</v>
      </c>
      <c r="E157" s="120">
        <v>1</v>
      </c>
      <c r="F157" s="161" t="s">
        <v>1537</v>
      </c>
      <c r="G157" s="40">
        <v>1432072201</v>
      </c>
      <c r="H157" s="40" t="s">
        <v>3272</v>
      </c>
      <c r="I157" s="40">
        <v>1432072</v>
      </c>
      <c r="J157" s="40" t="s">
        <v>218</v>
      </c>
      <c r="K157" s="40">
        <v>365</v>
      </c>
      <c r="L157" s="40">
        <v>24</v>
      </c>
      <c r="M157" s="40">
        <v>7</v>
      </c>
      <c r="N157" s="185" t="s">
        <v>2479</v>
      </c>
      <c r="O157" s="185" t="s">
        <v>2899</v>
      </c>
    </row>
    <row r="158" spans="1:15" ht="40.5" customHeight="1">
      <c r="A158" s="400"/>
      <c r="B158" s="389"/>
      <c r="C158" s="395"/>
      <c r="D158" s="334" t="s">
        <v>986</v>
      </c>
      <c r="E158" s="120">
        <v>1</v>
      </c>
      <c r="F158" s="169" t="s">
        <v>2512</v>
      </c>
      <c r="G158" s="40">
        <v>1432054201</v>
      </c>
      <c r="H158" s="123" t="s">
        <v>3273</v>
      </c>
      <c r="I158" s="123"/>
      <c r="J158" s="121" t="s">
        <v>1136</v>
      </c>
      <c r="K158" s="40">
        <v>365</v>
      </c>
      <c r="L158" s="40">
        <v>24</v>
      </c>
      <c r="M158" s="40">
        <v>7</v>
      </c>
      <c r="N158" s="185" t="s">
        <v>2479</v>
      </c>
      <c r="O158" s="185" t="s">
        <v>2899</v>
      </c>
    </row>
    <row r="159" spans="1:15" ht="63" customHeight="1">
      <c r="A159" s="398" t="s">
        <v>2510</v>
      </c>
      <c r="B159" s="402" t="s">
        <v>529</v>
      </c>
      <c r="C159" s="395" t="s">
        <v>3287</v>
      </c>
      <c r="D159" s="334">
        <v>1</v>
      </c>
      <c r="E159" s="120" t="s">
        <v>986</v>
      </c>
      <c r="F159" s="390" t="s">
        <v>530</v>
      </c>
      <c r="G159" s="40">
        <v>1464011401</v>
      </c>
      <c r="H159" s="90" t="s">
        <v>2641</v>
      </c>
      <c r="I159" s="392">
        <v>1464011</v>
      </c>
      <c r="J159" s="392" t="s">
        <v>966</v>
      </c>
      <c r="K159" s="40">
        <v>365</v>
      </c>
      <c r="L159" s="40">
        <v>24</v>
      </c>
      <c r="M159" s="40">
        <v>7</v>
      </c>
      <c r="N159" s="185" t="s">
        <v>2479</v>
      </c>
      <c r="O159" s="185" t="s">
        <v>2899</v>
      </c>
    </row>
    <row r="160" spans="1:15" ht="63" customHeight="1">
      <c r="A160" s="399"/>
      <c r="B160" s="403"/>
      <c r="C160" s="395"/>
      <c r="D160" s="334" t="s">
        <v>986</v>
      </c>
      <c r="E160" s="120">
        <v>1</v>
      </c>
      <c r="F160" s="391"/>
      <c r="G160" s="40">
        <v>1464011201</v>
      </c>
      <c r="H160" s="90" t="s">
        <v>2642</v>
      </c>
      <c r="I160" s="393"/>
      <c r="J160" s="393"/>
      <c r="K160" s="40">
        <v>365</v>
      </c>
      <c r="L160" s="40">
        <v>24</v>
      </c>
      <c r="M160" s="40">
        <v>7</v>
      </c>
      <c r="N160" s="185" t="s">
        <v>2479</v>
      </c>
      <c r="O160" s="185" t="s">
        <v>2899</v>
      </c>
    </row>
    <row r="161" spans="1:15" ht="48" customHeight="1">
      <c r="A161" s="399"/>
      <c r="B161" s="403"/>
      <c r="C161" s="395"/>
      <c r="D161" s="334" t="s">
        <v>986</v>
      </c>
      <c r="E161" s="120">
        <v>1</v>
      </c>
      <c r="F161" s="161" t="s">
        <v>531</v>
      </c>
      <c r="G161" s="40">
        <v>1464011202</v>
      </c>
      <c r="H161" s="90" t="s">
        <v>2643</v>
      </c>
      <c r="I161" s="394"/>
      <c r="J161" s="121" t="s">
        <v>962</v>
      </c>
      <c r="K161" s="40">
        <v>365</v>
      </c>
      <c r="L161" s="40">
        <v>24</v>
      </c>
      <c r="M161" s="40">
        <v>7</v>
      </c>
      <c r="N161" s="185" t="s">
        <v>2479</v>
      </c>
      <c r="O161" s="185" t="s">
        <v>2899</v>
      </c>
    </row>
    <row r="162" spans="1:15" ht="42" customHeight="1">
      <c r="A162" s="399"/>
      <c r="B162" s="403"/>
      <c r="C162" s="395"/>
      <c r="D162" s="334" t="s">
        <v>986</v>
      </c>
      <c r="E162" s="120">
        <v>1</v>
      </c>
      <c r="F162" s="161" t="s">
        <v>24</v>
      </c>
      <c r="G162" s="40">
        <v>1426062201</v>
      </c>
      <c r="H162" s="90" t="s">
        <v>2644</v>
      </c>
      <c r="I162" s="40">
        <v>1426062</v>
      </c>
      <c r="J162" s="40" t="s">
        <v>526</v>
      </c>
      <c r="K162" s="40">
        <v>365</v>
      </c>
      <c r="L162" s="40">
        <v>24</v>
      </c>
      <c r="M162" s="40">
        <v>7</v>
      </c>
      <c r="N162" s="185" t="s">
        <v>2479</v>
      </c>
      <c r="O162" s="185" t="s">
        <v>2899</v>
      </c>
    </row>
    <row r="163" spans="1:15" ht="46.5" customHeight="1">
      <c r="A163" s="399"/>
      <c r="B163" s="403"/>
      <c r="C163" s="395"/>
      <c r="D163" s="334" t="s">
        <v>986</v>
      </c>
      <c r="E163" s="120">
        <v>1</v>
      </c>
      <c r="F163" s="161" t="s">
        <v>25</v>
      </c>
      <c r="G163" s="40">
        <v>1426092201</v>
      </c>
      <c r="H163" s="90" t="s">
        <v>2645</v>
      </c>
      <c r="I163" s="40">
        <v>1426092</v>
      </c>
      <c r="J163" s="40" t="s">
        <v>527</v>
      </c>
      <c r="K163" s="40">
        <v>365</v>
      </c>
      <c r="L163" s="40">
        <v>24</v>
      </c>
      <c r="M163" s="40">
        <v>7</v>
      </c>
      <c r="N163" s="185" t="s">
        <v>2479</v>
      </c>
      <c r="O163" s="185" t="s">
        <v>2899</v>
      </c>
    </row>
    <row r="164" spans="1:15" ht="39.75" customHeight="1">
      <c r="A164" s="399"/>
      <c r="B164" s="403"/>
      <c r="C164" s="395"/>
      <c r="D164" s="334" t="s">
        <v>986</v>
      </c>
      <c r="E164" s="120">
        <v>1</v>
      </c>
      <c r="F164" s="161" t="s">
        <v>1916</v>
      </c>
      <c r="G164" s="40">
        <v>1426132201</v>
      </c>
      <c r="H164" s="90" t="s">
        <v>2646</v>
      </c>
      <c r="I164" s="40">
        <v>1426132</v>
      </c>
      <c r="J164" s="40" t="s">
        <v>1917</v>
      </c>
      <c r="K164" s="40">
        <v>365</v>
      </c>
      <c r="L164" s="40">
        <v>24</v>
      </c>
      <c r="M164" s="40">
        <v>7</v>
      </c>
      <c r="N164" s="185" t="s">
        <v>2479</v>
      </c>
      <c r="O164" s="185" t="s">
        <v>2899</v>
      </c>
    </row>
    <row r="165" spans="1:15" ht="71.25" customHeight="1">
      <c r="A165" s="399"/>
      <c r="B165" s="403"/>
      <c r="C165" s="395"/>
      <c r="D165" s="334">
        <v>1</v>
      </c>
      <c r="E165" s="120" t="s">
        <v>986</v>
      </c>
      <c r="F165" s="161" t="s">
        <v>26</v>
      </c>
      <c r="G165" s="40">
        <v>1410024401</v>
      </c>
      <c r="H165" s="90" t="s">
        <v>2647</v>
      </c>
      <c r="I165" s="40">
        <v>1410024</v>
      </c>
      <c r="J165" s="40" t="s">
        <v>1918</v>
      </c>
      <c r="K165" s="40">
        <v>365</v>
      </c>
      <c r="L165" s="40">
        <v>24</v>
      </c>
      <c r="M165" s="40">
        <v>7</v>
      </c>
      <c r="N165" s="185" t="s">
        <v>2479</v>
      </c>
      <c r="O165" s="185" t="s">
        <v>2899</v>
      </c>
    </row>
    <row r="166" spans="1:15" ht="42" customHeight="1">
      <c r="A166" s="399"/>
      <c r="B166" s="403"/>
      <c r="C166" s="395"/>
      <c r="D166" s="334" t="s">
        <v>986</v>
      </c>
      <c r="E166" s="120">
        <v>1</v>
      </c>
      <c r="F166" s="161" t="s">
        <v>27</v>
      </c>
      <c r="G166" s="40">
        <v>1410042201</v>
      </c>
      <c r="H166" s="90" t="s">
        <v>2648</v>
      </c>
      <c r="I166" s="40">
        <v>1410042</v>
      </c>
      <c r="J166" s="40" t="s">
        <v>1107</v>
      </c>
      <c r="K166" s="40">
        <v>365</v>
      </c>
      <c r="L166" s="40">
        <v>24</v>
      </c>
      <c r="M166" s="40">
        <v>7</v>
      </c>
      <c r="N166" s="185" t="s">
        <v>2479</v>
      </c>
      <c r="O166" s="185" t="s">
        <v>2899</v>
      </c>
    </row>
    <row r="167" spans="1:15" ht="58.5" customHeight="1">
      <c r="A167" s="399"/>
      <c r="B167" s="403"/>
      <c r="C167" s="395"/>
      <c r="D167" s="334">
        <v>1</v>
      </c>
      <c r="E167" s="120" t="s">
        <v>986</v>
      </c>
      <c r="F167" s="390" t="s">
        <v>28</v>
      </c>
      <c r="G167" s="40">
        <v>1429011401</v>
      </c>
      <c r="H167" s="90" t="s">
        <v>2649</v>
      </c>
      <c r="I167" s="392">
        <v>1429011</v>
      </c>
      <c r="J167" s="392" t="s">
        <v>1725</v>
      </c>
      <c r="K167" s="40">
        <v>365</v>
      </c>
      <c r="L167" s="40">
        <v>24</v>
      </c>
      <c r="M167" s="40">
        <v>7</v>
      </c>
      <c r="N167" s="185" t="s">
        <v>2479</v>
      </c>
      <c r="O167" s="185" t="s">
        <v>2899</v>
      </c>
    </row>
    <row r="168" spans="1:15" ht="58.5" customHeight="1">
      <c r="A168" s="399"/>
      <c r="B168" s="403"/>
      <c r="C168" s="395"/>
      <c r="D168" s="334" t="s">
        <v>986</v>
      </c>
      <c r="E168" s="120">
        <v>1</v>
      </c>
      <c r="F168" s="391"/>
      <c r="G168" s="40">
        <v>1429011201</v>
      </c>
      <c r="H168" s="90" t="s">
        <v>2650</v>
      </c>
      <c r="I168" s="393"/>
      <c r="J168" s="393"/>
      <c r="K168" s="40">
        <v>365</v>
      </c>
      <c r="L168" s="40">
        <v>12</v>
      </c>
      <c r="M168" s="40">
        <v>7</v>
      </c>
      <c r="N168" s="185" t="s">
        <v>2479</v>
      </c>
      <c r="O168" s="185" t="s">
        <v>2899</v>
      </c>
    </row>
    <row r="169" spans="1:15" ht="66.75" customHeight="1">
      <c r="A169" s="399"/>
      <c r="B169" s="403"/>
      <c r="C169" s="395"/>
      <c r="D169" s="334" t="s">
        <v>986</v>
      </c>
      <c r="E169" s="120">
        <v>1</v>
      </c>
      <c r="F169" s="161" t="s">
        <v>1530</v>
      </c>
      <c r="G169" s="40">
        <v>1429054201</v>
      </c>
      <c r="H169" s="90" t="s">
        <v>2651</v>
      </c>
      <c r="I169" s="40">
        <v>1429054</v>
      </c>
      <c r="J169" s="40" t="s">
        <v>1726</v>
      </c>
      <c r="K169" s="40">
        <v>365</v>
      </c>
      <c r="L169" s="40">
        <v>24</v>
      </c>
      <c r="M169" s="40">
        <v>7</v>
      </c>
      <c r="N169" s="185" t="s">
        <v>2479</v>
      </c>
      <c r="O169" s="185" t="s">
        <v>2899</v>
      </c>
    </row>
    <row r="170" spans="1:15" ht="37.5" customHeight="1">
      <c r="A170" s="399"/>
      <c r="B170" s="403"/>
      <c r="C170" s="395"/>
      <c r="D170" s="334">
        <v>1</v>
      </c>
      <c r="E170" s="120" t="s">
        <v>986</v>
      </c>
      <c r="F170" s="390" t="s">
        <v>1531</v>
      </c>
      <c r="G170" s="40">
        <v>1433011401</v>
      </c>
      <c r="H170" s="90" t="s">
        <v>2652</v>
      </c>
      <c r="I170" s="392">
        <v>1433011</v>
      </c>
      <c r="J170" s="392" t="s">
        <v>234</v>
      </c>
      <c r="K170" s="40">
        <v>365</v>
      </c>
      <c r="L170" s="40">
        <v>24</v>
      </c>
      <c r="M170" s="40">
        <v>7</v>
      </c>
      <c r="N170" s="185" t="s">
        <v>2479</v>
      </c>
      <c r="O170" s="185" t="s">
        <v>2899</v>
      </c>
    </row>
    <row r="171" spans="1:15" ht="37.5" customHeight="1">
      <c r="A171" s="399"/>
      <c r="B171" s="403"/>
      <c r="C171" s="395"/>
      <c r="D171" s="334" t="s">
        <v>986</v>
      </c>
      <c r="E171" s="120">
        <v>1</v>
      </c>
      <c r="F171" s="391"/>
      <c r="G171" s="40">
        <v>1433011201</v>
      </c>
      <c r="H171" s="90" t="s">
        <v>2653</v>
      </c>
      <c r="I171" s="393"/>
      <c r="J171" s="393"/>
      <c r="K171" s="40">
        <v>365</v>
      </c>
      <c r="L171" s="40">
        <v>12</v>
      </c>
      <c r="M171" s="40">
        <v>7</v>
      </c>
      <c r="N171" s="185" t="s">
        <v>2479</v>
      </c>
      <c r="O171" s="185" t="s">
        <v>2899</v>
      </c>
    </row>
    <row r="172" spans="1:15" ht="46.5" customHeight="1">
      <c r="A172" s="399"/>
      <c r="B172" s="403"/>
      <c r="C172" s="395"/>
      <c r="D172" s="334">
        <v>1</v>
      </c>
      <c r="E172" s="120" t="s">
        <v>986</v>
      </c>
      <c r="F172" s="390" t="s">
        <v>1532</v>
      </c>
      <c r="G172" s="40">
        <v>1433054401</v>
      </c>
      <c r="H172" s="90" t="s">
        <v>2654</v>
      </c>
      <c r="I172" s="392">
        <v>1433054</v>
      </c>
      <c r="J172" s="392" t="s">
        <v>1727</v>
      </c>
      <c r="K172" s="40">
        <v>365</v>
      </c>
      <c r="L172" s="40">
        <v>24</v>
      </c>
      <c r="M172" s="40">
        <v>7</v>
      </c>
      <c r="N172" s="185" t="s">
        <v>2479</v>
      </c>
      <c r="O172" s="185" t="s">
        <v>2899</v>
      </c>
    </row>
    <row r="173" spans="1:15" ht="43.5" customHeight="1">
      <c r="A173" s="399"/>
      <c r="B173" s="403"/>
      <c r="C173" s="395"/>
      <c r="D173" s="334"/>
      <c r="E173" s="120">
        <v>1</v>
      </c>
      <c r="F173" s="396"/>
      <c r="G173" s="40">
        <v>1433054201</v>
      </c>
      <c r="H173" s="90" t="s">
        <v>2655</v>
      </c>
      <c r="I173" s="394"/>
      <c r="J173" s="394"/>
      <c r="K173" s="40">
        <v>365</v>
      </c>
      <c r="L173" s="40">
        <v>24</v>
      </c>
      <c r="M173" s="40">
        <v>7</v>
      </c>
      <c r="N173" s="185" t="s">
        <v>2479</v>
      </c>
      <c r="O173" s="185" t="s">
        <v>2899</v>
      </c>
    </row>
    <row r="174" spans="1:15" ht="57" customHeight="1">
      <c r="A174" s="399"/>
      <c r="B174" s="403"/>
      <c r="C174" s="395"/>
      <c r="D174" s="334">
        <v>1</v>
      </c>
      <c r="E174" s="120" t="s">
        <v>986</v>
      </c>
      <c r="F174" s="390" t="s">
        <v>1970</v>
      </c>
      <c r="G174" s="40">
        <v>1403011401</v>
      </c>
      <c r="H174" s="90" t="s">
        <v>2656</v>
      </c>
      <c r="I174" s="392">
        <v>1403011</v>
      </c>
      <c r="J174" s="392" t="s">
        <v>235</v>
      </c>
      <c r="K174" s="40">
        <v>365</v>
      </c>
      <c r="L174" s="40">
        <v>24</v>
      </c>
      <c r="M174" s="40">
        <v>7</v>
      </c>
      <c r="N174" s="185" t="s">
        <v>2479</v>
      </c>
      <c r="O174" s="185" t="s">
        <v>2899</v>
      </c>
    </row>
    <row r="175" spans="1:15" ht="57" customHeight="1">
      <c r="A175" s="399"/>
      <c r="B175" s="403"/>
      <c r="C175" s="395"/>
      <c r="D175" s="334" t="s">
        <v>986</v>
      </c>
      <c r="E175" s="120">
        <v>1</v>
      </c>
      <c r="F175" s="396"/>
      <c r="G175" s="40">
        <v>1403011201</v>
      </c>
      <c r="H175" s="90" t="s">
        <v>2657</v>
      </c>
      <c r="I175" s="394"/>
      <c r="J175" s="394"/>
      <c r="K175" s="40">
        <v>365</v>
      </c>
      <c r="L175" s="40">
        <v>24</v>
      </c>
      <c r="M175" s="40">
        <v>7</v>
      </c>
      <c r="N175" s="185" t="s">
        <v>2479</v>
      </c>
      <c r="O175" s="185" t="s">
        <v>2899</v>
      </c>
    </row>
    <row r="176" spans="1:15" ht="103.5" customHeight="1">
      <c r="A176" s="399"/>
      <c r="B176" s="403"/>
      <c r="C176" s="395"/>
      <c r="D176" s="334" t="s">
        <v>986</v>
      </c>
      <c r="E176" s="120">
        <v>1</v>
      </c>
      <c r="F176" s="160" t="s">
        <v>1962</v>
      </c>
      <c r="G176" s="40">
        <v>1412102201</v>
      </c>
      <c r="H176" s="90" t="s">
        <v>2662</v>
      </c>
      <c r="I176" s="123">
        <v>1412102</v>
      </c>
      <c r="J176" s="123" t="s">
        <v>1533</v>
      </c>
      <c r="K176" s="40">
        <v>365</v>
      </c>
      <c r="L176" s="40">
        <v>24</v>
      </c>
      <c r="M176" s="40">
        <v>7</v>
      </c>
      <c r="N176" s="185" t="s">
        <v>2479</v>
      </c>
      <c r="O176" s="185" t="s">
        <v>2899</v>
      </c>
    </row>
    <row r="177" spans="1:15" ht="117.75" customHeight="1">
      <c r="A177" s="399"/>
      <c r="B177" s="403"/>
      <c r="C177" s="395"/>
      <c r="D177" s="334" t="s">
        <v>986</v>
      </c>
      <c r="E177" s="120">
        <v>1</v>
      </c>
      <c r="F177" s="161" t="s">
        <v>1969</v>
      </c>
      <c r="G177" s="40">
        <v>1403112201</v>
      </c>
      <c r="H177" s="90" t="s">
        <v>2658</v>
      </c>
      <c r="I177" s="40">
        <v>1403112</v>
      </c>
      <c r="J177" s="40" t="s">
        <v>1728</v>
      </c>
      <c r="K177" s="40">
        <v>365</v>
      </c>
      <c r="L177" s="40">
        <v>24</v>
      </c>
      <c r="M177" s="40">
        <v>7</v>
      </c>
      <c r="N177" s="185" t="s">
        <v>2479</v>
      </c>
      <c r="O177" s="185" t="s">
        <v>2899</v>
      </c>
    </row>
    <row r="178" spans="1:15" ht="51" customHeight="1">
      <c r="A178" s="399"/>
      <c r="B178" s="403"/>
      <c r="C178" s="395"/>
      <c r="D178" s="334" t="s">
        <v>986</v>
      </c>
      <c r="E178" s="120">
        <v>1</v>
      </c>
      <c r="F178" s="159" t="s">
        <v>1968</v>
      </c>
      <c r="G178" s="40">
        <v>1403132201</v>
      </c>
      <c r="H178" s="90" t="s">
        <v>3024</v>
      </c>
      <c r="I178" s="121">
        <v>1403132</v>
      </c>
      <c r="J178" s="121" t="s">
        <v>54</v>
      </c>
      <c r="K178" s="40">
        <v>365</v>
      </c>
      <c r="L178" s="40">
        <v>12</v>
      </c>
      <c r="M178" s="40">
        <v>7</v>
      </c>
      <c r="N178" s="185" t="s">
        <v>2479</v>
      </c>
      <c r="O178" s="185" t="s">
        <v>2899</v>
      </c>
    </row>
    <row r="179" spans="1:15" ht="60" customHeight="1">
      <c r="A179" s="399"/>
      <c r="B179" s="403"/>
      <c r="C179" s="395"/>
      <c r="D179" s="334">
        <v>1</v>
      </c>
      <c r="E179" s="120" t="s">
        <v>986</v>
      </c>
      <c r="F179" s="390" t="s">
        <v>2159</v>
      </c>
      <c r="G179" s="40">
        <v>1412011401</v>
      </c>
      <c r="H179" s="90" t="s">
        <v>2659</v>
      </c>
      <c r="I179" s="392">
        <v>1412011</v>
      </c>
      <c r="J179" s="392" t="s">
        <v>1819</v>
      </c>
      <c r="K179" s="40">
        <v>365</v>
      </c>
      <c r="L179" s="40">
        <v>24</v>
      </c>
      <c r="M179" s="40">
        <v>7</v>
      </c>
      <c r="N179" s="185" t="s">
        <v>2479</v>
      </c>
      <c r="O179" s="185" t="s">
        <v>2899</v>
      </c>
    </row>
    <row r="180" spans="1:15" ht="64.5" customHeight="1">
      <c r="A180" s="399"/>
      <c r="B180" s="403"/>
      <c r="C180" s="395"/>
      <c r="D180" s="334" t="s">
        <v>986</v>
      </c>
      <c r="E180" s="120">
        <v>1</v>
      </c>
      <c r="F180" s="391"/>
      <c r="G180" s="40">
        <v>1412011201</v>
      </c>
      <c r="H180" s="90" t="s">
        <v>2660</v>
      </c>
      <c r="I180" s="393"/>
      <c r="J180" s="393"/>
      <c r="K180" s="40">
        <v>365</v>
      </c>
      <c r="L180" s="40">
        <v>24</v>
      </c>
      <c r="M180" s="40">
        <v>7</v>
      </c>
      <c r="N180" s="185" t="s">
        <v>2479</v>
      </c>
      <c r="O180" s="185" t="s">
        <v>2899</v>
      </c>
    </row>
    <row r="181" spans="1:15" ht="123" customHeight="1">
      <c r="A181" s="399"/>
      <c r="B181" s="403"/>
      <c r="C181" s="395"/>
      <c r="D181" s="334" t="s">
        <v>986</v>
      </c>
      <c r="E181" s="120">
        <v>1</v>
      </c>
      <c r="F181" s="161" t="s">
        <v>1963</v>
      </c>
      <c r="G181" s="40">
        <v>1412094201</v>
      </c>
      <c r="H181" s="90" t="s">
        <v>2661</v>
      </c>
      <c r="I181" s="40">
        <v>1412094</v>
      </c>
      <c r="J181" s="40" t="s">
        <v>1820</v>
      </c>
      <c r="K181" s="40">
        <v>365</v>
      </c>
      <c r="L181" s="40">
        <v>24</v>
      </c>
      <c r="M181" s="40">
        <v>7</v>
      </c>
      <c r="N181" s="185" t="s">
        <v>2479</v>
      </c>
      <c r="O181" s="185" t="s">
        <v>2899</v>
      </c>
    </row>
    <row r="182" spans="1:15" ht="49.5" customHeight="1">
      <c r="A182" s="404" t="s">
        <v>2511</v>
      </c>
      <c r="B182" s="405" t="s">
        <v>2160</v>
      </c>
      <c r="C182" s="395" t="s">
        <v>3288</v>
      </c>
      <c r="D182" s="334" t="s">
        <v>986</v>
      </c>
      <c r="E182" s="120">
        <v>1</v>
      </c>
      <c r="F182" s="390" t="s">
        <v>2161</v>
      </c>
      <c r="G182" s="40">
        <v>1461011201</v>
      </c>
      <c r="H182" s="90" t="s">
        <v>2663</v>
      </c>
      <c r="I182" s="392">
        <v>1461011</v>
      </c>
      <c r="J182" s="392" t="s">
        <v>2269</v>
      </c>
      <c r="K182" s="40">
        <v>365</v>
      </c>
      <c r="L182" s="40">
        <v>24</v>
      </c>
      <c r="M182" s="40">
        <v>7</v>
      </c>
      <c r="N182" s="185" t="s">
        <v>2479</v>
      </c>
      <c r="O182" s="185" t="s">
        <v>2899</v>
      </c>
    </row>
    <row r="183" spans="1:15" ht="49.5" customHeight="1">
      <c r="A183" s="404"/>
      <c r="B183" s="405"/>
      <c r="C183" s="395"/>
      <c r="D183" s="334">
        <v>1</v>
      </c>
      <c r="E183" s="120" t="s">
        <v>986</v>
      </c>
      <c r="F183" s="396"/>
      <c r="G183" s="40">
        <v>1461011401</v>
      </c>
      <c r="H183" s="90" t="s">
        <v>2664</v>
      </c>
      <c r="I183" s="394"/>
      <c r="J183" s="394"/>
      <c r="K183" s="40">
        <v>365</v>
      </c>
      <c r="L183" s="40">
        <v>24</v>
      </c>
      <c r="M183" s="40">
        <v>7</v>
      </c>
      <c r="N183" s="185" t="s">
        <v>2479</v>
      </c>
      <c r="O183" s="185" t="s">
        <v>2899</v>
      </c>
    </row>
    <row r="184" spans="1:15" ht="66" customHeight="1">
      <c r="A184" s="404"/>
      <c r="B184" s="405"/>
      <c r="C184" s="395"/>
      <c r="D184" s="334" t="s">
        <v>986</v>
      </c>
      <c r="E184" s="120">
        <v>1</v>
      </c>
      <c r="F184" s="161" t="s">
        <v>2162</v>
      </c>
      <c r="G184" s="40">
        <v>1415084201</v>
      </c>
      <c r="H184" s="90" t="s">
        <v>3274</v>
      </c>
      <c r="I184" s="40">
        <v>1415084</v>
      </c>
      <c r="J184" s="40" t="s">
        <v>2270</v>
      </c>
      <c r="K184" s="40">
        <v>365</v>
      </c>
      <c r="L184" s="40">
        <v>24</v>
      </c>
      <c r="M184" s="40">
        <v>7</v>
      </c>
      <c r="N184" s="185" t="s">
        <v>2479</v>
      </c>
      <c r="O184" s="185" t="s">
        <v>2899</v>
      </c>
    </row>
    <row r="185" spans="1:15" ht="18.75" customHeight="1">
      <c r="A185" s="404"/>
      <c r="B185" s="405"/>
      <c r="C185" s="395"/>
      <c r="D185" s="334" t="s">
        <v>986</v>
      </c>
      <c r="E185" s="120">
        <v>1</v>
      </c>
      <c r="F185" s="160" t="s">
        <v>236</v>
      </c>
      <c r="G185" s="40">
        <v>1415032201</v>
      </c>
      <c r="H185" s="90" t="s">
        <v>2666</v>
      </c>
      <c r="I185" s="40">
        <v>1415032</v>
      </c>
      <c r="J185" s="40" t="s">
        <v>237</v>
      </c>
      <c r="K185" s="40">
        <v>365</v>
      </c>
      <c r="L185" s="40">
        <v>24</v>
      </c>
      <c r="M185" s="40">
        <v>7</v>
      </c>
      <c r="N185" s="185" t="s">
        <v>2479</v>
      </c>
      <c r="O185" s="185" t="s">
        <v>2899</v>
      </c>
    </row>
    <row r="186" spans="1:15" ht="33" customHeight="1">
      <c r="A186" s="404"/>
      <c r="B186" s="405"/>
      <c r="C186" s="395"/>
      <c r="D186" s="334" t="s">
        <v>986</v>
      </c>
      <c r="E186" s="120">
        <v>1</v>
      </c>
      <c r="F186" s="161" t="s">
        <v>272</v>
      </c>
      <c r="G186" s="40">
        <v>1415052201</v>
      </c>
      <c r="H186" s="90" t="s">
        <v>2667</v>
      </c>
      <c r="I186" s="40">
        <v>1415052</v>
      </c>
      <c r="J186" s="40" t="s">
        <v>238</v>
      </c>
      <c r="K186" s="40">
        <v>365</v>
      </c>
      <c r="L186" s="40">
        <v>24</v>
      </c>
      <c r="M186" s="40">
        <v>7</v>
      </c>
      <c r="N186" s="185" t="s">
        <v>2479</v>
      </c>
      <c r="O186" s="185" t="s">
        <v>2899</v>
      </c>
    </row>
    <row r="187" spans="1:15" ht="56.25" customHeight="1">
      <c r="A187" s="404"/>
      <c r="B187" s="405"/>
      <c r="C187" s="395"/>
      <c r="D187" s="334">
        <v>1</v>
      </c>
      <c r="E187" s="120" t="s">
        <v>986</v>
      </c>
      <c r="F187" s="161" t="s">
        <v>2163</v>
      </c>
      <c r="G187" s="40">
        <v>1411011401</v>
      </c>
      <c r="H187" s="90" t="s">
        <v>2668</v>
      </c>
      <c r="I187" s="40">
        <v>1411011</v>
      </c>
      <c r="J187" s="40" t="s">
        <v>95</v>
      </c>
      <c r="K187" s="40">
        <v>365</v>
      </c>
      <c r="L187" s="40">
        <v>24</v>
      </c>
      <c r="M187" s="40">
        <v>7</v>
      </c>
      <c r="N187" s="185" t="s">
        <v>2479</v>
      </c>
      <c r="O187" s="185" t="s">
        <v>2899</v>
      </c>
    </row>
    <row r="188" spans="1:15" ht="45.75" customHeight="1">
      <c r="A188" s="404"/>
      <c r="B188" s="405"/>
      <c r="C188" s="395"/>
      <c r="D188" s="334" t="s">
        <v>986</v>
      </c>
      <c r="E188" s="120">
        <v>1</v>
      </c>
      <c r="F188" s="161" t="s">
        <v>2164</v>
      </c>
      <c r="G188" s="40">
        <v>1411042201</v>
      </c>
      <c r="H188" s="90" t="s">
        <v>2669</v>
      </c>
      <c r="I188" s="40">
        <v>1411042</v>
      </c>
      <c r="J188" s="40" t="s">
        <v>97</v>
      </c>
      <c r="K188" s="40">
        <v>365</v>
      </c>
      <c r="L188" s="40">
        <v>24</v>
      </c>
      <c r="M188" s="40">
        <v>7</v>
      </c>
      <c r="N188" s="185" t="s">
        <v>2479</v>
      </c>
      <c r="O188" s="185" t="s">
        <v>2899</v>
      </c>
    </row>
    <row r="189" spans="1:15" ht="69.75" customHeight="1">
      <c r="A189" s="404"/>
      <c r="B189" s="405"/>
      <c r="C189" s="395"/>
      <c r="D189" s="334" t="s">
        <v>986</v>
      </c>
      <c r="E189" s="120">
        <v>1</v>
      </c>
      <c r="F189" s="161" t="s">
        <v>1879</v>
      </c>
      <c r="G189" s="40">
        <v>1411074201</v>
      </c>
      <c r="H189" s="90" t="s">
        <v>2670</v>
      </c>
      <c r="I189" s="40">
        <v>1411074</v>
      </c>
      <c r="J189" s="40" t="s">
        <v>98</v>
      </c>
      <c r="K189" s="40">
        <v>365</v>
      </c>
      <c r="L189" s="40">
        <v>24</v>
      </c>
      <c r="M189" s="40">
        <v>7</v>
      </c>
      <c r="N189" s="185" t="s">
        <v>2479</v>
      </c>
      <c r="O189" s="185" t="s">
        <v>2899</v>
      </c>
    </row>
    <row r="190" spans="1:15" ht="65.25" customHeight="1">
      <c r="A190" s="404"/>
      <c r="B190" s="405"/>
      <c r="C190" s="395"/>
      <c r="D190" s="334">
        <v>1</v>
      </c>
      <c r="E190" s="120" t="s">
        <v>986</v>
      </c>
      <c r="F190" s="161" t="s">
        <v>2333</v>
      </c>
      <c r="G190" s="40">
        <v>1422011401</v>
      </c>
      <c r="H190" s="90" t="s">
        <v>2671</v>
      </c>
      <c r="I190" s="40">
        <v>1422011</v>
      </c>
      <c r="J190" s="40" t="s">
        <v>524</v>
      </c>
      <c r="K190" s="40">
        <v>365</v>
      </c>
      <c r="L190" s="40">
        <v>24</v>
      </c>
      <c r="M190" s="40">
        <v>7</v>
      </c>
      <c r="N190" s="185" t="s">
        <v>2479</v>
      </c>
      <c r="O190" s="185" t="s">
        <v>2899</v>
      </c>
    </row>
    <row r="191" spans="1:15" ht="48">
      <c r="A191" s="404"/>
      <c r="B191" s="405"/>
      <c r="C191" s="395"/>
      <c r="D191" s="334" t="s">
        <v>986</v>
      </c>
      <c r="E191" s="120">
        <v>1</v>
      </c>
      <c r="F191" s="161" t="s">
        <v>2334</v>
      </c>
      <c r="G191" s="40">
        <v>1422024201</v>
      </c>
      <c r="H191" s="90" t="s">
        <v>2672</v>
      </c>
      <c r="I191" s="40">
        <v>1422024</v>
      </c>
      <c r="J191" s="40" t="s">
        <v>1044</v>
      </c>
      <c r="K191" s="40">
        <v>365</v>
      </c>
      <c r="L191" s="40">
        <v>24</v>
      </c>
      <c r="M191" s="40">
        <v>7</v>
      </c>
      <c r="N191" s="185" t="s">
        <v>2479</v>
      </c>
      <c r="O191" s="185" t="s">
        <v>2899</v>
      </c>
    </row>
    <row r="192" spans="1:15" ht="28.5" customHeight="1">
      <c r="A192" s="404"/>
      <c r="B192" s="405"/>
      <c r="C192" s="395"/>
      <c r="D192" s="334" t="s">
        <v>986</v>
      </c>
      <c r="E192" s="120">
        <v>1</v>
      </c>
      <c r="F192" s="161" t="s">
        <v>1045</v>
      </c>
      <c r="G192" s="40">
        <v>1422042201</v>
      </c>
      <c r="H192" s="90" t="s">
        <v>2673</v>
      </c>
      <c r="I192" s="40">
        <v>1422042</v>
      </c>
      <c r="J192" s="40" t="s">
        <v>1046</v>
      </c>
      <c r="K192" s="40">
        <v>365</v>
      </c>
      <c r="L192" s="40">
        <v>24</v>
      </c>
      <c r="M192" s="40">
        <v>7</v>
      </c>
      <c r="N192" s="185" t="s">
        <v>2479</v>
      </c>
      <c r="O192" s="185" t="s">
        <v>2899</v>
      </c>
    </row>
    <row r="193" spans="1:15" ht="42.75" customHeight="1">
      <c r="A193" s="404"/>
      <c r="B193" s="405"/>
      <c r="C193" s="395"/>
      <c r="D193" s="334">
        <v>1</v>
      </c>
      <c r="E193" s="120" t="s">
        <v>986</v>
      </c>
      <c r="F193" s="390" t="s">
        <v>549</v>
      </c>
      <c r="G193" s="40">
        <v>1435054401</v>
      </c>
      <c r="H193" s="90" t="s">
        <v>2674</v>
      </c>
      <c r="I193" s="392">
        <v>1435054</v>
      </c>
      <c r="J193" s="392" t="s">
        <v>1047</v>
      </c>
      <c r="K193" s="40">
        <v>365</v>
      </c>
      <c r="L193" s="40">
        <v>24</v>
      </c>
      <c r="M193" s="40">
        <v>7</v>
      </c>
      <c r="N193" s="185" t="s">
        <v>2479</v>
      </c>
      <c r="O193" s="185" t="s">
        <v>2899</v>
      </c>
    </row>
    <row r="194" spans="1:15" ht="42.75" customHeight="1">
      <c r="A194" s="404"/>
      <c r="B194" s="405"/>
      <c r="C194" s="395"/>
      <c r="D194" s="334" t="s">
        <v>986</v>
      </c>
      <c r="E194" s="120">
        <v>1</v>
      </c>
      <c r="F194" s="396"/>
      <c r="G194" s="40">
        <v>1435054201</v>
      </c>
      <c r="H194" s="90" t="s">
        <v>2675</v>
      </c>
      <c r="I194" s="394"/>
      <c r="J194" s="394"/>
      <c r="K194" s="40">
        <v>365</v>
      </c>
      <c r="L194" s="40">
        <v>24</v>
      </c>
      <c r="M194" s="40">
        <v>7</v>
      </c>
      <c r="N194" s="185" t="s">
        <v>2479</v>
      </c>
      <c r="O194" s="185" t="s">
        <v>2899</v>
      </c>
    </row>
    <row r="195" spans="1:15" ht="30.75" customHeight="1">
      <c r="A195" s="404"/>
      <c r="B195" s="405"/>
      <c r="C195" s="395"/>
      <c r="D195" s="334" t="s">
        <v>986</v>
      </c>
      <c r="E195" s="120">
        <v>1</v>
      </c>
      <c r="F195" s="160" t="s">
        <v>731</v>
      </c>
      <c r="G195" s="40">
        <v>1435022201</v>
      </c>
      <c r="H195" s="90" t="s">
        <v>2676</v>
      </c>
      <c r="I195" s="40">
        <v>1435022</v>
      </c>
      <c r="J195" s="40" t="s">
        <v>732</v>
      </c>
      <c r="K195" s="40">
        <v>365</v>
      </c>
      <c r="L195" s="40">
        <v>24</v>
      </c>
      <c r="M195" s="40">
        <v>7</v>
      </c>
      <c r="N195" s="185" t="s">
        <v>2479</v>
      </c>
      <c r="O195" s="185" t="s">
        <v>2899</v>
      </c>
    </row>
    <row r="196" spans="1:15" ht="45" customHeight="1">
      <c r="A196" s="404"/>
      <c r="B196" s="405"/>
      <c r="C196" s="395"/>
      <c r="D196" s="334">
        <v>1</v>
      </c>
      <c r="E196" s="120" t="s">
        <v>986</v>
      </c>
      <c r="F196" s="390" t="s">
        <v>550</v>
      </c>
      <c r="G196" s="40">
        <v>1416011401</v>
      </c>
      <c r="H196" s="90" t="s">
        <v>2677</v>
      </c>
      <c r="I196" s="392">
        <v>1416011</v>
      </c>
      <c r="J196" s="392" t="s">
        <v>733</v>
      </c>
      <c r="K196" s="40">
        <v>365</v>
      </c>
      <c r="L196" s="40">
        <v>24</v>
      </c>
      <c r="M196" s="40">
        <v>7</v>
      </c>
      <c r="N196" s="185" t="s">
        <v>2479</v>
      </c>
      <c r="O196" s="185" t="s">
        <v>2899</v>
      </c>
    </row>
    <row r="197" spans="1:15" ht="45" customHeight="1">
      <c r="A197" s="404"/>
      <c r="B197" s="405"/>
      <c r="C197" s="395"/>
      <c r="D197" s="334" t="s">
        <v>986</v>
      </c>
      <c r="E197" s="120">
        <v>1</v>
      </c>
      <c r="F197" s="396"/>
      <c r="G197" s="40">
        <v>1416011201</v>
      </c>
      <c r="H197" s="90" t="s">
        <v>2678</v>
      </c>
      <c r="I197" s="394"/>
      <c r="J197" s="394"/>
      <c r="K197" s="40">
        <v>365</v>
      </c>
      <c r="L197" s="40">
        <v>24</v>
      </c>
      <c r="M197" s="40">
        <v>7</v>
      </c>
      <c r="N197" s="185" t="s">
        <v>2479</v>
      </c>
      <c r="O197" s="185" t="s">
        <v>2899</v>
      </c>
    </row>
    <row r="198" spans="1:15" ht="69" customHeight="1">
      <c r="A198" s="404"/>
      <c r="B198" s="405"/>
      <c r="C198" s="395"/>
      <c r="D198" s="334" t="s">
        <v>986</v>
      </c>
      <c r="E198" s="120">
        <v>1</v>
      </c>
      <c r="F198" s="161" t="s">
        <v>551</v>
      </c>
      <c r="G198" s="40">
        <v>1416092201</v>
      </c>
      <c r="H198" s="90" t="s">
        <v>2680</v>
      </c>
      <c r="I198" s="40">
        <v>1416092</v>
      </c>
      <c r="J198" s="40" t="s">
        <v>1322</v>
      </c>
      <c r="K198" s="40">
        <v>365</v>
      </c>
      <c r="L198" s="40">
        <v>24</v>
      </c>
      <c r="M198" s="40">
        <v>7</v>
      </c>
      <c r="N198" s="185" t="s">
        <v>2479</v>
      </c>
      <c r="O198" s="185" t="s">
        <v>2899</v>
      </c>
    </row>
    <row r="199" spans="1:15" ht="44.25" customHeight="1">
      <c r="A199" s="404"/>
      <c r="B199" s="405"/>
      <c r="C199" s="395"/>
      <c r="D199" s="334" t="s">
        <v>986</v>
      </c>
      <c r="E199" s="120">
        <v>1</v>
      </c>
      <c r="F199" s="161" t="s">
        <v>552</v>
      </c>
      <c r="G199" s="40">
        <v>1416052201</v>
      </c>
      <c r="H199" s="90" t="s">
        <v>2679</v>
      </c>
      <c r="I199" s="40">
        <v>1416052</v>
      </c>
      <c r="J199" s="40" t="s">
        <v>1323</v>
      </c>
      <c r="K199" s="40">
        <v>365</v>
      </c>
      <c r="L199" s="40">
        <v>12</v>
      </c>
      <c r="M199" s="40">
        <v>7</v>
      </c>
      <c r="N199" s="185" t="s">
        <v>2479</v>
      </c>
      <c r="O199" s="185" t="s">
        <v>2899</v>
      </c>
    </row>
    <row r="200" spans="1:15" ht="42" customHeight="1">
      <c r="A200" s="404"/>
      <c r="B200" s="405"/>
      <c r="C200" s="395"/>
      <c r="D200" s="334">
        <v>1</v>
      </c>
      <c r="E200" s="120" t="s">
        <v>986</v>
      </c>
      <c r="F200" s="390" t="s">
        <v>255</v>
      </c>
      <c r="G200" s="40">
        <v>1424044401</v>
      </c>
      <c r="H200" s="90" t="s">
        <v>2681</v>
      </c>
      <c r="I200" s="392">
        <v>1424044</v>
      </c>
      <c r="J200" s="392" t="s">
        <v>1324</v>
      </c>
      <c r="K200" s="40">
        <v>365</v>
      </c>
      <c r="L200" s="40">
        <v>24</v>
      </c>
      <c r="M200" s="40">
        <v>7</v>
      </c>
      <c r="N200" s="185" t="s">
        <v>2479</v>
      </c>
      <c r="O200" s="185" t="s">
        <v>2899</v>
      </c>
    </row>
    <row r="201" spans="1:15" ht="51.75" customHeight="1">
      <c r="A201" s="404"/>
      <c r="B201" s="405"/>
      <c r="C201" s="395"/>
      <c r="D201" s="334" t="s">
        <v>986</v>
      </c>
      <c r="E201" s="120">
        <v>1</v>
      </c>
      <c r="F201" s="396"/>
      <c r="G201" s="40">
        <v>1424044201</v>
      </c>
      <c r="H201" s="90" t="s">
        <v>2682</v>
      </c>
      <c r="I201" s="394"/>
      <c r="J201" s="394"/>
      <c r="K201" s="40">
        <v>365</v>
      </c>
      <c r="L201" s="40">
        <v>24</v>
      </c>
      <c r="M201" s="40">
        <v>7</v>
      </c>
      <c r="N201" s="185" t="s">
        <v>2479</v>
      </c>
      <c r="O201" s="185" t="s">
        <v>2899</v>
      </c>
    </row>
    <row r="202" spans="1:15">
      <c r="D202" s="339">
        <f>SUM(D6:D201)</f>
        <v>51</v>
      </c>
      <c r="E202" s="339">
        <f>SUM(E6:E201)</f>
        <v>145</v>
      </c>
    </row>
    <row r="204" spans="1:15" s="149" customFormat="1" ht="17.25" customHeight="1">
      <c r="A204" s="174"/>
      <c r="B204" s="422" t="s">
        <v>662</v>
      </c>
      <c r="C204" s="422"/>
      <c r="D204" s="422"/>
      <c r="E204" s="422"/>
      <c r="F204" s="422"/>
      <c r="G204" s="422"/>
      <c r="H204" s="422"/>
      <c r="I204" s="422"/>
      <c r="J204" s="422"/>
      <c r="K204" s="422"/>
      <c r="L204" s="422"/>
      <c r="M204" s="422"/>
      <c r="N204" s="422"/>
      <c r="O204" s="422"/>
    </row>
  </sheetData>
  <mergeCells count="168">
    <mergeCell ref="F106:F107"/>
    <mergeCell ref="I106:I107"/>
    <mergeCell ref="J106:J107"/>
    <mergeCell ref="I83:I87"/>
    <mergeCell ref="I78:I79"/>
    <mergeCell ref="I66:I67"/>
    <mergeCell ref="A83:A114"/>
    <mergeCell ref="B204:O204"/>
    <mergeCell ref="C6:C82"/>
    <mergeCell ref="C159:C181"/>
    <mergeCell ref="B83:B114"/>
    <mergeCell ref="C83:C114"/>
    <mergeCell ref="I193:I194"/>
    <mergeCell ref="I174:I175"/>
    <mergeCell ref="F120:F121"/>
    <mergeCell ref="I154:I155"/>
    <mergeCell ref="F172:F173"/>
    <mergeCell ref="I167:I168"/>
    <mergeCell ref="F115:F119"/>
    <mergeCell ref="J115:J119"/>
    <mergeCell ref="J109:J110"/>
    <mergeCell ref="I115:I123"/>
    <mergeCell ref="I109:I110"/>
    <mergeCell ref="I149:I150"/>
    <mergeCell ref="F85:F86"/>
    <mergeCell ref="J22:J24"/>
    <mergeCell ref="F27:F30"/>
    <mergeCell ref="F43:F45"/>
    <mergeCell ref="I43:I45"/>
    <mergeCell ref="I22:I26"/>
    <mergeCell ref="F32:F35"/>
    <mergeCell ref="I32:I35"/>
    <mergeCell ref="J32:J35"/>
    <mergeCell ref="J70:J71"/>
    <mergeCell ref="F64:F65"/>
    <mergeCell ref="I49:I51"/>
    <mergeCell ref="J49:J50"/>
    <mergeCell ref="F52:F53"/>
    <mergeCell ref="I52:I53"/>
    <mergeCell ref="I27:I30"/>
    <mergeCell ref="J27:J30"/>
    <mergeCell ref="J43:J45"/>
    <mergeCell ref="I54:I55"/>
    <mergeCell ref="J54:J55"/>
    <mergeCell ref="F36:F38"/>
    <mergeCell ref="I36:I38"/>
    <mergeCell ref="J36:J38"/>
    <mergeCell ref="J59:J60"/>
    <mergeCell ref="F62:F63"/>
    <mergeCell ref="J39:J42"/>
    <mergeCell ref="F46:F48"/>
    <mergeCell ref="I46:I48"/>
    <mergeCell ref="J46:J48"/>
    <mergeCell ref="F70:F71"/>
    <mergeCell ref="I70:I71"/>
    <mergeCell ref="J66:J67"/>
    <mergeCell ref="F39:F42"/>
    <mergeCell ref="I39:I42"/>
    <mergeCell ref="I59:I60"/>
    <mergeCell ref="I62:I63"/>
    <mergeCell ref="J62:J63"/>
    <mergeCell ref="I64:I65"/>
    <mergeCell ref="J64:J65"/>
    <mergeCell ref="J52:J53"/>
    <mergeCell ref="F54:F55"/>
    <mergeCell ref="K3:K5"/>
    <mergeCell ref="L3:L5"/>
    <mergeCell ref="M3:M5"/>
    <mergeCell ref="N3:O3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F167:F168"/>
    <mergeCell ref="I172:I173"/>
    <mergeCell ref="F170:F171"/>
    <mergeCell ref="I170:I171"/>
    <mergeCell ref="J170:J171"/>
    <mergeCell ref="F174:F175"/>
    <mergeCell ref="J193:J194"/>
    <mergeCell ref="A159:A181"/>
    <mergeCell ref="B159:B181"/>
    <mergeCell ref="F159:F160"/>
    <mergeCell ref="I159:I161"/>
    <mergeCell ref="J159:J160"/>
    <mergeCell ref="J174:J175"/>
    <mergeCell ref="F179:F180"/>
    <mergeCell ref="J172:J173"/>
    <mergeCell ref="I179:I180"/>
    <mergeCell ref="J179:J180"/>
    <mergeCell ref="J167:J168"/>
    <mergeCell ref="A182:A201"/>
    <mergeCell ref="B182:B201"/>
    <mergeCell ref="F182:F183"/>
    <mergeCell ref="I182:I183"/>
    <mergeCell ref="J182:J183"/>
    <mergeCell ref="F196:F197"/>
    <mergeCell ref="F200:F201"/>
    <mergeCell ref="I200:I201"/>
    <mergeCell ref="J200:J201"/>
    <mergeCell ref="C182:C201"/>
    <mergeCell ref="J196:J197"/>
    <mergeCell ref="I196:I197"/>
    <mergeCell ref="F193:F194"/>
    <mergeCell ref="A6:A82"/>
    <mergeCell ref="A115:A158"/>
    <mergeCell ref="F112:F113"/>
    <mergeCell ref="F22:F25"/>
    <mergeCell ref="F49:F51"/>
    <mergeCell ref="F59:F60"/>
    <mergeCell ref="I136:I137"/>
    <mergeCell ref="I6:I12"/>
    <mergeCell ref="J6:J11"/>
    <mergeCell ref="F13:F17"/>
    <mergeCell ref="I13:I17"/>
    <mergeCell ref="F18:F21"/>
    <mergeCell ref="I18:I21"/>
    <mergeCell ref="J18:J21"/>
    <mergeCell ref="J13:J17"/>
    <mergeCell ref="B6:B82"/>
    <mergeCell ref="F6:F12"/>
    <mergeCell ref="J85:J86"/>
    <mergeCell ref="F74:F76"/>
    <mergeCell ref="I74:I76"/>
    <mergeCell ref="J74:J76"/>
    <mergeCell ref="J83:J84"/>
    <mergeCell ref="J78:J79"/>
    <mergeCell ref="F78:F79"/>
    <mergeCell ref="F83:F84"/>
    <mergeCell ref="C115:C158"/>
    <mergeCell ref="J136:J137"/>
    <mergeCell ref="F91:F92"/>
    <mergeCell ref="F97:F98"/>
    <mergeCell ref="I97:I98"/>
    <mergeCell ref="J97:J98"/>
    <mergeCell ref="F122:F123"/>
    <mergeCell ref="J122:J123"/>
    <mergeCell ref="F109:F110"/>
    <mergeCell ref="I112:I113"/>
    <mergeCell ref="J112:J113"/>
    <mergeCell ref="J93:J94"/>
    <mergeCell ref="J91:J92"/>
    <mergeCell ref="F93:F94"/>
    <mergeCell ref="I93:I94"/>
    <mergeCell ref="J154:J155"/>
    <mergeCell ref="B115:B158"/>
    <mergeCell ref="F145:F146"/>
    <mergeCell ref="J145:J146"/>
    <mergeCell ref="I147:I148"/>
    <mergeCell ref="J149:J150"/>
    <mergeCell ref="F154:F155"/>
    <mergeCell ref="F147:F148"/>
    <mergeCell ref="I145:I146"/>
    <mergeCell ref="F149:F150"/>
    <mergeCell ref="F140:F141"/>
    <mergeCell ref="I140:I141"/>
    <mergeCell ref="J140:J141"/>
    <mergeCell ref="J147:J148"/>
    <mergeCell ref="F136:F137"/>
    <mergeCell ref="J120:J121"/>
  </mergeCells>
  <pageMargins left="0.7" right="0.7" top="0.75" bottom="0.75" header="0.3" footer="0.3"/>
  <pageSetup paperSize="9" scale="53" orientation="landscape" r:id="rId1"/>
  <rowBreaks count="9" manualBreakCount="9">
    <brk id="42" max="14" man="1"/>
    <brk id="67" max="14" man="1"/>
    <brk id="77" max="14" man="1"/>
    <brk id="93" max="14" man="1"/>
    <brk id="106" max="14" man="1"/>
    <brk id="129" max="14" man="1"/>
    <brk id="158" max="14" man="1"/>
    <brk id="173" max="14" man="1"/>
    <brk id="181" max="14" man="1"/>
  </rowBreaks>
  <colBreaks count="1" manualBreakCount="1">
    <brk id="15" max="20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9"/>
  <sheetViews>
    <sheetView topLeftCell="A64" workbookViewId="0">
      <selection activeCell="Q59" sqref="Q59"/>
    </sheetView>
  </sheetViews>
  <sheetFormatPr defaultRowHeight="12.75"/>
  <cols>
    <col min="2" max="2" width="13.140625" customWidth="1"/>
    <col min="3" max="3" width="33.85546875" customWidth="1"/>
  </cols>
  <sheetData>
    <row r="1" spans="1:14" s="11" customFormat="1" ht="20.100000000000001" customHeight="1">
      <c r="A1" s="508" t="s">
        <v>3197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4" s="11" customFormat="1" ht="15" customHeight="1">
      <c r="A2" s="498">
        <v>1</v>
      </c>
      <c r="B2" s="498">
        <v>2</v>
      </c>
      <c r="C2" s="498">
        <v>3</v>
      </c>
      <c r="D2" s="498" t="s">
        <v>273</v>
      </c>
      <c r="E2" s="498"/>
      <c r="F2" s="498"/>
      <c r="G2" s="498"/>
      <c r="H2" s="498"/>
      <c r="I2" s="498"/>
      <c r="J2" s="498"/>
      <c r="K2" s="498"/>
      <c r="L2" s="498"/>
      <c r="M2" s="498"/>
    </row>
    <row r="3" spans="1:14" s="11" customFormat="1" ht="15" customHeight="1">
      <c r="A3" s="498"/>
      <c r="B3" s="498"/>
      <c r="C3" s="498"/>
      <c r="D3" s="504" t="s">
        <v>738</v>
      </c>
      <c r="E3" s="505"/>
      <c r="F3" s="505"/>
      <c r="G3" s="506"/>
      <c r="H3" s="504" t="s">
        <v>739</v>
      </c>
      <c r="I3" s="506"/>
      <c r="J3" s="504" t="s">
        <v>740</v>
      </c>
      <c r="K3" s="506"/>
      <c r="L3" s="504" t="s">
        <v>741</v>
      </c>
      <c r="M3" s="506"/>
    </row>
    <row r="4" spans="1:14" s="11" customFormat="1" ht="24.75" customHeight="1">
      <c r="A4" s="498" t="s">
        <v>275</v>
      </c>
      <c r="B4" s="498" t="s">
        <v>276</v>
      </c>
      <c r="C4" s="498" t="s">
        <v>327</v>
      </c>
      <c r="D4" s="504" t="s">
        <v>2462</v>
      </c>
      <c r="E4" s="505"/>
      <c r="F4" s="505"/>
      <c r="G4" s="506"/>
      <c r="H4" s="500" t="s">
        <v>1061</v>
      </c>
      <c r="I4" s="501"/>
      <c r="J4" s="500" t="s">
        <v>2467</v>
      </c>
      <c r="K4" s="501"/>
      <c r="L4" s="500" t="s">
        <v>2466</v>
      </c>
      <c r="M4" s="501"/>
    </row>
    <row r="5" spans="1:14" s="11" customFormat="1" ht="21.75" customHeight="1">
      <c r="A5" s="498"/>
      <c r="B5" s="498"/>
      <c r="C5" s="498"/>
      <c r="D5" s="504" t="s">
        <v>2463</v>
      </c>
      <c r="E5" s="506"/>
      <c r="F5" s="504" t="s">
        <v>2464</v>
      </c>
      <c r="G5" s="506"/>
      <c r="H5" s="502"/>
      <c r="I5" s="503"/>
      <c r="J5" s="502"/>
      <c r="K5" s="503"/>
      <c r="L5" s="502"/>
      <c r="M5" s="503"/>
    </row>
    <row r="6" spans="1:14" s="11" customFormat="1" ht="24" customHeight="1">
      <c r="A6" s="498"/>
      <c r="B6" s="498"/>
      <c r="C6" s="498"/>
      <c r="D6" s="181" t="s">
        <v>2259</v>
      </c>
      <c r="E6" s="181" t="s">
        <v>2260</v>
      </c>
      <c r="F6" s="181" t="s">
        <v>2286</v>
      </c>
      <c r="G6" s="181" t="s">
        <v>2261</v>
      </c>
      <c r="H6" s="181" t="s">
        <v>2262</v>
      </c>
      <c r="I6" s="181" t="s">
        <v>2263</v>
      </c>
      <c r="J6" s="181" t="s">
        <v>2264</v>
      </c>
      <c r="K6" s="181" t="s">
        <v>2265</v>
      </c>
      <c r="L6" s="182" t="s">
        <v>1055</v>
      </c>
      <c r="M6" s="181" t="s">
        <v>1056</v>
      </c>
    </row>
    <row r="7" spans="1:14" s="11" customFormat="1" ht="11.25">
      <c r="A7" s="499"/>
      <c r="B7" s="499"/>
      <c r="C7" s="499"/>
      <c r="D7" s="183" t="s">
        <v>2266</v>
      </c>
      <c r="E7" s="183" t="s">
        <v>1062</v>
      </c>
      <c r="F7" s="183" t="s">
        <v>2266</v>
      </c>
      <c r="G7" s="183" t="s">
        <v>1062</v>
      </c>
      <c r="H7" s="183" t="s">
        <v>2266</v>
      </c>
      <c r="I7" s="183" t="s">
        <v>1062</v>
      </c>
      <c r="J7" s="183" t="s">
        <v>2266</v>
      </c>
      <c r="K7" s="183" t="s">
        <v>1062</v>
      </c>
      <c r="L7" s="183" t="s">
        <v>2266</v>
      </c>
      <c r="M7" s="183" t="s">
        <v>1062</v>
      </c>
    </row>
    <row r="8" spans="1:14" s="48" customFormat="1" ht="60">
      <c r="A8" s="264">
        <v>1</v>
      </c>
      <c r="B8" s="265" t="s">
        <v>358</v>
      </c>
      <c r="C8" s="266" t="s">
        <v>3131</v>
      </c>
      <c r="D8" s="267">
        <v>0</v>
      </c>
      <c r="E8" s="267">
        <v>1863</v>
      </c>
      <c r="F8" s="267">
        <v>0</v>
      </c>
      <c r="G8" s="267">
        <v>0</v>
      </c>
      <c r="H8" s="267">
        <v>0</v>
      </c>
      <c r="I8" s="267">
        <v>757</v>
      </c>
      <c r="J8" s="267">
        <v>0</v>
      </c>
      <c r="K8" s="267">
        <v>0</v>
      </c>
      <c r="L8" s="267">
        <v>0</v>
      </c>
      <c r="M8" s="267">
        <v>446</v>
      </c>
      <c r="N8" s="268"/>
    </row>
    <row r="9" spans="1:14" s="48" customFormat="1" ht="48">
      <c r="A9" s="264">
        <v>2</v>
      </c>
      <c r="B9" s="269" t="s">
        <v>358</v>
      </c>
      <c r="C9" s="270" t="s">
        <v>3132</v>
      </c>
      <c r="D9" s="271">
        <v>444</v>
      </c>
      <c r="E9" s="271">
        <v>6062</v>
      </c>
      <c r="F9" s="271">
        <v>0</v>
      </c>
      <c r="G9" s="271">
        <v>274</v>
      </c>
      <c r="H9" s="271">
        <v>90</v>
      </c>
      <c r="I9" s="271">
        <v>1352</v>
      </c>
      <c r="J9" s="271">
        <v>0</v>
      </c>
      <c r="K9" s="271">
        <v>7</v>
      </c>
      <c r="L9" s="271">
        <v>32</v>
      </c>
      <c r="M9" s="271">
        <v>1240</v>
      </c>
      <c r="N9" s="268"/>
    </row>
    <row r="10" spans="1:14" s="48" customFormat="1" ht="36">
      <c r="A10" s="272">
        <v>3</v>
      </c>
      <c r="B10" s="273" t="s">
        <v>139</v>
      </c>
      <c r="C10" s="274" t="s">
        <v>3133</v>
      </c>
      <c r="D10" s="272">
        <v>25</v>
      </c>
      <c r="E10" s="272">
        <v>185</v>
      </c>
      <c r="F10" s="272">
        <v>5</v>
      </c>
      <c r="G10" s="272">
        <v>15</v>
      </c>
      <c r="H10" s="272">
        <v>1083</v>
      </c>
      <c r="I10" s="272">
        <v>6367</v>
      </c>
      <c r="J10" s="272">
        <v>0</v>
      </c>
      <c r="K10" s="272">
        <v>3</v>
      </c>
      <c r="L10" s="272">
        <v>53</v>
      </c>
      <c r="M10" s="272">
        <v>993</v>
      </c>
      <c r="N10" s="268"/>
    </row>
    <row r="11" spans="1:14" s="48" customFormat="1" ht="36">
      <c r="A11" s="272">
        <v>4</v>
      </c>
      <c r="B11" s="265" t="s">
        <v>139</v>
      </c>
      <c r="C11" s="275" t="s">
        <v>3134</v>
      </c>
      <c r="D11" s="264">
        <v>1070</v>
      </c>
      <c r="E11" s="264">
        <v>9998</v>
      </c>
      <c r="F11" s="264">
        <v>0</v>
      </c>
      <c r="G11" s="264">
        <v>4680</v>
      </c>
      <c r="H11" s="264">
        <v>0</v>
      </c>
      <c r="I11" s="264">
        <v>5318</v>
      </c>
      <c r="J11" s="264">
        <v>0</v>
      </c>
      <c r="K11" s="264">
        <v>20</v>
      </c>
      <c r="L11" s="264" t="s">
        <v>3135</v>
      </c>
      <c r="M11" s="264" t="s">
        <v>3135</v>
      </c>
      <c r="N11" s="268"/>
    </row>
    <row r="12" spans="1:14" s="48" customFormat="1" ht="48">
      <c r="A12" s="264">
        <v>5</v>
      </c>
      <c r="B12" s="265" t="s">
        <v>854</v>
      </c>
      <c r="C12" s="275" t="s">
        <v>3136</v>
      </c>
      <c r="D12" s="276">
        <v>925</v>
      </c>
      <c r="E12" s="276">
        <v>4378</v>
      </c>
      <c r="F12" s="276">
        <v>88</v>
      </c>
      <c r="G12" s="276">
        <v>573</v>
      </c>
      <c r="H12" s="276">
        <v>371</v>
      </c>
      <c r="I12" s="276">
        <v>2503</v>
      </c>
      <c r="J12" s="276">
        <v>0</v>
      </c>
      <c r="K12" s="276">
        <v>6</v>
      </c>
      <c r="L12" s="264">
        <v>59</v>
      </c>
      <c r="M12" s="264">
        <v>866</v>
      </c>
      <c r="N12" s="268"/>
    </row>
    <row r="13" spans="1:14" s="48" customFormat="1" ht="24">
      <c r="A13" s="272">
        <v>6</v>
      </c>
      <c r="B13" s="277" t="s">
        <v>908</v>
      </c>
      <c r="C13" s="278" t="s">
        <v>3137</v>
      </c>
      <c r="D13" s="279">
        <v>1391</v>
      </c>
      <c r="E13" s="279">
        <v>4627</v>
      </c>
      <c r="F13" s="279">
        <v>309</v>
      </c>
      <c r="G13" s="279">
        <v>1334</v>
      </c>
      <c r="H13" s="279">
        <v>3</v>
      </c>
      <c r="I13" s="279">
        <v>986</v>
      </c>
      <c r="J13" s="279">
        <v>0</v>
      </c>
      <c r="K13" s="279">
        <v>5</v>
      </c>
      <c r="L13" s="279">
        <v>53</v>
      </c>
      <c r="M13" s="279">
        <v>959</v>
      </c>
      <c r="N13" s="268"/>
    </row>
    <row r="14" spans="1:14" s="48" customFormat="1" ht="36">
      <c r="A14" s="264">
        <v>7</v>
      </c>
      <c r="B14" s="265" t="s">
        <v>3138</v>
      </c>
      <c r="C14" s="274" t="s">
        <v>3139</v>
      </c>
      <c r="D14" s="272">
        <v>684</v>
      </c>
      <c r="E14" s="272">
        <v>572</v>
      </c>
      <c r="F14" s="272">
        <v>0</v>
      </c>
      <c r="G14" s="272">
        <v>0</v>
      </c>
      <c r="H14" s="272">
        <v>241</v>
      </c>
      <c r="I14" s="272">
        <v>1160</v>
      </c>
      <c r="J14" s="272">
        <v>0</v>
      </c>
      <c r="K14" s="272">
        <v>0</v>
      </c>
      <c r="L14" s="272">
        <v>0</v>
      </c>
      <c r="M14" s="272">
        <v>13</v>
      </c>
      <c r="N14" s="268"/>
    </row>
    <row r="15" spans="1:14" s="48" customFormat="1" ht="48">
      <c r="A15" s="264">
        <v>8</v>
      </c>
      <c r="B15" s="265" t="s">
        <v>3140</v>
      </c>
      <c r="C15" s="275" t="s">
        <v>3141</v>
      </c>
      <c r="D15" s="264">
        <v>380</v>
      </c>
      <c r="E15" s="264">
        <v>9416</v>
      </c>
      <c r="F15" s="264">
        <v>15</v>
      </c>
      <c r="G15" s="264">
        <v>689</v>
      </c>
      <c r="H15" s="264">
        <v>25</v>
      </c>
      <c r="I15" s="264">
        <v>3779</v>
      </c>
      <c r="J15" s="264">
        <v>0</v>
      </c>
      <c r="K15" s="264">
        <v>1</v>
      </c>
      <c r="L15" s="264">
        <v>1</v>
      </c>
      <c r="M15" s="264">
        <v>169</v>
      </c>
      <c r="N15" s="268"/>
    </row>
    <row r="16" spans="1:14" s="48" customFormat="1" ht="24">
      <c r="A16" s="272">
        <v>9</v>
      </c>
      <c r="B16" s="280" t="s">
        <v>3142</v>
      </c>
      <c r="C16" s="281" t="s">
        <v>3143</v>
      </c>
      <c r="D16" s="279">
        <v>0</v>
      </c>
      <c r="E16" s="279">
        <v>1932</v>
      </c>
      <c r="F16" s="279">
        <v>0</v>
      </c>
      <c r="G16" s="279">
        <v>0</v>
      </c>
      <c r="H16" s="279">
        <v>0</v>
      </c>
      <c r="I16" s="279">
        <v>341</v>
      </c>
      <c r="J16" s="279">
        <v>0</v>
      </c>
      <c r="K16" s="279">
        <v>1</v>
      </c>
      <c r="L16" s="279">
        <v>0</v>
      </c>
      <c r="M16" s="282">
        <v>0</v>
      </c>
      <c r="N16" s="268"/>
    </row>
    <row r="17" spans="1:14" s="48" customFormat="1" ht="24">
      <c r="A17" s="272">
        <v>10</v>
      </c>
      <c r="B17" s="265" t="s">
        <v>3142</v>
      </c>
      <c r="C17" s="275" t="s">
        <v>3144</v>
      </c>
      <c r="D17" s="264">
        <v>3</v>
      </c>
      <c r="E17" s="264">
        <v>409</v>
      </c>
      <c r="F17" s="264">
        <v>3</v>
      </c>
      <c r="G17" s="264">
        <v>314</v>
      </c>
      <c r="H17" s="264">
        <v>13</v>
      </c>
      <c r="I17" s="264">
        <v>9918</v>
      </c>
      <c r="J17" s="264">
        <v>0</v>
      </c>
      <c r="K17" s="264">
        <v>0</v>
      </c>
      <c r="L17" s="264">
        <v>0</v>
      </c>
      <c r="M17" s="264">
        <v>72</v>
      </c>
      <c r="N17" s="268"/>
    </row>
    <row r="18" spans="1:14" s="48" customFormat="1" ht="36">
      <c r="A18" s="264">
        <v>11</v>
      </c>
      <c r="B18" s="265" t="s">
        <v>3142</v>
      </c>
      <c r="C18" s="275" t="s">
        <v>3145</v>
      </c>
      <c r="D18" s="283">
        <v>0</v>
      </c>
      <c r="E18" s="283">
        <v>0</v>
      </c>
      <c r="F18" s="283">
        <v>0</v>
      </c>
      <c r="G18" s="283">
        <v>0</v>
      </c>
      <c r="H18" s="283">
        <v>83</v>
      </c>
      <c r="I18" s="283">
        <v>2627</v>
      </c>
      <c r="J18" s="283">
        <v>0</v>
      </c>
      <c r="K18" s="283">
        <v>0</v>
      </c>
      <c r="L18" s="283">
        <v>0</v>
      </c>
      <c r="M18" s="264">
        <v>36</v>
      </c>
      <c r="N18" s="284"/>
    </row>
    <row r="19" spans="1:14" s="48" customFormat="1" ht="48">
      <c r="A19" s="272">
        <v>12</v>
      </c>
      <c r="B19" s="265" t="s">
        <v>3142</v>
      </c>
      <c r="C19" s="285" t="s">
        <v>3146</v>
      </c>
      <c r="D19" s="286">
        <v>8</v>
      </c>
      <c r="E19" s="286">
        <v>4301</v>
      </c>
      <c r="F19" s="287">
        <v>0</v>
      </c>
      <c r="G19" s="287">
        <v>0</v>
      </c>
      <c r="H19" s="287">
        <v>96</v>
      </c>
      <c r="I19" s="287">
        <v>15073</v>
      </c>
      <c r="J19" s="287">
        <v>0</v>
      </c>
      <c r="K19" s="287">
        <v>1</v>
      </c>
      <c r="L19" s="287">
        <v>0</v>
      </c>
      <c r="M19" s="287">
        <f>1+246</f>
        <v>247</v>
      </c>
      <c r="N19" s="284"/>
    </row>
    <row r="20" spans="1:14" s="48" customFormat="1" ht="36">
      <c r="A20" s="264">
        <v>13</v>
      </c>
      <c r="B20" s="265" t="s">
        <v>3142</v>
      </c>
      <c r="C20" s="288" t="s">
        <v>3147</v>
      </c>
      <c r="D20" s="289">
        <v>11133</v>
      </c>
      <c r="E20" s="289">
        <v>44</v>
      </c>
      <c r="F20" s="289">
        <v>1832</v>
      </c>
      <c r="G20" s="289">
        <v>0</v>
      </c>
      <c r="H20" s="289">
        <v>30862</v>
      </c>
      <c r="I20" s="289">
        <v>294</v>
      </c>
      <c r="J20" s="289">
        <v>1</v>
      </c>
      <c r="K20" s="289">
        <v>0</v>
      </c>
      <c r="L20" s="289" t="s">
        <v>3148</v>
      </c>
      <c r="M20" s="289" t="s">
        <v>3148</v>
      </c>
      <c r="N20" s="284"/>
    </row>
    <row r="21" spans="1:14" s="48" customFormat="1" ht="48">
      <c r="A21" s="264">
        <v>14</v>
      </c>
      <c r="B21" s="265" t="s">
        <v>3142</v>
      </c>
      <c r="C21" s="290" t="s">
        <v>3149</v>
      </c>
      <c r="D21" s="272">
        <v>0</v>
      </c>
      <c r="E21" s="272">
        <v>3183</v>
      </c>
      <c r="F21" s="272">
        <v>0</v>
      </c>
      <c r="G21" s="272">
        <v>1650</v>
      </c>
      <c r="H21" s="272">
        <v>0</v>
      </c>
      <c r="I21" s="272">
        <v>27404</v>
      </c>
      <c r="J21" s="272">
        <v>0</v>
      </c>
      <c r="K21" s="272">
        <v>6</v>
      </c>
      <c r="L21" s="272">
        <v>0</v>
      </c>
      <c r="M21" s="272">
        <v>1494</v>
      </c>
      <c r="N21" s="268"/>
    </row>
    <row r="22" spans="1:14" s="48" customFormat="1" ht="24">
      <c r="A22" s="272">
        <v>15</v>
      </c>
      <c r="B22" s="280" t="s">
        <v>3142</v>
      </c>
      <c r="C22" s="291" t="s">
        <v>3150</v>
      </c>
      <c r="D22" s="264">
        <v>0</v>
      </c>
      <c r="E22" s="264">
        <v>4416</v>
      </c>
      <c r="F22" s="292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  <c r="M22" s="289">
        <v>0</v>
      </c>
      <c r="N22" s="268"/>
    </row>
    <row r="23" spans="1:14" s="48" customFormat="1" ht="36">
      <c r="A23" s="272">
        <v>16</v>
      </c>
      <c r="B23" s="265" t="s">
        <v>3142</v>
      </c>
      <c r="C23" s="274" t="s">
        <v>3151</v>
      </c>
      <c r="D23" s="272">
        <v>0</v>
      </c>
      <c r="E23" s="272">
        <v>3849</v>
      </c>
      <c r="F23" s="272">
        <v>0</v>
      </c>
      <c r="G23" s="272">
        <v>0</v>
      </c>
      <c r="H23" s="272">
        <v>5</v>
      </c>
      <c r="I23" s="272">
        <v>74</v>
      </c>
      <c r="J23" s="272">
        <v>0</v>
      </c>
      <c r="K23" s="272">
        <v>0</v>
      </c>
      <c r="L23" s="272">
        <v>0</v>
      </c>
      <c r="M23" s="272">
        <v>2566</v>
      </c>
      <c r="N23" s="268"/>
    </row>
    <row r="24" spans="1:14" s="48" customFormat="1" ht="48">
      <c r="A24" s="264">
        <v>17</v>
      </c>
      <c r="B24" s="265" t="s">
        <v>3142</v>
      </c>
      <c r="C24" s="293" t="s">
        <v>3152</v>
      </c>
      <c r="D24" s="294">
        <v>1019</v>
      </c>
      <c r="E24" s="294">
        <v>21363</v>
      </c>
      <c r="F24" s="294">
        <v>45</v>
      </c>
      <c r="G24" s="294">
        <v>3583</v>
      </c>
      <c r="H24" s="294">
        <v>0</v>
      </c>
      <c r="I24" s="294">
        <v>0</v>
      </c>
      <c r="J24" s="294">
        <v>0</v>
      </c>
      <c r="K24" s="294">
        <v>34</v>
      </c>
      <c r="L24" s="294">
        <v>20</v>
      </c>
      <c r="M24" s="294">
        <v>4106</v>
      </c>
      <c r="N24" s="268"/>
    </row>
    <row r="25" spans="1:14" s="48" customFormat="1" ht="36">
      <c r="A25" s="272">
        <v>18</v>
      </c>
      <c r="B25" s="265" t="s">
        <v>3142</v>
      </c>
      <c r="C25" s="274" t="s">
        <v>3153</v>
      </c>
      <c r="D25" s="295">
        <v>2651</v>
      </c>
      <c r="E25" s="295">
        <v>6459</v>
      </c>
      <c r="F25" s="295">
        <v>0</v>
      </c>
      <c r="G25" s="295">
        <v>0</v>
      </c>
      <c r="H25" s="295">
        <v>1233</v>
      </c>
      <c r="I25" s="295">
        <v>9575</v>
      </c>
      <c r="J25" s="295">
        <v>1</v>
      </c>
      <c r="K25" s="295">
        <v>0</v>
      </c>
      <c r="L25" s="295">
        <v>62</v>
      </c>
      <c r="M25" s="295">
        <v>723</v>
      </c>
      <c r="N25" s="268"/>
    </row>
    <row r="26" spans="1:14" s="48" customFormat="1" ht="24">
      <c r="A26" s="264">
        <v>19</v>
      </c>
      <c r="B26" s="280" t="s">
        <v>3142</v>
      </c>
      <c r="C26" s="281" t="s">
        <v>3154</v>
      </c>
      <c r="D26" s="279">
        <v>59</v>
      </c>
      <c r="E26" s="279">
        <v>12618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  <c r="K26" s="279">
        <v>0</v>
      </c>
      <c r="L26" s="279">
        <v>0</v>
      </c>
      <c r="M26" s="279">
        <v>0</v>
      </c>
      <c r="N26" s="268"/>
    </row>
    <row r="27" spans="1:14" s="48" customFormat="1" ht="24">
      <c r="A27" s="264">
        <v>20</v>
      </c>
      <c r="B27" s="265" t="s">
        <v>3142</v>
      </c>
      <c r="C27" s="275" t="s">
        <v>3155</v>
      </c>
      <c r="D27" s="264">
        <v>12016</v>
      </c>
      <c r="E27" s="264">
        <v>13</v>
      </c>
      <c r="F27" s="264">
        <v>11564</v>
      </c>
      <c r="G27" s="264">
        <v>0</v>
      </c>
      <c r="H27" s="264">
        <v>6705</v>
      </c>
      <c r="I27" s="264">
        <v>0</v>
      </c>
      <c r="J27" s="264">
        <v>0</v>
      </c>
      <c r="K27" s="264">
        <v>0</v>
      </c>
      <c r="L27" s="264">
        <v>749</v>
      </c>
      <c r="M27" s="264">
        <v>0</v>
      </c>
      <c r="N27" s="268"/>
    </row>
    <row r="28" spans="1:14" s="48" customFormat="1" ht="36">
      <c r="A28" s="272">
        <v>21</v>
      </c>
      <c r="B28" s="265" t="s">
        <v>3142</v>
      </c>
      <c r="C28" s="296" t="s">
        <v>3156</v>
      </c>
      <c r="D28" s="297">
        <v>164</v>
      </c>
      <c r="E28" s="297">
        <v>54</v>
      </c>
      <c r="F28" s="297">
        <v>0</v>
      </c>
      <c r="G28" s="297">
        <v>0</v>
      </c>
      <c r="H28" s="297">
        <v>466</v>
      </c>
      <c r="I28" s="297">
        <v>29137</v>
      </c>
      <c r="J28" s="297">
        <v>0</v>
      </c>
      <c r="K28" s="297">
        <v>0</v>
      </c>
      <c r="L28" s="297">
        <v>5</v>
      </c>
      <c r="M28" s="297">
        <v>150</v>
      </c>
      <c r="N28" s="268"/>
    </row>
    <row r="29" spans="1:14" s="48" customFormat="1" ht="36">
      <c r="A29" s="272">
        <v>22</v>
      </c>
      <c r="B29" s="273" t="s">
        <v>3142</v>
      </c>
      <c r="C29" s="274" t="s">
        <v>3157</v>
      </c>
      <c r="D29" s="272">
        <v>105</v>
      </c>
      <c r="E29" s="272">
        <v>28693</v>
      </c>
      <c r="F29" s="272" t="s">
        <v>3148</v>
      </c>
      <c r="G29" s="272" t="s">
        <v>3148</v>
      </c>
      <c r="H29" s="272">
        <v>0</v>
      </c>
      <c r="I29" s="272">
        <v>47367</v>
      </c>
      <c r="J29" s="272">
        <v>0</v>
      </c>
      <c r="K29" s="272">
        <v>29</v>
      </c>
      <c r="L29" s="272" t="s">
        <v>3148</v>
      </c>
      <c r="M29" s="298">
        <v>4736.7</v>
      </c>
      <c r="N29" s="268"/>
    </row>
    <row r="30" spans="1:14" s="48" customFormat="1" ht="48">
      <c r="A30" s="264">
        <v>23</v>
      </c>
      <c r="B30" s="265" t="s">
        <v>3142</v>
      </c>
      <c r="C30" s="275" t="s">
        <v>3158</v>
      </c>
      <c r="D30" s="264">
        <v>0</v>
      </c>
      <c r="E30" s="264">
        <v>16065</v>
      </c>
      <c r="F30" s="264">
        <v>0</v>
      </c>
      <c r="G30" s="264">
        <v>4711</v>
      </c>
      <c r="H30" s="264">
        <v>0</v>
      </c>
      <c r="I30" s="264">
        <v>378</v>
      </c>
      <c r="J30" s="264">
        <v>0</v>
      </c>
      <c r="K30" s="264">
        <v>15</v>
      </c>
      <c r="L30" s="264">
        <v>0</v>
      </c>
      <c r="M30" s="264">
        <v>1729</v>
      </c>
      <c r="N30" s="268"/>
    </row>
    <row r="31" spans="1:14" s="48" customFormat="1" ht="36">
      <c r="A31" s="272">
        <v>24</v>
      </c>
      <c r="B31" s="265" t="s">
        <v>3142</v>
      </c>
      <c r="C31" s="275" t="s">
        <v>3159</v>
      </c>
      <c r="D31" s="264">
        <v>96</v>
      </c>
      <c r="E31" s="264">
        <v>9703</v>
      </c>
      <c r="F31" s="264">
        <v>28</v>
      </c>
      <c r="G31" s="264">
        <v>2285</v>
      </c>
      <c r="H31" s="264">
        <v>68</v>
      </c>
      <c r="I31" s="264">
        <v>7418</v>
      </c>
      <c r="J31" s="264">
        <v>0</v>
      </c>
      <c r="K31" s="264">
        <v>0</v>
      </c>
      <c r="L31" s="264">
        <v>0</v>
      </c>
      <c r="M31" s="264">
        <v>2</v>
      </c>
      <c r="N31" s="268"/>
    </row>
    <row r="32" spans="1:14" s="48" customFormat="1" ht="36">
      <c r="A32" s="264">
        <v>25</v>
      </c>
      <c r="B32" s="265" t="s">
        <v>3142</v>
      </c>
      <c r="C32" s="275" t="s">
        <v>3160</v>
      </c>
      <c r="D32" s="299">
        <v>2316</v>
      </c>
      <c r="E32" s="299">
        <v>15585</v>
      </c>
      <c r="F32" s="299">
        <v>0</v>
      </c>
      <c r="G32" s="299">
        <v>0</v>
      </c>
      <c r="H32" s="299">
        <v>38</v>
      </c>
      <c r="I32" s="299">
        <v>6015</v>
      </c>
      <c r="J32" s="299">
        <v>0</v>
      </c>
      <c r="K32" s="299">
        <v>1</v>
      </c>
      <c r="L32" s="299">
        <v>47</v>
      </c>
      <c r="M32" s="299">
        <v>105</v>
      </c>
      <c r="N32" s="268"/>
    </row>
    <row r="33" spans="1:14" s="48" customFormat="1" ht="24">
      <c r="A33" s="264">
        <v>26</v>
      </c>
      <c r="B33" s="265" t="s">
        <v>3142</v>
      </c>
      <c r="C33" s="275" t="s">
        <v>3161</v>
      </c>
      <c r="D33" s="264">
        <v>1999</v>
      </c>
      <c r="E33" s="264">
        <v>2833</v>
      </c>
      <c r="F33" s="264">
        <v>404</v>
      </c>
      <c r="G33" s="264">
        <v>53</v>
      </c>
      <c r="H33" s="264">
        <v>2</v>
      </c>
      <c r="I33" s="264">
        <v>82</v>
      </c>
      <c r="J33" s="264">
        <v>0</v>
      </c>
      <c r="K33" s="264">
        <v>0</v>
      </c>
      <c r="L33" s="264">
        <v>0</v>
      </c>
      <c r="M33" s="264">
        <v>0</v>
      </c>
      <c r="N33" s="268"/>
    </row>
    <row r="34" spans="1:14" s="48" customFormat="1" ht="60">
      <c r="A34" s="272">
        <v>27</v>
      </c>
      <c r="B34" s="265" t="s">
        <v>3142</v>
      </c>
      <c r="C34" s="264" t="s">
        <v>3162</v>
      </c>
      <c r="D34" s="264">
        <v>0</v>
      </c>
      <c r="E34" s="299">
        <v>2089</v>
      </c>
      <c r="F34" s="299">
        <v>0</v>
      </c>
      <c r="G34" s="299">
        <v>879</v>
      </c>
      <c r="H34" s="299">
        <v>0</v>
      </c>
      <c r="I34" s="299">
        <v>7557</v>
      </c>
      <c r="J34" s="299">
        <v>0</v>
      </c>
      <c r="K34" s="299">
        <v>1</v>
      </c>
      <c r="L34" s="299">
        <v>0</v>
      </c>
      <c r="M34" s="299">
        <v>5023</v>
      </c>
      <c r="N34" s="268"/>
    </row>
    <row r="35" spans="1:14" s="48" customFormat="1" ht="48">
      <c r="A35" s="272">
        <v>28</v>
      </c>
      <c r="B35" s="273" t="s">
        <v>926</v>
      </c>
      <c r="C35" s="274" t="s">
        <v>3163</v>
      </c>
      <c r="D35" s="272">
        <v>3</v>
      </c>
      <c r="E35" s="272">
        <v>993</v>
      </c>
      <c r="F35" s="272">
        <v>0</v>
      </c>
      <c r="G35" s="272">
        <v>0</v>
      </c>
      <c r="H35" s="272">
        <v>1</v>
      </c>
      <c r="I35" s="272">
        <v>1662</v>
      </c>
      <c r="J35" s="272">
        <v>0</v>
      </c>
      <c r="K35" s="272">
        <v>0</v>
      </c>
      <c r="L35" s="272">
        <v>0</v>
      </c>
      <c r="M35" s="272">
        <v>8</v>
      </c>
      <c r="N35" s="268"/>
    </row>
    <row r="36" spans="1:14" s="48" customFormat="1" ht="24">
      <c r="A36" s="264">
        <v>29</v>
      </c>
      <c r="B36" s="265" t="s">
        <v>1607</v>
      </c>
      <c r="C36" s="275" t="s">
        <v>3164</v>
      </c>
      <c r="D36" s="264">
        <v>166</v>
      </c>
      <c r="E36" s="264">
        <v>344</v>
      </c>
      <c r="F36" s="264">
        <v>0</v>
      </c>
      <c r="G36" s="264">
        <v>22</v>
      </c>
      <c r="H36" s="264">
        <v>503</v>
      </c>
      <c r="I36" s="264">
        <v>6189</v>
      </c>
      <c r="J36" s="264">
        <v>0</v>
      </c>
      <c r="K36" s="264">
        <v>0</v>
      </c>
      <c r="L36" s="264">
        <v>0</v>
      </c>
      <c r="M36" s="264">
        <v>10</v>
      </c>
      <c r="N36" s="268"/>
    </row>
    <row r="37" spans="1:14" s="48" customFormat="1" ht="36">
      <c r="A37" s="272">
        <v>30</v>
      </c>
      <c r="B37" s="265" t="s">
        <v>1607</v>
      </c>
      <c r="C37" s="275" t="s">
        <v>3165</v>
      </c>
      <c r="D37" s="299">
        <v>5277</v>
      </c>
      <c r="E37" s="299">
        <v>12888</v>
      </c>
      <c r="F37" s="299">
        <v>5277</v>
      </c>
      <c r="G37" s="299">
        <v>12888</v>
      </c>
      <c r="H37" s="299">
        <v>0</v>
      </c>
      <c r="I37" s="299">
        <v>0</v>
      </c>
      <c r="J37" s="299">
        <v>0</v>
      </c>
      <c r="K37" s="299">
        <v>0</v>
      </c>
      <c r="L37" s="299">
        <v>80</v>
      </c>
      <c r="M37" s="299">
        <v>325</v>
      </c>
      <c r="N37" s="268"/>
    </row>
    <row r="38" spans="1:14" s="48" customFormat="1" ht="72">
      <c r="A38" s="272">
        <v>31</v>
      </c>
      <c r="B38" s="265" t="s">
        <v>1607</v>
      </c>
      <c r="C38" s="275" t="s">
        <v>3166</v>
      </c>
      <c r="D38" s="264">
        <v>2218</v>
      </c>
      <c r="E38" s="264">
        <v>9</v>
      </c>
      <c r="F38" s="264">
        <v>0</v>
      </c>
      <c r="G38" s="264">
        <v>0</v>
      </c>
      <c r="H38" s="264">
        <v>81</v>
      </c>
      <c r="I38" s="264">
        <v>3</v>
      </c>
      <c r="J38" s="264">
        <v>0</v>
      </c>
      <c r="K38" s="264">
        <v>0</v>
      </c>
      <c r="L38" s="264">
        <v>581</v>
      </c>
      <c r="M38" s="264">
        <v>5</v>
      </c>
      <c r="N38" s="268"/>
    </row>
    <row r="39" spans="1:14" s="48" customFormat="1" ht="36">
      <c r="A39" s="264">
        <v>32</v>
      </c>
      <c r="B39" s="265" t="s">
        <v>1607</v>
      </c>
      <c r="C39" s="274" t="s">
        <v>3167</v>
      </c>
      <c r="D39" s="272">
        <v>2238</v>
      </c>
      <c r="E39" s="272">
        <v>14874</v>
      </c>
      <c r="F39" s="272">
        <v>212</v>
      </c>
      <c r="G39" s="272">
        <v>1458</v>
      </c>
      <c r="H39" s="272">
        <v>0</v>
      </c>
      <c r="I39" s="272">
        <v>0</v>
      </c>
      <c r="J39" s="272">
        <v>0</v>
      </c>
      <c r="K39" s="272">
        <v>25</v>
      </c>
      <c r="L39" s="272">
        <v>60</v>
      </c>
      <c r="M39" s="272">
        <v>4042</v>
      </c>
      <c r="N39" s="268"/>
    </row>
    <row r="40" spans="1:14" s="48" customFormat="1" ht="60">
      <c r="A40" s="272">
        <v>33</v>
      </c>
      <c r="B40" s="273" t="s">
        <v>832</v>
      </c>
      <c r="C40" s="274" t="s">
        <v>3168</v>
      </c>
      <c r="D40" s="272">
        <v>10</v>
      </c>
      <c r="E40" s="272">
        <v>1347</v>
      </c>
      <c r="F40" s="272">
        <v>10</v>
      </c>
      <c r="G40" s="272">
        <v>1347</v>
      </c>
      <c r="H40" s="272">
        <v>791</v>
      </c>
      <c r="I40" s="272">
        <v>10118</v>
      </c>
      <c r="J40" s="272">
        <v>0</v>
      </c>
      <c r="K40" s="272">
        <v>0</v>
      </c>
      <c r="L40" s="272">
        <v>1</v>
      </c>
      <c r="M40" s="272">
        <v>185</v>
      </c>
      <c r="N40" s="268"/>
    </row>
    <row r="41" spans="1:14" s="48" customFormat="1" ht="24">
      <c r="A41" s="272">
        <v>34</v>
      </c>
      <c r="B41" s="273" t="s">
        <v>832</v>
      </c>
      <c r="C41" s="274" t="s">
        <v>3169</v>
      </c>
      <c r="D41" s="272">
        <v>958</v>
      </c>
      <c r="E41" s="272">
        <v>9087</v>
      </c>
      <c r="F41" s="272">
        <v>33</v>
      </c>
      <c r="G41" s="272">
        <v>1160</v>
      </c>
      <c r="H41" s="272">
        <v>0</v>
      </c>
      <c r="I41" s="272">
        <v>0</v>
      </c>
      <c r="J41" s="272">
        <v>0</v>
      </c>
      <c r="K41" s="272">
        <v>16</v>
      </c>
      <c r="L41" s="272">
        <v>5</v>
      </c>
      <c r="M41" s="272">
        <v>330</v>
      </c>
      <c r="N41" s="268"/>
    </row>
    <row r="42" spans="1:14" s="48" customFormat="1" ht="60">
      <c r="A42" s="264">
        <v>35</v>
      </c>
      <c r="B42" s="265" t="s">
        <v>1035</v>
      </c>
      <c r="C42" s="274" t="s">
        <v>3170</v>
      </c>
      <c r="D42" s="272">
        <v>10</v>
      </c>
      <c r="E42" s="272">
        <v>8720</v>
      </c>
      <c r="F42" s="272">
        <v>0</v>
      </c>
      <c r="G42" s="272">
        <v>98</v>
      </c>
      <c r="H42" s="272">
        <v>10</v>
      </c>
      <c r="I42" s="272">
        <v>1886</v>
      </c>
      <c r="J42" s="272">
        <v>0</v>
      </c>
      <c r="K42" s="272">
        <v>14</v>
      </c>
      <c r="L42" s="272">
        <v>5</v>
      </c>
      <c r="M42" s="272">
        <v>2100</v>
      </c>
      <c r="N42" s="268"/>
    </row>
    <row r="43" spans="1:14" s="48" customFormat="1" ht="36">
      <c r="A43" s="272">
        <v>36</v>
      </c>
      <c r="B43" s="265" t="s">
        <v>1035</v>
      </c>
      <c r="C43" s="275" t="s">
        <v>3171</v>
      </c>
      <c r="D43" s="264">
        <v>18</v>
      </c>
      <c r="E43" s="264">
        <v>1219</v>
      </c>
      <c r="F43" s="264">
        <v>0</v>
      </c>
      <c r="G43" s="264">
        <v>890</v>
      </c>
      <c r="H43" s="264">
        <v>0</v>
      </c>
      <c r="I43" s="264">
        <v>11491</v>
      </c>
      <c r="J43" s="264">
        <v>0</v>
      </c>
      <c r="K43" s="264">
        <v>3</v>
      </c>
      <c r="L43" s="264">
        <v>1</v>
      </c>
      <c r="M43" s="264">
        <v>2442</v>
      </c>
      <c r="N43" s="268"/>
    </row>
    <row r="44" spans="1:14" s="48" customFormat="1" ht="48">
      <c r="A44" s="272">
        <v>37</v>
      </c>
      <c r="B44" s="273" t="s">
        <v>1035</v>
      </c>
      <c r="C44" s="300" t="s">
        <v>3172</v>
      </c>
      <c r="D44" s="301">
        <v>0</v>
      </c>
      <c r="E44" s="301">
        <v>5830</v>
      </c>
      <c r="F44" s="301">
        <v>0</v>
      </c>
      <c r="G44" s="301">
        <v>0</v>
      </c>
      <c r="H44" s="301">
        <v>0</v>
      </c>
      <c r="I44" s="301">
        <v>10580</v>
      </c>
      <c r="J44" s="301">
        <v>0</v>
      </c>
      <c r="K44" s="301">
        <v>0</v>
      </c>
      <c r="L44" s="301">
        <v>0</v>
      </c>
      <c r="M44" s="301">
        <v>135</v>
      </c>
      <c r="N44" s="268"/>
    </row>
    <row r="45" spans="1:14" s="48" customFormat="1" ht="24">
      <c r="A45" s="264">
        <v>38</v>
      </c>
      <c r="B45" s="265" t="s">
        <v>864</v>
      </c>
      <c r="C45" s="275" t="s">
        <v>3173</v>
      </c>
      <c r="D45" s="264">
        <v>1</v>
      </c>
      <c r="E45" s="264">
        <v>40</v>
      </c>
      <c r="F45" s="264">
        <v>1</v>
      </c>
      <c r="G45" s="264">
        <v>14</v>
      </c>
      <c r="H45" s="264">
        <v>4</v>
      </c>
      <c r="I45" s="264">
        <v>786</v>
      </c>
      <c r="J45" s="264">
        <v>0</v>
      </c>
      <c r="K45" s="264">
        <v>8</v>
      </c>
      <c r="L45" s="264">
        <v>2</v>
      </c>
      <c r="M45" s="264">
        <v>507</v>
      </c>
      <c r="N45" s="268"/>
    </row>
    <row r="46" spans="1:14" s="48" customFormat="1" ht="36">
      <c r="A46" s="272">
        <v>39</v>
      </c>
      <c r="B46" s="265" t="s">
        <v>998</v>
      </c>
      <c r="C46" s="275" t="s">
        <v>3174</v>
      </c>
      <c r="D46" s="264">
        <v>507</v>
      </c>
      <c r="E46" s="264">
        <v>1425</v>
      </c>
      <c r="F46" s="264">
        <v>140</v>
      </c>
      <c r="G46" s="264">
        <v>648</v>
      </c>
      <c r="H46" s="264">
        <v>446</v>
      </c>
      <c r="I46" s="264">
        <v>1356</v>
      </c>
      <c r="J46" s="264">
        <v>0</v>
      </c>
      <c r="K46" s="264">
        <v>6</v>
      </c>
      <c r="L46" s="264">
        <v>150</v>
      </c>
      <c r="M46" s="264">
        <v>715</v>
      </c>
      <c r="N46" s="268"/>
    </row>
    <row r="47" spans="1:14" s="48" customFormat="1" ht="48">
      <c r="A47" s="272">
        <v>40</v>
      </c>
      <c r="B47" s="265" t="s">
        <v>1852</v>
      </c>
      <c r="C47" s="275" t="s">
        <v>3175</v>
      </c>
      <c r="D47" s="264">
        <v>400</v>
      </c>
      <c r="E47" s="264">
        <v>1744</v>
      </c>
      <c r="F47" s="264">
        <v>314</v>
      </c>
      <c r="G47" s="264">
        <v>1120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270</v>
      </c>
      <c r="N47" s="268"/>
    </row>
    <row r="48" spans="1:14" s="48" customFormat="1" ht="36">
      <c r="A48" s="264">
        <v>41</v>
      </c>
      <c r="B48" s="280" t="s">
        <v>1852</v>
      </c>
      <c r="C48" s="288" t="s">
        <v>3176</v>
      </c>
      <c r="D48" s="289">
        <v>987</v>
      </c>
      <c r="E48" s="289">
        <v>1985</v>
      </c>
      <c r="F48" s="289">
        <v>286</v>
      </c>
      <c r="G48" s="289">
        <v>1074</v>
      </c>
      <c r="H48" s="289">
        <v>0</v>
      </c>
      <c r="I48" s="289">
        <v>0</v>
      </c>
      <c r="J48" s="289">
        <v>0</v>
      </c>
      <c r="K48" s="289">
        <v>6</v>
      </c>
      <c r="L48" s="289">
        <v>2</v>
      </c>
      <c r="M48" s="289">
        <v>46</v>
      </c>
      <c r="N48" s="268"/>
    </row>
    <row r="49" spans="1:14" s="48" customFormat="1" ht="36">
      <c r="A49" s="272">
        <v>42</v>
      </c>
      <c r="B49" s="265" t="s">
        <v>555</v>
      </c>
      <c r="C49" s="275" t="s">
        <v>3177</v>
      </c>
      <c r="D49" s="264">
        <v>333</v>
      </c>
      <c r="E49" s="264">
        <v>3652</v>
      </c>
      <c r="F49" s="264">
        <v>126</v>
      </c>
      <c r="G49" s="264">
        <v>575</v>
      </c>
      <c r="H49" s="264">
        <v>766</v>
      </c>
      <c r="I49" s="264">
        <v>3737</v>
      </c>
      <c r="J49" s="264">
        <v>0</v>
      </c>
      <c r="K49" s="264">
        <v>1</v>
      </c>
      <c r="L49" s="264">
        <v>48</v>
      </c>
      <c r="M49" s="264">
        <v>1107</v>
      </c>
      <c r="N49" s="268"/>
    </row>
    <row r="50" spans="1:14" s="48" customFormat="1" ht="36">
      <c r="A50" s="272">
        <v>43</v>
      </c>
      <c r="B50" s="265" t="s">
        <v>917</v>
      </c>
      <c r="C50" s="275" t="s">
        <v>3178</v>
      </c>
      <c r="D50" s="264">
        <v>1875</v>
      </c>
      <c r="E50" s="264">
        <v>5997</v>
      </c>
      <c r="F50" s="264">
        <v>1017</v>
      </c>
      <c r="G50" s="264">
        <v>3363</v>
      </c>
      <c r="H50" s="264">
        <v>237</v>
      </c>
      <c r="I50" s="264">
        <v>985</v>
      </c>
      <c r="J50" s="264">
        <v>0</v>
      </c>
      <c r="K50" s="264">
        <v>6</v>
      </c>
      <c r="L50" s="264">
        <v>11</v>
      </c>
      <c r="M50" s="264">
        <v>342</v>
      </c>
      <c r="N50" s="268"/>
    </row>
    <row r="51" spans="1:14" s="48" customFormat="1" ht="48">
      <c r="A51" s="264">
        <v>44</v>
      </c>
      <c r="B51" s="280" t="s">
        <v>710</v>
      </c>
      <c r="C51" s="281" t="s">
        <v>3179</v>
      </c>
      <c r="D51" s="279">
        <v>11810</v>
      </c>
      <c r="E51" s="279">
        <v>64</v>
      </c>
      <c r="F51" s="279">
        <v>5309</v>
      </c>
      <c r="G51" s="279">
        <v>13</v>
      </c>
      <c r="H51" s="279">
        <v>26</v>
      </c>
      <c r="I51" s="279">
        <v>0</v>
      </c>
      <c r="J51" s="279">
        <v>0</v>
      </c>
      <c r="K51" s="279">
        <v>0</v>
      </c>
      <c r="L51" s="279">
        <v>130</v>
      </c>
      <c r="M51" s="279">
        <v>0</v>
      </c>
      <c r="N51" s="268"/>
    </row>
    <row r="52" spans="1:14" s="48" customFormat="1" ht="24">
      <c r="A52" s="272">
        <v>45</v>
      </c>
      <c r="B52" s="265" t="s">
        <v>943</v>
      </c>
      <c r="C52" s="275" t="s">
        <v>3180</v>
      </c>
      <c r="D52" s="264">
        <v>1749</v>
      </c>
      <c r="E52" s="264">
        <v>7006</v>
      </c>
      <c r="F52" s="264">
        <v>656</v>
      </c>
      <c r="G52" s="264">
        <v>2031</v>
      </c>
      <c r="H52" s="264">
        <v>247</v>
      </c>
      <c r="I52" s="264">
        <v>1809</v>
      </c>
      <c r="J52" s="264">
        <v>0</v>
      </c>
      <c r="K52" s="264">
        <v>11</v>
      </c>
      <c r="L52" s="264">
        <v>29</v>
      </c>
      <c r="M52" s="264">
        <v>526</v>
      </c>
      <c r="N52" s="268"/>
    </row>
    <row r="53" spans="1:14" s="48" customFormat="1" ht="48">
      <c r="A53" s="272">
        <v>46</v>
      </c>
      <c r="B53" s="273" t="s">
        <v>3181</v>
      </c>
      <c r="C53" s="274" t="s">
        <v>3182</v>
      </c>
      <c r="D53" s="272">
        <v>0</v>
      </c>
      <c r="E53" s="272">
        <v>1</v>
      </c>
      <c r="F53" s="272">
        <v>0</v>
      </c>
      <c r="G53" s="272">
        <v>0</v>
      </c>
      <c r="H53" s="272">
        <v>4</v>
      </c>
      <c r="I53" s="272">
        <v>1562</v>
      </c>
      <c r="J53" s="272">
        <v>0</v>
      </c>
      <c r="K53" s="272">
        <v>1</v>
      </c>
      <c r="L53" s="272">
        <v>0</v>
      </c>
      <c r="M53" s="272">
        <v>217</v>
      </c>
      <c r="N53" s="268"/>
    </row>
    <row r="54" spans="1:14" s="48" customFormat="1" ht="36">
      <c r="A54" s="264">
        <v>47</v>
      </c>
      <c r="B54" s="273" t="s">
        <v>807</v>
      </c>
      <c r="C54" s="274" t="s">
        <v>3183</v>
      </c>
      <c r="D54" s="272">
        <v>0</v>
      </c>
      <c r="E54" s="272">
        <v>3115</v>
      </c>
      <c r="F54" s="272">
        <v>0</v>
      </c>
      <c r="G54" s="272">
        <v>0</v>
      </c>
      <c r="H54" s="272">
        <v>0</v>
      </c>
      <c r="I54" s="272">
        <v>1852</v>
      </c>
      <c r="J54" s="272">
        <v>0</v>
      </c>
      <c r="K54" s="272">
        <v>0</v>
      </c>
      <c r="L54" s="272">
        <v>0</v>
      </c>
      <c r="M54" s="272">
        <v>875</v>
      </c>
      <c r="N54" s="268"/>
    </row>
    <row r="55" spans="1:14" s="48" customFormat="1" ht="24">
      <c r="A55" s="272">
        <v>48</v>
      </c>
      <c r="B55" s="265" t="s">
        <v>883</v>
      </c>
      <c r="C55" s="275" t="s">
        <v>3184</v>
      </c>
      <c r="D55" s="264">
        <v>53</v>
      </c>
      <c r="E55" s="264">
        <v>1214</v>
      </c>
      <c r="F55" s="264">
        <v>0</v>
      </c>
      <c r="G55" s="264">
        <v>14</v>
      </c>
      <c r="H55" s="264">
        <v>0</v>
      </c>
      <c r="I55" s="264">
        <v>984</v>
      </c>
      <c r="J55" s="264">
        <v>0</v>
      </c>
      <c r="K55" s="264">
        <v>5</v>
      </c>
      <c r="L55" s="264">
        <v>0</v>
      </c>
      <c r="M55" s="264">
        <v>484</v>
      </c>
      <c r="N55" s="268"/>
    </row>
    <row r="56" spans="1:14" s="48" customFormat="1" ht="36">
      <c r="A56" s="272">
        <v>49</v>
      </c>
      <c r="B56" s="265" t="s">
        <v>556</v>
      </c>
      <c r="C56" s="288" t="s">
        <v>3185</v>
      </c>
      <c r="D56" s="289">
        <v>96</v>
      </c>
      <c r="E56" s="289">
        <v>1349</v>
      </c>
      <c r="F56" s="289">
        <v>49</v>
      </c>
      <c r="G56" s="289">
        <v>359</v>
      </c>
      <c r="H56" s="289">
        <v>48</v>
      </c>
      <c r="I56" s="289">
        <v>989</v>
      </c>
      <c r="J56" s="289">
        <v>0</v>
      </c>
      <c r="K56" s="289">
        <v>9</v>
      </c>
      <c r="L56" s="289">
        <v>55</v>
      </c>
      <c r="M56" s="289">
        <v>1280</v>
      </c>
      <c r="N56" s="268"/>
    </row>
    <row r="57" spans="1:14" s="48" customFormat="1" ht="48">
      <c r="A57" s="264">
        <v>50</v>
      </c>
      <c r="B57" s="302" t="s">
        <v>558</v>
      </c>
      <c r="C57" s="303" t="s">
        <v>3186</v>
      </c>
      <c r="D57" s="304">
        <v>819</v>
      </c>
      <c r="E57" s="304">
        <v>5760</v>
      </c>
      <c r="F57" s="304">
        <v>121</v>
      </c>
      <c r="G57" s="304">
        <v>721</v>
      </c>
      <c r="H57" s="304">
        <v>2053</v>
      </c>
      <c r="I57" s="304">
        <v>10112</v>
      </c>
      <c r="J57" s="304">
        <v>0</v>
      </c>
      <c r="K57" s="304">
        <v>13</v>
      </c>
      <c r="L57" s="304">
        <v>118</v>
      </c>
      <c r="M57" s="304">
        <v>2031</v>
      </c>
      <c r="N57" s="268"/>
    </row>
    <row r="58" spans="1:14" s="48" customFormat="1" ht="12">
      <c r="A58" s="510" t="s">
        <v>1736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268"/>
    </row>
    <row r="59" spans="1:14" s="48" customFormat="1" ht="72">
      <c r="A59" s="264">
        <v>1</v>
      </c>
      <c r="B59" s="265" t="s">
        <v>3069</v>
      </c>
      <c r="C59" s="275" t="s">
        <v>3187</v>
      </c>
      <c r="D59" s="264">
        <v>0</v>
      </c>
      <c r="E59" s="264">
        <v>1362</v>
      </c>
      <c r="F59" s="264">
        <v>0</v>
      </c>
      <c r="G59" s="264">
        <v>0</v>
      </c>
      <c r="H59" s="264">
        <v>0</v>
      </c>
      <c r="I59" s="264">
        <v>0</v>
      </c>
      <c r="J59" s="264">
        <v>0</v>
      </c>
      <c r="K59" s="264">
        <v>0</v>
      </c>
      <c r="L59" s="264">
        <v>0</v>
      </c>
      <c r="M59" s="264">
        <v>614</v>
      </c>
      <c r="N59" s="268"/>
    </row>
    <row r="60" spans="1:14" s="48" customFormat="1" ht="60">
      <c r="A60" s="264">
        <v>2</v>
      </c>
      <c r="B60" s="273" t="s">
        <v>3142</v>
      </c>
      <c r="C60" s="274" t="s">
        <v>3188</v>
      </c>
      <c r="D60" s="272">
        <v>0</v>
      </c>
      <c r="E60" s="272">
        <v>0</v>
      </c>
      <c r="F60" s="272">
        <v>0</v>
      </c>
      <c r="G60" s="272">
        <v>0</v>
      </c>
      <c r="H60" s="272">
        <v>746</v>
      </c>
      <c r="I60" s="272">
        <v>0</v>
      </c>
      <c r="J60" s="272">
        <v>0</v>
      </c>
      <c r="K60" s="272">
        <v>0</v>
      </c>
      <c r="L60" s="272">
        <v>0</v>
      </c>
      <c r="M60" s="272">
        <v>0</v>
      </c>
      <c r="N60" s="268"/>
    </row>
    <row r="61" spans="1:14" s="48" customFormat="1" ht="36">
      <c r="A61" s="272">
        <v>3</v>
      </c>
      <c r="B61" s="265" t="s">
        <v>3142</v>
      </c>
      <c r="C61" s="275" t="s">
        <v>3189</v>
      </c>
      <c r="D61" s="264">
        <v>504</v>
      </c>
      <c r="E61" s="264">
        <v>7992</v>
      </c>
      <c r="F61" s="264">
        <v>0</v>
      </c>
      <c r="G61" s="264">
        <v>0</v>
      </c>
      <c r="H61" s="264">
        <v>69</v>
      </c>
      <c r="I61" s="264">
        <v>4716</v>
      </c>
      <c r="J61" s="264">
        <v>0</v>
      </c>
      <c r="K61" s="264">
        <v>0</v>
      </c>
      <c r="L61" s="264">
        <v>146</v>
      </c>
      <c r="M61" s="264">
        <v>1962</v>
      </c>
      <c r="N61" s="268"/>
    </row>
    <row r="62" spans="1:14" s="48" customFormat="1" ht="60">
      <c r="A62" s="264">
        <v>4</v>
      </c>
      <c r="B62" s="265" t="s">
        <v>3142</v>
      </c>
      <c r="C62" s="305" t="s">
        <v>3190</v>
      </c>
      <c r="D62" s="264">
        <v>0</v>
      </c>
      <c r="E62" s="264">
        <v>0</v>
      </c>
      <c r="F62" s="264">
        <v>0</v>
      </c>
      <c r="G62" s="264">
        <v>0</v>
      </c>
      <c r="H62" s="264">
        <v>0</v>
      </c>
      <c r="I62" s="264">
        <v>1239</v>
      </c>
      <c r="J62" s="264">
        <v>0</v>
      </c>
      <c r="K62" s="264">
        <v>0</v>
      </c>
      <c r="L62" s="264">
        <v>0</v>
      </c>
      <c r="M62" s="264">
        <v>1074</v>
      </c>
      <c r="N62" s="268"/>
    </row>
    <row r="63" spans="1:14" s="48" customFormat="1" ht="72">
      <c r="A63" s="264">
        <v>5</v>
      </c>
      <c r="B63" s="265" t="s">
        <v>3142</v>
      </c>
      <c r="C63" s="274" t="s">
        <v>3191</v>
      </c>
      <c r="D63" s="272">
        <v>0</v>
      </c>
      <c r="E63" s="272">
        <v>1570</v>
      </c>
      <c r="F63" s="272">
        <v>0</v>
      </c>
      <c r="G63" s="272">
        <v>0</v>
      </c>
      <c r="H63" s="272">
        <v>0</v>
      </c>
      <c r="I63" s="272">
        <v>18</v>
      </c>
      <c r="J63" s="272">
        <v>0</v>
      </c>
      <c r="K63" s="272">
        <v>0</v>
      </c>
      <c r="L63" s="272">
        <v>0</v>
      </c>
      <c r="M63" s="272">
        <v>765</v>
      </c>
      <c r="N63" s="268"/>
    </row>
    <row r="64" spans="1:14" s="48" customFormat="1" ht="60">
      <c r="A64" s="264">
        <v>6</v>
      </c>
      <c r="B64" s="280" t="s">
        <v>3142</v>
      </c>
      <c r="C64" s="275" t="s">
        <v>3192</v>
      </c>
      <c r="D64" s="264">
        <v>0</v>
      </c>
      <c r="E64" s="264">
        <v>2192</v>
      </c>
      <c r="F64" s="264">
        <v>0</v>
      </c>
      <c r="G64" s="264">
        <v>0</v>
      </c>
      <c r="H64" s="264">
        <v>0</v>
      </c>
      <c r="I64" s="264">
        <v>3009</v>
      </c>
      <c r="J64" s="264">
        <v>0</v>
      </c>
      <c r="K64" s="264">
        <v>1</v>
      </c>
      <c r="L64" s="264">
        <v>0</v>
      </c>
      <c r="M64" s="264">
        <v>678</v>
      </c>
      <c r="N64" s="268"/>
    </row>
    <row r="65" spans="1:14" s="16" customFormat="1" ht="60">
      <c r="A65" s="264">
        <v>7</v>
      </c>
      <c r="B65" s="273" t="s">
        <v>357</v>
      </c>
      <c r="C65" s="274" t="s">
        <v>3193</v>
      </c>
      <c r="D65" s="272">
        <v>0</v>
      </c>
      <c r="E65" s="272">
        <v>374</v>
      </c>
      <c r="F65" s="272">
        <v>0</v>
      </c>
      <c r="G65" s="272">
        <v>0</v>
      </c>
      <c r="H65" s="272">
        <v>0</v>
      </c>
      <c r="I65" s="272">
        <v>253</v>
      </c>
      <c r="J65" s="272">
        <v>0</v>
      </c>
      <c r="K65" s="272">
        <v>0</v>
      </c>
      <c r="L65" s="272">
        <v>0</v>
      </c>
      <c r="M65" s="272">
        <v>52</v>
      </c>
      <c r="N65" s="268"/>
    </row>
    <row r="66" spans="1:14" s="16" customFormat="1" ht="48">
      <c r="A66" s="272">
        <v>8</v>
      </c>
      <c r="B66" s="265" t="s">
        <v>3065</v>
      </c>
      <c r="C66" s="275" t="s">
        <v>3194</v>
      </c>
      <c r="D66" s="264">
        <v>0</v>
      </c>
      <c r="E66" s="264">
        <v>127</v>
      </c>
      <c r="F66" s="264">
        <v>0</v>
      </c>
      <c r="G66" s="264">
        <v>0</v>
      </c>
      <c r="H66" s="264">
        <v>0</v>
      </c>
      <c r="I66" s="264">
        <v>33</v>
      </c>
      <c r="J66" s="264">
        <v>0</v>
      </c>
      <c r="K66" s="264">
        <v>0</v>
      </c>
      <c r="L66" s="264">
        <v>0</v>
      </c>
      <c r="M66" s="264">
        <v>68</v>
      </c>
      <c r="N66" s="268"/>
    </row>
    <row r="67" spans="1:14" s="16" customFormat="1" ht="48">
      <c r="A67" s="264">
        <v>9</v>
      </c>
      <c r="B67" s="273" t="s">
        <v>646</v>
      </c>
      <c r="C67" s="306" t="s">
        <v>3195</v>
      </c>
      <c r="D67" s="272">
        <v>0</v>
      </c>
      <c r="E67" s="272">
        <v>244</v>
      </c>
      <c r="F67" s="272">
        <v>0</v>
      </c>
      <c r="G67" s="272">
        <v>0</v>
      </c>
      <c r="H67" s="272">
        <v>0</v>
      </c>
      <c r="I67" s="272">
        <v>21</v>
      </c>
      <c r="J67" s="272">
        <v>0</v>
      </c>
      <c r="K67" s="272">
        <v>0</v>
      </c>
      <c r="L67" s="272">
        <v>0</v>
      </c>
      <c r="M67" s="272">
        <v>0</v>
      </c>
      <c r="N67" s="268"/>
    </row>
    <row r="68" spans="1:14" ht="60">
      <c r="A68" s="264">
        <v>10</v>
      </c>
      <c r="B68" s="340" t="s">
        <v>557</v>
      </c>
      <c r="C68" s="341" t="s">
        <v>3196</v>
      </c>
      <c r="D68" s="342">
        <v>0</v>
      </c>
      <c r="E68" s="342">
        <v>0</v>
      </c>
      <c r="F68" s="342">
        <v>0</v>
      </c>
      <c r="G68" s="342">
        <v>0</v>
      </c>
      <c r="H68" s="342">
        <v>0</v>
      </c>
      <c r="I68" s="342">
        <v>709</v>
      </c>
      <c r="J68" s="342">
        <v>0</v>
      </c>
      <c r="K68" s="342">
        <v>0</v>
      </c>
      <c r="L68" s="342">
        <v>0</v>
      </c>
      <c r="M68" s="342">
        <v>117</v>
      </c>
      <c r="N68" s="268"/>
    </row>
    <row r="69" spans="1:14">
      <c r="B69" s="509" t="s">
        <v>3282</v>
      </c>
      <c r="C69" s="509"/>
      <c r="D69" s="349">
        <v>66520</v>
      </c>
      <c r="E69" s="349">
        <v>273234</v>
      </c>
      <c r="F69" s="349">
        <v>27844</v>
      </c>
      <c r="G69" s="349">
        <v>48835</v>
      </c>
      <c r="H69" s="349">
        <v>47416</v>
      </c>
      <c r="I69" s="349">
        <v>261581</v>
      </c>
      <c r="J69" s="349">
        <v>2</v>
      </c>
      <c r="K69" s="349">
        <v>255</v>
      </c>
      <c r="L69" s="349">
        <v>2505</v>
      </c>
      <c r="M69" s="349">
        <v>48987.7</v>
      </c>
    </row>
  </sheetData>
  <mergeCells count="20">
    <mergeCell ref="B69:C69"/>
    <mergeCell ref="A58:M58"/>
    <mergeCell ref="L4:M5"/>
    <mergeCell ref="D5:E5"/>
    <mergeCell ref="F5:G5"/>
    <mergeCell ref="A4:A7"/>
    <mergeCell ref="B4:B7"/>
    <mergeCell ref="C4:C7"/>
    <mergeCell ref="D4:G4"/>
    <mergeCell ref="H4:I5"/>
    <mergeCell ref="J4:K5"/>
    <mergeCell ref="A1:M1"/>
    <mergeCell ref="D2:M2"/>
    <mergeCell ref="D3:G3"/>
    <mergeCell ref="H3:I3"/>
    <mergeCell ref="J3:K3"/>
    <mergeCell ref="L3:M3"/>
    <mergeCell ref="A2:A3"/>
    <mergeCell ref="B2:B3"/>
    <mergeCell ref="C2:C3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"/>
  <sheetViews>
    <sheetView workbookViewId="0">
      <selection sqref="A1:XFD1048576"/>
    </sheetView>
  </sheetViews>
  <sheetFormatPr defaultRowHeight="12.75"/>
  <cols>
    <col min="1" max="1" width="9.140625" style="362"/>
    <col min="2" max="2" width="21.140625" style="362" customWidth="1"/>
    <col min="3" max="3" width="18" style="362" customWidth="1"/>
    <col min="4" max="4" width="15.42578125" style="362" customWidth="1"/>
    <col min="5" max="5" width="17.140625" style="362" customWidth="1"/>
    <col min="6" max="6" width="14.5703125" style="362" customWidth="1"/>
    <col min="7" max="7" width="12.85546875" style="362" customWidth="1"/>
    <col min="8" max="8" width="15.42578125" style="362" customWidth="1"/>
    <col min="9" max="16384" width="9.140625" style="362"/>
  </cols>
  <sheetData>
    <row r="1" spans="1:8">
      <c r="A1" s="473" t="s">
        <v>3042</v>
      </c>
      <c r="B1" s="473"/>
      <c r="C1" s="473"/>
      <c r="D1" s="473"/>
      <c r="E1" s="473"/>
      <c r="F1" s="473"/>
      <c r="G1" s="473"/>
      <c r="H1" s="473"/>
    </row>
    <row r="2" spans="1:8" ht="15" customHeight="1">
      <c r="A2" s="363">
        <v>1</v>
      </c>
      <c r="B2" s="514">
        <v>2</v>
      </c>
      <c r="C2" s="514"/>
      <c r="D2" s="514">
        <v>3</v>
      </c>
      <c r="E2" s="514"/>
      <c r="F2" s="363">
        <v>4</v>
      </c>
      <c r="G2" s="363">
        <v>5</v>
      </c>
      <c r="H2" s="363">
        <v>6</v>
      </c>
    </row>
    <row r="3" spans="1:8" ht="45" customHeight="1">
      <c r="A3" s="511" t="s">
        <v>275</v>
      </c>
      <c r="B3" s="514" t="s">
        <v>179</v>
      </c>
      <c r="C3" s="514"/>
      <c r="D3" s="515" t="s">
        <v>2712</v>
      </c>
      <c r="E3" s="514"/>
      <c r="F3" s="515" t="s">
        <v>2713</v>
      </c>
      <c r="G3" s="515" t="s">
        <v>2714</v>
      </c>
      <c r="H3" s="511" t="s">
        <v>1064</v>
      </c>
    </row>
    <row r="4" spans="1:8" ht="15" customHeight="1">
      <c r="A4" s="512"/>
      <c r="B4" s="363" t="s">
        <v>2280</v>
      </c>
      <c r="C4" s="363" t="s">
        <v>2281</v>
      </c>
      <c r="D4" s="363" t="s">
        <v>1051</v>
      </c>
      <c r="E4" s="363" t="s">
        <v>1052</v>
      </c>
      <c r="F4" s="514"/>
      <c r="G4" s="514"/>
      <c r="H4" s="512"/>
    </row>
    <row r="5" spans="1:8" ht="51">
      <c r="A5" s="513"/>
      <c r="B5" s="363" t="s">
        <v>2284</v>
      </c>
      <c r="C5" s="363" t="s">
        <v>2285</v>
      </c>
      <c r="D5" s="354" t="s">
        <v>2468</v>
      </c>
      <c r="E5" s="354" t="s">
        <v>2469</v>
      </c>
      <c r="F5" s="514"/>
      <c r="G5" s="514"/>
      <c r="H5" s="513"/>
    </row>
    <row r="6" spans="1:8" ht="67.5">
      <c r="A6" s="63" t="s">
        <v>1063</v>
      </c>
      <c r="B6" s="63" t="s">
        <v>2898</v>
      </c>
      <c r="C6" s="63" t="s">
        <v>1209</v>
      </c>
      <c r="D6" s="364">
        <v>2</v>
      </c>
      <c r="E6" s="250">
        <v>508</v>
      </c>
      <c r="F6" s="250">
        <v>13</v>
      </c>
      <c r="G6" s="250">
        <v>40</v>
      </c>
      <c r="H6" s="250">
        <v>508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"/>
  <sheetViews>
    <sheetView workbookViewId="0">
      <selection activeCell="G16" sqref="G16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73" t="s">
        <v>3043</v>
      </c>
      <c r="B1" s="473"/>
      <c r="C1" s="473"/>
      <c r="D1" s="473"/>
      <c r="E1" s="473"/>
      <c r="F1" s="473"/>
      <c r="G1" s="473"/>
      <c r="H1" s="473"/>
    </row>
    <row r="2" spans="1:8" ht="15" customHeight="1">
      <c r="A2" s="2">
        <v>1</v>
      </c>
      <c r="B2" s="519">
        <v>2</v>
      </c>
      <c r="C2" s="519"/>
      <c r="D2" s="519">
        <v>3</v>
      </c>
      <c r="E2" s="519"/>
      <c r="F2" s="2">
        <v>4</v>
      </c>
      <c r="G2" s="2">
        <v>5</v>
      </c>
      <c r="H2" s="2">
        <v>6</v>
      </c>
    </row>
    <row r="3" spans="1:8" ht="45" customHeight="1">
      <c r="A3" s="520" t="s">
        <v>275</v>
      </c>
      <c r="B3" s="515" t="s">
        <v>2709</v>
      </c>
      <c r="C3" s="519"/>
      <c r="D3" s="515" t="s">
        <v>2710</v>
      </c>
      <c r="E3" s="519"/>
      <c r="F3" s="515" t="s">
        <v>2715</v>
      </c>
      <c r="G3" s="515" t="s">
        <v>2716</v>
      </c>
      <c r="H3" s="516" t="s">
        <v>2711</v>
      </c>
    </row>
    <row r="4" spans="1:8" ht="15" customHeight="1">
      <c r="A4" s="517"/>
      <c r="B4" s="2" t="s">
        <v>2280</v>
      </c>
      <c r="C4" s="2" t="s">
        <v>2281</v>
      </c>
      <c r="D4" s="2" t="s">
        <v>1051</v>
      </c>
      <c r="E4" s="2" t="s">
        <v>1052</v>
      </c>
      <c r="F4" s="519"/>
      <c r="G4" s="519"/>
      <c r="H4" s="517"/>
    </row>
    <row r="5" spans="1:8" ht="51">
      <c r="A5" s="518"/>
      <c r="B5" s="2" t="s">
        <v>2284</v>
      </c>
      <c r="C5" s="2" t="s">
        <v>2285</v>
      </c>
      <c r="D5" s="93" t="s">
        <v>2468</v>
      </c>
      <c r="E5" s="93" t="s">
        <v>2469</v>
      </c>
      <c r="F5" s="519"/>
      <c r="G5" s="519"/>
      <c r="H5" s="518"/>
    </row>
    <row r="6" spans="1:8">
      <c r="A6" s="98"/>
      <c r="B6" s="2"/>
      <c r="C6" s="2"/>
      <c r="D6" s="4"/>
      <c r="E6" s="2"/>
      <c r="F6" s="2"/>
      <c r="G6" s="2"/>
      <c r="H6" s="3"/>
    </row>
    <row r="7" spans="1:8" ht="59.25" customHeight="1">
      <c r="A7" s="63" t="s">
        <v>1063</v>
      </c>
      <c r="B7" s="63" t="s">
        <v>3044</v>
      </c>
      <c r="C7" s="248" t="s">
        <v>3045</v>
      </c>
      <c r="D7" s="6" t="s">
        <v>740</v>
      </c>
      <c r="E7" s="249" t="s">
        <v>736</v>
      </c>
      <c r="F7" s="64">
        <v>14</v>
      </c>
      <c r="G7" s="63" t="s">
        <v>233</v>
      </c>
      <c r="H7" s="63" t="s">
        <v>1825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workbookViewId="0">
      <selection activeCell="E14" sqref="E14:E15"/>
    </sheetView>
  </sheetViews>
  <sheetFormatPr defaultRowHeight="12.75"/>
  <cols>
    <col min="1" max="1" width="18.140625" style="99" customWidth="1"/>
    <col min="2" max="3" width="10.28515625" style="99" customWidth="1"/>
    <col min="4" max="4" width="17.7109375" style="99" customWidth="1"/>
    <col min="5" max="6" width="43.42578125" style="99" customWidth="1"/>
    <col min="7" max="16384" width="9.140625" style="99"/>
  </cols>
  <sheetData>
    <row r="1" spans="1:6" s="10" customFormat="1" ht="27.75" customHeight="1">
      <c r="A1" s="522" t="s">
        <v>3088</v>
      </c>
      <c r="B1" s="523"/>
      <c r="C1" s="523"/>
      <c r="D1" s="523"/>
      <c r="E1" s="523"/>
      <c r="F1" s="523"/>
    </row>
    <row r="2" spans="1:6" s="10" customFormat="1">
      <c r="A2" s="125">
        <v>1</v>
      </c>
      <c r="B2" s="524">
        <v>2</v>
      </c>
      <c r="C2" s="525"/>
      <c r="D2" s="125">
        <v>3</v>
      </c>
      <c r="E2" s="526">
        <v>4</v>
      </c>
      <c r="F2" s="526"/>
    </row>
    <row r="3" spans="1:6" s="10" customFormat="1" ht="114" customHeight="1">
      <c r="A3" s="526" t="s">
        <v>2706</v>
      </c>
      <c r="B3" s="524" t="s">
        <v>2474</v>
      </c>
      <c r="C3" s="525"/>
      <c r="D3" s="526" t="s">
        <v>2475</v>
      </c>
      <c r="E3" s="526" t="s">
        <v>251</v>
      </c>
      <c r="F3" s="526"/>
    </row>
    <row r="4" spans="1:6" s="10" customFormat="1">
      <c r="A4" s="526"/>
      <c r="B4" s="125" t="s">
        <v>2280</v>
      </c>
      <c r="C4" s="125" t="s">
        <v>2281</v>
      </c>
      <c r="D4" s="526"/>
      <c r="E4" s="125" t="s">
        <v>2259</v>
      </c>
      <c r="F4" s="125" t="s">
        <v>2260</v>
      </c>
    </row>
    <row r="5" spans="1:6" s="10" customFormat="1" ht="51">
      <c r="A5" s="527"/>
      <c r="B5" s="125" t="s">
        <v>2707</v>
      </c>
      <c r="C5" s="125" t="s">
        <v>2708</v>
      </c>
      <c r="D5" s="526"/>
      <c r="E5" s="125" t="s">
        <v>2476</v>
      </c>
      <c r="F5" s="125" t="s">
        <v>2477</v>
      </c>
    </row>
    <row r="6" spans="1:6" s="10" customFormat="1">
      <c r="A6" s="529" t="s">
        <v>3284</v>
      </c>
      <c r="B6" s="336" t="s">
        <v>2729</v>
      </c>
      <c r="C6" s="252" t="s">
        <v>2732</v>
      </c>
      <c r="D6" s="253">
        <v>15</v>
      </c>
      <c r="E6" s="530">
        <v>80</v>
      </c>
      <c r="F6" s="530">
        <v>4</v>
      </c>
    </row>
    <row r="7" spans="1:6" s="10" customFormat="1">
      <c r="A7" s="529"/>
      <c r="B7" s="336" t="s">
        <v>2730</v>
      </c>
      <c r="C7" s="252" t="s">
        <v>2731</v>
      </c>
      <c r="D7" s="253">
        <v>14</v>
      </c>
      <c r="E7" s="530"/>
      <c r="F7" s="530"/>
    </row>
    <row r="8" spans="1:6" s="10" customFormat="1">
      <c r="A8" s="521" t="s">
        <v>3285</v>
      </c>
      <c r="B8" s="337" t="s">
        <v>2729</v>
      </c>
      <c r="C8" s="252" t="s">
        <v>2732</v>
      </c>
      <c r="D8" s="255">
        <v>6</v>
      </c>
      <c r="E8" s="530">
        <v>31</v>
      </c>
      <c r="F8" s="530">
        <v>0</v>
      </c>
    </row>
    <row r="9" spans="1:6" s="10" customFormat="1">
      <c r="A9" s="521"/>
      <c r="B9" s="338" t="s">
        <v>2730</v>
      </c>
      <c r="C9" s="254" t="s">
        <v>2731</v>
      </c>
      <c r="D9" s="255">
        <v>4</v>
      </c>
      <c r="E9" s="530"/>
      <c r="F9" s="530"/>
    </row>
    <row r="10" spans="1:6" s="10" customFormat="1">
      <c r="A10" s="529" t="s">
        <v>3296</v>
      </c>
      <c r="B10" s="336" t="s">
        <v>2729</v>
      </c>
      <c r="C10" s="252" t="s">
        <v>2732</v>
      </c>
      <c r="D10" s="253">
        <v>5</v>
      </c>
      <c r="E10" s="530">
        <v>18</v>
      </c>
      <c r="F10" s="530">
        <v>2</v>
      </c>
    </row>
    <row r="11" spans="1:6" s="10" customFormat="1">
      <c r="A11" s="529"/>
      <c r="B11" s="336" t="s">
        <v>2730</v>
      </c>
      <c r="C11" s="252" t="s">
        <v>2731</v>
      </c>
      <c r="D11" s="256">
        <v>3</v>
      </c>
      <c r="E11" s="530"/>
      <c r="F11" s="530"/>
    </row>
    <row r="12" spans="1:6" s="10" customFormat="1">
      <c r="A12" s="521" t="s">
        <v>3297</v>
      </c>
      <c r="B12" s="337" t="s">
        <v>2729</v>
      </c>
      <c r="C12" s="254" t="s">
        <v>2732</v>
      </c>
      <c r="D12" s="255">
        <v>4</v>
      </c>
      <c r="E12" s="530">
        <v>13</v>
      </c>
      <c r="F12" s="530">
        <v>4</v>
      </c>
    </row>
    <row r="13" spans="1:6" s="10" customFormat="1">
      <c r="A13" s="521"/>
      <c r="B13" s="336" t="s">
        <v>2730</v>
      </c>
      <c r="C13" s="252" t="s">
        <v>2731</v>
      </c>
      <c r="D13" s="255">
        <v>3</v>
      </c>
      <c r="E13" s="530"/>
      <c r="F13" s="530"/>
    </row>
    <row r="14" spans="1:6" s="10" customFormat="1">
      <c r="A14" s="529" t="s">
        <v>3298</v>
      </c>
      <c r="B14" s="337" t="s">
        <v>2729</v>
      </c>
      <c r="C14" s="254" t="s">
        <v>2732</v>
      </c>
      <c r="D14" s="253">
        <v>3</v>
      </c>
      <c r="E14" s="531">
        <v>20</v>
      </c>
      <c r="F14" s="531">
        <v>0</v>
      </c>
    </row>
    <row r="15" spans="1:6" s="10" customFormat="1">
      <c r="A15" s="529"/>
      <c r="B15" s="336" t="s">
        <v>2730</v>
      </c>
      <c r="C15" s="252" t="s">
        <v>2731</v>
      </c>
      <c r="D15" s="253">
        <v>2</v>
      </c>
      <c r="E15" s="531"/>
      <c r="F15" s="531"/>
    </row>
    <row r="16" spans="1:6" s="10" customFormat="1">
      <c r="A16" s="532"/>
      <c r="B16" s="533"/>
      <c r="C16" s="533"/>
      <c r="D16" s="533"/>
      <c r="E16" s="533"/>
      <c r="F16" s="533"/>
    </row>
    <row r="17" spans="1:6">
      <c r="A17" s="528" t="s">
        <v>2478</v>
      </c>
      <c r="B17" s="528"/>
      <c r="C17" s="528"/>
      <c r="D17" s="528"/>
      <c r="E17" s="528"/>
      <c r="F17" s="528"/>
    </row>
  </sheetData>
  <mergeCells count="24">
    <mergeCell ref="A17:F17"/>
    <mergeCell ref="A6:A7"/>
    <mergeCell ref="E6:E7"/>
    <mergeCell ref="F6:F7"/>
    <mergeCell ref="A8:A9"/>
    <mergeCell ref="E8:E9"/>
    <mergeCell ref="F8:F9"/>
    <mergeCell ref="A10:A11"/>
    <mergeCell ref="E10:E11"/>
    <mergeCell ref="F10:F11"/>
    <mergeCell ref="E12:E13"/>
    <mergeCell ref="F12:F13"/>
    <mergeCell ref="A14:A15"/>
    <mergeCell ref="E14:E15"/>
    <mergeCell ref="F14:F15"/>
    <mergeCell ref="A16:F16"/>
    <mergeCell ref="A12:A13"/>
    <mergeCell ref="A1:F1"/>
    <mergeCell ref="B2:C2"/>
    <mergeCell ref="E2:F2"/>
    <mergeCell ref="A3:A5"/>
    <mergeCell ref="B3:C3"/>
    <mergeCell ref="D3:D5"/>
    <mergeCell ref="E3:F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9"/>
  <sheetViews>
    <sheetView topLeftCell="A67" zoomScale="70" zoomScaleNormal="70" workbookViewId="0">
      <selection activeCell="K67" sqref="K67"/>
    </sheetView>
  </sheetViews>
  <sheetFormatPr defaultRowHeight="12.75"/>
  <cols>
    <col min="1" max="1" width="18.28515625" style="119" customWidth="1"/>
    <col min="2" max="15" width="15.7109375" style="119" customWidth="1"/>
    <col min="16" max="16" width="15.7109375" style="133" customWidth="1"/>
    <col min="17" max="16384" width="9.140625" style="119"/>
  </cols>
  <sheetData>
    <row r="1" spans="1:16" s="10" customFormat="1" ht="15.75" customHeight="1">
      <c r="A1" s="534" t="s">
        <v>3299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</row>
    <row r="2" spans="1:16" s="10" customFormat="1" ht="57" customHeight="1">
      <c r="A2" s="535" t="s">
        <v>2480</v>
      </c>
      <c r="B2" s="535" t="s">
        <v>2481</v>
      </c>
      <c r="C2" s="535"/>
      <c r="D2" s="535"/>
      <c r="E2" s="535" t="s">
        <v>2482</v>
      </c>
      <c r="F2" s="535"/>
      <c r="G2" s="535"/>
      <c r="H2" s="535" t="s">
        <v>2483</v>
      </c>
      <c r="I2" s="535"/>
      <c r="J2" s="535"/>
      <c r="K2" s="535" t="s">
        <v>2484</v>
      </c>
      <c r="L2" s="535"/>
      <c r="M2" s="535"/>
      <c r="N2" s="535" t="s">
        <v>2485</v>
      </c>
      <c r="O2" s="535"/>
      <c r="P2" s="535"/>
    </row>
    <row r="3" spans="1:16" s="10" customFormat="1" ht="21" customHeight="1">
      <c r="A3" s="526"/>
      <c r="B3" s="135" t="s">
        <v>2486</v>
      </c>
      <c r="C3" s="135" t="s">
        <v>2487</v>
      </c>
      <c r="D3" s="135" t="s">
        <v>2488</v>
      </c>
      <c r="E3" s="135" t="s">
        <v>2486</v>
      </c>
      <c r="F3" s="135" t="s">
        <v>2487</v>
      </c>
      <c r="G3" s="135" t="s">
        <v>2488</v>
      </c>
      <c r="H3" s="135" t="s">
        <v>2486</v>
      </c>
      <c r="I3" s="135" t="s">
        <v>2487</v>
      </c>
      <c r="J3" s="135" t="s">
        <v>2488</v>
      </c>
      <c r="K3" s="135" t="s">
        <v>2486</v>
      </c>
      <c r="L3" s="135" t="s">
        <v>2487</v>
      </c>
      <c r="M3" s="135" t="s">
        <v>2488</v>
      </c>
      <c r="N3" s="135" t="s">
        <v>2486</v>
      </c>
      <c r="O3" s="135" t="s">
        <v>2487</v>
      </c>
      <c r="P3" s="126" t="s">
        <v>2488</v>
      </c>
    </row>
    <row r="4" spans="1:16" s="10" customFormat="1" ht="15" customHeight="1">
      <c r="A4" s="100" t="s">
        <v>2489</v>
      </c>
      <c r="B4" s="101">
        <f>741+1157+3987+2658+1264+934+1955+110+162+538+386+179+134+234+2457</f>
        <v>16896</v>
      </c>
      <c r="C4" s="101">
        <v>24245</v>
      </c>
      <c r="D4" s="102">
        <f t="shared" ref="D4:D9" si="0">SUM(B4:C4)</f>
        <v>41141</v>
      </c>
      <c r="E4" s="102" t="s">
        <v>2490</v>
      </c>
      <c r="F4" s="102" t="s">
        <v>2490</v>
      </c>
      <c r="G4" s="102" t="s">
        <v>2490</v>
      </c>
      <c r="H4" s="102" t="s">
        <v>2490</v>
      </c>
      <c r="I4" s="102" t="s">
        <v>2490</v>
      </c>
      <c r="J4" s="102" t="s">
        <v>2490</v>
      </c>
      <c r="K4" s="102" t="s">
        <v>2490</v>
      </c>
      <c r="L4" s="102" t="s">
        <v>2490</v>
      </c>
      <c r="M4" s="102" t="s">
        <v>2490</v>
      </c>
      <c r="N4" s="102" t="s">
        <v>2490</v>
      </c>
      <c r="O4" s="102" t="s">
        <v>2490</v>
      </c>
      <c r="P4" s="103">
        <v>1.9328703703703704E-3</v>
      </c>
    </row>
    <row r="5" spans="1:16" s="10" customFormat="1" ht="15" customHeight="1">
      <c r="A5" s="100" t="s">
        <v>2491</v>
      </c>
      <c r="B5" s="104">
        <v>13783</v>
      </c>
      <c r="C5" s="104">
        <v>20125</v>
      </c>
      <c r="D5" s="102">
        <f t="shared" si="0"/>
        <v>33908</v>
      </c>
      <c r="E5" s="102" t="s">
        <v>2490</v>
      </c>
      <c r="F5" s="102" t="s">
        <v>2490</v>
      </c>
      <c r="G5" s="102" t="s">
        <v>2490</v>
      </c>
      <c r="H5" s="102" t="s">
        <v>2490</v>
      </c>
      <c r="I5" s="102" t="s">
        <v>2490</v>
      </c>
      <c r="J5" s="102" t="s">
        <v>2490</v>
      </c>
      <c r="K5" s="102" t="s">
        <v>2490</v>
      </c>
      <c r="L5" s="102" t="s">
        <v>2490</v>
      </c>
      <c r="M5" s="102" t="s">
        <v>2490</v>
      </c>
      <c r="N5" s="102" t="s">
        <v>2490</v>
      </c>
      <c r="O5" s="102" t="s">
        <v>2490</v>
      </c>
      <c r="P5" s="105">
        <v>1.8865740740740742E-3</v>
      </c>
    </row>
    <row r="6" spans="1:16" s="107" customFormat="1" ht="15" customHeight="1">
      <c r="A6" s="100" t="s">
        <v>2492</v>
      </c>
      <c r="B6" s="106">
        <f>65+14400+64</f>
        <v>14529</v>
      </c>
      <c r="C6" s="106">
        <v>21256</v>
      </c>
      <c r="D6" s="102">
        <f t="shared" si="0"/>
        <v>35785</v>
      </c>
      <c r="E6" s="102" t="s">
        <v>2490</v>
      </c>
      <c r="F6" s="102" t="s">
        <v>2490</v>
      </c>
      <c r="G6" s="102" t="s">
        <v>2490</v>
      </c>
      <c r="H6" s="102" t="s">
        <v>2490</v>
      </c>
      <c r="I6" s="102" t="s">
        <v>2490</v>
      </c>
      <c r="J6" s="102" t="s">
        <v>2490</v>
      </c>
      <c r="K6" s="102" t="s">
        <v>2490</v>
      </c>
      <c r="L6" s="102" t="s">
        <v>2490</v>
      </c>
      <c r="M6" s="102" t="s">
        <v>2490</v>
      </c>
      <c r="N6" s="102" t="s">
        <v>2490</v>
      </c>
      <c r="O6" s="102" t="s">
        <v>2490</v>
      </c>
      <c r="P6" s="105">
        <v>1.8750000000000001E-3</v>
      </c>
    </row>
    <row r="7" spans="1:16" s="107" customFormat="1" ht="15" customHeight="1">
      <c r="A7" s="100" t="s">
        <v>2493</v>
      </c>
      <c r="B7" s="101">
        <f>14447+36</f>
        <v>14483</v>
      </c>
      <c r="C7" s="101">
        <v>20104</v>
      </c>
      <c r="D7" s="102">
        <f t="shared" si="0"/>
        <v>34587</v>
      </c>
      <c r="E7" s="102" t="s">
        <v>2490</v>
      </c>
      <c r="F7" s="102" t="s">
        <v>2490</v>
      </c>
      <c r="G7" s="102" t="s">
        <v>2490</v>
      </c>
      <c r="H7" s="102" t="s">
        <v>2490</v>
      </c>
      <c r="I7" s="102" t="s">
        <v>2490</v>
      </c>
      <c r="J7" s="102" t="s">
        <v>2490</v>
      </c>
      <c r="K7" s="102" t="s">
        <v>2490</v>
      </c>
      <c r="L7" s="102" t="s">
        <v>2490</v>
      </c>
      <c r="M7" s="102" t="s">
        <v>2490</v>
      </c>
      <c r="N7" s="102" t="s">
        <v>2490</v>
      </c>
      <c r="O7" s="102" t="s">
        <v>2490</v>
      </c>
      <c r="P7" s="103">
        <v>2.0486111111111113E-3</v>
      </c>
    </row>
    <row r="8" spans="1:16" s="107" customFormat="1" ht="15" customHeight="1">
      <c r="A8" s="100" t="s">
        <v>2494</v>
      </c>
      <c r="B8" s="108">
        <v>14864</v>
      </c>
      <c r="C8" s="108">
        <v>20944</v>
      </c>
      <c r="D8" s="102">
        <f t="shared" si="0"/>
        <v>35808</v>
      </c>
      <c r="E8" s="102" t="s">
        <v>2490</v>
      </c>
      <c r="F8" s="102" t="s">
        <v>2490</v>
      </c>
      <c r="G8" s="102" t="s">
        <v>2490</v>
      </c>
      <c r="H8" s="102" t="s">
        <v>2490</v>
      </c>
      <c r="I8" s="102" t="s">
        <v>2490</v>
      </c>
      <c r="J8" s="102" t="s">
        <v>2490</v>
      </c>
      <c r="K8" s="102" t="s">
        <v>2490</v>
      </c>
      <c r="L8" s="102" t="s">
        <v>2490</v>
      </c>
      <c r="M8" s="102" t="s">
        <v>2490</v>
      </c>
      <c r="N8" s="102" t="s">
        <v>2490</v>
      </c>
      <c r="O8" s="102" t="s">
        <v>2490</v>
      </c>
      <c r="P8" s="109">
        <v>1.736111111111111E-3</v>
      </c>
    </row>
    <row r="9" spans="1:16" s="107" customFormat="1" ht="15" customHeight="1">
      <c r="A9" s="100" t="s">
        <v>2495</v>
      </c>
      <c r="B9" s="108">
        <v>11939</v>
      </c>
      <c r="C9" s="108">
        <v>21445</v>
      </c>
      <c r="D9" s="102">
        <f t="shared" si="0"/>
        <v>33384</v>
      </c>
      <c r="E9" s="102" t="s">
        <v>2490</v>
      </c>
      <c r="F9" s="102" t="s">
        <v>2490</v>
      </c>
      <c r="G9" s="102" t="s">
        <v>2490</v>
      </c>
      <c r="H9" s="102" t="s">
        <v>2490</v>
      </c>
      <c r="I9" s="102" t="s">
        <v>2490</v>
      </c>
      <c r="J9" s="102" t="s">
        <v>2490</v>
      </c>
      <c r="K9" s="102" t="s">
        <v>2490</v>
      </c>
      <c r="L9" s="102" t="s">
        <v>2490</v>
      </c>
      <c r="M9" s="102" t="s">
        <v>2490</v>
      </c>
      <c r="N9" s="102" t="s">
        <v>2490</v>
      </c>
      <c r="O9" s="102" t="s">
        <v>2490</v>
      </c>
      <c r="P9" s="110">
        <v>2.2800925925925927E-3</v>
      </c>
    </row>
    <row r="10" spans="1:16" s="107" customFormat="1" ht="15" customHeight="1">
      <c r="A10" s="100" t="s">
        <v>2496</v>
      </c>
      <c r="B10" s="136">
        <v>14416</v>
      </c>
      <c r="C10" s="136">
        <v>21353</v>
      </c>
      <c r="D10" s="88">
        <v>35768</v>
      </c>
      <c r="E10" s="102" t="s">
        <v>2490</v>
      </c>
      <c r="F10" s="102" t="s">
        <v>2490</v>
      </c>
      <c r="G10" s="102" t="s">
        <v>2490</v>
      </c>
      <c r="H10" s="102" t="s">
        <v>2490</v>
      </c>
      <c r="I10" s="102" t="s">
        <v>2490</v>
      </c>
      <c r="J10" s="102" t="s">
        <v>2490</v>
      </c>
      <c r="K10" s="102" t="s">
        <v>2490</v>
      </c>
      <c r="L10" s="102" t="s">
        <v>2490</v>
      </c>
      <c r="M10" s="102" t="s">
        <v>2490</v>
      </c>
      <c r="N10" s="102" t="s">
        <v>2490</v>
      </c>
      <c r="O10" s="102" t="s">
        <v>2490</v>
      </c>
      <c r="P10" s="111">
        <v>1.9560185185185184E-3</v>
      </c>
    </row>
    <row r="11" spans="1:16" s="107" customFormat="1" ht="15" customHeight="1">
      <c r="A11" s="100" t="s">
        <v>2497</v>
      </c>
      <c r="B11" s="136">
        <v>14416</v>
      </c>
      <c r="C11" s="136">
        <v>21353</v>
      </c>
      <c r="D11" s="88">
        <v>35768</v>
      </c>
      <c r="E11" s="102" t="s">
        <v>2490</v>
      </c>
      <c r="F11" s="102" t="s">
        <v>2490</v>
      </c>
      <c r="G11" s="102" t="s">
        <v>2490</v>
      </c>
      <c r="H11" s="102" t="s">
        <v>2490</v>
      </c>
      <c r="I11" s="102" t="s">
        <v>2490</v>
      </c>
      <c r="J11" s="102" t="s">
        <v>2490</v>
      </c>
      <c r="K11" s="102" t="s">
        <v>2490</v>
      </c>
      <c r="L11" s="102" t="s">
        <v>2490</v>
      </c>
      <c r="M11" s="102" t="s">
        <v>2490</v>
      </c>
      <c r="N11" s="102" t="s">
        <v>2490</v>
      </c>
      <c r="O11" s="102" t="s">
        <v>2490</v>
      </c>
      <c r="P11" s="111">
        <v>1.9560185185185184E-3</v>
      </c>
    </row>
    <row r="12" spans="1:16" ht="15" customHeight="1">
      <c r="A12" s="100" t="s">
        <v>2498</v>
      </c>
      <c r="B12" s="318">
        <v>16701</v>
      </c>
      <c r="C12" s="318">
        <v>37134</v>
      </c>
      <c r="D12" s="316">
        <f>SUM(B12:C12)</f>
        <v>53835</v>
      </c>
      <c r="E12" s="318">
        <v>1429</v>
      </c>
      <c r="F12" s="318">
        <v>9179</v>
      </c>
      <c r="G12" s="318">
        <f>SUM(E12:F12)</f>
        <v>10608</v>
      </c>
      <c r="H12" s="118">
        <v>1.1574074074074073E-4</v>
      </c>
      <c r="I12" s="118">
        <v>1.7361111111111112E-4</v>
      </c>
      <c r="J12" s="118">
        <f>SUM(H12:I12)</f>
        <v>2.8935185185185184E-4</v>
      </c>
      <c r="K12" s="118">
        <v>5.2636316872427963E-4</v>
      </c>
      <c r="L12" s="118">
        <v>2.1235853909465016E-3</v>
      </c>
      <c r="M12" s="118">
        <f>SUM(K12:L12)</f>
        <v>2.6499485596707811E-3</v>
      </c>
      <c r="N12" s="118">
        <v>6.4043209876543205E-4</v>
      </c>
      <c r="O12" s="118">
        <v>2.2959104938271606E-3</v>
      </c>
      <c r="P12" s="118">
        <v>2.9363425925925928E-3</v>
      </c>
    </row>
    <row r="13" spans="1:16" ht="15" customHeight="1">
      <c r="A13" s="100" t="s">
        <v>2499</v>
      </c>
      <c r="B13" s="318">
        <v>19868</v>
      </c>
      <c r="C13" s="318">
        <v>43484</v>
      </c>
      <c r="D13" s="316">
        <f>SUM(B13:C13)</f>
        <v>63352</v>
      </c>
      <c r="E13" s="318">
        <v>1322</v>
      </c>
      <c r="F13" s="318">
        <v>9597</v>
      </c>
      <c r="G13" s="318">
        <f>SUM(E13:F13)</f>
        <v>10919</v>
      </c>
      <c r="H13" s="118">
        <v>1.2806152927120659E-4</v>
      </c>
      <c r="I13" s="118">
        <v>1.7124651533253677E-4</v>
      </c>
      <c r="J13" s="118">
        <v>2.9930804460374363E-4</v>
      </c>
      <c r="K13" s="118">
        <v>5.6302270011947405E-4</v>
      </c>
      <c r="L13" s="118">
        <v>2.2856929510155313E-3</v>
      </c>
      <c r="M13" s="118">
        <v>2.8487156511350061E-3</v>
      </c>
      <c r="N13" s="118">
        <v>6.9108422939068116E-4</v>
      </c>
      <c r="O13" s="118">
        <v>2.4569394663480687E-3</v>
      </c>
      <c r="P13" s="118">
        <v>3.148023695738749E-3</v>
      </c>
    </row>
    <row r="14" spans="1:16" ht="15" customHeight="1">
      <c r="A14" s="100" t="s">
        <v>2500</v>
      </c>
      <c r="B14" s="318">
        <v>19112</v>
      </c>
      <c r="C14" s="318">
        <v>47441</v>
      </c>
      <c r="D14" s="316">
        <f>SUM(B14:C14)</f>
        <v>66553</v>
      </c>
      <c r="E14" s="318">
        <v>1501</v>
      </c>
      <c r="F14" s="318">
        <v>10572</v>
      </c>
      <c r="G14" s="318">
        <v>12073</v>
      </c>
      <c r="H14" s="118">
        <v>1.1484053497942386E-4</v>
      </c>
      <c r="I14" s="118">
        <v>1.5277777777777769E-4</v>
      </c>
      <c r="J14" s="118">
        <v>2.6761831275720166E-4</v>
      </c>
      <c r="K14" s="118">
        <v>5.9092078189300421E-4</v>
      </c>
      <c r="L14" s="118">
        <v>2.387988683127572E-3</v>
      </c>
      <c r="M14" s="118">
        <v>2.9789094650205764E-3</v>
      </c>
      <c r="N14" s="118">
        <v>7.0576131687242777E-4</v>
      </c>
      <c r="O14" s="118">
        <v>2.5407664609053506E-3</v>
      </c>
      <c r="P14" s="118">
        <v>3.246527777777777E-3</v>
      </c>
    </row>
    <row r="15" spans="1:16" ht="15" customHeight="1">
      <c r="A15" s="100" t="s">
        <v>2501</v>
      </c>
      <c r="B15" s="318">
        <v>21405</v>
      </c>
      <c r="C15" s="318">
        <v>51429</v>
      </c>
      <c r="D15" s="316">
        <f>SUM(B15:C15)</f>
        <v>72834</v>
      </c>
      <c r="E15" s="318">
        <v>2173</v>
      </c>
      <c r="F15" s="318">
        <v>13401</v>
      </c>
      <c r="G15" s="318">
        <v>15574</v>
      </c>
      <c r="H15" s="118">
        <v>1.1561628833134202E-4</v>
      </c>
      <c r="I15" s="118">
        <v>1.7585125448028673E-4</v>
      </c>
      <c r="J15" s="118">
        <v>2.9146754281162888E-4</v>
      </c>
      <c r="K15" s="118">
        <v>5.8119275189167654E-4</v>
      </c>
      <c r="L15" s="118">
        <v>2.3877439267224214E-3</v>
      </c>
      <c r="M15" s="118">
        <v>2.9689366786140991E-3</v>
      </c>
      <c r="N15" s="118">
        <v>6.9680904022301877E-4</v>
      </c>
      <c r="O15" s="118">
        <v>2.5635951812027092E-3</v>
      </c>
      <c r="P15" s="118">
        <v>3.2604042214257264E-3</v>
      </c>
    </row>
    <row r="16" spans="1:16" ht="20.100000000000001" customHeight="1">
      <c r="A16" s="88" t="s">
        <v>2502</v>
      </c>
      <c r="B16" s="324">
        <f t="shared" ref="B16:G16" si="1">SUM(B4:B15)</f>
        <v>192412</v>
      </c>
      <c r="C16" s="324">
        <f t="shared" si="1"/>
        <v>350313</v>
      </c>
      <c r="D16" s="324">
        <f t="shared" si="1"/>
        <v>542723</v>
      </c>
      <c r="E16" s="324">
        <f t="shared" si="1"/>
        <v>6425</v>
      </c>
      <c r="F16" s="324">
        <f t="shared" si="1"/>
        <v>42749</v>
      </c>
      <c r="G16" s="324">
        <f t="shared" si="1"/>
        <v>49174</v>
      </c>
      <c r="H16" s="536"/>
      <c r="I16" s="537"/>
      <c r="J16" s="537"/>
      <c r="K16" s="537"/>
      <c r="L16" s="537"/>
      <c r="M16" s="537"/>
      <c r="N16" s="537"/>
      <c r="O16" s="537"/>
      <c r="P16" s="538"/>
    </row>
    <row r="17" spans="1:16" ht="20.100000000000001" customHeight="1">
      <c r="A17" s="88" t="s">
        <v>2503</v>
      </c>
      <c r="B17" s="539"/>
      <c r="C17" s="540"/>
      <c r="D17" s="540"/>
      <c r="E17" s="540"/>
      <c r="F17" s="540"/>
      <c r="G17" s="541"/>
      <c r="H17" s="323">
        <f>AVERAGE(H12:H15)</f>
        <v>1.1856477333067829E-4</v>
      </c>
      <c r="I17" s="323">
        <f t="shared" ref="I17:P17" si="2">AVERAGE(I12:I15)</f>
        <v>1.6837166467542809E-4</v>
      </c>
      <c r="J17" s="323">
        <f t="shared" si="2"/>
        <v>2.8693643800610649E-4</v>
      </c>
      <c r="K17" s="323">
        <f t="shared" si="2"/>
        <v>5.6537485065710855E-4</v>
      </c>
      <c r="L17" s="323">
        <f t="shared" si="2"/>
        <v>2.2962527379530064E-3</v>
      </c>
      <c r="M17" s="323">
        <f t="shared" si="2"/>
        <v>2.8616275886101158E-3</v>
      </c>
      <c r="N17" s="323">
        <f t="shared" si="2"/>
        <v>6.8352167131288991E-4</v>
      </c>
      <c r="O17" s="323">
        <f t="shared" si="2"/>
        <v>2.4643029005708222E-3</v>
      </c>
      <c r="P17" s="323">
        <f t="shared" si="2"/>
        <v>3.1478245718837114E-3</v>
      </c>
    </row>
    <row r="19" spans="1:16">
      <c r="A19" s="534" t="s">
        <v>3300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</row>
    <row r="20" spans="1:16" ht="59.25" customHeight="1">
      <c r="A20" s="535" t="s">
        <v>2480</v>
      </c>
      <c r="B20" s="535" t="s">
        <v>2481</v>
      </c>
      <c r="C20" s="535"/>
      <c r="D20" s="535"/>
      <c r="E20" s="535" t="s">
        <v>2482</v>
      </c>
      <c r="F20" s="535"/>
      <c r="G20" s="535"/>
      <c r="H20" s="535" t="s">
        <v>2483</v>
      </c>
      <c r="I20" s="535"/>
      <c r="J20" s="535"/>
      <c r="K20" s="535" t="s">
        <v>2484</v>
      </c>
      <c r="L20" s="535"/>
      <c r="M20" s="535"/>
      <c r="N20" s="535" t="s">
        <v>2485</v>
      </c>
      <c r="O20" s="535"/>
      <c r="P20" s="535"/>
    </row>
    <row r="21" spans="1:16">
      <c r="A21" s="526"/>
      <c r="B21" s="135" t="s">
        <v>2486</v>
      </c>
      <c r="C21" s="135" t="s">
        <v>2487</v>
      </c>
      <c r="D21" s="135" t="s">
        <v>2488</v>
      </c>
      <c r="E21" s="135" t="s">
        <v>2486</v>
      </c>
      <c r="F21" s="135" t="s">
        <v>2487</v>
      </c>
      <c r="G21" s="135" t="s">
        <v>2488</v>
      </c>
      <c r="H21" s="135" t="s">
        <v>2486</v>
      </c>
      <c r="I21" s="135" t="s">
        <v>2487</v>
      </c>
      <c r="J21" s="135" t="s">
        <v>2488</v>
      </c>
      <c r="K21" s="135" t="s">
        <v>2486</v>
      </c>
      <c r="L21" s="135" t="s">
        <v>2487</v>
      </c>
      <c r="M21" s="135" t="s">
        <v>2488</v>
      </c>
      <c r="N21" s="135" t="s">
        <v>2486</v>
      </c>
      <c r="O21" s="135" t="s">
        <v>2487</v>
      </c>
      <c r="P21" s="126" t="s">
        <v>2488</v>
      </c>
    </row>
    <row r="22" spans="1:16">
      <c r="A22" s="100" t="s">
        <v>2489</v>
      </c>
      <c r="B22" s="106">
        <v>3042</v>
      </c>
      <c r="C22" s="106">
        <v>9035</v>
      </c>
      <c r="D22" s="102">
        <f t="shared" ref="D22:D33" si="3">SUM(B22:C22)</f>
        <v>12077</v>
      </c>
      <c r="E22" s="102" t="s">
        <v>2490</v>
      </c>
      <c r="F22" s="102" t="s">
        <v>2490</v>
      </c>
      <c r="G22" s="102" t="s">
        <v>2490</v>
      </c>
      <c r="H22" s="113" t="s">
        <v>2490</v>
      </c>
      <c r="I22" s="113" t="s">
        <v>2490</v>
      </c>
      <c r="J22" s="113" t="s">
        <v>2490</v>
      </c>
      <c r="K22" s="113" t="s">
        <v>2490</v>
      </c>
      <c r="L22" s="113" t="s">
        <v>2490</v>
      </c>
      <c r="M22" s="113" t="s">
        <v>2490</v>
      </c>
      <c r="N22" s="113" t="s">
        <v>2490</v>
      </c>
      <c r="O22" s="113" t="s">
        <v>2490</v>
      </c>
      <c r="P22" s="127">
        <v>1.5856481481481479E-3</v>
      </c>
    </row>
    <row r="23" spans="1:16">
      <c r="A23" s="100" t="s">
        <v>2491</v>
      </c>
      <c r="B23" s="106">
        <v>2418</v>
      </c>
      <c r="C23" s="106">
        <v>7470</v>
      </c>
      <c r="D23" s="102">
        <f t="shared" si="3"/>
        <v>9888</v>
      </c>
      <c r="E23" s="102" t="s">
        <v>2490</v>
      </c>
      <c r="F23" s="102" t="s">
        <v>2490</v>
      </c>
      <c r="G23" s="102" t="s">
        <v>2490</v>
      </c>
      <c r="H23" s="113" t="s">
        <v>2490</v>
      </c>
      <c r="I23" s="113" t="s">
        <v>2490</v>
      </c>
      <c r="J23" s="113" t="s">
        <v>2490</v>
      </c>
      <c r="K23" s="113" t="s">
        <v>2490</v>
      </c>
      <c r="L23" s="113" t="s">
        <v>2490</v>
      </c>
      <c r="M23" s="113" t="s">
        <v>2490</v>
      </c>
      <c r="N23" s="113" t="s">
        <v>2490</v>
      </c>
      <c r="O23" s="113" t="s">
        <v>2490</v>
      </c>
      <c r="P23" s="128">
        <v>1.5624999999999999E-3</v>
      </c>
    </row>
    <row r="24" spans="1:16">
      <c r="A24" s="100" t="s">
        <v>2492</v>
      </c>
      <c r="B24" s="106">
        <v>2537</v>
      </c>
      <c r="C24" s="106">
        <v>7747</v>
      </c>
      <c r="D24" s="102">
        <f t="shared" si="3"/>
        <v>10284</v>
      </c>
      <c r="E24" s="102" t="s">
        <v>2490</v>
      </c>
      <c r="F24" s="102" t="s">
        <v>2490</v>
      </c>
      <c r="G24" s="102" t="s">
        <v>2490</v>
      </c>
      <c r="H24" s="113" t="s">
        <v>2490</v>
      </c>
      <c r="I24" s="113" t="s">
        <v>2490</v>
      </c>
      <c r="J24" s="113" t="s">
        <v>2490</v>
      </c>
      <c r="K24" s="113" t="s">
        <v>2490</v>
      </c>
      <c r="L24" s="113" t="s">
        <v>2490</v>
      </c>
      <c r="M24" s="113" t="s">
        <v>2490</v>
      </c>
      <c r="N24" s="113" t="s">
        <v>2490</v>
      </c>
      <c r="O24" s="113" t="s">
        <v>2490</v>
      </c>
      <c r="P24" s="128">
        <v>1.1805555555555556E-3</v>
      </c>
    </row>
    <row r="25" spans="1:16">
      <c r="A25" s="100" t="s">
        <v>2493</v>
      </c>
      <c r="B25" s="106">
        <v>2669</v>
      </c>
      <c r="C25" s="106">
        <v>7730</v>
      </c>
      <c r="D25" s="102">
        <f t="shared" si="3"/>
        <v>10399</v>
      </c>
      <c r="E25" s="102" t="s">
        <v>2490</v>
      </c>
      <c r="F25" s="102" t="s">
        <v>2490</v>
      </c>
      <c r="G25" s="102" t="s">
        <v>2490</v>
      </c>
      <c r="H25" s="113" t="s">
        <v>2490</v>
      </c>
      <c r="I25" s="113" t="s">
        <v>2490</v>
      </c>
      <c r="J25" s="113" t="s">
        <v>2490</v>
      </c>
      <c r="K25" s="113" t="s">
        <v>2490</v>
      </c>
      <c r="L25" s="113" t="s">
        <v>2490</v>
      </c>
      <c r="M25" s="113" t="s">
        <v>2490</v>
      </c>
      <c r="N25" s="113" t="s">
        <v>2490</v>
      </c>
      <c r="O25" s="113" t="s">
        <v>2490</v>
      </c>
      <c r="P25" s="128">
        <v>8.9120370370370362E-4</v>
      </c>
    </row>
    <row r="26" spans="1:16">
      <c r="A26" s="100" t="s">
        <v>2494</v>
      </c>
      <c r="B26" s="106">
        <v>2531</v>
      </c>
      <c r="C26" s="106">
        <v>7971</v>
      </c>
      <c r="D26" s="102">
        <f t="shared" si="3"/>
        <v>10502</v>
      </c>
      <c r="E26" s="102" t="s">
        <v>2490</v>
      </c>
      <c r="F26" s="102" t="s">
        <v>2490</v>
      </c>
      <c r="G26" s="102" t="s">
        <v>2490</v>
      </c>
      <c r="H26" s="113" t="s">
        <v>2490</v>
      </c>
      <c r="I26" s="113" t="s">
        <v>2490</v>
      </c>
      <c r="J26" s="113" t="s">
        <v>2490</v>
      </c>
      <c r="K26" s="113" t="s">
        <v>2490</v>
      </c>
      <c r="L26" s="113" t="s">
        <v>2490</v>
      </c>
      <c r="M26" s="113" t="s">
        <v>2490</v>
      </c>
      <c r="N26" s="113" t="s">
        <v>2490</v>
      </c>
      <c r="O26" s="113" t="s">
        <v>2490</v>
      </c>
      <c r="P26" s="128">
        <v>1.3888888888888889E-3</v>
      </c>
    </row>
    <row r="27" spans="1:16">
      <c r="A27" s="100" t="s">
        <v>2495</v>
      </c>
      <c r="B27" s="106">
        <v>2727</v>
      </c>
      <c r="C27" s="106">
        <v>7617</v>
      </c>
      <c r="D27" s="102">
        <f t="shared" si="3"/>
        <v>10344</v>
      </c>
      <c r="E27" s="102" t="s">
        <v>2490</v>
      </c>
      <c r="F27" s="102" t="s">
        <v>2490</v>
      </c>
      <c r="G27" s="102" t="s">
        <v>2490</v>
      </c>
      <c r="H27" s="113" t="s">
        <v>2490</v>
      </c>
      <c r="I27" s="113" t="s">
        <v>2490</v>
      </c>
      <c r="J27" s="113" t="s">
        <v>2490</v>
      </c>
      <c r="K27" s="113" t="s">
        <v>2490</v>
      </c>
      <c r="L27" s="113" t="s">
        <v>2490</v>
      </c>
      <c r="M27" s="113" t="s">
        <v>2490</v>
      </c>
      <c r="N27" s="113" t="s">
        <v>2490</v>
      </c>
      <c r="O27" s="113" t="s">
        <v>2490</v>
      </c>
      <c r="P27" s="128">
        <v>1.2731481481481483E-3</v>
      </c>
    </row>
    <row r="28" spans="1:16">
      <c r="A28" s="100" t="s">
        <v>2496</v>
      </c>
      <c r="B28" s="318">
        <v>4722</v>
      </c>
      <c r="C28" s="318">
        <v>11528</v>
      </c>
      <c r="D28" s="316">
        <f t="shared" si="3"/>
        <v>16250</v>
      </c>
      <c r="E28" s="136">
        <v>318</v>
      </c>
      <c r="F28" s="136">
        <v>2964</v>
      </c>
      <c r="G28" s="316">
        <v>3282</v>
      </c>
      <c r="H28" s="113">
        <v>1.3378634010354439E-4</v>
      </c>
      <c r="I28" s="113">
        <v>1.9240342493030661E-4</v>
      </c>
      <c r="J28" s="113">
        <v>3.2618976503385111E-4</v>
      </c>
      <c r="K28" s="113">
        <v>7.3962066905615257E-4</v>
      </c>
      <c r="L28" s="113">
        <v>2.0564516129032255E-3</v>
      </c>
      <c r="M28" s="113">
        <v>2.7960722819593783E-3</v>
      </c>
      <c r="N28" s="113">
        <v>8.7340700915969696E-4</v>
      </c>
      <c r="O28" s="113">
        <v>2.2488550378335333E-3</v>
      </c>
      <c r="P28" s="113">
        <v>3.1222620469932294E-3</v>
      </c>
    </row>
    <row r="29" spans="1:16">
      <c r="A29" s="100" t="s">
        <v>2497</v>
      </c>
      <c r="B29" s="136">
        <v>5297</v>
      </c>
      <c r="C29" s="136">
        <v>12434</v>
      </c>
      <c r="D29" s="316">
        <f t="shared" si="3"/>
        <v>17731</v>
      </c>
      <c r="E29" s="317">
        <v>374</v>
      </c>
      <c r="F29" s="317">
        <v>3305</v>
      </c>
      <c r="G29" s="317">
        <v>3679</v>
      </c>
      <c r="H29" s="113">
        <v>1.3453305455993623E-4</v>
      </c>
      <c r="I29" s="113">
        <v>2.0634209478295496E-4</v>
      </c>
      <c r="J29" s="113">
        <v>3.4087514934289138E-4</v>
      </c>
      <c r="K29" s="113">
        <v>7.7260055754679424E-4</v>
      </c>
      <c r="L29" s="113">
        <v>2.1553912783751489E-3</v>
      </c>
      <c r="M29" s="113">
        <v>2.9279918359219441E-3</v>
      </c>
      <c r="N29" s="113">
        <v>9.0713361210673039E-4</v>
      </c>
      <c r="O29" s="113">
        <v>2.3617333731581051E-3</v>
      </c>
      <c r="P29" s="321">
        <v>3.2688669852648333E-3</v>
      </c>
    </row>
    <row r="30" spans="1:16">
      <c r="A30" s="100" t="s">
        <v>2498</v>
      </c>
      <c r="B30" s="318">
        <v>4482</v>
      </c>
      <c r="C30" s="318">
        <v>11618</v>
      </c>
      <c r="D30" s="316">
        <f t="shared" si="3"/>
        <v>16100</v>
      </c>
      <c r="E30" s="318">
        <v>330</v>
      </c>
      <c r="F30" s="318">
        <v>2978</v>
      </c>
      <c r="G30" s="318">
        <v>3308</v>
      </c>
      <c r="H30" s="118">
        <v>1.090534979423868E-4</v>
      </c>
      <c r="I30" s="118">
        <v>1.8917181069958843E-4</v>
      </c>
      <c r="J30" s="118">
        <v>2.9822530864197537E-4</v>
      </c>
      <c r="K30" s="118">
        <v>7.1849279835390939E-4</v>
      </c>
      <c r="L30" s="118">
        <v>2.0819187242798352E-3</v>
      </c>
      <c r="M30" s="118">
        <v>2.8004115226337445E-3</v>
      </c>
      <c r="N30" s="118">
        <v>8.2754629629629628E-4</v>
      </c>
      <c r="O30" s="118">
        <v>2.271090534979424E-3</v>
      </c>
      <c r="P30" s="118">
        <v>3.0986368312757215E-3</v>
      </c>
    </row>
    <row r="31" spans="1:16">
      <c r="A31" s="100" t="s">
        <v>2499</v>
      </c>
      <c r="B31" s="318">
        <v>4807</v>
      </c>
      <c r="C31" s="318">
        <v>11961</v>
      </c>
      <c r="D31" s="316">
        <f t="shared" si="3"/>
        <v>16768</v>
      </c>
      <c r="E31" s="318">
        <v>440</v>
      </c>
      <c r="F31" s="318">
        <v>3432</v>
      </c>
      <c r="G31" s="318">
        <v>3872</v>
      </c>
      <c r="H31" s="118">
        <v>1.2283452807646352E-4</v>
      </c>
      <c r="I31" s="118">
        <v>2.0472421346077254E-4</v>
      </c>
      <c r="J31" s="118">
        <v>3.2755874153723606E-4</v>
      </c>
      <c r="K31" s="118">
        <v>7.2356630824372788E-4</v>
      </c>
      <c r="L31" s="118">
        <v>2.2934090003982471E-3</v>
      </c>
      <c r="M31" s="118">
        <v>3.0169753086419756E-3</v>
      </c>
      <c r="N31" s="118">
        <v>8.4640083632019113E-4</v>
      </c>
      <c r="O31" s="118">
        <v>2.4981332138590199E-3</v>
      </c>
      <c r="P31" s="118">
        <v>3.3445340501792116E-3</v>
      </c>
    </row>
    <row r="32" spans="1:16">
      <c r="A32" s="100" t="s">
        <v>2500</v>
      </c>
      <c r="B32" s="318">
        <v>5818</v>
      </c>
      <c r="C32" s="318">
        <v>14906</v>
      </c>
      <c r="D32" s="316">
        <f t="shared" si="3"/>
        <v>20724</v>
      </c>
      <c r="E32" s="318">
        <v>416</v>
      </c>
      <c r="F32" s="318">
        <v>4213</v>
      </c>
      <c r="G32" s="318">
        <v>4629</v>
      </c>
      <c r="H32" s="118">
        <v>1.2808641975308645E-4</v>
      </c>
      <c r="I32" s="118">
        <v>2.2093621399176937E-4</v>
      </c>
      <c r="J32" s="118">
        <v>3.4902263374485596E-4</v>
      </c>
      <c r="K32" s="118">
        <v>7.8536522633744857E-4</v>
      </c>
      <c r="L32" s="118">
        <v>2.4239969135802469E-3</v>
      </c>
      <c r="M32" s="118">
        <v>3.2093621399176949E-3</v>
      </c>
      <c r="N32" s="118">
        <v>9.1345164609053483E-4</v>
      </c>
      <c r="O32" s="118">
        <v>2.6449331275720162E-3</v>
      </c>
      <c r="P32" s="118">
        <v>3.5583847736625524E-3</v>
      </c>
    </row>
    <row r="33" spans="1:16">
      <c r="A33" s="88" t="s">
        <v>2501</v>
      </c>
      <c r="B33" s="324">
        <v>6865</v>
      </c>
      <c r="C33" s="324">
        <v>15329</v>
      </c>
      <c r="D33" s="316">
        <f t="shared" si="3"/>
        <v>22194</v>
      </c>
      <c r="E33" s="324">
        <v>581</v>
      </c>
      <c r="F33" s="324">
        <v>4576</v>
      </c>
      <c r="G33" s="324">
        <v>5157</v>
      </c>
      <c r="H33" s="323">
        <v>1.2196336121067305E-4</v>
      </c>
      <c r="I33" s="323">
        <v>2.1692054958183995E-4</v>
      </c>
      <c r="J33" s="323">
        <v>3.3888391079251281E-4</v>
      </c>
      <c r="K33" s="323">
        <v>7.4609219434488248E-4</v>
      </c>
      <c r="L33" s="323">
        <v>2.4619175627240146E-3</v>
      </c>
      <c r="M33" s="323">
        <v>3.2080097570688967E-3</v>
      </c>
      <c r="N33" s="323">
        <v>8.6805555555555529E-4</v>
      </c>
      <c r="O33" s="323">
        <v>2.6788381123058554E-3</v>
      </c>
      <c r="P33" s="323">
        <v>3.5468936678614096E-3</v>
      </c>
    </row>
    <row r="34" spans="1:16">
      <c r="A34" s="88" t="s">
        <v>2502</v>
      </c>
      <c r="B34" s="324">
        <f t="shared" ref="B34:G34" si="4">SUM(B22:B33)</f>
        <v>47915</v>
      </c>
      <c r="C34" s="324">
        <f t="shared" si="4"/>
        <v>125346</v>
      </c>
      <c r="D34" s="324">
        <f t="shared" si="4"/>
        <v>173261</v>
      </c>
      <c r="E34" s="324">
        <f t="shared" si="4"/>
        <v>2459</v>
      </c>
      <c r="F34" s="324">
        <f t="shared" si="4"/>
        <v>21468</v>
      </c>
      <c r="G34" s="324">
        <f t="shared" si="4"/>
        <v>23927</v>
      </c>
      <c r="H34" s="536"/>
      <c r="I34" s="537"/>
      <c r="J34" s="537"/>
      <c r="K34" s="537"/>
      <c r="L34" s="537"/>
      <c r="M34" s="537"/>
      <c r="N34" s="537"/>
      <c r="O34" s="537"/>
      <c r="P34" s="538"/>
    </row>
    <row r="35" spans="1:16">
      <c r="A35" s="88" t="s">
        <v>2503</v>
      </c>
      <c r="B35" s="539"/>
      <c r="C35" s="540"/>
      <c r="D35" s="540"/>
      <c r="E35" s="540"/>
      <c r="F35" s="540"/>
      <c r="G35" s="541"/>
      <c r="H35" s="323">
        <f t="shared" ref="H35:O35" si="5">AVERAGE(H22:H33)</f>
        <v>1.2504286694101506E-4</v>
      </c>
      <c r="I35" s="323">
        <f t="shared" si="5"/>
        <v>2.0508305124120529E-4</v>
      </c>
      <c r="J35" s="323">
        <f t="shared" si="5"/>
        <v>3.3012591818222043E-4</v>
      </c>
      <c r="K35" s="323">
        <f t="shared" si="5"/>
        <v>7.4762295898048571E-4</v>
      </c>
      <c r="L35" s="323">
        <f t="shared" si="5"/>
        <v>2.2455141820434533E-3</v>
      </c>
      <c r="M35" s="323">
        <f t="shared" si="5"/>
        <v>2.9931371410239389E-3</v>
      </c>
      <c r="N35" s="323">
        <f t="shared" si="5"/>
        <v>8.7266582592150079E-4</v>
      </c>
      <c r="O35" s="323">
        <f t="shared" si="5"/>
        <v>2.4505972332846591E-3</v>
      </c>
      <c r="P35" s="323">
        <f>AVERAGE(P22:P33)</f>
        <v>2.3184602333067837E-3</v>
      </c>
    </row>
    <row r="37" spans="1:16">
      <c r="A37" s="534" t="s">
        <v>3301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</row>
    <row r="38" spans="1:16" ht="65.25" customHeight="1">
      <c r="A38" s="535" t="s">
        <v>2480</v>
      </c>
      <c r="B38" s="535" t="s">
        <v>2481</v>
      </c>
      <c r="C38" s="535"/>
      <c r="D38" s="535"/>
      <c r="E38" s="535" t="s">
        <v>2482</v>
      </c>
      <c r="F38" s="535"/>
      <c r="G38" s="535"/>
      <c r="H38" s="535" t="s">
        <v>2483</v>
      </c>
      <c r="I38" s="535"/>
      <c r="J38" s="535"/>
      <c r="K38" s="535" t="s">
        <v>2484</v>
      </c>
      <c r="L38" s="535"/>
      <c r="M38" s="535"/>
      <c r="N38" s="535" t="s">
        <v>2485</v>
      </c>
      <c r="O38" s="535"/>
      <c r="P38" s="535"/>
    </row>
    <row r="39" spans="1:16">
      <c r="A39" s="526"/>
      <c r="B39" s="135" t="s">
        <v>2486</v>
      </c>
      <c r="C39" s="135" t="s">
        <v>2487</v>
      </c>
      <c r="D39" s="135" t="s">
        <v>2488</v>
      </c>
      <c r="E39" s="135" t="s">
        <v>2486</v>
      </c>
      <c r="F39" s="135" t="s">
        <v>2487</v>
      </c>
      <c r="G39" s="135" t="s">
        <v>2488</v>
      </c>
      <c r="H39" s="135" t="s">
        <v>2486</v>
      </c>
      <c r="I39" s="135" t="s">
        <v>2487</v>
      </c>
      <c r="J39" s="135" t="s">
        <v>2488</v>
      </c>
      <c r="K39" s="135" t="s">
        <v>2486</v>
      </c>
      <c r="L39" s="135" t="s">
        <v>2487</v>
      </c>
      <c r="M39" s="135" t="s">
        <v>2488</v>
      </c>
      <c r="N39" s="135" t="s">
        <v>2486</v>
      </c>
      <c r="O39" s="135" t="s">
        <v>2487</v>
      </c>
      <c r="P39" s="126" t="s">
        <v>2488</v>
      </c>
    </row>
    <row r="40" spans="1:16">
      <c r="A40" s="100" t="s">
        <v>2489</v>
      </c>
      <c r="B40" s="114">
        <v>2247</v>
      </c>
      <c r="C40" s="108">
        <v>22501</v>
      </c>
      <c r="D40" s="102">
        <f>SUM(B40:C40)</f>
        <v>24748</v>
      </c>
      <c r="E40" s="102" t="s">
        <v>2490</v>
      </c>
      <c r="F40" s="102" t="s">
        <v>2490</v>
      </c>
      <c r="G40" s="102" t="s">
        <v>2490</v>
      </c>
      <c r="H40" s="113" t="s">
        <v>2490</v>
      </c>
      <c r="I40" s="113" t="s">
        <v>2490</v>
      </c>
      <c r="J40" s="113" t="s">
        <v>2490</v>
      </c>
      <c r="K40" s="113" t="s">
        <v>2490</v>
      </c>
      <c r="L40" s="113" t="s">
        <v>2490</v>
      </c>
      <c r="M40" s="113" t="s">
        <v>2490</v>
      </c>
      <c r="N40" s="113" t="s">
        <v>2490</v>
      </c>
      <c r="O40" s="113" t="s">
        <v>2490</v>
      </c>
      <c r="P40" s="115">
        <v>1.3310185185185185E-3</v>
      </c>
    </row>
    <row r="41" spans="1:16">
      <c r="A41" s="100" t="s">
        <v>2491</v>
      </c>
      <c r="B41" s="106">
        <v>1926</v>
      </c>
      <c r="C41" s="106">
        <v>22744</v>
      </c>
      <c r="D41" s="102">
        <f>SUM(B41:C41)</f>
        <v>24670</v>
      </c>
      <c r="E41" s="102" t="s">
        <v>2490</v>
      </c>
      <c r="F41" s="102" t="s">
        <v>2490</v>
      </c>
      <c r="G41" s="102" t="s">
        <v>2490</v>
      </c>
      <c r="H41" s="113" t="s">
        <v>2490</v>
      </c>
      <c r="I41" s="113" t="s">
        <v>2490</v>
      </c>
      <c r="J41" s="113" t="s">
        <v>2490</v>
      </c>
      <c r="K41" s="113" t="s">
        <v>2490</v>
      </c>
      <c r="L41" s="113" t="s">
        <v>2490</v>
      </c>
      <c r="M41" s="113" t="s">
        <v>2490</v>
      </c>
      <c r="N41" s="113" t="s">
        <v>2490</v>
      </c>
      <c r="O41" s="113" t="s">
        <v>2490</v>
      </c>
      <c r="P41" s="116">
        <v>1.0300925925925926E-3</v>
      </c>
    </row>
    <row r="42" spans="1:16">
      <c r="A42" s="100" t="s">
        <v>2492</v>
      </c>
      <c r="B42" s="106">
        <v>2061</v>
      </c>
      <c r="C42" s="106">
        <v>19832</v>
      </c>
      <c r="D42" s="102">
        <f>SUM(B42:C42)</f>
        <v>21893</v>
      </c>
      <c r="E42" s="102" t="s">
        <v>2490</v>
      </c>
      <c r="F42" s="102" t="s">
        <v>2490</v>
      </c>
      <c r="G42" s="102" t="s">
        <v>2490</v>
      </c>
      <c r="H42" s="113" t="s">
        <v>2490</v>
      </c>
      <c r="I42" s="113" t="s">
        <v>2490</v>
      </c>
      <c r="J42" s="113" t="s">
        <v>2490</v>
      </c>
      <c r="K42" s="113" t="s">
        <v>2490</v>
      </c>
      <c r="L42" s="113" t="s">
        <v>2490</v>
      </c>
      <c r="M42" s="113" t="s">
        <v>2490</v>
      </c>
      <c r="N42" s="113" t="s">
        <v>2490</v>
      </c>
      <c r="O42" s="113" t="s">
        <v>2490</v>
      </c>
      <c r="P42" s="116">
        <v>9.7222222222222209E-4</v>
      </c>
    </row>
    <row r="43" spans="1:16">
      <c r="A43" s="100" t="s">
        <v>2493</v>
      </c>
      <c r="B43" s="315">
        <v>3165</v>
      </c>
      <c r="C43" s="315">
        <v>15318</v>
      </c>
      <c r="D43" s="317">
        <f>SUM(B43:C43)</f>
        <v>18483</v>
      </c>
      <c r="E43" s="317">
        <v>92</v>
      </c>
      <c r="F43" s="317">
        <v>2192</v>
      </c>
      <c r="G43" s="317">
        <v>2284</v>
      </c>
      <c r="H43" s="113">
        <v>9.6965020576131664E-5</v>
      </c>
      <c r="I43" s="113">
        <v>1.684670781893003E-4</v>
      </c>
      <c r="J43" s="113">
        <v>2.6543209876543205E-4</v>
      </c>
      <c r="K43" s="113">
        <v>9.3595679012345629E-4</v>
      </c>
      <c r="L43" s="113">
        <v>1.8589248971193409E-3</v>
      </c>
      <c r="M43" s="113">
        <v>2.7948816872427982E-3</v>
      </c>
      <c r="N43" s="113">
        <v>1.0329218106995889E-3</v>
      </c>
      <c r="O43" s="113">
        <v>2.0273919753086419E-3</v>
      </c>
      <c r="P43" s="128">
        <v>3.0603137860082306E-3</v>
      </c>
    </row>
    <row r="44" spans="1:16">
      <c r="A44" s="100" t="s">
        <v>2494</v>
      </c>
      <c r="B44" s="315">
        <v>4386</v>
      </c>
      <c r="C44" s="315">
        <v>15740</v>
      </c>
      <c r="D44" s="317">
        <f t="shared" ref="D44:D51" si="6">SUM(B44:C44)</f>
        <v>20126</v>
      </c>
      <c r="E44" s="317">
        <v>134</v>
      </c>
      <c r="F44" s="317">
        <v>2294</v>
      </c>
      <c r="G44" s="317">
        <v>2428</v>
      </c>
      <c r="H44" s="113">
        <v>1.2880824372759849E-4</v>
      </c>
      <c r="I44" s="113">
        <v>1.6850856232576659E-4</v>
      </c>
      <c r="J44" s="113">
        <v>2.97316806053365E-4</v>
      </c>
      <c r="K44" s="113">
        <v>8.8074970131421721E-4</v>
      </c>
      <c r="L44" s="113">
        <v>1.8828405017921163E-3</v>
      </c>
      <c r="M44" s="113">
        <v>2.7635902031063315E-3</v>
      </c>
      <c r="N44" s="113">
        <v>1.0095579450418162E-3</v>
      </c>
      <c r="O44" s="113">
        <v>2.0513490641178812E-3</v>
      </c>
      <c r="P44" s="128">
        <v>3.0609070091596972E-3</v>
      </c>
    </row>
    <row r="45" spans="1:16">
      <c r="A45" s="100" t="s">
        <v>2495</v>
      </c>
      <c r="B45" s="315">
        <v>5304</v>
      </c>
      <c r="C45" s="315">
        <v>16376</v>
      </c>
      <c r="D45" s="317">
        <f t="shared" si="6"/>
        <v>21680</v>
      </c>
      <c r="E45" s="317">
        <v>132</v>
      </c>
      <c r="F45" s="317">
        <v>2211</v>
      </c>
      <c r="G45" s="317">
        <v>2343</v>
      </c>
      <c r="H45" s="113">
        <v>8.9763374485596654E-5</v>
      </c>
      <c r="I45" s="113">
        <v>1.5226337448559664E-4</v>
      </c>
      <c r="J45" s="113">
        <v>2.4202674897119334E-4</v>
      </c>
      <c r="K45" s="113">
        <v>8.4374999999999988E-4</v>
      </c>
      <c r="L45" s="113">
        <v>1.9120370370370374E-3</v>
      </c>
      <c r="M45" s="113">
        <v>2.7557870370370388E-3</v>
      </c>
      <c r="N45" s="113">
        <v>9.3351337448559636E-4</v>
      </c>
      <c r="O45" s="113">
        <v>2.0643004115226331E-3</v>
      </c>
      <c r="P45" s="128">
        <v>2.9978137860082288E-3</v>
      </c>
    </row>
    <row r="46" spans="1:16">
      <c r="A46" s="100" t="s">
        <v>2496</v>
      </c>
      <c r="B46" s="136">
        <v>5435</v>
      </c>
      <c r="C46" s="136">
        <v>16318</v>
      </c>
      <c r="D46" s="317">
        <f t="shared" si="6"/>
        <v>21753</v>
      </c>
      <c r="E46" s="317">
        <v>145</v>
      </c>
      <c r="F46" s="317">
        <v>2202</v>
      </c>
      <c r="G46" s="317">
        <v>2347</v>
      </c>
      <c r="H46" s="113">
        <v>8.6992234169653486E-5</v>
      </c>
      <c r="I46" s="113">
        <v>1.3851553166069293E-4</v>
      </c>
      <c r="J46" s="113">
        <v>2.2550776583034636E-4</v>
      </c>
      <c r="K46" s="113">
        <v>7.937574671445641E-4</v>
      </c>
      <c r="L46" s="113">
        <v>1.9455645161290322E-3</v>
      </c>
      <c r="M46" s="113">
        <v>2.7393219832735969E-3</v>
      </c>
      <c r="N46" s="113">
        <v>8.8074970131421797E-4</v>
      </c>
      <c r="O46" s="113">
        <v>2.0840800477897252E-3</v>
      </c>
      <c r="P46" s="321">
        <v>2.9648297491039403E-3</v>
      </c>
    </row>
    <row r="47" spans="1:16">
      <c r="A47" s="100" t="s">
        <v>2497</v>
      </c>
      <c r="B47" s="136">
        <v>5531</v>
      </c>
      <c r="C47" s="136">
        <v>15866</v>
      </c>
      <c r="D47" s="317">
        <f t="shared" si="6"/>
        <v>21397</v>
      </c>
      <c r="E47" s="317">
        <v>102</v>
      </c>
      <c r="F47" s="317">
        <v>1836</v>
      </c>
      <c r="G47" s="317">
        <v>1938</v>
      </c>
      <c r="H47" s="113">
        <v>8.0271804062126618E-5</v>
      </c>
      <c r="I47" s="113">
        <v>1.2656810035842285E-4</v>
      </c>
      <c r="J47" s="113">
        <v>2.0683990442054952E-4</v>
      </c>
      <c r="K47" s="113">
        <v>8.0309139784946271E-4</v>
      </c>
      <c r="L47" s="113">
        <v>1.899641577060931E-3</v>
      </c>
      <c r="M47" s="113">
        <v>2.7027329749103948E-3</v>
      </c>
      <c r="N47" s="113">
        <v>8.8336320191158919E-4</v>
      </c>
      <c r="O47" s="113">
        <v>2.0262096774193547E-3</v>
      </c>
      <c r="P47" s="321">
        <v>2.909572879330944E-3</v>
      </c>
    </row>
    <row r="48" spans="1:16">
      <c r="A48" s="100" t="s">
        <v>2498</v>
      </c>
      <c r="B48" s="318">
        <v>3685</v>
      </c>
      <c r="C48" s="318">
        <v>11426</v>
      </c>
      <c r="D48" s="317">
        <f t="shared" si="6"/>
        <v>15111</v>
      </c>
      <c r="E48" s="318">
        <v>129</v>
      </c>
      <c r="F48" s="318">
        <v>1862</v>
      </c>
      <c r="G48" s="318">
        <v>1991</v>
      </c>
      <c r="H48" s="118">
        <v>8.9763374485596681E-5</v>
      </c>
      <c r="I48" s="118">
        <v>1.3425925925925929E-4</v>
      </c>
      <c r="J48" s="118">
        <v>2.240226337448559E-4</v>
      </c>
      <c r="K48" s="118">
        <v>7.8793724279835407E-4</v>
      </c>
      <c r="L48" s="118">
        <v>1.9597479423868313E-3</v>
      </c>
      <c r="M48" s="118">
        <v>2.7476851851851859E-3</v>
      </c>
      <c r="N48" s="118">
        <v>8.7770061728395076E-4</v>
      </c>
      <c r="O48" s="118">
        <v>2.0940072016460906E-3</v>
      </c>
      <c r="P48" s="118">
        <v>2.9717078189300415E-3</v>
      </c>
    </row>
    <row r="49" spans="1:16">
      <c r="A49" s="100" t="s">
        <v>2499</v>
      </c>
      <c r="B49" s="318">
        <v>5104</v>
      </c>
      <c r="C49" s="318">
        <v>16064</v>
      </c>
      <c r="D49" s="317">
        <f t="shared" si="6"/>
        <v>21168</v>
      </c>
      <c r="E49" s="318">
        <v>133</v>
      </c>
      <c r="F49" s="318">
        <v>2005</v>
      </c>
      <c r="G49" s="318">
        <v>2138</v>
      </c>
      <c r="H49" s="118">
        <v>7.8778375149342889E-5</v>
      </c>
      <c r="I49" s="118">
        <v>1.3789326961369968E-4</v>
      </c>
      <c r="J49" s="118">
        <v>2.1667164476304256E-4</v>
      </c>
      <c r="K49" s="118">
        <v>8.0421146953405041E-4</v>
      </c>
      <c r="L49" s="118">
        <v>1.9500448028673843E-3</v>
      </c>
      <c r="M49" s="118">
        <v>2.7542562724014344E-3</v>
      </c>
      <c r="N49" s="118">
        <v>8.8298984468339272E-4</v>
      </c>
      <c r="O49" s="118">
        <v>2.0879380724810838E-3</v>
      </c>
      <c r="P49" s="118">
        <v>2.9709279171644754E-3</v>
      </c>
    </row>
    <row r="50" spans="1:16">
      <c r="A50" s="100" t="s">
        <v>2500</v>
      </c>
      <c r="B50" s="318">
        <v>4945</v>
      </c>
      <c r="C50" s="318">
        <v>14684</v>
      </c>
      <c r="D50" s="317">
        <f t="shared" si="6"/>
        <v>19629</v>
      </c>
      <c r="E50" s="318">
        <v>73</v>
      </c>
      <c r="F50" s="318">
        <v>1520</v>
      </c>
      <c r="G50" s="318">
        <v>1593</v>
      </c>
      <c r="H50" s="118">
        <v>8.5519547325102875E-5</v>
      </c>
      <c r="I50" s="118">
        <v>1.4017489711934145E-4</v>
      </c>
      <c r="J50" s="118">
        <v>2.2569444444444457E-4</v>
      </c>
      <c r="K50" s="118">
        <v>8.1031378600823073E-4</v>
      </c>
      <c r="L50" s="118">
        <v>2.0055298353909472E-3</v>
      </c>
      <c r="M50" s="118">
        <v>2.8158436213991779E-3</v>
      </c>
      <c r="N50" s="118">
        <v>8.9583333333333301E-4</v>
      </c>
      <c r="O50" s="118">
        <v>2.1457047325102886E-3</v>
      </c>
      <c r="P50" s="118">
        <v>3.0415380658436212E-3</v>
      </c>
    </row>
    <row r="51" spans="1:16">
      <c r="A51" s="100" t="s">
        <v>2501</v>
      </c>
      <c r="B51" s="318">
        <v>5686</v>
      </c>
      <c r="C51" s="318">
        <v>16222</v>
      </c>
      <c r="D51" s="317">
        <f t="shared" si="6"/>
        <v>21908</v>
      </c>
      <c r="E51" s="318">
        <v>116</v>
      </c>
      <c r="F51" s="318">
        <v>1828</v>
      </c>
      <c r="G51" s="318">
        <v>1944</v>
      </c>
      <c r="H51" s="118">
        <v>8.7116686579052167E-5</v>
      </c>
      <c r="I51" s="118">
        <v>1.3677319792911193E-4</v>
      </c>
      <c r="J51" s="118">
        <v>2.2388988450816404E-4</v>
      </c>
      <c r="K51" s="118">
        <v>7.5866188769414572E-4</v>
      </c>
      <c r="L51" s="118">
        <v>1.9872560732775786E-3</v>
      </c>
      <c r="M51" s="118">
        <v>2.745917960971725E-3</v>
      </c>
      <c r="N51" s="118">
        <v>8.4577857427319751E-4</v>
      </c>
      <c r="O51" s="118">
        <v>2.124029271206692E-3</v>
      </c>
      <c r="P51" s="118">
        <v>2.9698078454798893E-3</v>
      </c>
    </row>
    <row r="52" spans="1:16">
      <c r="A52" s="88" t="s">
        <v>2502</v>
      </c>
      <c r="B52" s="324">
        <f t="shared" ref="B52:G52" si="7">SUM(B40:B51)</f>
        <v>49475</v>
      </c>
      <c r="C52" s="324">
        <f t="shared" si="7"/>
        <v>203091</v>
      </c>
      <c r="D52" s="324">
        <f t="shared" si="7"/>
        <v>252566</v>
      </c>
      <c r="E52" s="324">
        <f t="shared" si="7"/>
        <v>1056</v>
      </c>
      <c r="F52" s="324">
        <f t="shared" si="7"/>
        <v>17950</v>
      </c>
      <c r="G52" s="324">
        <f t="shared" si="7"/>
        <v>19006</v>
      </c>
      <c r="H52" s="536"/>
      <c r="I52" s="537"/>
      <c r="J52" s="537"/>
      <c r="K52" s="537"/>
      <c r="L52" s="537"/>
      <c r="M52" s="537"/>
      <c r="N52" s="537"/>
      <c r="O52" s="537"/>
      <c r="P52" s="538"/>
    </row>
    <row r="53" spans="1:16">
      <c r="A53" s="88" t="s">
        <v>2503</v>
      </c>
      <c r="B53" s="539"/>
      <c r="C53" s="540"/>
      <c r="D53" s="540"/>
      <c r="E53" s="540"/>
      <c r="F53" s="540"/>
      <c r="G53" s="541"/>
      <c r="H53" s="323">
        <f>AVERAGE(H43:H51)</f>
        <v>9.1553184506689057E-5</v>
      </c>
      <c r="I53" s="323">
        <f t="shared" ref="I53:O53" si="8">AVERAGE(I43:I51)</f>
        <v>1.4482480788235465E-4</v>
      </c>
      <c r="J53" s="323">
        <f t="shared" si="8"/>
        <v>2.3637799238904373E-4</v>
      </c>
      <c r="K53" s="323">
        <f t="shared" si="8"/>
        <v>8.2426997138516445E-4</v>
      </c>
      <c r="L53" s="323">
        <f t="shared" si="8"/>
        <v>1.9335096870067997E-3</v>
      </c>
      <c r="M53" s="323">
        <f t="shared" si="8"/>
        <v>2.7577796583919652E-3</v>
      </c>
      <c r="N53" s="323">
        <f t="shared" si="8"/>
        <v>9.1582315589185343E-4</v>
      </c>
      <c r="O53" s="323">
        <f t="shared" si="8"/>
        <v>2.0783344948891542E-3</v>
      </c>
      <c r="P53" s="323">
        <f>AVERAGE(P40:P51)</f>
        <v>2.5233960158635338E-3</v>
      </c>
    </row>
    <row r="55" spans="1:16">
      <c r="A55" s="534" t="s">
        <v>3302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</row>
    <row r="56" spans="1:16" ht="63" customHeight="1">
      <c r="A56" s="535" t="s">
        <v>2480</v>
      </c>
      <c r="B56" s="535" t="s">
        <v>2481</v>
      </c>
      <c r="C56" s="535"/>
      <c r="D56" s="535"/>
      <c r="E56" s="535" t="s">
        <v>2482</v>
      </c>
      <c r="F56" s="535"/>
      <c r="G56" s="535"/>
      <c r="H56" s="535" t="s">
        <v>2483</v>
      </c>
      <c r="I56" s="535"/>
      <c r="J56" s="535"/>
      <c r="K56" s="535" t="s">
        <v>2484</v>
      </c>
      <c r="L56" s="535"/>
      <c r="M56" s="535"/>
      <c r="N56" s="535" t="s">
        <v>2485</v>
      </c>
      <c r="O56" s="535"/>
      <c r="P56" s="535"/>
    </row>
    <row r="57" spans="1:16">
      <c r="A57" s="526"/>
      <c r="B57" s="135" t="s">
        <v>2486</v>
      </c>
      <c r="C57" s="135" t="s">
        <v>2487</v>
      </c>
      <c r="D57" s="135" t="s">
        <v>2488</v>
      </c>
      <c r="E57" s="135" t="s">
        <v>2486</v>
      </c>
      <c r="F57" s="135" t="s">
        <v>2487</v>
      </c>
      <c r="G57" s="135" t="s">
        <v>2488</v>
      </c>
      <c r="H57" s="135" t="s">
        <v>2486</v>
      </c>
      <c r="I57" s="135" t="s">
        <v>2487</v>
      </c>
      <c r="J57" s="135" t="s">
        <v>2488</v>
      </c>
      <c r="K57" s="135" t="s">
        <v>2486</v>
      </c>
      <c r="L57" s="135" t="s">
        <v>2487</v>
      </c>
      <c r="M57" s="135" t="s">
        <v>2488</v>
      </c>
      <c r="N57" s="135" t="s">
        <v>2486</v>
      </c>
      <c r="O57" s="135" t="s">
        <v>2487</v>
      </c>
      <c r="P57" s="126" t="s">
        <v>2488</v>
      </c>
    </row>
    <row r="58" spans="1:16">
      <c r="A58" s="100" t="s">
        <v>2489</v>
      </c>
      <c r="B58" s="129">
        <v>2037</v>
      </c>
      <c r="C58" s="129">
        <v>5366</v>
      </c>
      <c r="D58" s="102">
        <f>SUM(B58:C58)</f>
        <v>7403</v>
      </c>
      <c r="E58" s="102" t="s">
        <v>2490</v>
      </c>
      <c r="F58" s="102" t="s">
        <v>2490</v>
      </c>
      <c r="G58" s="102" t="s">
        <v>2490</v>
      </c>
      <c r="H58" s="113" t="s">
        <v>2490</v>
      </c>
      <c r="I58" s="113" t="s">
        <v>2490</v>
      </c>
      <c r="J58" s="113" t="s">
        <v>2490</v>
      </c>
      <c r="K58" s="113" t="s">
        <v>2490</v>
      </c>
      <c r="L58" s="113" t="s">
        <v>2490</v>
      </c>
      <c r="M58" s="113" t="s">
        <v>2490</v>
      </c>
      <c r="N58" s="113" t="s">
        <v>2490</v>
      </c>
      <c r="O58" s="113" t="s">
        <v>2490</v>
      </c>
      <c r="P58" s="127">
        <v>1.3888888888888889E-3</v>
      </c>
    </row>
    <row r="59" spans="1:16">
      <c r="A59" s="100" t="s">
        <v>2491</v>
      </c>
      <c r="B59" s="129">
        <v>2037</v>
      </c>
      <c r="C59" s="129">
        <v>5366</v>
      </c>
      <c r="D59" s="102">
        <f t="shared" ref="D59:D68" si="9">SUM(B59:C59)</f>
        <v>7403</v>
      </c>
      <c r="E59" s="102" t="s">
        <v>2490</v>
      </c>
      <c r="F59" s="102" t="s">
        <v>2490</v>
      </c>
      <c r="G59" s="102" t="s">
        <v>2490</v>
      </c>
      <c r="H59" s="113" t="s">
        <v>2490</v>
      </c>
      <c r="I59" s="113" t="s">
        <v>2490</v>
      </c>
      <c r="J59" s="113" t="s">
        <v>2490</v>
      </c>
      <c r="K59" s="113" t="s">
        <v>2490</v>
      </c>
      <c r="L59" s="113" t="s">
        <v>2490</v>
      </c>
      <c r="M59" s="113" t="s">
        <v>2490</v>
      </c>
      <c r="N59" s="113" t="s">
        <v>2490</v>
      </c>
      <c r="O59" s="113" t="s">
        <v>2490</v>
      </c>
      <c r="P59" s="127">
        <v>1.3888888888888889E-3</v>
      </c>
    </row>
    <row r="60" spans="1:16">
      <c r="A60" s="100" t="s">
        <v>2492</v>
      </c>
      <c r="B60" s="129">
        <v>1537</v>
      </c>
      <c r="C60" s="129">
        <v>4325</v>
      </c>
      <c r="D60" s="102">
        <f t="shared" si="9"/>
        <v>5862</v>
      </c>
      <c r="E60" s="102" t="s">
        <v>2490</v>
      </c>
      <c r="F60" s="102" t="s">
        <v>2490</v>
      </c>
      <c r="G60" s="102" t="s">
        <v>2490</v>
      </c>
      <c r="H60" s="113" t="s">
        <v>2490</v>
      </c>
      <c r="I60" s="113" t="s">
        <v>2490</v>
      </c>
      <c r="J60" s="113" t="s">
        <v>2490</v>
      </c>
      <c r="K60" s="113" t="s">
        <v>2490</v>
      </c>
      <c r="L60" s="113" t="s">
        <v>2490</v>
      </c>
      <c r="M60" s="113" t="s">
        <v>2490</v>
      </c>
      <c r="N60" s="113" t="s">
        <v>2490</v>
      </c>
      <c r="O60" s="113" t="s">
        <v>2490</v>
      </c>
      <c r="P60" s="127">
        <v>1.3888888888888889E-3</v>
      </c>
    </row>
    <row r="61" spans="1:16">
      <c r="A61" s="100" t="s">
        <v>2504</v>
      </c>
      <c r="B61" s="129">
        <f>1983+588</f>
        <v>2571</v>
      </c>
      <c r="C61" s="129">
        <f>4011+1864</f>
        <v>5875</v>
      </c>
      <c r="D61" s="317">
        <f t="shared" si="9"/>
        <v>8446</v>
      </c>
      <c r="E61" s="316">
        <v>22</v>
      </c>
      <c r="F61" s="316">
        <v>368</v>
      </c>
      <c r="G61" s="316">
        <v>390</v>
      </c>
      <c r="H61" s="134">
        <v>1.6038359788359788E-4</v>
      </c>
      <c r="I61" s="134">
        <v>2.9431216931216929E-4</v>
      </c>
      <c r="J61" s="134">
        <v>4.5469576719576717E-4</v>
      </c>
      <c r="K61" s="134">
        <v>1.2119708994708996E-3</v>
      </c>
      <c r="L61" s="134">
        <v>3.0990961199294535E-3</v>
      </c>
      <c r="M61" s="134">
        <v>4.3110670194003537E-3</v>
      </c>
      <c r="N61" s="134">
        <v>1.3723544973544973E-3</v>
      </c>
      <c r="O61" s="134">
        <v>3.3934082892416225E-3</v>
      </c>
      <c r="P61" s="326">
        <v>4.7657627865961213E-3</v>
      </c>
    </row>
    <row r="62" spans="1:16">
      <c r="A62" s="100" t="s">
        <v>2494</v>
      </c>
      <c r="B62" s="315">
        <v>3000</v>
      </c>
      <c r="C62" s="315">
        <v>8282</v>
      </c>
      <c r="D62" s="318">
        <f t="shared" si="9"/>
        <v>11282</v>
      </c>
      <c r="E62" s="317">
        <v>201</v>
      </c>
      <c r="F62" s="317">
        <v>1842</v>
      </c>
      <c r="G62" s="317">
        <v>2043</v>
      </c>
      <c r="H62" s="113">
        <v>9.3339307048984391E-5</v>
      </c>
      <c r="I62" s="113">
        <v>1.6440163281561122E-4</v>
      </c>
      <c r="J62" s="113">
        <v>2.5774093986459572E-4</v>
      </c>
      <c r="K62" s="113">
        <v>9.5791019514137763E-4</v>
      </c>
      <c r="L62" s="113">
        <v>2.8249452409398646E-3</v>
      </c>
      <c r="M62" s="113">
        <v>3.7828554360812435E-3</v>
      </c>
      <c r="N62" s="113">
        <v>1.0512495021903628E-3</v>
      </c>
      <c r="O62" s="113">
        <v>2.9893468737554755E-3</v>
      </c>
      <c r="P62" s="128">
        <v>4.0405963759458392E-3</v>
      </c>
    </row>
    <row r="63" spans="1:16">
      <c r="A63" s="100" t="s">
        <v>2495</v>
      </c>
      <c r="B63" s="136">
        <v>3217</v>
      </c>
      <c r="C63" s="136">
        <v>7820</v>
      </c>
      <c r="D63" s="318">
        <f t="shared" si="9"/>
        <v>11037</v>
      </c>
      <c r="E63" s="317">
        <v>248</v>
      </c>
      <c r="F63" s="317">
        <v>2276</v>
      </c>
      <c r="G63" s="317">
        <v>2524</v>
      </c>
      <c r="H63" s="113">
        <v>7.6003086419753078E-5</v>
      </c>
      <c r="I63" s="113">
        <v>1.3361625514403288E-4</v>
      </c>
      <c r="J63" s="113">
        <v>2.0961934156378594E-4</v>
      </c>
      <c r="K63" s="113">
        <v>8.7011316872427939E-4</v>
      </c>
      <c r="L63" s="113">
        <v>2.8350051440329217E-3</v>
      </c>
      <c r="M63" s="113">
        <v>3.7051183127572015E-3</v>
      </c>
      <c r="N63" s="113">
        <v>9.4611625514403252E-4</v>
      </c>
      <c r="O63" s="113">
        <v>2.9686213991769552E-3</v>
      </c>
      <c r="P63" s="128">
        <v>3.9147376543209886E-3</v>
      </c>
    </row>
    <row r="64" spans="1:16">
      <c r="A64" s="100" t="s">
        <v>2496</v>
      </c>
      <c r="B64" s="136">
        <v>3260</v>
      </c>
      <c r="C64" s="136">
        <v>7649</v>
      </c>
      <c r="D64" s="318">
        <f t="shared" si="9"/>
        <v>10909</v>
      </c>
      <c r="E64" s="317">
        <v>325</v>
      </c>
      <c r="F64" s="317">
        <v>2254</v>
      </c>
      <c r="G64" s="317">
        <v>2579</v>
      </c>
      <c r="H64" s="113">
        <v>7.1809040223018685E-5</v>
      </c>
      <c r="I64" s="113">
        <v>1.3179510155316603E-4</v>
      </c>
      <c r="J64" s="113">
        <v>2.036041417761847E-4</v>
      </c>
      <c r="K64" s="113">
        <v>8.4055157307845495E-4</v>
      </c>
      <c r="L64" s="113">
        <v>2.7734219434488254E-3</v>
      </c>
      <c r="M64" s="113">
        <v>3.6139735165272814E-3</v>
      </c>
      <c r="N64" s="113">
        <v>9.123606133014736E-4</v>
      </c>
      <c r="O64" s="113">
        <v>2.9052170450019912E-3</v>
      </c>
      <c r="P64" s="321">
        <v>3.8175776583034668E-3</v>
      </c>
    </row>
    <row r="65" spans="1:16">
      <c r="A65" s="100" t="s">
        <v>2497</v>
      </c>
      <c r="B65" s="318">
        <v>3374</v>
      </c>
      <c r="C65" s="318">
        <v>7584</v>
      </c>
      <c r="D65" s="318">
        <f t="shared" si="9"/>
        <v>10958</v>
      </c>
      <c r="E65" s="317">
        <v>320</v>
      </c>
      <c r="F65" s="317">
        <v>2222</v>
      </c>
      <c r="G65" s="317">
        <v>2542</v>
      </c>
      <c r="H65" s="113">
        <v>6.8448825169255265E-5</v>
      </c>
      <c r="I65" s="113">
        <v>1.2843488649940266E-4</v>
      </c>
      <c r="J65" s="113">
        <v>1.9688371166865783E-4</v>
      </c>
      <c r="K65" s="113">
        <v>7.9898446833930753E-4</v>
      </c>
      <c r="L65" s="113">
        <v>2.7098267622461176E-3</v>
      </c>
      <c r="M65" s="113">
        <v>3.5088112305854246E-3</v>
      </c>
      <c r="N65" s="113">
        <v>8.6743329350856243E-4</v>
      </c>
      <c r="O65" s="113">
        <v>2.8382616487455195E-3</v>
      </c>
      <c r="P65" s="321">
        <v>3.7056949422540814E-3</v>
      </c>
    </row>
    <row r="66" spans="1:16">
      <c r="A66" s="100" t="s">
        <v>2498</v>
      </c>
      <c r="B66" s="318">
        <v>2929</v>
      </c>
      <c r="C66" s="318">
        <v>7236</v>
      </c>
      <c r="D66" s="318">
        <f t="shared" si="9"/>
        <v>10165</v>
      </c>
      <c r="E66" s="318">
        <v>277</v>
      </c>
      <c r="F66" s="318">
        <v>2148</v>
      </c>
      <c r="G66" s="318">
        <v>2425</v>
      </c>
      <c r="H66" s="118">
        <v>6.4043209876543211E-5</v>
      </c>
      <c r="I66" s="118">
        <v>1.1651234567901236E-4</v>
      </c>
      <c r="J66" s="118">
        <v>1.8055555555555552E-4</v>
      </c>
      <c r="K66" s="118">
        <v>8.0208333333333347E-4</v>
      </c>
      <c r="L66" s="118">
        <v>2.8248456790123458E-3</v>
      </c>
      <c r="M66" s="118">
        <v>3.6269290123456784E-3</v>
      </c>
      <c r="N66" s="118">
        <v>8.6612654320987687E-4</v>
      </c>
      <c r="O66" s="118">
        <v>2.9413580246913573E-3</v>
      </c>
      <c r="P66" s="118">
        <v>3.8074845679012346E-3</v>
      </c>
    </row>
    <row r="67" spans="1:16">
      <c r="A67" s="100" t="s">
        <v>2499</v>
      </c>
      <c r="B67" s="318">
        <v>3049</v>
      </c>
      <c r="C67" s="318">
        <v>7684</v>
      </c>
      <c r="D67" s="318">
        <f t="shared" si="9"/>
        <v>10733</v>
      </c>
      <c r="E67" s="318">
        <v>295</v>
      </c>
      <c r="F67" s="318">
        <v>2217</v>
      </c>
      <c r="G67" s="318">
        <v>2512</v>
      </c>
      <c r="H67" s="118">
        <v>6.2599561927518908E-5</v>
      </c>
      <c r="I67" s="118">
        <v>1.1885205097570692E-4</v>
      </c>
      <c r="J67" s="118">
        <v>1.8145161290322585E-4</v>
      </c>
      <c r="K67" s="118">
        <v>8.1130525686977297E-4</v>
      </c>
      <c r="L67" s="118">
        <v>2.7528872958980499E-3</v>
      </c>
      <c r="M67" s="118">
        <v>3.5641925527678214E-3</v>
      </c>
      <c r="N67" s="118">
        <v>8.739048187972919E-4</v>
      </c>
      <c r="O67" s="118">
        <v>2.8717393468737553E-3</v>
      </c>
      <c r="P67" s="118">
        <v>3.745644165671047E-3</v>
      </c>
    </row>
    <row r="68" spans="1:16">
      <c r="A68" s="88" t="s">
        <v>2500</v>
      </c>
      <c r="B68" s="324">
        <v>3125</v>
      </c>
      <c r="C68" s="324">
        <v>6958</v>
      </c>
      <c r="D68" s="324">
        <f t="shared" si="9"/>
        <v>10083</v>
      </c>
      <c r="E68" s="324">
        <v>294</v>
      </c>
      <c r="F68" s="324">
        <v>2150</v>
      </c>
      <c r="G68" s="324">
        <v>2444</v>
      </c>
      <c r="H68" s="323">
        <v>5.889917695473251E-5</v>
      </c>
      <c r="I68" s="323">
        <v>1.0802469135802474E-4</v>
      </c>
      <c r="J68" s="323">
        <v>1.6692386831275717E-4</v>
      </c>
      <c r="K68" s="323">
        <v>7.7752057613168736E-4</v>
      </c>
      <c r="L68" s="323">
        <v>2.8180298353909462E-3</v>
      </c>
      <c r="M68" s="323">
        <v>3.5955504115226336E-3</v>
      </c>
      <c r="N68" s="323">
        <v>8.3641975308642008E-4</v>
      </c>
      <c r="O68" s="323">
        <v>2.9260545267489717E-3</v>
      </c>
      <c r="P68" s="323">
        <v>3.762474279835391E-3</v>
      </c>
    </row>
    <row r="69" spans="1:16">
      <c r="A69" s="88" t="s">
        <v>2501</v>
      </c>
      <c r="B69" s="324">
        <v>3463</v>
      </c>
      <c r="C69" s="324">
        <v>8020</v>
      </c>
      <c r="D69" s="324">
        <f>SUM(B69:C69)</f>
        <v>11483</v>
      </c>
      <c r="E69" s="324">
        <v>306</v>
      </c>
      <c r="F69" s="324">
        <v>2422</v>
      </c>
      <c r="G69" s="324">
        <v>2728</v>
      </c>
      <c r="H69" s="323">
        <v>6.8075467941059329E-5</v>
      </c>
      <c r="I69" s="323">
        <v>1.2022102747909195E-4</v>
      </c>
      <c r="J69" s="323">
        <v>1.8829649542015132E-4</v>
      </c>
      <c r="K69" s="323">
        <v>7.7135603345280753E-4</v>
      </c>
      <c r="L69" s="323">
        <v>2.7370818399044226E-3</v>
      </c>
      <c r="M69" s="323">
        <v>3.5084378733572282E-3</v>
      </c>
      <c r="N69" s="323">
        <v>8.3943150139386693E-4</v>
      </c>
      <c r="O69" s="323">
        <v>2.8573028673835117E-3</v>
      </c>
      <c r="P69" s="323">
        <v>3.6967343687773803E-3</v>
      </c>
    </row>
    <row r="70" spans="1:16">
      <c r="A70" s="88" t="s">
        <v>2502</v>
      </c>
      <c r="B70" s="325">
        <f t="shared" ref="B70:G70" si="10">SUM(B58:B69)</f>
        <v>33599</v>
      </c>
      <c r="C70" s="325">
        <f t="shared" si="10"/>
        <v>82165</v>
      </c>
      <c r="D70" s="325">
        <f t="shared" si="10"/>
        <v>115764</v>
      </c>
      <c r="E70" s="325">
        <f t="shared" si="10"/>
        <v>2288</v>
      </c>
      <c r="F70" s="325">
        <f t="shared" si="10"/>
        <v>17899</v>
      </c>
      <c r="G70" s="325">
        <f t="shared" si="10"/>
        <v>20187</v>
      </c>
      <c r="H70" s="536"/>
      <c r="I70" s="537"/>
      <c r="J70" s="537"/>
      <c r="K70" s="537"/>
      <c r="L70" s="537"/>
      <c r="M70" s="537"/>
      <c r="N70" s="537"/>
      <c r="O70" s="537"/>
      <c r="P70" s="538"/>
    </row>
    <row r="71" spans="1:16">
      <c r="A71" s="88" t="s">
        <v>2503</v>
      </c>
      <c r="B71" s="539"/>
      <c r="C71" s="540"/>
      <c r="D71" s="540"/>
      <c r="E71" s="540"/>
      <c r="F71" s="540"/>
      <c r="G71" s="541"/>
      <c r="H71" s="323">
        <f t="shared" ref="H71:N71" si="11">AVERAGE(H61:H69)</f>
        <v>8.0400141493829256E-5</v>
      </c>
      <c r="I71" s="323">
        <f t="shared" si="11"/>
        <v>1.4624112897957981E-4</v>
      </c>
      <c r="J71" s="323">
        <f t="shared" si="11"/>
        <v>2.2664127047340905E-4</v>
      </c>
      <c r="K71" s="323">
        <f t="shared" si="11"/>
        <v>8.7131061161576902E-4</v>
      </c>
      <c r="L71" s="323">
        <f t="shared" si="11"/>
        <v>2.819459984533661E-3</v>
      </c>
      <c r="M71" s="323">
        <f t="shared" si="11"/>
        <v>3.6907705961494296E-3</v>
      </c>
      <c r="N71" s="323">
        <f t="shared" si="11"/>
        <v>9.5171075310959816E-4</v>
      </c>
      <c r="O71" s="323">
        <f>AVERAGE(O61:O69)</f>
        <v>2.9657011135132399E-3</v>
      </c>
      <c r="P71" s="323">
        <f>AVERAGE(P58:P69)</f>
        <v>3.2852811221893512E-3</v>
      </c>
    </row>
    <row r="72" spans="1:16">
      <c r="A72" s="542" t="s">
        <v>2505</v>
      </c>
      <c r="B72" s="542"/>
      <c r="C72" s="542"/>
      <c r="D72" s="542"/>
      <c r="E72" s="542"/>
      <c r="F72" s="542"/>
      <c r="G72" s="542"/>
      <c r="H72" s="542"/>
      <c r="I72" s="542"/>
      <c r="J72" s="542"/>
      <c r="K72" s="542"/>
      <c r="L72" s="542"/>
      <c r="M72" s="542"/>
      <c r="N72" s="542"/>
      <c r="O72" s="542"/>
      <c r="P72" s="542"/>
    </row>
    <row r="74" spans="1:16">
      <c r="A74" s="534" t="s">
        <v>3303</v>
      </c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</row>
    <row r="75" spans="1:16" ht="52.5" customHeight="1">
      <c r="A75" s="535" t="s">
        <v>2480</v>
      </c>
      <c r="B75" s="535" t="s">
        <v>2481</v>
      </c>
      <c r="C75" s="535"/>
      <c r="D75" s="535"/>
      <c r="E75" s="535" t="s">
        <v>2482</v>
      </c>
      <c r="F75" s="535"/>
      <c r="G75" s="535"/>
      <c r="H75" s="535" t="s">
        <v>2483</v>
      </c>
      <c r="I75" s="535"/>
      <c r="J75" s="535"/>
      <c r="K75" s="535" t="s">
        <v>2484</v>
      </c>
      <c r="L75" s="535"/>
      <c r="M75" s="535"/>
      <c r="N75" s="535" t="s">
        <v>2485</v>
      </c>
      <c r="O75" s="535"/>
      <c r="P75" s="535"/>
    </row>
    <row r="76" spans="1:16">
      <c r="A76" s="526"/>
      <c r="B76" s="135" t="s">
        <v>2486</v>
      </c>
      <c r="C76" s="135" t="s">
        <v>2487</v>
      </c>
      <c r="D76" s="135" t="s">
        <v>2488</v>
      </c>
      <c r="E76" s="135" t="s">
        <v>2486</v>
      </c>
      <c r="F76" s="135" t="s">
        <v>2487</v>
      </c>
      <c r="G76" s="135" t="s">
        <v>2488</v>
      </c>
      <c r="H76" s="135" t="s">
        <v>2486</v>
      </c>
      <c r="I76" s="135" t="s">
        <v>2487</v>
      </c>
      <c r="J76" s="135" t="s">
        <v>2488</v>
      </c>
      <c r="K76" s="135" t="s">
        <v>2486</v>
      </c>
      <c r="L76" s="135" t="s">
        <v>2487</v>
      </c>
      <c r="M76" s="135" t="s">
        <v>2488</v>
      </c>
      <c r="N76" s="135" t="s">
        <v>2486</v>
      </c>
      <c r="O76" s="135" t="s">
        <v>2487</v>
      </c>
      <c r="P76" s="126" t="s">
        <v>2488</v>
      </c>
    </row>
    <row r="77" spans="1:16">
      <c r="A77" s="100" t="s">
        <v>2489</v>
      </c>
      <c r="B77" s="106">
        <v>1637</v>
      </c>
      <c r="C77" s="106">
        <v>3774</v>
      </c>
      <c r="D77" s="102">
        <f>SUM(B77:C77)</f>
        <v>5411</v>
      </c>
      <c r="E77" s="102" t="s">
        <v>2490</v>
      </c>
      <c r="F77" s="102" t="s">
        <v>2490</v>
      </c>
      <c r="G77" s="102" t="s">
        <v>2490</v>
      </c>
      <c r="H77" s="113" t="s">
        <v>2490</v>
      </c>
      <c r="I77" s="113" t="s">
        <v>2490</v>
      </c>
      <c r="J77" s="113" t="s">
        <v>2490</v>
      </c>
      <c r="K77" s="113" t="s">
        <v>2490</v>
      </c>
      <c r="L77" s="113" t="s">
        <v>2490</v>
      </c>
      <c r="M77" s="113" t="s">
        <v>2490</v>
      </c>
      <c r="N77" s="113" t="s">
        <v>2490</v>
      </c>
      <c r="O77" s="113" t="s">
        <v>2490</v>
      </c>
      <c r="P77" s="113">
        <v>2.9976851851851848E-3</v>
      </c>
    </row>
    <row r="78" spans="1:16">
      <c r="A78" s="100" t="s">
        <v>2491</v>
      </c>
      <c r="B78" s="106">
        <v>1365</v>
      </c>
      <c r="C78" s="106">
        <v>3107</v>
      </c>
      <c r="D78" s="102">
        <f>SUM(B78:C78)</f>
        <v>4472</v>
      </c>
      <c r="E78" s="102" t="s">
        <v>2490</v>
      </c>
      <c r="F78" s="102" t="s">
        <v>2490</v>
      </c>
      <c r="G78" s="102" t="s">
        <v>2490</v>
      </c>
      <c r="H78" s="113" t="s">
        <v>2490</v>
      </c>
      <c r="I78" s="113" t="s">
        <v>2490</v>
      </c>
      <c r="J78" s="113" t="s">
        <v>2490</v>
      </c>
      <c r="K78" s="113" t="s">
        <v>2490</v>
      </c>
      <c r="L78" s="113" t="s">
        <v>2490</v>
      </c>
      <c r="M78" s="113" t="s">
        <v>2490</v>
      </c>
      <c r="N78" s="113" t="s">
        <v>2490</v>
      </c>
      <c r="O78" s="113" t="s">
        <v>2490</v>
      </c>
      <c r="P78" s="113">
        <v>2.7199074074074074E-3</v>
      </c>
    </row>
    <row r="79" spans="1:16">
      <c r="A79" s="100" t="s">
        <v>2492</v>
      </c>
      <c r="B79" s="106">
        <v>1233</v>
      </c>
      <c r="C79" s="106">
        <v>3124</v>
      </c>
      <c r="D79" s="102">
        <f>SUM(B79:C79)</f>
        <v>4357</v>
      </c>
      <c r="E79" s="102" t="s">
        <v>2490</v>
      </c>
      <c r="F79" s="102" t="s">
        <v>2490</v>
      </c>
      <c r="G79" s="102" t="s">
        <v>2490</v>
      </c>
      <c r="H79" s="113" t="s">
        <v>2490</v>
      </c>
      <c r="I79" s="113" t="s">
        <v>2490</v>
      </c>
      <c r="J79" s="113" t="s">
        <v>2490</v>
      </c>
      <c r="K79" s="113" t="s">
        <v>2490</v>
      </c>
      <c r="L79" s="113" t="s">
        <v>2490</v>
      </c>
      <c r="M79" s="113" t="s">
        <v>2490</v>
      </c>
      <c r="N79" s="113" t="s">
        <v>2490</v>
      </c>
      <c r="O79" s="113" t="s">
        <v>2490</v>
      </c>
      <c r="P79" s="113">
        <v>2.6041666666666665E-3</v>
      </c>
    </row>
    <row r="80" spans="1:16">
      <c r="A80" s="100" t="s">
        <v>2493</v>
      </c>
      <c r="B80" s="106">
        <v>1516</v>
      </c>
      <c r="C80" s="106">
        <v>3214</v>
      </c>
      <c r="D80" s="102">
        <f>SUM(B80:C80)</f>
        <v>4730</v>
      </c>
      <c r="E80" s="102" t="s">
        <v>2490</v>
      </c>
      <c r="F80" s="102" t="s">
        <v>2490</v>
      </c>
      <c r="G80" s="102" t="s">
        <v>2490</v>
      </c>
      <c r="H80" s="113" t="s">
        <v>2490</v>
      </c>
      <c r="I80" s="113" t="s">
        <v>2490</v>
      </c>
      <c r="J80" s="113" t="s">
        <v>2490</v>
      </c>
      <c r="K80" s="113" t="s">
        <v>2490</v>
      </c>
      <c r="L80" s="113" t="s">
        <v>2490</v>
      </c>
      <c r="M80" s="113" t="s">
        <v>2490</v>
      </c>
      <c r="N80" s="113" t="s">
        <v>2490</v>
      </c>
      <c r="O80" s="113" t="s">
        <v>2490</v>
      </c>
      <c r="P80" s="113">
        <v>2.6041666666666665E-3</v>
      </c>
    </row>
    <row r="81" spans="1:16">
      <c r="A81" s="100" t="s">
        <v>2506</v>
      </c>
      <c r="B81" s="319">
        <f>1438+241</f>
        <v>1679</v>
      </c>
      <c r="C81" s="319">
        <f>3305+698</f>
        <v>4003</v>
      </c>
      <c r="D81" s="316">
        <v>4742</v>
      </c>
      <c r="E81" s="316">
        <v>4</v>
      </c>
      <c r="F81" s="316">
        <v>92</v>
      </c>
      <c r="G81" s="316">
        <v>96</v>
      </c>
      <c r="H81" s="134">
        <v>1.0931069958847735E-4</v>
      </c>
      <c r="I81" s="134">
        <v>2.1733539094650204E-4</v>
      </c>
      <c r="J81" s="134">
        <v>3.2664609053497946E-4</v>
      </c>
      <c r="K81" s="134">
        <v>9.5036008230452661E-4</v>
      </c>
      <c r="L81" s="134">
        <v>3.3204732510288062E-3</v>
      </c>
      <c r="M81" s="134">
        <v>4.2708333333333331E-3</v>
      </c>
      <c r="N81" s="134">
        <v>1.0596707818930041E-3</v>
      </c>
      <c r="O81" s="134">
        <v>3.5378086419753079E-3</v>
      </c>
      <c r="P81" s="117">
        <v>4.5974794238683126E-3</v>
      </c>
    </row>
    <row r="82" spans="1:16">
      <c r="A82" s="100" t="s">
        <v>2495</v>
      </c>
      <c r="B82" s="136">
        <v>2687</v>
      </c>
      <c r="C82" s="136">
        <v>7352</v>
      </c>
      <c r="D82" s="320">
        <f>SUM(B82:C82)</f>
        <v>10039</v>
      </c>
      <c r="E82" s="317">
        <v>89</v>
      </c>
      <c r="F82" s="317">
        <v>1318</v>
      </c>
      <c r="G82" s="317">
        <v>1407</v>
      </c>
      <c r="H82" s="113">
        <v>1.6139403292181058E-4</v>
      </c>
      <c r="I82" s="113">
        <v>2.3495370370370366E-4</v>
      </c>
      <c r="J82" s="113">
        <v>3.9634773662551429E-4</v>
      </c>
      <c r="K82" s="113">
        <v>9.6617798353909492E-4</v>
      </c>
      <c r="L82" s="113">
        <v>3.1660236625514412E-3</v>
      </c>
      <c r="M82" s="113">
        <v>4.1322016460905364E-3</v>
      </c>
      <c r="N82" s="113">
        <v>1.1275720164609061E-3</v>
      </c>
      <c r="O82" s="113">
        <v>3.4009773662551437E-3</v>
      </c>
      <c r="P82" s="128">
        <v>4.5285493827160496E-3</v>
      </c>
    </row>
    <row r="83" spans="1:16">
      <c r="A83" s="100" t="s">
        <v>2496</v>
      </c>
      <c r="B83" s="136">
        <v>2712</v>
      </c>
      <c r="C83" s="136">
        <v>6756</v>
      </c>
      <c r="D83" s="320">
        <f t="shared" ref="D83:D88" si="12">SUM(B83:C83)</f>
        <v>9468</v>
      </c>
      <c r="E83" s="317">
        <v>88</v>
      </c>
      <c r="F83" s="317">
        <v>1156</v>
      </c>
      <c r="G83" s="317">
        <v>1244</v>
      </c>
      <c r="H83" s="113">
        <v>1.4635603345280757E-4</v>
      </c>
      <c r="I83" s="113">
        <v>1.7099761051373949E-4</v>
      </c>
      <c r="J83" s="113">
        <v>3.1735364396654717E-4</v>
      </c>
      <c r="K83" s="113">
        <v>9.3364197530864182E-4</v>
      </c>
      <c r="L83" s="113">
        <v>2.9910892074870581E-3</v>
      </c>
      <c r="M83" s="113">
        <v>3.9247311827956986E-3</v>
      </c>
      <c r="N83" s="113">
        <v>1.0799980087614497E-3</v>
      </c>
      <c r="O83" s="113">
        <v>3.1620868180007975E-3</v>
      </c>
      <c r="P83" s="321">
        <v>4.2420848267622465E-3</v>
      </c>
    </row>
    <row r="84" spans="1:16">
      <c r="A84" s="100" t="s">
        <v>2497</v>
      </c>
      <c r="B84" s="318">
        <v>2964</v>
      </c>
      <c r="C84" s="318">
        <v>7152</v>
      </c>
      <c r="D84" s="320">
        <f t="shared" si="12"/>
        <v>10116</v>
      </c>
      <c r="E84" s="317">
        <v>81</v>
      </c>
      <c r="F84" s="317">
        <v>1098</v>
      </c>
      <c r="G84" s="317">
        <v>1179</v>
      </c>
      <c r="H84" s="113">
        <v>1.0491338112305849E-4</v>
      </c>
      <c r="I84" s="113">
        <v>1.937724014336918E-4</v>
      </c>
      <c r="J84" s="113">
        <v>2.9868578255675023E-4</v>
      </c>
      <c r="K84" s="113">
        <v>9.465850258861011E-4</v>
      </c>
      <c r="L84" s="113">
        <v>2.8344036240541622E-3</v>
      </c>
      <c r="M84" s="113">
        <v>3.7809886499402643E-3</v>
      </c>
      <c r="N84" s="113">
        <v>1.05149840700916E-3</v>
      </c>
      <c r="O84" s="113">
        <v>3.0281760254878545E-3</v>
      </c>
      <c r="P84" s="321">
        <v>4.079674432497014E-3</v>
      </c>
    </row>
    <row r="85" spans="1:16">
      <c r="A85" s="100" t="s">
        <v>2498</v>
      </c>
      <c r="B85" s="318">
        <v>1857</v>
      </c>
      <c r="C85" s="318">
        <v>4959</v>
      </c>
      <c r="D85" s="320">
        <f t="shared" si="12"/>
        <v>6816</v>
      </c>
      <c r="E85" s="318">
        <v>74</v>
      </c>
      <c r="F85" s="318">
        <v>978</v>
      </c>
      <c r="G85" s="318">
        <v>1052</v>
      </c>
      <c r="H85" s="118">
        <v>1.0738168724279835E-4</v>
      </c>
      <c r="I85" s="118">
        <v>1.7078189300411513E-4</v>
      </c>
      <c r="J85" s="118">
        <v>2.7816358024691356E-4</v>
      </c>
      <c r="K85" s="118">
        <v>9.2438271604938272E-4</v>
      </c>
      <c r="L85" s="118">
        <v>2.8249742798353906E-3</v>
      </c>
      <c r="M85" s="118">
        <v>3.7493569958847745E-3</v>
      </c>
      <c r="N85" s="118">
        <v>1.0317644032921812E-3</v>
      </c>
      <c r="O85" s="118">
        <v>2.9957561728395049E-3</v>
      </c>
      <c r="P85" s="118">
        <v>4.0275205761316881E-3</v>
      </c>
    </row>
    <row r="86" spans="1:16">
      <c r="A86" s="100" t="s">
        <v>2499</v>
      </c>
      <c r="B86" s="318">
        <v>2575</v>
      </c>
      <c r="C86" s="318">
        <v>6649</v>
      </c>
      <c r="D86" s="320">
        <f t="shared" si="12"/>
        <v>9224</v>
      </c>
      <c r="E86" s="318">
        <v>62</v>
      </c>
      <c r="F86" s="318">
        <v>943</v>
      </c>
      <c r="G86" s="318">
        <v>1005</v>
      </c>
      <c r="H86" s="118">
        <v>1.0229988052568691E-4</v>
      </c>
      <c r="I86" s="118">
        <v>1.4162684189565909E-4</v>
      </c>
      <c r="J86" s="118">
        <v>2.4392672242134605E-4</v>
      </c>
      <c r="K86" s="118">
        <v>8.4266726403823189E-4</v>
      </c>
      <c r="L86" s="118">
        <v>2.8802021107128639E-3</v>
      </c>
      <c r="M86" s="118">
        <v>3.7228693747510949E-3</v>
      </c>
      <c r="N86" s="118">
        <v>9.4496714456391889E-4</v>
      </c>
      <c r="O86" s="118">
        <v>3.0218289526085219E-3</v>
      </c>
      <c r="P86" s="118">
        <v>3.9667960971724418E-3</v>
      </c>
    </row>
    <row r="87" spans="1:16">
      <c r="A87" s="100" t="s">
        <v>2500</v>
      </c>
      <c r="B87" s="318">
        <v>2575</v>
      </c>
      <c r="C87" s="318">
        <v>6322</v>
      </c>
      <c r="D87" s="320">
        <f t="shared" si="12"/>
        <v>8897</v>
      </c>
      <c r="E87" s="318">
        <v>48</v>
      </c>
      <c r="F87" s="318">
        <v>914</v>
      </c>
      <c r="G87" s="318">
        <v>962</v>
      </c>
      <c r="H87" s="118">
        <v>8.0504115226337424E-5</v>
      </c>
      <c r="I87" s="118">
        <v>1.5586419753086422E-4</v>
      </c>
      <c r="J87" s="118">
        <v>2.3636831275720158E-4</v>
      </c>
      <c r="K87" s="118">
        <v>9.1383744855967066E-4</v>
      </c>
      <c r="L87" s="118">
        <v>2.7380401234567892E-3</v>
      </c>
      <c r="M87" s="118">
        <v>3.6518775720164598E-3</v>
      </c>
      <c r="N87" s="118">
        <v>9.9434156378600761E-4</v>
      </c>
      <c r="O87" s="118">
        <v>2.8939043209876545E-3</v>
      </c>
      <c r="P87" s="118">
        <v>3.8882458847736617E-3</v>
      </c>
    </row>
    <row r="88" spans="1:16">
      <c r="A88" s="100" t="s">
        <v>2501</v>
      </c>
      <c r="B88" s="318">
        <v>2917</v>
      </c>
      <c r="C88" s="318">
        <v>7256</v>
      </c>
      <c r="D88" s="320">
        <f t="shared" si="12"/>
        <v>10173</v>
      </c>
      <c r="E88" s="318">
        <v>73</v>
      </c>
      <c r="F88" s="318">
        <v>1142</v>
      </c>
      <c r="G88" s="318">
        <v>1215</v>
      </c>
      <c r="H88" s="118">
        <v>1.0105535643170045E-4</v>
      </c>
      <c r="I88" s="118">
        <v>1.5245420151334131E-4</v>
      </c>
      <c r="J88" s="118">
        <v>2.5350955794504169E-4</v>
      </c>
      <c r="K88" s="118">
        <v>8.7564715252887258E-4</v>
      </c>
      <c r="L88" s="118">
        <v>2.7817602548785344E-3</v>
      </c>
      <c r="M88" s="118">
        <v>3.6574074074074087E-3</v>
      </c>
      <c r="N88" s="118">
        <v>9.7670250896057364E-4</v>
      </c>
      <c r="O88" s="118">
        <v>2.9342144563918766E-3</v>
      </c>
      <c r="P88" s="118">
        <v>3.9109169653524494E-3</v>
      </c>
    </row>
    <row r="89" spans="1:16">
      <c r="A89" s="88" t="s">
        <v>2502</v>
      </c>
      <c r="B89" s="322">
        <f t="shared" ref="B89:G89" si="13">SUM(B77:B88)</f>
        <v>25717</v>
      </c>
      <c r="C89" s="322">
        <f t="shared" si="13"/>
        <v>63668</v>
      </c>
      <c r="D89" s="322">
        <f t="shared" si="13"/>
        <v>88445</v>
      </c>
      <c r="E89" s="322">
        <f t="shared" si="13"/>
        <v>519</v>
      </c>
      <c r="F89" s="322">
        <f t="shared" si="13"/>
        <v>7641</v>
      </c>
      <c r="G89" s="322">
        <f t="shared" si="13"/>
        <v>8160</v>
      </c>
      <c r="H89" s="536"/>
      <c r="I89" s="537"/>
      <c r="J89" s="537"/>
      <c r="K89" s="537"/>
      <c r="L89" s="537"/>
      <c r="M89" s="537"/>
      <c r="N89" s="537"/>
      <c r="O89" s="537"/>
      <c r="P89" s="538"/>
    </row>
    <row r="90" spans="1:16">
      <c r="A90" s="88" t="s">
        <v>2503</v>
      </c>
      <c r="B90" s="539"/>
      <c r="C90" s="540"/>
      <c r="D90" s="540"/>
      <c r="E90" s="540"/>
      <c r="F90" s="540"/>
      <c r="G90" s="541"/>
      <c r="H90" s="323">
        <f>AVERAGE(H81:H88)</f>
        <v>1.1415189831408463E-4</v>
      </c>
      <c r="I90" s="323">
        <f t="shared" ref="I90:O90" si="14">AVERAGE(I81:I88)</f>
        <v>1.7972328006770209E-4</v>
      </c>
      <c r="J90" s="323">
        <f t="shared" si="14"/>
        <v>2.9387517838178675E-4</v>
      </c>
      <c r="K90" s="323">
        <f t="shared" si="14"/>
        <v>9.1916245602681544E-4</v>
      </c>
      <c r="L90" s="323">
        <f t="shared" si="14"/>
        <v>2.9421208142506308E-3</v>
      </c>
      <c r="M90" s="323">
        <f t="shared" si="14"/>
        <v>3.8612832702774463E-3</v>
      </c>
      <c r="N90" s="323">
        <f t="shared" si="14"/>
        <v>1.0333143543409002E-3</v>
      </c>
      <c r="O90" s="323">
        <f t="shared" si="14"/>
        <v>3.1218440943183326E-3</v>
      </c>
      <c r="P90" s="117">
        <f>AVERAGE(P77:P88)</f>
        <v>3.6805994595999823E-3</v>
      </c>
    </row>
    <row r="91" spans="1:16" s="124" customFormat="1">
      <c r="A91" s="542" t="s">
        <v>2505</v>
      </c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</row>
    <row r="93" spans="1:16">
      <c r="A93" s="534" t="s">
        <v>2727</v>
      </c>
      <c r="B93" s="534"/>
      <c r="C93" s="534"/>
      <c r="D93" s="534"/>
      <c r="E93" s="534"/>
      <c r="F93" s="534"/>
      <c r="G93" s="534"/>
      <c r="H93" s="534"/>
      <c r="I93" s="534"/>
      <c r="J93" s="534"/>
      <c r="K93" s="534"/>
      <c r="L93" s="534"/>
      <c r="M93" s="534"/>
      <c r="N93" s="534"/>
      <c r="O93" s="534"/>
      <c r="P93" s="534"/>
    </row>
    <row r="94" spans="1:16" ht="67.5" customHeight="1">
      <c r="A94" s="526" t="s">
        <v>2480</v>
      </c>
      <c r="B94" s="526" t="s">
        <v>2481</v>
      </c>
      <c r="C94" s="526"/>
      <c r="D94" s="526"/>
      <c r="E94" s="526" t="s">
        <v>2482</v>
      </c>
      <c r="F94" s="526"/>
      <c r="G94" s="526"/>
      <c r="H94" s="526" t="s">
        <v>2483</v>
      </c>
      <c r="I94" s="526"/>
      <c r="J94" s="526"/>
      <c r="K94" s="526" t="s">
        <v>2484</v>
      </c>
      <c r="L94" s="526"/>
      <c r="M94" s="526"/>
      <c r="N94" s="526" t="s">
        <v>2485</v>
      </c>
      <c r="O94" s="526"/>
      <c r="P94" s="526"/>
    </row>
    <row r="95" spans="1:16">
      <c r="A95" s="526"/>
      <c r="B95" s="135" t="s">
        <v>2486</v>
      </c>
      <c r="C95" s="135" t="s">
        <v>2487</v>
      </c>
      <c r="D95" s="135" t="s">
        <v>2488</v>
      </c>
      <c r="E95" s="135" t="s">
        <v>2486</v>
      </c>
      <c r="F95" s="135" t="s">
        <v>2487</v>
      </c>
      <c r="G95" s="135" t="s">
        <v>2488</v>
      </c>
      <c r="H95" s="135" t="s">
        <v>2486</v>
      </c>
      <c r="I95" s="135" t="s">
        <v>2487</v>
      </c>
      <c r="J95" s="135" t="s">
        <v>2488</v>
      </c>
      <c r="K95" s="135" t="s">
        <v>2486</v>
      </c>
      <c r="L95" s="135" t="s">
        <v>2487</v>
      </c>
      <c r="M95" s="135" t="s">
        <v>2488</v>
      </c>
      <c r="N95" s="135" t="s">
        <v>2486</v>
      </c>
      <c r="O95" s="135" t="s">
        <v>2487</v>
      </c>
      <c r="P95" s="126" t="s">
        <v>2488</v>
      </c>
    </row>
    <row r="96" spans="1:16">
      <c r="A96" s="100" t="s">
        <v>2489</v>
      </c>
      <c r="B96" s="106">
        <v>2011</v>
      </c>
      <c r="C96" s="106">
        <v>4224</v>
      </c>
      <c r="D96" s="102">
        <f>SUM(B96:C96)</f>
        <v>6235</v>
      </c>
      <c r="E96" s="102" t="s">
        <v>2490</v>
      </c>
      <c r="F96" s="102" t="s">
        <v>2490</v>
      </c>
      <c r="G96" s="102" t="s">
        <v>2490</v>
      </c>
      <c r="H96" s="113" t="s">
        <v>2490</v>
      </c>
      <c r="I96" s="113" t="s">
        <v>2490</v>
      </c>
      <c r="J96" s="113" t="s">
        <v>2490</v>
      </c>
      <c r="K96" s="113" t="s">
        <v>2490</v>
      </c>
      <c r="L96" s="113" t="s">
        <v>2490</v>
      </c>
      <c r="M96" s="113" t="s">
        <v>2490</v>
      </c>
      <c r="N96" s="113" t="s">
        <v>2490</v>
      </c>
      <c r="O96" s="113" t="s">
        <v>2490</v>
      </c>
      <c r="P96" s="117">
        <v>1.2962962962962963E-3</v>
      </c>
    </row>
    <row r="97" spans="1:16">
      <c r="A97" s="100" t="s">
        <v>2491</v>
      </c>
      <c r="B97" s="106">
        <v>1782</v>
      </c>
      <c r="C97" s="106">
        <v>3354</v>
      </c>
      <c r="D97" s="102">
        <f t="shared" ref="D97:D105" si="15">SUM(B97:C97)</f>
        <v>5136</v>
      </c>
      <c r="E97" s="102" t="s">
        <v>2490</v>
      </c>
      <c r="F97" s="102" t="s">
        <v>2490</v>
      </c>
      <c r="G97" s="102" t="s">
        <v>2490</v>
      </c>
      <c r="H97" s="113" t="s">
        <v>2490</v>
      </c>
      <c r="I97" s="113" t="s">
        <v>2490</v>
      </c>
      <c r="J97" s="113" t="s">
        <v>2490</v>
      </c>
      <c r="K97" s="113" t="s">
        <v>2490</v>
      </c>
      <c r="L97" s="113" t="s">
        <v>2490</v>
      </c>
      <c r="M97" s="113" t="s">
        <v>2490</v>
      </c>
      <c r="N97" s="113" t="s">
        <v>2490</v>
      </c>
      <c r="O97" s="113" t="s">
        <v>2490</v>
      </c>
      <c r="P97" s="116">
        <v>1.261574074074074E-3</v>
      </c>
    </row>
    <row r="98" spans="1:16">
      <c r="A98" s="100" t="s">
        <v>2492</v>
      </c>
      <c r="B98" s="106">
        <v>1997</v>
      </c>
      <c r="C98" s="106">
        <v>3378</v>
      </c>
      <c r="D98" s="102">
        <f t="shared" si="15"/>
        <v>5375</v>
      </c>
      <c r="E98" s="102" t="s">
        <v>2490</v>
      </c>
      <c r="F98" s="102" t="s">
        <v>2490</v>
      </c>
      <c r="G98" s="102" t="s">
        <v>2490</v>
      </c>
      <c r="H98" s="113" t="s">
        <v>2490</v>
      </c>
      <c r="I98" s="113" t="s">
        <v>2490</v>
      </c>
      <c r="J98" s="113" t="s">
        <v>2490</v>
      </c>
      <c r="K98" s="113" t="s">
        <v>2490</v>
      </c>
      <c r="L98" s="113" t="s">
        <v>2490</v>
      </c>
      <c r="M98" s="113" t="s">
        <v>2490</v>
      </c>
      <c r="N98" s="113" t="s">
        <v>2490</v>
      </c>
      <c r="O98" s="113" t="s">
        <v>2490</v>
      </c>
      <c r="P98" s="116">
        <v>1.2384259259259258E-3</v>
      </c>
    </row>
    <row r="99" spans="1:16">
      <c r="A99" s="100" t="s">
        <v>2493</v>
      </c>
      <c r="B99" s="106">
        <v>2113</v>
      </c>
      <c r="C99" s="106">
        <v>3320</v>
      </c>
      <c r="D99" s="102">
        <f t="shared" si="15"/>
        <v>5433</v>
      </c>
      <c r="E99" s="102" t="s">
        <v>2490</v>
      </c>
      <c r="F99" s="102" t="s">
        <v>2490</v>
      </c>
      <c r="G99" s="102" t="s">
        <v>2490</v>
      </c>
      <c r="H99" s="113" t="s">
        <v>2490</v>
      </c>
      <c r="I99" s="113" t="s">
        <v>2490</v>
      </c>
      <c r="J99" s="113" t="s">
        <v>2490</v>
      </c>
      <c r="K99" s="113" t="s">
        <v>2490</v>
      </c>
      <c r="L99" s="113" t="s">
        <v>2490</v>
      </c>
      <c r="M99" s="113" t="s">
        <v>2490</v>
      </c>
      <c r="N99" s="113" t="s">
        <v>2490</v>
      </c>
      <c r="O99" s="113" t="s">
        <v>2490</v>
      </c>
      <c r="P99" s="116">
        <v>1.2152777777777778E-3</v>
      </c>
    </row>
    <row r="100" spans="1:16">
      <c r="A100" s="100" t="s">
        <v>2494</v>
      </c>
      <c r="B100" s="130">
        <v>2011</v>
      </c>
      <c r="C100" s="130">
        <v>3674</v>
      </c>
      <c r="D100" s="102">
        <f t="shared" si="15"/>
        <v>5685</v>
      </c>
      <c r="E100" s="102" t="s">
        <v>2490</v>
      </c>
      <c r="F100" s="102" t="s">
        <v>2490</v>
      </c>
      <c r="G100" s="102" t="s">
        <v>2490</v>
      </c>
      <c r="H100" s="113" t="s">
        <v>2490</v>
      </c>
      <c r="I100" s="113" t="s">
        <v>2490</v>
      </c>
      <c r="J100" s="113" t="s">
        <v>2490</v>
      </c>
      <c r="K100" s="113" t="s">
        <v>2490</v>
      </c>
      <c r="L100" s="113" t="s">
        <v>2490</v>
      </c>
      <c r="M100" s="113" t="s">
        <v>2490</v>
      </c>
      <c r="N100" s="113" t="s">
        <v>2490</v>
      </c>
      <c r="O100" s="113" t="s">
        <v>2490</v>
      </c>
      <c r="P100" s="117">
        <v>1.0300925925925926E-3</v>
      </c>
    </row>
    <row r="101" spans="1:16">
      <c r="A101" s="100" t="s">
        <v>2495</v>
      </c>
      <c r="B101" s="106">
        <v>1798</v>
      </c>
      <c r="C101" s="106">
        <v>3945</v>
      </c>
      <c r="D101" s="102">
        <f t="shared" si="15"/>
        <v>5743</v>
      </c>
      <c r="E101" s="102" t="s">
        <v>2490</v>
      </c>
      <c r="F101" s="102" t="s">
        <v>2490</v>
      </c>
      <c r="G101" s="102" t="s">
        <v>2490</v>
      </c>
      <c r="H101" s="113" t="s">
        <v>2490</v>
      </c>
      <c r="I101" s="113" t="s">
        <v>2490</v>
      </c>
      <c r="J101" s="113" t="s">
        <v>2490</v>
      </c>
      <c r="K101" s="113" t="s">
        <v>2490</v>
      </c>
      <c r="L101" s="113" t="s">
        <v>2490</v>
      </c>
      <c r="M101" s="113" t="s">
        <v>2490</v>
      </c>
      <c r="N101" s="113" t="s">
        <v>2490</v>
      </c>
      <c r="O101" s="113" t="s">
        <v>2490</v>
      </c>
      <c r="P101" s="117">
        <v>1.1458333333333333E-3</v>
      </c>
    </row>
    <row r="102" spans="1:16">
      <c r="A102" s="100" t="s">
        <v>2496</v>
      </c>
      <c r="B102" s="106">
        <v>2012</v>
      </c>
      <c r="C102" s="106">
        <v>3209</v>
      </c>
      <c r="D102" s="102">
        <f t="shared" si="15"/>
        <v>5221</v>
      </c>
      <c r="E102" s="102" t="s">
        <v>2490</v>
      </c>
      <c r="F102" s="102" t="s">
        <v>2490</v>
      </c>
      <c r="G102" s="102" t="s">
        <v>2490</v>
      </c>
      <c r="H102" s="113" t="s">
        <v>2490</v>
      </c>
      <c r="I102" s="113" t="s">
        <v>2490</v>
      </c>
      <c r="J102" s="113" t="s">
        <v>2490</v>
      </c>
      <c r="K102" s="113" t="s">
        <v>2490</v>
      </c>
      <c r="L102" s="113" t="s">
        <v>2490</v>
      </c>
      <c r="M102" s="113" t="s">
        <v>2490</v>
      </c>
      <c r="N102" s="113" t="s">
        <v>2490</v>
      </c>
      <c r="O102" s="113" t="s">
        <v>2490</v>
      </c>
      <c r="P102" s="117">
        <v>1.0879629629629629E-3</v>
      </c>
    </row>
    <row r="103" spans="1:16">
      <c r="A103" s="100" t="s">
        <v>2497</v>
      </c>
      <c r="B103" s="131">
        <v>1993</v>
      </c>
      <c r="C103" s="131">
        <v>2398</v>
      </c>
      <c r="D103" s="102">
        <f t="shared" si="15"/>
        <v>4391</v>
      </c>
      <c r="E103" s="102" t="s">
        <v>2490</v>
      </c>
      <c r="F103" s="102" t="s">
        <v>2490</v>
      </c>
      <c r="G103" s="102" t="s">
        <v>2490</v>
      </c>
      <c r="H103" s="113" t="s">
        <v>2490</v>
      </c>
      <c r="I103" s="113" t="s">
        <v>2490</v>
      </c>
      <c r="J103" s="113" t="s">
        <v>2490</v>
      </c>
      <c r="K103" s="113" t="s">
        <v>2490</v>
      </c>
      <c r="L103" s="113" t="s">
        <v>2490</v>
      </c>
      <c r="M103" s="113" t="s">
        <v>2490</v>
      </c>
      <c r="N103" s="113" t="s">
        <v>2490</v>
      </c>
      <c r="O103" s="113" t="s">
        <v>2490</v>
      </c>
      <c r="P103" s="117">
        <v>1.2152777777777778E-3</v>
      </c>
    </row>
    <row r="104" spans="1:16">
      <c r="A104" s="100" t="s">
        <v>2498</v>
      </c>
      <c r="B104" s="106">
        <v>1456</v>
      </c>
      <c r="C104" s="106">
        <v>3632</v>
      </c>
      <c r="D104" s="102">
        <f t="shared" si="15"/>
        <v>5088</v>
      </c>
      <c r="E104" s="102" t="s">
        <v>2490</v>
      </c>
      <c r="F104" s="102" t="s">
        <v>2490</v>
      </c>
      <c r="G104" s="102" t="s">
        <v>2490</v>
      </c>
      <c r="H104" s="113" t="s">
        <v>2490</v>
      </c>
      <c r="I104" s="113" t="s">
        <v>2490</v>
      </c>
      <c r="J104" s="113" t="s">
        <v>2490</v>
      </c>
      <c r="K104" s="113" t="s">
        <v>2490</v>
      </c>
      <c r="L104" s="113" t="s">
        <v>2490</v>
      </c>
      <c r="M104" s="113" t="s">
        <v>2490</v>
      </c>
      <c r="N104" s="113" t="s">
        <v>2490</v>
      </c>
      <c r="O104" s="113" t="s">
        <v>2490</v>
      </c>
      <c r="P104" s="117">
        <v>1.1921296296296296E-3</v>
      </c>
    </row>
    <row r="105" spans="1:16">
      <c r="A105" s="100" t="s">
        <v>2499</v>
      </c>
      <c r="B105" s="106">
        <v>1908</v>
      </c>
      <c r="C105" s="106">
        <v>3459</v>
      </c>
      <c r="D105" s="106">
        <f t="shared" si="15"/>
        <v>5367</v>
      </c>
      <c r="E105" s="102" t="s">
        <v>2490</v>
      </c>
      <c r="F105" s="102" t="s">
        <v>2490</v>
      </c>
      <c r="G105" s="102" t="s">
        <v>2490</v>
      </c>
      <c r="H105" s="113" t="s">
        <v>2490</v>
      </c>
      <c r="I105" s="113" t="s">
        <v>2490</v>
      </c>
      <c r="J105" s="113" t="s">
        <v>2490</v>
      </c>
      <c r="K105" s="113" t="s">
        <v>2490</v>
      </c>
      <c r="L105" s="113" t="s">
        <v>2490</v>
      </c>
      <c r="M105" s="113" t="s">
        <v>2490</v>
      </c>
      <c r="N105" s="113" t="s">
        <v>2490</v>
      </c>
      <c r="O105" s="113" t="s">
        <v>2490</v>
      </c>
      <c r="P105" s="117">
        <v>1.1921296296296296E-3</v>
      </c>
    </row>
    <row r="106" spans="1:16">
      <c r="A106" s="100" t="s">
        <v>2500</v>
      </c>
      <c r="B106" s="132"/>
      <c r="C106" s="132"/>
      <c r="D106" s="132"/>
      <c r="E106" s="102"/>
      <c r="F106" s="102"/>
      <c r="G106" s="102"/>
      <c r="H106" s="113"/>
      <c r="I106" s="113"/>
      <c r="J106" s="113"/>
      <c r="K106" s="113"/>
      <c r="L106" s="113"/>
      <c r="M106" s="113"/>
      <c r="N106" s="113"/>
      <c r="O106" s="113"/>
      <c r="P106" s="118"/>
    </row>
    <row r="107" spans="1:16">
      <c r="A107" s="100" t="s">
        <v>2501</v>
      </c>
      <c r="B107" s="132"/>
      <c r="C107" s="132"/>
      <c r="D107" s="132"/>
      <c r="E107" s="102"/>
      <c r="F107" s="102"/>
      <c r="G107" s="102"/>
      <c r="H107" s="113"/>
      <c r="I107" s="113"/>
      <c r="J107" s="113"/>
      <c r="K107" s="113"/>
      <c r="L107" s="113"/>
      <c r="M107" s="113"/>
      <c r="N107" s="113"/>
      <c r="O107" s="113"/>
      <c r="P107" s="118"/>
    </row>
    <row r="108" spans="1:16">
      <c r="A108" s="88" t="s">
        <v>2502</v>
      </c>
      <c r="B108" s="324">
        <f>SUM(B96:B107)</f>
        <v>19081</v>
      </c>
      <c r="C108" s="324">
        <f>SUM(C96:C107)</f>
        <v>34593</v>
      </c>
      <c r="D108" s="324">
        <f>SUM(D96:D107)</f>
        <v>53674</v>
      </c>
      <c r="E108" s="316" t="s">
        <v>2490</v>
      </c>
      <c r="F108" s="316" t="s">
        <v>2490</v>
      </c>
      <c r="G108" s="316" t="s">
        <v>2490</v>
      </c>
      <c r="H108" s="536"/>
      <c r="I108" s="537"/>
      <c r="J108" s="537"/>
      <c r="K108" s="537"/>
      <c r="L108" s="537"/>
      <c r="M108" s="537"/>
      <c r="N108" s="537"/>
      <c r="O108" s="537"/>
      <c r="P108" s="538"/>
    </row>
    <row r="109" spans="1:16">
      <c r="A109" s="88" t="s">
        <v>2503</v>
      </c>
      <c r="B109" s="539"/>
      <c r="C109" s="540"/>
      <c r="D109" s="540"/>
      <c r="E109" s="540"/>
      <c r="F109" s="540"/>
      <c r="G109" s="541"/>
      <c r="H109" s="134" t="s">
        <v>2490</v>
      </c>
      <c r="I109" s="134" t="s">
        <v>2490</v>
      </c>
      <c r="J109" s="134" t="s">
        <v>2490</v>
      </c>
      <c r="K109" s="134" t="s">
        <v>2490</v>
      </c>
      <c r="L109" s="134" t="s">
        <v>2490</v>
      </c>
      <c r="M109" s="134" t="s">
        <v>2490</v>
      </c>
      <c r="N109" s="134" t="s">
        <v>2490</v>
      </c>
      <c r="O109" s="134" t="s">
        <v>2490</v>
      </c>
      <c r="P109" s="134">
        <f>AVERAGE(P96:P105)</f>
        <v>1.1875E-3</v>
      </c>
    </row>
  </sheetData>
  <mergeCells count="56">
    <mergeCell ref="H108:P108"/>
    <mergeCell ref="B109:G109"/>
    <mergeCell ref="A72:P72"/>
    <mergeCell ref="A91:P91"/>
    <mergeCell ref="H89:P89"/>
    <mergeCell ref="B90:G90"/>
    <mergeCell ref="A93:P93"/>
    <mergeCell ref="A94:A95"/>
    <mergeCell ref="B94:D94"/>
    <mergeCell ref="E94:G94"/>
    <mergeCell ref="H94:J94"/>
    <mergeCell ref="K94:M94"/>
    <mergeCell ref="N94:P94"/>
    <mergeCell ref="H70:P70"/>
    <mergeCell ref="B71:G71"/>
    <mergeCell ref="A74:P74"/>
    <mergeCell ref="A75:A76"/>
    <mergeCell ref="B75:D75"/>
    <mergeCell ref="E75:G75"/>
    <mergeCell ref="H75:J75"/>
    <mergeCell ref="K75:M75"/>
    <mergeCell ref="N75:P75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A1:P1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"/>
  <sheetViews>
    <sheetView topLeftCell="A49" zoomScale="70" zoomScaleNormal="70" workbookViewId="0">
      <selection activeCell="Q30" sqref="Q30"/>
    </sheetView>
  </sheetViews>
  <sheetFormatPr defaultRowHeight="12.75"/>
  <cols>
    <col min="1" max="1" width="15.5703125" style="1" customWidth="1"/>
    <col min="2" max="2" width="32.42578125" style="1" customWidth="1"/>
    <col min="3" max="3" width="17.42578125" style="1" customWidth="1"/>
    <col min="4" max="12" width="15.5703125" style="1" customWidth="1"/>
    <col min="13" max="16384" width="9.140625" style="1"/>
  </cols>
  <sheetData>
    <row r="1" spans="1:13" ht="29.85" customHeight="1">
      <c r="A1" s="457" t="s">
        <v>3249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3" ht="15" customHeight="1">
      <c r="A2" s="7">
        <v>1</v>
      </c>
      <c r="B2" s="543">
        <v>2</v>
      </c>
      <c r="C2" s="543"/>
      <c r="D2" s="543"/>
      <c r="E2" s="543"/>
      <c r="F2" s="7">
        <v>3</v>
      </c>
      <c r="G2" s="543">
        <v>4</v>
      </c>
      <c r="H2" s="543"/>
      <c r="I2" s="543">
        <v>5</v>
      </c>
      <c r="J2" s="543"/>
      <c r="K2" s="7">
        <v>6</v>
      </c>
    </row>
    <row r="3" spans="1:13" ht="90.75" customHeight="1">
      <c r="A3" s="545" t="s">
        <v>606</v>
      </c>
      <c r="B3" s="543" t="s">
        <v>331</v>
      </c>
      <c r="C3" s="543"/>
      <c r="D3" s="543"/>
      <c r="E3" s="543"/>
      <c r="F3" s="543" t="s">
        <v>195</v>
      </c>
      <c r="G3" s="543" t="s">
        <v>1342</v>
      </c>
      <c r="H3" s="449" t="s">
        <v>2471</v>
      </c>
      <c r="I3" s="543" t="s">
        <v>1343</v>
      </c>
      <c r="J3" s="449" t="s">
        <v>2472</v>
      </c>
      <c r="K3" s="543" t="s">
        <v>1344</v>
      </c>
    </row>
    <row r="4" spans="1:13" ht="15" customHeight="1">
      <c r="A4" s="546"/>
      <c r="B4" s="7" t="s">
        <v>2280</v>
      </c>
      <c r="C4" s="7" t="s">
        <v>2281</v>
      </c>
      <c r="D4" s="7" t="s">
        <v>2282</v>
      </c>
      <c r="E4" s="7" t="s">
        <v>2283</v>
      </c>
      <c r="F4" s="543"/>
      <c r="G4" s="543"/>
      <c r="H4" s="543"/>
      <c r="I4" s="543"/>
      <c r="J4" s="543"/>
      <c r="K4" s="543"/>
    </row>
    <row r="5" spans="1:13" ht="76.5">
      <c r="A5" s="547"/>
      <c r="B5" s="7" t="s">
        <v>2284</v>
      </c>
      <c r="C5" s="7" t="s">
        <v>2285</v>
      </c>
      <c r="D5" s="19" t="s">
        <v>2456</v>
      </c>
      <c r="E5" s="19" t="s">
        <v>2470</v>
      </c>
      <c r="F5" s="543"/>
      <c r="G5" s="7" t="s">
        <v>2259</v>
      </c>
      <c r="H5" s="7" t="s">
        <v>2260</v>
      </c>
      <c r="I5" s="7" t="s">
        <v>2262</v>
      </c>
      <c r="J5" s="7" t="s">
        <v>2263</v>
      </c>
      <c r="K5" s="543"/>
    </row>
    <row r="6" spans="1:13" ht="15" customHeight="1">
      <c r="A6" s="545" t="s">
        <v>1844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</row>
    <row r="7" spans="1:13" ht="45" customHeight="1">
      <c r="A7" s="308">
        <v>1</v>
      </c>
      <c r="B7" s="308" t="s">
        <v>3198</v>
      </c>
      <c r="C7" s="308" t="s">
        <v>3199</v>
      </c>
      <c r="D7" s="308" t="s">
        <v>1922</v>
      </c>
      <c r="E7" s="308">
        <v>1465078</v>
      </c>
      <c r="F7" s="308" t="s">
        <v>196</v>
      </c>
      <c r="G7" s="308">
        <v>32</v>
      </c>
      <c r="H7" s="308">
        <v>29</v>
      </c>
      <c r="I7" s="308">
        <v>35</v>
      </c>
      <c r="J7" s="308">
        <v>27</v>
      </c>
      <c r="K7" s="308">
        <v>21</v>
      </c>
    </row>
    <row r="8" spans="1:13" ht="33.75" customHeight="1">
      <c r="A8" s="308">
        <v>2</v>
      </c>
      <c r="B8" s="308" t="s">
        <v>3200</v>
      </c>
      <c r="C8" s="308" t="s">
        <v>3201</v>
      </c>
      <c r="D8" s="308" t="s">
        <v>1481</v>
      </c>
      <c r="E8" s="308">
        <v>1464011</v>
      </c>
      <c r="F8" s="308" t="s">
        <v>196</v>
      </c>
      <c r="G8" s="308">
        <v>31</v>
      </c>
      <c r="H8" s="308">
        <v>29</v>
      </c>
      <c r="I8" s="308">
        <v>27</v>
      </c>
      <c r="J8" s="308">
        <v>14</v>
      </c>
      <c r="K8" s="308">
        <v>40</v>
      </c>
    </row>
    <row r="9" spans="1:13" ht="61.5" customHeight="1">
      <c r="A9" s="308">
        <v>3</v>
      </c>
      <c r="B9" s="308" t="s">
        <v>243</v>
      </c>
      <c r="C9" s="308" t="s">
        <v>3202</v>
      </c>
      <c r="D9" s="308" t="s">
        <v>245</v>
      </c>
      <c r="E9" s="308">
        <v>1428011</v>
      </c>
      <c r="F9" s="308" t="s">
        <v>196</v>
      </c>
      <c r="G9" s="308">
        <v>5</v>
      </c>
      <c r="H9" s="308">
        <v>3</v>
      </c>
      <c r="I9" s="308">
        <v>13</v>
      </c>
      <c r="J9" s="308">
        <v>8</v>
      </c>
      <c r="K9" s="308">
        <v>9</v>
      </c>
    </row>
    <row r="10" spans="1:13" ht="51" customHeight="1">
      <c r="A10" s="308">
        <v>4</v>
      </c>
      <c r="B10" s="308" t="s">
        <v>3203</v>
      </c>
      <c r="C10" s="308" t="s">
        <v>3204</v>
      </c>
      <c r="D10" s="308" t="s">
        <v>2426</v>
      </c>
      <c r="E10" s="308">
        <v>1411011</v>
      </c>
      <c r="F10" s="308" t="s">
        <v>196</v>
      </c>
      <c r="G10" s="308">
        <v>8</v>
      </c>
      <c r="H10" s="308">
        <v>8</v>
      </c>
      <c r="I10" s="308">
        <v>6</v>
      </c>
      <c r="J10" s="308">
        <v>6</v>
      </c>
      <c r="K10" s="308">
        <v>17</v>
      </c>
    </row>
    <row r="11" spans="1:13" ht="40.5" customHeight="1">
      <c r="A11" s="308">
        <v>5</v>
      </c>
      <c r="B11" s="308" t="s">
        <v>3205</v>
      </c>
      <c r="C11" s="308" t="s">
        <v>3206</v>
      </c>
      <c r="D11" s="308" t="s">
        <v>214</v>
      </c>
      <c r="E11" s="308">
        <v>1412011</v>
      </c>
      <c r="F11" s="308" t="s">
        <v>196</v>
      </c>
      <c r="G11" s="308">
        <v>11</v>
      </c>
      <c r="H11" s="308">
        <v>8</v>
      </c>
      <c r="I11" s="308">
        <v>18</v>
      </c>
      <c r="J11" s="308">
        <v>18</v>
      </c>
      <c r="K11" s="308">
        <v>27</v>
      </c>
      <c r="M11" s="41"/>
    </row>
    <row r="12" spans="1:13" ht="44.25" customHeight="1">
      <c r="A12" s="308">
        <v>6</v>
      </c>
      <c r="B12" s="308" t="s">
        <v>3207</v>
      </c>
      <c r="C12" s="308" t="s">
        <v>3208</v>
      </c>
      <c r="D12" s="308" t="s">
        <v>704</v>
      </c>
      <c r="E12" s="308">
        <v>1413011</v>
      </c>
      <c r="F12" s="308" t="s">
        <v>196</v>
      </c>
      <c r="G12" s="308">
        <v>10</v>
      </c>
      <c r="H12" s="308">
        <v>4</v>
      </c>
      <c r="I12" s="308">
        <v>23</v>
      </c>
      <c r="J12" s="308">
        <v>18</v>
      </c>
      <c r="K12" s="308">
        <v>5</v>
      </c>
    </row>
    <row r="13" spans="1:13" ht="28.5" customHeight="1">
      <c r="A13" s="308">
        <v>7</v>
      </c>
      <c r="B13" s="308" t="s">
        <v>627</v>
      </c>
      <c r="C13" s="308" t="s">
        <v>3209</v>
      </c>
      <c r="D13" s="308" t="s">
        <v>629</v>
      </c>
      <c r="E13" s="308">
        <v>1416011</v>
      </c>
      <c r="F13" s="308" t="s">
        <v>196</v>
      </c>
      <c r="G13" s="308">
        <v>19</v>
      </c>
      <c r="H13" s="308">
        <v>18</v>
      </c>
      <c r="I13" s="308">
        <v>17</v>
      </c>
      <c r="J13" s="308">
        <v>16</v>
      </c>
      <c r="K13" s="308">
        <v>12</v>
      </c>
    </row>
    <row r="14" spans="1:13" ht="36">
      <c r="A14" s="308">
        <v>8</v>
      </c>
      <c r="B14" s="308" t="s">
        <v>695</v>
      </c>
      <c r="C14" s="308" t="s">
        <v>3210</v>
      </c>
      <c r="D14" s="308" t="s">
        <v>696</v>
      </c>
      <c r="E14" s="308">
        <v>1414011</v>
      </c>
      <c r="F14" s="308" t="s">
        <v>196</v>
      </c>
      <c r="G14" s="308">
        <v>11</v>
      </c>
      <c r="H14" s="308">
        <v>9</v>
      </c>
      <c r="I14" s="308">
        <v>16</v>
      </c>
      <c r="J14" s="308">
        <v>10</v>
      </c>
      <c r="K14" s="308">
        <v>10</v>
      </c>
    </row>
    <row r="15" spans="1:13" s="75" customFormat="1" ht="47.25" customHeight="1">
      <c r="A15" s="308">
        <v>9</v>
      </c>
      <c r="B15" s="308" t="s">
        <v>3211</v>
      </c>
      <c r="C15" s="308" t="s">
        <v>3212</v>
      </c>
      <c r="D15" s="308" t="s">
        <v>688</v>
      </c>
      <c r="E15" s="308">
        <v>1420011</v>
      </c>
      <c r="F15" s="308" t="s">
        <v>196</v>
      </c>
      <c r="G15" s="308">
        <v>9</v>
      </c>
      <c r="H15" s="308">
        <v>9</v>
      </c>
      <c r="I15" s="308">
        <v>22</v>
      </c>
      <c r="J15" s="308">
        <v>22</v>
      </c>
      <c r="K15" s="308">
        <v>2</v>
      </c>
    </row>
    <row r="16" spans="1:13" s="75" customFormat="1" ht="38.25" customHeight="1">
      <c r="A16" s="308">
        <v>10</v>
      </c>
      <c r="B16" s="308" t="s">
        <v>3213</v>
      </c>
      <c r="C16" s="308" t="s">
        <v>3214</v>
      </c>
      <c r="D16" s="309" t="s">
        <v>315</v>
      </c>
      <c r="E16" s="308">
        <v>1403011</v>
      </c>
      <c r="F16" s="308" t="s">
        <v>196</v>
      </c>
      <c r="G16" s="308">
        <v>17</v>
      </c>
      <c r="H16" s="308">
        <v>12</v>
      </c>
      <c r="I16" s="308">
        <v>18</v>
      </c>
      <c r="J16" s="308">
        <v>18</v>
      </c>
      <c r="K16" s="308">
        <v>6</v>
      </c>
    </row>
    <row r="17" spans="1:11" s="75" customFormat="1" ht="33.75" customHeight="1">
      <c r="A17" s="308">
        <v>11</v>
      </c>
      <c r="B17" s="308" t="s">
        <v>1082</v>
      </c>
      <c r="C17" s="308" t="s">
        <v>3215</v>
      </c>
      <c r="D17" s="308" t="s">
        <v>1083</v>
      </c>
      <c r="E17" s="308">
        <v>1462011</v>
      </c>
      <c r="F17" s="308" t="s">
        <v>196</v>
      </c>
      <c r="G17" s="308">
        <v>48</v>
      </c>
      <c r="H17" s="308">
        <v>43</v>
      </c>
      <c r="I17" s="308">
        <v>45</v>
      </c>
      <c r="J17" s="308">
        <v>25</v>
      </c>
      <c r="K17" s="308">
        <v>10</v>
      </c>
    </row>
    <row r="18" spans="1:11" s="75" customFormat="1" ht="37.5" customHeight="1">
      <c r="A18" s="308">
        <v>12</v>
      </c>
      <c r="B18" s="308" t="s">
        <v>786</v>
      </c>
      <c r="C18" s="308" t="s">
        <v>3216</v>
      </c>
      <c r="D18" s="308" t="s">
        <v>788</v>
      </c>
      <c r="E18" s="308">
        <v>1465118</v>
      </c>
      <c r="F18" s="308" t="s">
        <v>196</v>
      </c>
      <c r="G18" s="308">
        <v>20</v>
      </c>
      <c r="H18" s="308">
        <v>18</v>
      </c>
      <c r="I18" s="308">
        <v>25</v>
      </c>
      <c r="J18" s="308">
        <v>18</v>
      </c>
      <c r="K18" s="308">
        <v>11</v>
      </c>
    </row>
    <row r="19" spans="1:11" s="75" customFormat="1" ht="40.5" customHeight="1">
      <c r="A19" s="308">
        <v>13</v>
      </c>
      <c r="B19" s="310" t="s">
        <v>3217</v>
      </c>
      <c r="C19" s="310" t="s">
        <v>3218</v>
      </c>
      <c r="D19" s="308" t="s">
        <v>69</v>
      </c>
      <c r="E19" s="310">
        <v>1463011</v>
      </c>
      <c r="F19" s="308" t="s">
        <v>196</v>
      </c>
      <c r="G19" s="310">
        <v>20</v>
      </c>
      <c r="H19" s="310">
        <v>16</v>
      </c>
      <c r="I19" s="310">
        <v>46</v>
      </c>
      <c r="J19" s="310">
        <v>30</v>
      </c>
      <c r="K19" s="310">
        <v>5</v>
      </c>
    </row>
    <row r="20" spans="1:11" s="75" customFormat="1" ht="41.25" customHeight="1">
      <c r="A20" s="308">
        <v>14</v>
      </c>
      <c r="B20" s="308" t="s">
        <v>3219</v>
      </c>
      <c r="C20" s="308" t="s">
        <v>3220</v>
      </c>
      <c r="D20" s="308" t="s">
        <v>1033</v>
      </c>
      <c r="E20" s="308" t="s">
        <v>3221</v>
      </c>
      <c r="F20" s="308" t="s">
        <v>196</v>
      </c>
      <c r="G20" s="308">
        <v>43</v>
      </c>
      <c r="H20" s="308">
        <v>43</v>
      </c>
      <c r="I20" s="308">
        <v>32</v>
      </c>
      <c r="J20" s="308">
        <v>21</v>
      </c>
      <c r="K20" s="308">
        <v>14</v>
      </c>
    </row>
    <row r="21" spans="1:11" s="75" customFormat="1" ht="45.75" customHeight="1">
      <c r="A21" s="308">
        <v>15</v>
      </c>
      <c r="B21" s="308" t="s">
        <v>3222</v>
      </c>
      <c r="C21" s="308" t="s">
        <v>3223</v>
      </c>
      <c r="D21" s="308" t="s">
        <v>1749</v>
      </c>
      <c r="E21" s="308">
        <v>1465188</v>
      </c>
      <c r="F21" s="308" t="s">
        <v>196</v>
      </c>
      <c r="G21" s="308">
        <v>59</v>
      </c>
      <c r="H21" s="308">
        <v>19</v>
      </c>
      <c r="I21" s="308">
        <v>10</v>
      </c>
      <c r="J21" s="308">
        <v>7</v>
      </c>
      <c r="K21" s="308">
        <v>31</v>
      </c>
    </row>
    <row r="22" spans="1:11" s="75" customFormat="1" ht="33.75" customHeight="1">
      <c r="A22" s="308">
        <v>16</v>
      </c>
      <c r="B22" s="308" t="s">
        <v>3224</v>
      </c>
      <c r="C22" s="308" t="s">
        <v>3225</v>
      </c>
      <c r="D22" s="308" t="s">
        <v>1637</v>
      </c>
      <c r="E22" s="308">
        <v>1461011</v>
      </c>
      <c r="F22" s="308" t="s">
        <v>196</v>
      </c>
      <c r="G22" s="308">
        <v>32</v>
      </c>
      <c r="H22" s="308" t="s">
        <v>3226</v>
      </c>
      <c r="I22" s="308">
        <v>21</v>
      </c>
      <c r="J22" s="308" t="s">
        <v>3226</v>
      </c>
      <c r="K22" s="308">
        <v>18</v>
      </c>
    </row>
    <row r="23" spans="1:11" s="75" customFormat="1" ht="41.25" customHeight="1">
      <c r="A23" s="308">
        <v>17</v>
      </c>
      <c r="B23" s="308" t="s">
        <v>3067</v>
      </c>
      <c r="C23" s="308" t="s">
        <v>3227</v>
      </c>
      <c r="D23" s="308" t="s">
        <v>473</v>
      </c>
      <c r="E23" s="308">
        <v>1465078</v>
      </c>
      <c r="F23" s="308" t="s">
        <v>196</v>
      </c>
      <c r="G23" s="308">
        <v>29</v>
      </c>
      <c r="H23" s="308">
        <v>27</v>
      </c>
      <c r="I23" s="308">
        <v>20</v>
      </c>
      <c r="J23" s="308">
        <v>16</v>
      </c>
      <c r="K23" s="308">
        <v>10</v>
      </c>
    </row>
    <row r="24" spans="1:11" s="75" customFormat="1" ht="36">
      <c r="A24" s="308">
        <v>18</v>
      </c>
      <c r="B24" s="310" t="s">
        <v>743</v>
      </c>
      <c r="C24" s="310" t="s">
        <v>3228</v>
      </c>
      <c r="D24" s="310" t="s">
        <v>700</v>
      </c>
      <c r="E24" s="310" t="s">
        <v>699</v>
      </c>
      <c r="F24" s="308" t="s">
        <v>196</v>
      </c>
      <c r="G24" s="310">
        <v>16</v>
      </c>
      <c r="H24" s="310">
        <v>14</v>
      </c>
      <c r="I24" s="310">
        <v>32</v>
      </c>
      <c r="J24" s="310">
        <v>26</v>
      </c>
      <c r="K24" s="310">
        <v>10</v>
      </c>
    </row>
    <row r="25" spans="1:11" ht="24">
      <c r="A25" s="308">
        <v>19</v>
      </c>
      <c r="B25" s="308" t="s">
        <v>3229</v>
      </c>
      <c r="C25" s="308" t="s">
        <v>3230</v>
      </c>
      <c r="D25" s="308" t="s">
        <v>972</v>
      </c>
      <c r="E25" s="308">
        <v>1463011</v>
      </c>
      <c r="F25" s="308" t="s">
        <v>196</v>
      </c>
      <c r="G25" s="308">
        <v>21</v>
      </c>
      <c r="H25" s="308">
        <v>21</v>
      </c>
      <c r="I25" s="308">
        <v>34</v>
      </c>
      <c r="J25" s="308">
        <v>34</v>
      </c>
      <c r="K25" s="308">
        <v>17</v>
      </c>
    </row>
    <row r="26" spans="1:11" ht="51.75" customHeight="1">
      <c r="A26" s="308">
        <v>20</v>
      </c>
      <c r="B26" s="308" t="s">
        <v>3231</v>
      </c>
      <c r="C26" s="308" t="s">
        <v>3232</v>
      </c>
      <c r="D26" s="308" t="s">
        <v>1000</v>
      </c>
      <c r="E26" s="308">
        <v>1464108</v>
      </c>
      <c r="F26" s="308" t="s">
        <v>196</v>
      </c>
      <c r="G26" s="308">
        <v>9</v>
      </c>
      <c r="H26" s="308">
        <v>5</v>
      </c>
      <c r="I26" s="308">
        <v>1</v>
      </c>
      <c r="J26" s="308">
        <v>10</v>
      </c>
      <c r="K26" s="308">
        <v>10</v>
      </c>
    </row>
    <row r="27" spans="1:11" ht="36">
      <c r="A27" s="308">
        <v>21</v>
      </c>
      <c r="B27" s="308" t="s">
        <v>3233</v>
      </c>
      <c r="C27" s="308" t="s">
        <v>3234</v>
      </c>
      <c r="D27" s="308" t="s">
        <v>488</v>
      </c>
      <c r="E27" s="308">
        <v>1405044</v>
      </c>
      <c r="F27" s="308" t="s">
        <v>196</v>
      </c>
      <c r="G27" s="308">
        <v>30</v>
      </c>
      <c r="H27" s="308">
        <v>23</v>
      </c>
      <c r="I27" s="308">
        <v>34</v>
      </c>
      <c r="J27" s="308">
        <v>27</v>
      </c>
      <c r="K27" s="308">
        <v>10</v>
      </c>
    </row>
    <row r="28" spans="1:11" ht="45" customHeight="1">
      <c r="A28" s="308">
        <v>22</v>
      </c>
      <c r="B28" s="308" t="s">
        <v>1295</v>
      </c>
      <c r="C28" s="308" t="s">
        <v>3235</v>
      </c>
      <c r="D28" s="308" t="s">
        <v>1745</v>
      </c>
      <c r="E28" s="308">
        <v>1465088</v>
      </c>
      <c r="F28" s="308" t="s">
        <v>196</v>
      </c>
      <c r="G28" s="308">
        <v>38</v>
      </c>
      <c r="H28" s="308">
        <v>2</v>
      </c>
      <c r="I28" s="308">
        <v>23</v>
      </c>
      <c r="J28" s="308">
        <v>0</v>
      </c>
      <c r="K28" s="308">
        <v>23</v>
      </c>
    </row>
    <row r="29" spans="1:11" ht="33.75" customHeight="1">
      <c r="A29" s="308">
        <v>23</v>
      </c>
      <c r="B29" s="308" t="s">
        <v>1213</v>
      </c>
      <c r="C29" s="308" t="s">
        <v>3236</v>
      </c>
      <c r="D29" s="308" t="s">
        <v>1782</v>
      </c>
      <c r="E29" s="308">
        <v>1434124</v>
      </c>
      <c r="F29" s="308" t="s">
        <v>196</v>
      </c>
      <c r="G29" s="308">
        <v>21</v>
      </c>
      <c r="H29" s="308">
        <v>19</v>
      </c>
      <c r="I29" s="308">
        <v>24</v>
      </c>
      <c r="J29" s="308">
        <v>22</v>
      </c>
      <c r="K29" s="308">
        <v>10</v>
      </c>
    </row>
    <row r="30" spans="1:11" ht="42.75" customHeight="1">
      <c r="A30" s="308">
        <v>24</v>
      </c>
      <c r="B30" s="308" t="s">
        <v>3237</v>
      </c>
      <c r="C30" s="308" t="s">
        <v>3238</v>
      </c>
      <c r="D30" s="308" t="s">
        <v>292</v>
      </c>
      <c r="E30" s="308">
        <v>1465058</v>
      </c>
      <c r="F30" s="308" t="s">
        <v>196</v>
      </c>
      <c r="G30" s="308">
        <v>35</v>
      </c>
      <c r="H30" s="308">
        <v>26</v>
      </c>
      <c r="I30" s="308">
        <v>42</v>
      </c>
      <c r="J30" s="308">
        <v>35</v>
      </c>
      <c r="K30" s="308">
        <v>39</v>
      </c>
    </row>
    <row r="31" spans="1:11" ht="58.5" customHeight="1">
      <c r="A31" s="308">
        <v>25</v>
      </c>
      <c r="B31" s="308" t="s">
        <v>103</v>
      </c>
      <c r="C31" s="308" t="s">
        <v>3239</v>
      </c>
      <c r="D31" s="308" t="s">
        <v>822</v>
      </c>
      <c r="E31" s="308">
        <v>1435054</v>
      </c>
      <c r="F31" s="308" t="s">
        <v>196</v>
      </c>
      <c r="G31" s="308">
        <v>16</v>
      </c>
      <c r="H31" s="308">
        <v>11</v>
      </c>
      <c r="I31" s="308">
        <v>23</v>
      </c>
      <c r="J31" s="308">
        <v>20</v>
      </c>
      <c r="K31" s="308">
        <v>6</v>
      </c>
    </row>
    <row r="32" spans="1:11" ht="38.25" customHeight="1">
      <c r="A32" s="308">
        <v>26</v>
      </c>
      <c r="B32" s="308" t="s">
        <v>130</v>
      </c>
      <c r="C32" s="308" t="s">
        <v>3240</v>
      </c>
      <c r="D32" s="308" t="s">
        <v>1111</v>
      </c>
      <c r="E32" s="308">
        <v>1465068</v>
      </c>
      <c r="F32" s="308" t="s">
        <v>196</v>
      </c>
      <c r="G32" s="308">
        <v>17</v>
      </c>
      <c r="H32" s="308">
        <v>12</v>
      </c>
      <c r="I32" s="308">
        <v>20</v>
      </c>
      <c r="J32" s="308">
        <v>8</v>
      </c>
      <c r="K32" s="308">
        <v>26</v>
      </c>
    </row>
    <row r="33" spans="1:11" ht="43.5" customHeight="1">
      <c r="A33" s="308">
        <v>27</v>
      </c>
      <c r="B33" s="308" t="s">
        <v>3241</v>
      </c>
      <c r="C33" s="308" t="s">
        <v>3242</v>
      </c>
      <c r="D33" s="308" t="s">
        <v>1111</v>
      </c>
      <c r="E33" s="308">
        <v>1465068</v>
      </c>
      <c r="F33" s="308" t="s">
        <v>196</v>
      </c>
      <c r="G33" s="308">
        <v>43</v>
      </c>
      <c r="H33" s="308">
        <v>43</v>
      </c>
      <c r="I33" s="308">
        <v>24</v>
      </c>
      <c r="J33" s="308">
        <v>10</v>
      </c>
      <c r="K33" s="308">
        <v>16</v>
      </c>
    </row>
    <row r="34" spans="1:11" ht="45.75" customHeight="1">
      <c r="A34" s="308">
        <v>28</v>
      </c>
      <c r="B34" s="308" t="s">
        <v>1797</v>
      </c>
      <c r="C34" s="310" t="s">
        <v>3243</v>
      </c>
      <c r="D34" s="310" t="s">
        <v>1798</v>
      </c>
      <c r="E34" s="310">
        <v>1407054</v>
      </c>
      <c r="F34" s="308" t="s">
        <v>196</v>
      </c>
      <c r="G34" s="310">
        <v>9</v>
      </c>
      <c r="H34" s="310">
        <v>3</v>
      </c>
      <c r="I34" s="310">
        <v>20</v>
      </c>
      <c r="J34" s="310">
        <v>4</v>
      </c>
      <c r="K34" s="310">
        <v>5</v>
      </c>
    </row>
    <row r="35" spans="1:11" s="263" customFormat="1" ht="45.75" customHeight="1">
      <c r="A35" s="308">
        <v>29</v>
      </c>
      <c r="B35" s="308" t="s">
        <v>3244</v>
      </c>
      <c r="C35" s="308" t="s">
        <v>3245</v>
      </c>
      <c r="D35" s="308" t="s">
        <v>1611</v>
      </c>
      <c r="E35" s="308">
        <v>1465048</v>
      </c>
      <c r="F35" s="308" t="s">
        <v>196</v>
      </c>
      <c r="G35" s="308">
        <v>33</v>
      </c>
      <c r="H35" s="308">
        <v>33</v>
      </c>
      <c r="I35" s="308">
        <v>33</v>
      </c>
      <c r="J35" s="308">
        <v>19</v>
      </c>
      <c r="K35" s="308">
        <v>17</v>
      </c>
    </row>
    <row r="36" spans="1:11" ht="45" customHeight="1">
      <c r="A36" s="308">
        <v>30</v>
      </c>
      <c r="B36" s="308" t="s">
        <v>2893</v>
      </c>
      <c r="C36" s="308" t="s">
        <v>3246</v>
      </c>
      <c r="D36" s="308" t="s">
        <v>1618</v>
      </c>
      <c r="E36" s="308">
        <v>1465058</v>
      </c>
      <c r="F36" s="308" t="s">
        <v>196</v>
      </c>
      <c r="G36" s="308">
        <v>27</v>
      </c>
      <c r="H36" s="308">
        <v>25</v>
      </c>
      <c r="I36" s="308">
        <v>33</v>
      </c>
      <c r="J36" s="308">
        <v>26</v>
      </c>
      <c r="K36" s="308">
        <v>9</v>
      </c>
    </row>
    <row r="37" spans="1:11" ht="23.25" customHeight="1">
      <c r="A37" s="548" t="s">
        <v>1469</v>
      </c>
      <c r="B37" s="548"/>
      <c r="C37" s="548"/>
      <c r="D37" s="548"/>
      <c r="E37" s="548"/>
      <c r="F37" s="18" t="s">
        <v>196</v>
      </c>
      <c r="G37" s="23">
        <f>SUM(G7:G36)</f>
        <v>719</v>
      </c>
      <c r="H37" s="23">
        <f t="shared" ref="H37:K37" si="0">SUM(H7:H36)</f>
        <v>532</v>
      </c>
      <c r="I37" s="23">
        <f t="shared" si="0"/>
        <v>737</v>
      </c>
      <c r="J37" s="23">
        <f t="shared" si="0"/>
        <v>515</v>
      </c>
      <c r="K37" s="23">
        <f t="shared" si="0"/>
        <v>446</v>
      </c>
    </row>
    <row r="38" spans="1:11" ht="21.75" customHeight="1">
      <c r="A38" s="545" t="s">
        <v>603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</row>
    <row r="39" spans="1:11" ht="43.5" customHeight="1">
      <c r="A39" s="72" t="s">
        <v>1063</v>
      </c>
      <c r="B39" s="72" t="s">
        <v>1122</v>
      </c>
      <c r="C39" s="184" t="s">
        <v>3248</v>
      </c>
      <c r="D39" s="76" t="s">
        <v>2411</v>
      </c>
      <c r="E39" s="72" t="s">
        <v>1123</v>
      </c>
      <c r="F39" s="72" t="s">
        <v>329</v>
      </c>
      <c r="G39" s="77">
        <v>80</v>
      </c>
      <c r="H39" s="77">
        <v>71</v>
      </c>
      <c r="I39" s="77">
        <v>71</v>
      </c>
      <c r="J39" s="77">
        <v>59</v>
      </c>
      <c r="K39" s="77">
        <v>663</v>
      </c>
    </row>
    <row r="40" spans="1:11" ht="48.75" customHeight="1">
      <c r="A40" s="5" t="s">
        <v>812</v>
      </c>
      <c r="B40" s="5" t="s">
        <v>1125</v>
      </c>
      <c r="C40" s="259" t="s">
        <v>3247</v>
      </c>
      <c r="D40" s="15" t="s">
        <v>1785</v>
      </c>
      <c r="E40" s="5" t="s">
        <v>1126</v>
      </c>
      <c r="F40" s="5" t="s">
        <v>329</v>
      </c>
      <c r="G40" s="78">
        <v>97</v>
      </c>
      <c r="H40" s="78">
        <v>97</v>
      </c>
      <c r="I40" s="78">
        <v>27</v>
      </c>
      <c r="J40" s="78">
        <v>27</v>
      </c>
      <c r="K40" s="78">
        <v>249</v>
      </c>
    </row>
    <row r="41" spans="1:11" ht="42" customHeight="1">
      <c r="A41" s="73" t="s">
        <v>813</v>
      </c>
      <c r="B41" s="73" t="s">
        <v>1128</v>
      </c>
      <c r="C41" s="73" t="s">
        <v>1658</v>
      </c>
      <c r="D41" s="73" t="s">
        <v>708</v>
      </c>
      <c r="E41" s="79" t="s">
        <v>493</v>
      </c>
      <c r="F41" s="80" t="s">
        <v>329</v>
      </c>
      <c r="G41" s="78">
        <v>89</v>
      </c>
      <c r="H41" s="78">
        <v>89</v>
      </c>
      <c r="I41" s="78">
        <v>56</v>
      </c>
      <c r="J41" s="78">
        <v>56</v>
      </c>
      <c r="K41" s="78">
        <v>292</v>
      </c>
    </row>
    <row r="42" spans="1:11" ht="48.75" customHeight="1">
      <c r="A42" s="73" t="s">
        <v>814</v>
      </c>
      <c r="B42" s="73" t="s">
        <v>1130</v>
      </c>
      <c r="C42" s="73" t="s">
        <v>1657</v>
      </c>
      <c r="D42" s="73" t="s">
        <v>1812</v>
      </c>
      <c r="E42" s="79" t="s">
        <v>494</v>
      </c>
      <c r="F42" s="73" t="s">
        <v>329</v>
      </c>
      <c r="G42" s="78">
        <v>47</v>
      </c>
      <c r="H42" s="78">
        <v>47</v>
      </c>
      <c r="I42" s="78">
        <v>32</v>
      </c>
      <c r="J42" s="78">
        <v>32</v>
      </c>
      <c r="K42" s="78">
        <v>213</v>
      </c>
    </row>
    <row r="43" spans="1:11" ht="72" customHeight="1">
      <c r="A43" s="72" t="s">
        <v>816</v>
      </c>
      <c r="B43" s="74" t="s">
        <v>90</v>
      </c>
      <c r="C43" s="74" t="s">
        <v>1656</v>
      </c>
      <c r="D43" s="72" t="s">
        <v>1659</v>
      </c>
      <c r="E43" s="72" t="s">
        <v>495</v>
      </c>
      <c r="F43" s="81" t="s">
        <v>329</v>
      </c>
      <c r="G43" s="76">
        <v>62</v>
      </c>
      <c r="H43" s="76">
        <v>62</v>
      </c>
      <c r="I43" s="76">
        <v>13</v>
      </c>
      <c r="J43" s="76">
        <v>13</v>
      </c>
      <c r="K43" s="76">
        <v>182</v>
      </c>
    </row>
    <row r="44" spans="1:11" ht="34.5" customHeight="1">
      <c r="A44" s="5" t="s">
        <v>817</v>
      </c>
      <c r="B44" s="5" t="s">
        <v>1131</v>
      </c>
      <c r="C44" s="5" t="s">
        <v>1660</v>
      </c>
      <c r="D44" s="15" t="s">
        <v>2324</v>
      </c>
      <c r="E44" s="5" t="s">
        <v>496</v>
      </c>
      <c r="F44" s="5" t="s">
        <v>329</v>
      </c>
      <c r="G44" s="5">
        <v>35</v>
      </c>
      <c r="H44" s="5">
        <v>31</v>
      </c>
      <c r="I44" s="5">
        <v>7</v>
      </c>
      <c r="J44" s="5">
        <v>7</v>
      </c>
      <c r="K44" s="5">
        <v>166</v>
      </c>
    </row>
    <row r="45" spans="1:11" ht="24" customHeight="1">
      <c r="A45" s="548" t="s">
        <v>1469</v>
      </c>
      <c r="B45" s="548"/>
      <c r="C45" s="548"/>
      <c r="D45" s="548"/>
      <c r="E45" s="548"/>
      <c r="F45" s="18" t="s">
        <v>329</v>
      </c>
      <c r="G45" s="23">
        <f t="shared" ref="G45:J45" si="1">SUM(G39:G44)</f>
        <v>410</v>
      </c>
      <c r="H45" s="23">
        <f t="shared" si="1"/>
        <v>397</v>
      </c>
      <c r="I45" s="23">
        <f t="shared" si="1"/>
        <v>206</v>
      </c>
      <c r="J45" s="23">
        <f t="shared" si="1"/>
        <v>194</v>
      </c>
      <c r="K45" s="23">
        <f>SUM(K39:K44)</f>
        <v>1765</v>
      </c>
    </row>
    <row r="46" spans="1:11" ht="20.25" customHeight="1">
      <c r="A46" s="543" t="s">
        <v>604</v>
      </c>
      <c r="B46" s="543"/>
      <c r="C46" s="543"/>
      <c r="D46" s="543"/>
      <c r="E46" s="543"/>
      <c r="F46" s="543"/>
      <c r="G46" s="545"/>
      <c r="H46" s="545"/>
      <c r="I46" s="545"/>
      <c r="J46" s="545"/>
      <c r="K46" s="545"/>
    </row>
    <row r="47" spans="1:11" ht="38.25">
      <c r="A47" s="15">
        <v>1</v>
      </c>
      <c r="B47" s="5" t="s">
        <v>1144</v>
      </c>
      <c r="C47" s="5" t="s">
        <v>1145</v>
      </c>
      <c r="D47" s="82" t="s">
        <v>2409</v>
      </c>
      <c r="E47" s="5" t="s">
        <v>1146</v>
      </c>
      <c r="F47" s="83" t="s">
        <v>1152</v>
      </c>
      <c r="G47" s="43">
        <v>14</v>
      </c>
      <c r="H47" s="43">
        <v>14</v>
      </c>
      <c r="I47" s="43">
        <v>1</v>
      </c>
      <c r="J47" s="43">
        <v>1</v>
      </c>
      <c r="K47" s="43">
        <v>6</v>
      </c>
    </row>
    <row r="48" spans="1:11" ht="25.5">
      <c r="A48" s="15">
        <v>2</v>
      </c>
      <c r="B48" s="5" t="s">
        <v>1147</v>
      </c>
      <c r="C48" s="5" t="s">
        <v>1148</v>
      </c>
      <c r="D48" s="82" t="s">
        <v>2409</v>
      </c>
      <c r="E48" s="5" t="s">
        <v>1149</v>
      </c>
      <c r="F48" s="83" t="s">
        <v>1152</v>
      </c>
      <c r="G48" s="43">
        <v>6</v>
      </c>
      <c r="H48" s="43">
        <v>6</v>
      </c>
      <c r="I48" s="43">
        <v>0</v>
      </c>
      <c r="J48" s="43">
        <v>0</v>
      </c>
      <c r="K48" s="43">
        <v>3</v>
      </c>
    </row>
    <row r="49" spans="1:11" ht="39" customHeight="1">
      <c r="A49" s="15">
        <v>3</v>
      </c>
      <c r="B49" s="5" t="s">
        <v>1150</v>
      </c>
      <c r="C49" s="5" t="s">
        <v>1151</v>
      </c>
      <c r="D49" s="5" t="s">
        <v>2409</v>
      </c>
      <c r="E49" s="73" t="s">
        <v>1815</v>
      </c>
      <c r="F49" s="83" t="s">
        <v>1152</v>
      </c>
      <c r="G49" s="307">
        <v>7</v>
      </c>
      <c r="H49" s="307">
        <v>7</v>
      </c>
      <c r="I49" s="43">
        <v>0</v>
      </c>
      <c r="J49" s="43">
        <v>0</v>
      </c>
      <c r="K49" s="43">
        <v>4</v>
      </c>
    </row>
    <row r="50" spans="1:11" ht="21" customHeight="1">
      <c r="A50" s="544" t="s">
        <v>1469</v>
      </c>
      <c r="B50" s="544"/>
      <c r="C50" s="544"/>
      <c r="D50" s="544"/>
      <c r="E50" s="544"/>
      <c r="F50" s="44" t="s">
        <v>605</v>
      </c>
      <c r="G50" s="23">
        <f>SUM(G47:G49)</f>
        <v>27</v>
      </c>
      <c r="H50" s="23">
        <f>SUM(H47:H49)</f>
        <v>27</v>
      </c>
      <c r="I50" s="23">
        <f>SUM(I47:I49)</f>
        <v>1</v>
      </c>
      <c r="J50" s="23">
        <f>SUM(J47:J49)</f>
        <v>1</v>
      </c>
      <c r="K50" s="23">
        <f>SUM(K47:K49)</f>
        <v>13</v>
      </c>
    </row>
  </sheetData>
  <mergeCells count="18">
    <mergeCell ref="A50:E50"/>
    <mergeCell ref="A3:A5"/>
    <mergeCell ref="K3:K5"/>
    <mergeCell ref="A6:K6"/>
    <mergeCell ref="A37:E37"/>
    <mergeCell ref="A38:K38"/>
    <mergeCell ref="A45:E45"/>
    <mergeCell ref="A46:K46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"/>
  <sheetViews>
    <sheetView zoomScale="85" zoomScaleNormal="85" workbookViewId="0">
      <selection activeCell="H43" sqref="H42:H43"/>
    </sheetView>
  </sheetViews>
  <sheetFormatPr defaultRowHeight="12.75"/>
  <cols>
    <col min="1" max="1" width="10.140625" style="144" customWidth="1"/>
    <col min="2" max="2" width="24" style="145" customWidth="1"/>
    <col min="3" max="3" width="27.7109375" style="145" customWidth="1"/>
    <col min="4" max="4" width="10.140625" style="137" customWidth="1"/>
    <col min="5" max="5" width="11.7109375" style="137" customWidth="1"/>
    <col min="6" max="6" width="28.42578125" style="146" customWidth="1"/>
    <col min="7" max="7" width="29.7109375" style="137" customWidth="1"/>
    <col min="8" max="8" width="14" style="137" customWidth="1"/>
    <col min="9" max="9" width="13.5703125" style="137" customWidth="1"/>
    <col min="10" max="10" width="13.85546875" style="137" customWidth="1"/>
    <col min="11" max="12" width="14.7109375" style="144" customWidth="1"/>
    <col min="13" max="13" width="15.42578125" style="144" customWidth="1"/>
    <col min="14" max="19" width="9.140625" style="137"/>
    <col min="20" max="20" width="59.140625" style="137" customWidth="1"/>
    <col min="21" max="16384" width="9.140625" style="137"/>
  </cols>
  <sheetData>
    <row r="1" spans="1:13" ht="63.75" customHeight="1">
      <c r="A1" s="549" t="s">
        <v>2717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/>
    </row>
    <row r="2" spans="1:13" ht="14.25" customHeight="1">
      <c r="A2" s="138">
        <v>1</v>
      </c>
      <c r="B2" s="139">
        <v>2</v>
      </c>
      <c r="C2" s="140">
        <v>3</v>
      </c>
      <c r="D2" s="549">
        <v>4</v>
      </c>
      <c r="E2" s="550"/>
      <c r="F2" s="139">
        <v>5</v>
      </c>
      <c r="G2" s="139">
        <v>6</v>
      </c>
      <c r="H2" s="139">
        <v>7</v>
      </c>
      <c r="I2" s="140">
        <v>8</v>
      </c>
      <c r="J2" s="139">
        <v>9</v>
      </c>
      <c r="K2" s="558" t="s">
        <v>849</v>
      </c>
      <c r="L2" s="558"/>
      <c r="M2" s="141" t="s">
        <v>930</v>
      </c>
    </row>
    <row r="3" spans="1:13" ht="54.75" customHeight="1">
      <c r="A3" s="552" t="s">
        <v>1729</v>
      </c>
      <c r="B3" s="553" t="s">
        <v>1730</v>
      </c>
      <c r="C3" s="553" t="s">
        <v>2718</v>
      </c>
      <c r="D3" s="556" t="s">
        <v>1048</v>
      </c>
      <c r="E3" s="557"/>
      <c r="F3" s="553" t="s">
        <v>1731</v>
      </c>
      <c r="G3" s="559" t="s">
        <v>1733</v>
      </c>
      <c r="H3" s="559" t="s">
        <v>2252</v>
      </c>
      <c r="I3" s="553" t="s">
        <v>1049</v>
      </c>
      <c r="J3" s="553" t="s">
        <v>2253</v>
      </c>
      <c r="K3" s="552" t="s">
        <v>1050</v>
      </c>
      <c r="L3" s="552"/>
      <c r="M3" s="552" t="s">
        <v>2719</v>
      </c>
    </row>
    <row r="4" spans="1:13" ht="15" customHeight="1">
      <c r="A4" s="552"/>
      <c r="B4" s="554"/>
      <c r="C4" s="554"/>
      <c r="D4" s="143" t="s">
        <v>2259</v>
      </c>
      <c r="E4" s="143" t="s">
        <v>2260</v>
      </c>
      <c r="F4" s="554"/>
      <c r="G4" s="559"/>
      <c r="H4" s="559"/>
      <c r="I4" s="554"/>
      <c r="J4" s="554"/>
      <c r="K4" s="142" t="s">
        <v>2720</v>
      </c>
      <c r="L4" s="142" t="s">
        <v>2721</v>
      </c>
      <c r="M4" s="552"/>
    </row>
    <row r="5" spans="1:13" ht="75.75" customHeight="1">
      <c r="A5" s="552"/>
      <c r="B5" s="555"/>
      <c r="C5" s="555"/>
      <c r="D5" s="143" t="s">
        <v>1053</v>
      </c>
      <c r="E5" s="143" t="s">
        <v>1054</v>
      </c>
      <c r="F5" s="555"/>
      <c r="G5" s="559"/>
      <c r="H5" s="559"/>
      <c r="I5" s="555"/>
      <c r="J5" s="555"/>
      <c r="K5" s="142" t="s">
        <v>2254</v>
      </c>
      <c r="L5" s="142" t="s">
        <v>2255</v>
      </c>
      <c r="M5" s="552"/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tabSelected="1" topLeftCell="A4" zoomScale="85" zoomScaleNormal="85" workbookViewId="0">
      <selection activeCell="N19" sqref="N19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  <col min="13" max="13" width="18.85546875" customWidth="1"/>
  </cols>
  <sheetData>
    <row r="1" spans="1:13">
      <c r="A1" s="561" t="s">
        <v>3087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>
      <c r="A2" s="20">
        <v>1</v>
      </c>
      <c r="B2" s="418">
        <v>2</v>
      </c>
      <c r="C2" s="418"/>
      <c r="D2" s="418" t="s">
        <v>737</v>
      </c>
      <c r="E2" s="418"/>
      <c r="F2" s="418"/>
      <c r="G2" s="418" t="s">
        <v>2874</v>
      </c>
      <c r="H2" s="418"/>
      <c r="I2" s="46" t="s">
        <v>2875</v>
      </c>
      <c r="J2" s="20" t="s">
        <v>2876</v>
      </c>
      <c r="K2" s="20" t="s">
        <v>2877</v>
      </c>
      <c r="L2" s="20" t="s">
        <v>2878</v>
      </c>
      <c r="M2" s="20" t="s">
        <v>2879</v>
      </c>
    </row>
    <row r="3" spans="1:13" ht="129" customHeight="1">
      <c r="A3" s="484" t="s">
        <v>275</v>
      </c>
      <c r="B3" s="418" t="s">
        <v>331</v>
      </c>
      <c r="C3" s="418"/>
      <c r="D3" s="418" t="s">
        <v>2724</v>
      </c>
      <c r="E3" s="418"/>
      <c r="F3" s="418"/>
      <c r="G3" s="418" t="s">
        <v>2459</v>
      </c>
      <c r="H3" s="418"/>
      <c r="I3" s="484" t="s">
        <v>2460</v>
      </c>
      <c r="J3" s="477" t="s">
        <v>2274</v>
      </c>
      <c r="K3" s="477" t="s">
        <v>799</v>
      </c>
      <c r="L3" s="477" t="s">
        <v>2275</v>
      </c>
      <c r="M3" s="477" t="s">
        <v>2726</v>
      </c>
    </row>
    <row r="4" spans="1:13">
      <c r="A4" s="485"/>
      <c r="B4" s="20" t="s">
        <v>2280</v>
      </c>
      <c r="C4" s="20" t="s">
        <v>2281</v>
      </c>
      <c r="D4" s="20" t="s">
        <v>1052</v>
      </c>
      <c r="E4" s="20" t="s">
        <v>2276</v>
      </c>
      <c r="F4" s="20" t="s">
        <v>2277</v>
      </c>
      <c r="G4" s="20" t="s">
        <v>2259</v>
      </c>
      <c r="H4" s="20" t="s">
        <v>2260</v>
      </c>
      <c r="I4" s="485"/>
      <c r="J4" s="478"/>
      <c r="K4" s="478"/>
      <c r="L4" s="478"/>
      <c r="M4" s="478"/>
    </row>
    <row r="5" spans="1:13" ht="71.25">
      <c r="A5" s="486"/>
      <c r="B5" s="20" t="s">
        <v>2284</v>
      </c>
      <c r="C5" s="20" t="s">
        <v>2285</v>
      </c>
      <c r="D5" s="20" t="s">
        <v>2278</v>
      </c>
      <c r="E5" s="20" t="s">
        <v>2279</v>
      </c>
      <c r="F5" s="20" t="s">
        <v>2725</v>
      </c>
      <c r="G5" s="21" t="s">
        <v>2453</v>
      </c>
      <c r="H5" s="21" t="s">
        <v>2452</v>
      </c>
      <c r="I5" s="486"/>
      <c r="J5" s="479"/>
      <c r="K5" s="479"/>
      <c r="L5" s="479"/>
      <c r="M5" s="479"/>
    </row>
    <row r="6" spans="1:13" ht="38.25">
      <c r="A6" s="315">
        <v>1</v>
      </c>
      <c r="B6" s="317" t="s">
        <v>2865</v>
      </c>
      <c r="C6" s="317" t="s">
        <v>2867</v>
      </c>
      <c r="D6" s="315" t="s">
        <v>1569</v>
      </c>
      <c r="E6" s="317" t="s">
        <v>2867</v>
      </c>
      <c r="F6" s="167">
        <v>1409034</v>
      </c>
      <c r="G6" s="112"/>
      <c r="H6" s="112"/>
      <c r="I6" s="112"/>
      <c r="J6" s="112"/>
      <c r="K6" s="112"/>
      <c r="L6" s="112"/>
      <c r="M6" s="112"/>
    </row>
    <row r="7" spans="1:13" ht="38.25">
      <c r="A7" s="315">
        <v>2</v>
      </c>
      <c r="B7" s="317" t="s">
        <v>2866</v>
      </c>
      <c r="C7" s="317" t="s">
        <v>2868</v>
      </c>
      <c r="D7" s="317" t="s">
        <v>2870</v>
      </c>
      <c r="E7" s="317" t="s">
        <v>2868</v>
      </c>
      <c r="F7" s="315">
        <v>1406054</v>
      </c>
      <c r="G7" s="112"/>
      <c r="H7" s="112"/>
      <c r="I7" s="112"/>
      <c r="J7" s="112"/>
      <c r="K7" s="112"/>
      <c r="L7" s="112"/>
      <c r="M7" s="112"/>
    </row>
    <row r="8" spans="1:13" ht="76.5">
      <c r="A8" s="315">
        <v>3</v>
      </c>
      <c r="B8" s="317" t="s">
        <v>2871</v>
      </c>
      <c r="C8" s="317" t="s">
        <v>250</v>
      </c>
      <c r="D8" s="317" t="s">
        <v>2872</v>
      </c>
      <c r="E8" s="317" t="s">
        <v>250</v>
      </c>
      <c r="F8" s="315">
        <v>1429011</v>
      </c>
      <c r="G8" s="112"/>
      <c r="H8" s="112"/>
      <c r="I8" s="112"/>
      <c r="J8" s="112"/>
      <c r="K8" s="112"/>
      <c r="L8" s="112"/>
      <c r="M8" s="112"/>
    </row>
    <row r="9" spans="1:13" ht="25.5">
      <c r="A9" s="315">
        <v>4</v>
      </c>
      <c r="B9" s="317" t="s">
        <v>2873</v>
      </c>
      <c r="C9" s="317" t="s">
        <v>2869</v>
      </c>
      <c r="D9" s="317" t="s">
        <v>1561</v>
      </c>
      <c r="E9" s="317" t="s">
        <v>2869</v>
      </c>
      <c r="F9" s="315">
        <v>1418044</v>
      </c>
      <c r="G9" s="112"/>
      <c r="H9" s="112"/>
      <c r="I9" s="112"/>
      <c r="J9" s="112"/>
      <c r="K9" s="112"/>
      <c r="L9" s="112"/>
      <c r="M9" s="112"/>
    </row>
    <row r="12" spans="1:13">
      <c r="A12" s="560" t="s">
        <v>2880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zoomScale="55" zoomScaleNormal="55" workbookViewId="0">
      <selection activeCell="W13" sqref="W13"/>
    </sheetView>
  </sheetViews>
  <sheetFormatPr defaultRowHeight="12.75"/>
  <cols>
    <col min="1" max="1" width="12.7109375" style="92" bestFit="1" customWidth="1"/>
    <col min="2" max="3" width="23.85546875" style="92" customWidth="1"/>
    <col min="4" max="4" width="11.28515625" style="153" customWidth="1"/>
    <col min="5" max="5" width="7.140625" style="92" customWidth="1"/>
    <col min="6" max="6" width="13.7109375" style="92" customWidth="1"/>
    <col min="7" max="7" width="11.28515625" style="92" customWidth="1"/>
    <col min="8" max="8" width="13.42578125" style="92" customWidth="1"/>
    <col min="9" max="9" width="23.5703125" style="92" customWidth="1"/>
    <col min="10" max="10" width="25.140625" style="92" customWidth="1"/>
    <col min="11" max="11" width="19" style="92" customWidth="1"/>
    <col min="12" max="12" width="21.7109375" style="92" customWidth="1"/>
    <col min="13" max="13" width="11.140625" style="155" customWidth="1"/>
    <col min="14" max="14" width="15.85546875" style="92" customWidth="1"/>
    <col min="15" max="16384" width="9.140625" style="92"/>
  </cols>
  <sheetData>
    <row r="1" spans="1:14" ht="42.75" customHeight="1">
      <c r="A1" s="428" t="s">
        <v>3445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30"/>
    </row>
    <row r="2" spans="1:14" ht="15" customHeight="1">
      <c r="A2" s="428" t="s">
        <v>1743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30"/>
    </row>
    <row r="3" spans="1:14" ht="15" customHeight="1">
      <c r="A3" s="165">
        <v>1</v>
      </c>
      <c r="B3" s="165">
        <v>2</v>
      </c>
      <c r="C3" s="177">
        <v>3</v>
      </c>
      <c r="D3" s="431">
        <v>4</v>
      </c>
      <c r="E3" s="432"/>
      <c r="F3" s="178">
        <v>5</v>
      </c>
      <c r="G3" s="178">
        <v>6</v>
      </c>
      <c r="H3" s="178">
        <v>7</v>
      </c>
      <c r="I3" s="178">
        <v>8</v>
      </c>
      <c r="J3" s="178">
        <v>9</v>
      </c>
      <c r="K3" s="178">
        <v>10</v>
      </c>
      <c r="L3" s="178">
        <v>11</v>
      </c>
      <c r="M3" s="165">
        <v>12</v>
      </c>
      <c r="N3" s="165">
        <v>13</v>
      </c>
    </row>
    <row r="4" spans="1:14" ht="81.75" customHeight="1">
      <c r="A4" s="423" t="s">
        <v>1729</v>
      </c>
      <c r="B4" s="423" t="s">
        <v>1730</v>
      </c>
      <c r="C4" s="423" t="s">
        <v>2902</v>
      </c>
      <c r="D4" s="423" t="s">
        <v>1048</v>
      </c>
      <c r="E4" s="423"/>
      <c r="F4" s="423" t="s">
        <v>1732</v>
      </c>
      <c r="G4" s="423" t="s">
        <v>2434</v>
      </c>
      <c r="H4" s="423" t="s">
        <v>2435</v>
      </c>
      <c r="I4" s="423" t="s">
        <v>1859</v>
      </c>
      <c r="J4" s="423" t="s">
        <v>1860</v>
      </c>
      <c r="K4" s="423" t="s">
        <v>67</v>
      </c>
      <c r="L4" s="423" t="s">
        <v>2436</v>
      </c>
      <c r="M4" s="423" t="s">
        <v>2437</v>
      </c>
      <c r="N4" s="423" t="s">
        <v>2438</v>
      </c>
    </row>
    <row r="5" spans="1:14" ht="32.25" customHeight="1">
      <c r="A5" s="423"/>
      <c r="B5" s="423"/>
      <c r="C5" s="423"/>
      <c r="D5" s="180" t="s">
        <v>1051</v>
      </c>
      <c r="E5" s="179" t="s">
        <v>1052</v>
      </c>
      <c r="F5" s="423"/>
      <c r="G5" s="423"/>
      <c r="H5" s="423"/>
      <c r="I5" s="423"/>
      <c r="J5" s="423"/>
      <c r="K5" s="423"/>
      <c r="L5" s="423"/>
      <c r="M5" s="423"/>
      <c r="N5" s="423"/>
    </row>
    <row r="6" spans="1:14" ht="32.25" customHeight="1">
      <c r="A6" s="423"/>
      <c r="B6" s="423"/>
      <c r="C6" s="424"/>
      <c r="D6" s="180" t="s">
        <v>1053</v>
      </c>
      <c r="E6" s="179" t="s">
        <v>1054</v>
      </c>
      <c r="F6" s="423"/>
      <c r="G6" s="423"/>
      <c r="H6" s="423"/>
      <c r="I6" s="423"/>
      <c r="J6" s="423"/>
      <c r="K6" s="423"/>
      <c r="L6" s="423"/>
      <c r="M6" s="423"/>
      <c r="N6" s="423"/>
    </row>
    <row r="7" spans="1:14" ht="24" customHeight="1">
      <c r="A7" s="398" t="s">
        <v>2507</v>
      </c>
      <c r="B7" s="402" t="s">
        <v>2889</v>
      </c>
      <c r="C7" s="395" t="s">
        <v>3289</v>
      </c>
      <c r="D7" s="334">
        <v>1</v>
      </c>
      <c r="E7" s="120" t="s">
        <v>986</v>
      </c>
      <c r="F7" s="40">
        <v>1465108401</v>
      </c>
      <c r="G7" s="329" t="s">
        <v>2517</v>
      </c>
      <c r="H7" s="392">
        <v>1465108</v>
      </c>
      <c r="I7" s="351" t="s">
        <v>3306</v>
      </c>
      <c r="J7" s="425" t="s">
        <v>3307</v>
      </c>
      <c r="K7" s="425" t="s">
        <v>3306</v>
      </c>
      <c r="L7" s="425" t="s">
        <v>2411</v>
      </c>
      <c r="M7" s="351" t="s">
        <v>2412</v>
      </c>
      <c r="N7" s="425" t="s">
        <v>3443</v>
      </c>
    </row>
    <row r="8" spans="1:14" ht="25.5">
      <c r="A8" s="399"/>
      <c r="B8" s="403"/>
      <c r="C8" s="395"/>
      <c r="D8" s="334" t="s">
        <v>986</v>
      </c>
      <c r="E8" s="120">
        <v>1</v>
      </c>
      <c r="F8" s="40">
        <v>1465108204</v>
      </c>
      <c r="G8" s="329" t="s">
        <v>2520</v>
      </c>
      <c r="H8" s="393"/>
      <c r="I8" s="351" t="s">
        <v>3306</v>
      </c>
      <c r="J8" s="426"/>
      <c r="K8" s="426"/>
      <c r="L8" s="426"/>
      <c r="M8" s="351" t="s">
        <v>2414</v>
      </c>
      <c r="N8" s="426"/>
    </row>
    <row r="9" spans="1:14" ht="25.5">
      <c r="A9" s="399"/>
      <c r="B9" s="403"/>
      <c r="C9" s="395"/>
      <c r="D9" s="334" t="s">
        <v>986</v>
      </c>
      <c r="E9" s="120">
        <v>1</v>
      </c>
      <c r="F9" s="40">
        <v>1465108205</v>
      </c>
      <c r="G9" s="329" t="s">
        <v>2521</v>
      </c>
      <c r="H9" s="393"/>
      <c r="I9" s="351" t="s">
        <v>3306</v>
      </c>
      <c r="J9" s="426"/>
      <c r="K9" s="426"/>
      <c r="L9" s="426"/>
      <c r="M9" s="351" t="s">
        <v>2415</v>
      </c>
      <c r="N9" s="426"/>
    </row>
    <row r="10" spans="1:14" ht="25.5">
      <c r="A10" s="399"/>
      <c r="B10" s="403"/>
      <c r="C10" s="395"/>
      <c r="D10" s="334" t="s">
        <v>986</v>
      </c>
      <c r="E10" s="120">
        <v>1</v>
      </c>
      <c r="F10" s="40">
        <v>1465108201</v>
      </c>
      <c r="G10" s="329" t="s">
        <v>2522</v>
      </c>
      <c r="H10" s="393"/>
      <c r="I10" s="351" t="s">
        <v>3306</v>
      </c>
      <c r="J10" s="426"/>
      <c r="K10" s="426"/>
      <c r="L10" s="426"/>
      <c r="M10" s="351" t="s">
        <v>382</v>
      </c>
      <c r="N10" s="426"/>
    </row>
    <row r="11" spans="1:14" ht="25.5">
      <c r="A11" s="399"/>
      <c r="B11" s="403"/>
      <c r="C11" s="395"/>
      <c r="D11" s="334" t="s">
        <v>986</v>
      </c>
      <c r="E11" s="120">
        <v>1</v>
      </c>
      <c r="F11" s="40">
        <v>1465108202</v>
      </c>
      <c r="G11" s="329" t="s">
        <v>2523</v>
      </c>
      <c r="H11" s="393"/>
      <c r="I11" s="351" t="s">
        <v>3306</v>
      </c>
      <c r="J11" s="426"/>
      <c r="K11" s="426"/>
      <c r="L11" s="426"/>
      <c r="M11" s="351" t="s">
        <v>399</v>
      </c>
      <c r="N11" s="426"/>
    </row>
    <row r="12" spans="1:14" ht="25.5">
      <c r="A12" s="399"/>
      <c r="B12" s="403"/>
      <c r="C12" s="395"/>
      <c r="D12" s="334" t="s">
        <v>986</v>
      </c>
      <c r="E12" s="120">
        <v>1</v>
      </c>
      <c r="F12" s="40">
        <v>1465108203</v>
      </c>
      <c r="G12" s="329" t="s">
        <v>2524</v>
      </c>
      <c r="H12" s="393"/>
      <c r="I12" s="351" t="s">
        <v>3306</v>
      </c>
      <c r="J12" s="426"/>
      <c r="K12" s="426"/>
      <c r="L12" s="426"/>
      <c r="M12" s="351" t="s">
        <v>400</v>
      </c>
      <c r="N12" s="426"/>
    </row>
    <row r="13" spans="1:14" ht="25.5">
      <c r="A13" s="399"/>
      <c r="B13" s="403"/>
      <c r="C13" s="395"/>
      <c r="D13" s="334" t="s">
        <v>986</v>
      </c>
      <c r="E13" s="120">
        <v>1</v>
      </c>
      <c r="F13" s="40">
        <v>1465108206</v>
      </c>
      <c r="G13" s="329" t="s">
        <v>3000</v>
      </c>
      <c r="H13" s="394"/>
      <c r="I13" s="351" t="s">
        <v>3308</v>
      </c>
      <c r="J13" s="426"/>
      <c r="K13" s="426"/>
      <c r="L13" s="426"/>
      <c r="M13" s="351" t="s">
        <v>403</v>
      </c>
      <c r="N13" s="426"/>
    </row>
    <row r="14" spans="1:14" ht="25.5">
      <c r="A14" s="399"/>
      <c r="B14" s="403"/>
      <c r="C14" s="395"/>
      <c r="D14" s="334" t="s">
        <v>986</v>
      </c>
      <c r="E14" s="120">
        <v>1</v>
      </c>
      <c r="F14" s="40">
        <v>1465078201</v>
      </c>
      <c r="G14" s="329" t="s">
        <v>2530</v>
      </c>
      <c r="H14" s="392">
        <v>1465078</v>
      </c>
      <c r="I14" s="351" t="s">
        <v>3309</v>
      </c>
      <c r="J14" s="426"/>
      <c r="K14" s="426"/>
      <c r="L14" s="426"/>
      <c r="M14" s="351" t="s">
        <v>2417</v>
      </c>
      <c r="N14" s="426"/>
    </row>
    <row r="15" spans="1:14" ht="25.5">
      <c r="A15" s="399"/>
      <c r="B15" s="403"/>
      <c r="C15" s="395"/>
      <c r="D15" s="334" t="s">
        <v>986</v>
      </c>
      <c r="E15" s="120">
        <v>1</v>
      </c>
      <c r="F15" s="40">
        <v>1465078202</v>
      </c>
      <c r="G15" s="329" t="s">
        <v>2533</v>
      </c>
      <c r="H15" s="393"/>
      <c r="I15" s="351" t="s">
        <v>3309</v>
      </c>
      <c r="J15" s="426"/>
      <c r="K15" s="426"/>
      <c r="L15" s="426"/>
      <c r="M15" s="351" t="s">
        <v>647</v>
      </c>
      <c r="N15" s="426"/>
    </row>
    <row r="16" spans="1:14" ht="25.5">
      <c r="A16" s="399"/>
      <c r="B16" s="403"/>
      <c r="C16" s="395"/>
      <c r="D16" s="334" t="s">
        <v>986</v>
      </c>
      <c r="E16" s="120">
        <v>1</v>
      </c>
      <c r="F16" s="40">
        <v>1465078203</v>
      </c>
      <c r="G16" s="329" t="s">
        <v>2539</v>
      </c>
      <c r="H16" s="393"/>
      <c r="I16" s="351" t="s">
        <v>3309</v>
      </c>
      <c r="J16" s="426"/>
      <c r="K16" s="426"/>
      <c r="L16" s="426"/>
      <c r="M16" s="351" t="s">
        <v>1863</v>
      </c>
      <c r="N16" s="426"/>
    </row>
    <row r="17" spans="1:14" ht="25.5">
      <c r="A17" s="399"/>
      <c r="B17" s="403"/>
      <c r="C17" s="395"/>
      <c r="D17" s="334"/>
      <c r="E17" s="120">
        <v>1</v>
      </c>
      <c r="F17" s="40">
        <v>1465078204</v>
      </c>
      <c r="G17" s="329" t="s">
        <v>2547</v>
      </c>
      <c r="H17" s="393"/>
      <c r="I17" s="351" t="s">
        <v>3309</v>
      </c>
      <c r="J17" s="426"/>
      <c r="K17" s="426"/>
      <c r="L17" s="426"/>
      <c r="M17" s="351" t="s">
        <v>410</v>
      </c>
      <c r="N17" s="426"/>
    </row>
    <row r="18" spans="1:14" ht="25.5">
      <c r="A18" s="399"/>
      <c r="B18" s="403"/>
      <c r="C18" s="395"/>
      <c r="D18" s="334"/>
      <c r="E18" s="120">
        <v>1</v>
      </c>
      <c r="F18" s="40">
        <v>1465078205</v>
      </c>
      <c r="G18" s="191" t="s">
        <v>3253</v>
      </c>
      <c r="H18" s="393"/>
      <c r="I18" s="351" t="s">
        <v>3309</v>
      </c>
      <c r="J18" s="426"/>
      <c r="K18" s="426"/>
      <c r="L18" s="426"/>
      <c r="M18" s="351" t="s">
        <v>411</v>
      </c>
      <c r="N18" s="426"/>
    </row>
    <row r="19" spans="1:14" ht="25.5">
      <c r="A19" s="399"/>
      <c r="B19" s="403"/>
      <c r="C19" s="395"/>
      <c r="D19" s="334">
        <v>1</v>
      </c>
      <c r="E19" s="120" t="s">
        <v>986</v>
      </c>
      <c r="F19" s="40">
        <v>1465188401</v>
      </c>
      <c r="G19" s="329" t="s">
        <v>2552</v>
      </c>
      <c r="H19" s="401">
        <v>1465188</v>
      </c>
      <c r="I19" s="351" t="s">
        <v>3310</v>
      </c>
      <c r="J19" s="426"/>
      <c r="K19" s="426"/>
      <c r="L19" s="426"/>
      <c r="M19" s="351" t="s">
        <v>2419</v>
      </c>
      <c r="N19" s="426"/>
    </row>
    <row r="20" spans="1:14" ht="25.5">
      <c r="A20" s="399"/>
      <c r="B20" s="403"/>
      <c r="C20" s="395"/>
      <c r="D20" s="334" t="s">
        <v>986</v>
      </c>
      <c r="E20" s="120">
        <v>1</v>
      </c>
      <c r="F20" s="40">
        <v>1465188201</v>
      </c>
      <c r="G20" s="329" t="s">
        <v>2553</v>
      </c>
      <c r="H20" s="401"/>
      <c r="I20" s="351" t="s">
        <v>3310</v>
      </c>
      <c r="J20" s="426"/>
      <c r="K20" s="426"/>
      <c r="L20" s="426"/>
      <c r="M20" s="351" t="s">
        <v>2421</v>
      </c>
      <c r="N20" s="426"/>
    </row>
    <row r="21" spans="1:14" ht="25.5">
      <c r="A21" s="399"/>
      <c r="B21" s="403"/>
      <c r="C21" s="395"/>
      <c r="D21" s="334" t="s">
        <v>986</v>
      </c>
      <c r="E21" s="120">
        <v>1</v>
      </c>
      <c r="F21" s="40">
        <v>1465188202</v>
      </c>
      <c r="G21" s="329" t="s">
        <v>2554</v>
      </c>
      <c r="H21" s="401"/>
      <c r="I21" s="351" t="s">
        <v>3310</v>
      </c>
      <c r="J21" s="426"/>
      <c r="K21" s="426"/>
      <c r="L21" s="426"/>
      <c r="M21" s="351" t="s">
        <v>3446</v>
      </c>
      <c r="N21" s="426"/>
    </row>
    <row r="22" spans="1:14" ht="25.5">
      <c r="A22" s="399"/>
      <c r="B22" s="403"/>
      <c r="C22" s="395"/>
      <c r="D22" s="334" t="s">
        <v>986</v>
      </c>
      <c r="E22" s="120">
        <v>1</v>
      </c>
      <c r="F22" s="40">
        <v>1465188203</v>
      </c>
      <c r="G22" s="329" t="s">
        <v>2555</v>
      </c>
      <c r="H22" s="401"/>
      <c r="I22" s="351" t="s">
        <v>3310</v>
      </c>
      <c r="J22" s="426"/>
      <c r="K22" s="426"/>
      <c r="L22" s="426"/>
      <c r="M22" s="352" t="s">
        <v>92</v>
      </c>
      <c r="N22" s="426"/>
    </row>
    <row r="23" spans="1:14" ht="25.5">
      <c r="A23" s="399"/>
      <c r="B23" s="403"/>
      <c r="C23" s="395"/>
      <c r="D23" s="334" t="s">
        <v>986</v>
      </c>
      <c r="E23" s="120">
        <v>1</v>
      </c>
      <c r="F23" s="123">
        <v>1465058201</v>
      </c>
      <c r="G23" s="329" t="s">
        <v>3254</v>
      </c>
      <c r="H23" s="392">
        <v>1465058</v>
      </c>
      <c r="I23" s="351" t="s">
        <v>3311</v>
      </c>
      <c r="J23" s="426"/>
      <c r="K23" s="426"/>
      <c r="L23" s="426"/>
      <c r="M23" s="351" t="s">
        <v>409</v>
      </c>
      <c r="N23" s="426"/>
    </row>
    <row r="24" spans="1:14" ht="25.5">
      <c r="A24" s="399"/>
      <c r="B24" s="403"/>
      <c r="C24" s="395"/>
      <c r="D24" s="334" t="s">
        <v>986</v>
      </c>
      <c r="E24" s="120">
        <v>1</v>
      </c>
      <c r="F24" s="40">
        <v>1465058202</v>
      </c>
      <c r="G24" s="329" t="s">
        <v>2557</v>
      </c>
      <c r="H24" s="393"/>
      <c r="I24" s="351" t="s">
        <v>3311</v>
      </c>
      <c r="J24" s="426"/>
      <c r="K24" s="426"/>
      <c r="L24" s="426"/>
      <c r="M24" s="351" t="s">
        <v>1760</v>
      </c>
      <c r="N24" s="426"/>
    </row>
    <row r="25" spans="1:14" ht="25.5">
      <c r="A25" s="399"/>
      <c r="B25" s="403"/>
      <c r="C25" s="395"/>
      <c r="D25" s="334" t="s">
        <v>986</v>
      </c>
      <c r="E25" s="120">
        <v>1</v>
      </c>
      <c r="F25" s="40">
        <v>1465058203</v>
      </c>
      <c r="G25" s="329" t="s">
        <v>2558</v>
      </c>
      <c r="H25" s="393"/>
      <c r="I25" s="351" t="s">
        <v>3311</v>
      </c>
      <c r="J25" s="426"/>
      <c r="K25" s="426"/>
      <c r="L25" s="426"/>
      <c r="M25" s="351" t="s">
        <v>1761</v>
      </c>
      <c r="N25" s="426"/>
    </row>
    <row r="26" spans="1:14" ht="25.5">
      <c r="A26" s="399"/>
      <c r="B26" s="403"/>
      <c r="C26" s="395"/>
      <c r="D26" s="334" t="s">
        <v>986</v>
      </c>
      <c r="E26" s="120">
        <v>1</v>
      </c>
      <c r="F26" s="40">
        <v>1465058204</v>
      </c>
      <c r="G26" s="329" t="s">
        <v>2559</v>
      </c>
      <c r="H26" s="393"/>
      <c r="I26" s="351" t="s">
        <v>3312</v>
      </c>
      <c r="J26" s="426"/>
      <c r="K26" s="426"/>
      <c r="L26" s="426"/>
      <c r="M26" s="351" t="s">
        <v>401</v>
      </c>
      <c r="N26" s="426"/>
    </row>
    <row r="27" spans="1:14" ht="25.5">
      <c r="A27" s="399"/>
      <c r="B27" s="403"/>
      <c r="C27" s="395"/>
      <c r="D27" s="334" t="s">
        <v>986</v>
      </c>
      <c r="E27" s="120">
        <v>1</v>
      </c>
      <c r="F27" s="40">
        <v>1465058205</v>
      </c>
      <c r="G27" s="329" t="s">
        <v>3038</v>
      </c>
      <c r="H27" s="394"/>
      <c r="I27" s="351" t="s">
        <v>3313</v>
      </c>
      <c r="J27" s="426"/>
      <c r="K27" s="426"/>
      <c r="L27" s="426"/>
      <c r="M27" s="351" t="s">
        <v>1926</v>
      </c>
      <c r="N27" s="426"/>
    </row>
    <row r="28" spans="1:14" ht="25.5">
      <c r="A28" s="399"/>
      <c r="B28" s="403"/>
      <c r="C28" s="395"/>
      <c r="D28" s="334">
        <v>1</v>
      </c>
      <c r="E28" s="120" t="s">
        <v>986</v>
      </c>
      <c r="F28" s="40">
        <v>1465048401</v>
      </c>
      <c r="G28" s="329" t="s">
        <v>2560</v>
      </c>
      <c r="H28" s="392">
        <v>1465048</v>
      </c>
      <c r="I28" s="351" t="s">
        <v>3314</v>
      </c>
      <c r="J28" s="426"/>
      <c r="K28" s="426"/>
      <c r="L28" s="426"/>
      <c r="M28" s="351" t="s">
        <v>1762</v>
      </c>
      <c r="N28" s="426"/>
    </row>
    <row r="29" spans="1:14" ht="25.5">
      <c r="A29" s="399"/>
      <c r="B29" s="403"/>
      <c r="C29" s="395"/>
      <c r="D29" s="334" t="s">
        <v>986</v>
      </c>
      <c r="E29" s="120">
        <v>1</v>
      </c>
      <c r="F29" s="40">
        <v>1465048201</v>
      </c>
      <c r="G29" s="329" t="s">
        <v>2561</v>
      </c>
      <c r="H29" s="393"/>
      <c r="I29" s="351" t="s">
        <v>3314</v>
      </c>
      <c r="J29" s="426"/>
      <c r="K29" s="426"/>
      <c r="L29" s="426"/>
      <c r="M29" s="351" t="s">
        <v>1763</v>
      </c>
      <c r="N29" s="426"/>
    </row>
    <row r="30" spans="1:14" ht="25.5">
      <c r="A30" s="399"/>
      <c r="B30" s="403"/>
      <c r="C30" s="395"/>
      <c r="D30" s="334" t="s">
        <v>986</v>
      </c>
      <c r="E30" s="120">
        <v>1</v>
      </c>
      <c r="F30" s="40">
        <v>1465048202</v>
      </c>
      <c r="G30" s="329" t="s">
        <v>2562</v>
      </c>
      <c r="H30" s="393"/>
      <c r="I30" s="351" t="s">
        <v>3314</v>
      </c>
      <c r="J30" s="426"/>
      <c r="K30" s="426"/>
      <c r="L30" s="426"/>
      <c r="M30" s="351" t="s">
        <v>3447</v>
      </c>
      <c r="N30" s="426"/>
    </row>
    <row r="31" spans="1:14" ht="25.5">
      <c r="A31" s="399"/>
      <c r="B31" s="403"/>
      <c r="C31" s="395"/>
      <c r="D31" s="334" t="s">
        <v>986</v>
      </c>
      <c r="E31" s="120">
        <v>1</v>
      </c>
      <c r="F31" s="40">
        <v>1465048203</v>
      </c>
      <c r="G31" s="329" t="s">
        <v>2563</v>
      </c>
      <c r="H31" s="393"/>
      <c r="I31" s="351" t="s">
        <v>3314</v>
      </c>
      <c r="J31" s="426"/>
      <c r="K31" s="426"/>
      <c r="L31" s="426"/>
      <c r="M31" s="351" t="s">
        <v>924</v>
      </c>
      <c r="N31" s="426"/>
    </row>
    <row r="32" spans="1:14" ht="25.5">
      <c r="A32" s="399"/>
      <c r="B32" s="403"/>
      <c r="C32" s="395"/>
      <c r="D32" s="334" t="s">
        <v>986</v>
      </c>
      <c r="E32" s="120">
        <v>1</v>
      </c>
      <c r="F32" s="40">
        <v>1465198201</v>
      </c>
      <c r="G32" s="327" t="s">
        <v>2564</v>
      </c>
      <c r="H32" s="121">
        <v>1465198</v>
      </c>
      <c r="I32" s="351" t="s">
        <v>3315</v>
      </c>
      <c r="J32" s="426"/>
      <c r="K32" s="426"/>
      <c r="L32" s="426"/>
      <c r="M32" s="351" t="s">
        <v>727</v>
      </c>
      <c r="N32" s="426"/>
    </row>
    <row r="33" spans="1:14" ht="25.5">
      <c r="A33" s="399"/>
      <c r="B33" s="403"/>
      <c r="C33" s="395"/>
      <c r="D33" s="334">
        <v>1</v>
      </c>
      <c r="E33" s="120" t="s">
        <v>986</v>
      </c>
      <c r="F33" s="40">
        <v>1465088401</v>
      </c>
      <c r="G33" s="329" t="s">
        <v>2565</v>
      </c>
      <c r="H33" s="392">
        <v>1465088</v>
      </c>
      <c r="I33" s="351" t="s">
        <v>3316</v>
      </c>
      <c r="J33" s="426"/>
      <c r="K33" s="426"/>
      <c r="L33" s="426"/>
      <c r="M33" s="351" t="s">
        <v>1765</v>
      </c>
      <c r="N33" s="426"/>
    </row>
    <row r="34" spans="1:14" ht="25.5">
      <c r="A34" s="399"/>
      <c r="B34" s="403"/>
      <c r="C34" s="395"/>
      <c r="D34" s="334" t="s">
        <v>986</v>
      </c>
      <c r="E34" s="120">
        <v>1</v>
      </c>
      <c r="F34" s="40">
        <v>1465088201</v>
      </c>
      <c r="G34" s="329" t="s">
        <v>2566</v>
      </c>
      <c r="H34" s="393"/>
      <c r="I34" s="351" t="s">
        <v>3316</v>
      </c>
      <c r="J34" s="426"/>
      <c r="K34" s="426"/>
      <c r="L34" s="426"/>
      <c r="M34" s="351" t="s">
        <v>1766</v>
      </c>
      <c r="N34" s="426"/>
    </row>
    <row r="35" spans="1:14" ht="25.5">
      <c r="A35" s="399"/>
      <c r="B35" s="403"/>
      <c r="C35" s="395"/>
      <c r="D35" s="334" t="s">
        <v>986</v>
      </c>
      <c r="E35" s="120">
        <v>1</v>
      </c>
      <c r="F35" s="40">
        <v>1465088202</v>
      </c>
      <c r="G35" s="329" t="s">
        <v>2567</v>
      </c>
      <c r="H35" s="393"/>
      <c r="I35" s="351" t="s">
        <v>3316</v>
      </c>
      <c r="J35" s="426"/>
      <c r="K35" s="426"/>
      <c r="L35" s="426"/>
      <c r="M35" s="351" t="s">
        <v>1767</v>
      </c>
      <c r="N35" s="426"/>
    </row>
    <row r="36" spans="1:14" ht="25.5">
      <c r="A36" s="399"/>
      <c r="B36" s="403"/>
      <c r="C36" s="395"/>
      <c r="D36" s="334" t="s">
        <v>986</v>
      </c>
      <c r="E36" s="120">
        <v>1</v>
      </c>
      <c r="F36" s="40">
        <v>1465088203</v>
      </c>
      <c r="G36" s="329" t="s">
        <v>2568</v>
      </c>
      <c r="H36" s="393"/>
      <c r="I36" s="351" t="s">
        <v>3316</v>
      </c>
      <c r="J36" s="426"/>
      <c r="K36" s="426"/>
      <c r="L36" s="426"/>
      <c r="M36" s="351" t="s">
        <v>1880</v>
      </c>
      <c r="N36" s="426"/>
    </row>
    <row r="37" spans="1:14" ht="25.5">
      <c r="A37" s="399"/>
      <c r="B37" s="403"/>
      <c r="C37" s="395"/>
      <c r="D37" s="334" t="s">
        <v>986</v>
      </c>
      <c r="E37" s="120">
        <v>1</v>
      </c>
      <c r="F37" s="40">
        <v>1465068201</v>
      </c>
      <c r="G37" s="329" t="s">
        <v>2569</v>
      </c>
      <c r="H37" s="392">
        <v>1465068</v>
      </c>
      <c r="I37" s="351" t="s">
        <v>3317</v>
      </c>
      <c r="J37" s="426"/>
      <c r="K37" s="426"/>
      <c r="L37" s="426"/>
      <c r="M37" s="351" t="s">
        <v>1768</v>
      </c>
      <c r="N37" s="426"/>
    </row>
    <row r="38" spans="1:14" ht="25.5">
      <c r="A38" s="399"/>
      <c r="B38" s="403"/>
      <c r="C38" s="395"/>
      <c r="D38" s="334" t="s">
        <v>986</v>
      </c>
      <c r="E38" s="120">
        <v>1</v>
      </c>
      <c r="F38" s="40">
        <v>1465068202</v>
      </c>
      <c r="G38" s="329" t="s">
        <v>2570</v>
      </c>
      <c r="H38" s="393"/>
      <c r="I38" s="351" t="s">
        <v>3317</v>
      </c>
      <c r="J38" s="426"/>
      <c r="K38" s="426"/>
      <c r="L38" s="426"/>
      <c r="M38" s="351" t="s">
        <v>383</v>
      </c>
      <c r="N38" s="426"/>
    </row>
    <row r="39" spans="1:14" ht="25.5">
      <c r="A39" s="399"/>
      <c r="B39" s="403"/>
      <c r="C39" s="395"/>
      <c r="D39" s="334" t="s">
        <v>986</v>
      </c>
      <c r="E39" s="120">
        <v>1</v>
      </c>
      <c r="F39" s="40">
        <v>1465068203</v>
      </c>
      <c r="G39" s="329" t="s">
        <v>2571</v>
      </c>
      <c r="H39" s="394"/>
      <c r="I39" s="351" t="s">
        <v>3317</v>
      </c>
      <c r="J39" s="426"/>
      <c r="K39" s="426"/>
      <c r="L39" s="426"/>
      <c r="M39" s="351" t="s">
        <v>404</v>
      </c>
      <c r="N39" s="426"/>
    </row>
    <row r="40" spans="1:14" ht="25.5">
      <c r="A40" s="399"/>
      <c r="B40" s="403"/>
      <c r="C40" s="395"/>
      <c r="D40" s="334">
        <v>1</v>
      </c>
      <c r="E40" s="120" t="s">
        <v>986</v>
      </c>
      <c r="F40" s="40">
        <v>1465138401</v>
      </c>
      <c r="G40" s="329" t="s">
        <v>2572</v>
      </c>
      <c r="H40" s="392">
        <v>1465138</v>
      </c>
      <c r="I40" s="351" t="s">
        <v>3318</v>
      </c>
      <c r="J40" s="426"/>
      <c r="K40" s="426"/>
      <c r="L40" s="426"/>
      <c r="M40" s="351" t="s">
        <v>1769</v>
      </c>
      <c r="N40" s="426"/>
    </row>
    <row r="41" spans="1:14" ht="25.5">
      <c r="A41" s="399"/>
      <c r="B41" s="403"/>
      <c r="C41" s="395"/>
      <c r="D41" s="334" t="s">
        <v>986</v>
      </c>
      <c r="E41" s="120">
        <v>1</v>
      </c>
      <c r="F41" s="40">
        <v>1465138201</v>
      </c>
      <c r="G41" s="329" t="s">
        <v>2573</v>
      </c>
      <c r="H41" s="393"/>
      <c r="I41" s="351" t="s">
        <v>3318</v>
      </c>
      <c r="J41" s="426"/>
      <c r="K41" s="426"/>
      <c r="L41" s="426"/>
      <c r="M41" s="351" t="s">
        <v>1770</v>
      </c>
      <c r="N41" s="426"/>
    </row>
    <row r="42" spans="1:14" ht="25.5">
      <c r="A42" s="399"/>
      <c r="B42" s="403"/>
      <c r="C42" s="395"/>
      <c r="D42" s="334" t="s">
        <v>986</v>
      </c>
      <c r="E42" s="120">
        <v>1</v>
      </c>
      <c r="F42" s="40">
        <v>1465138202</v>
      </c>
      <c r="G42" s="329" t="s">
        <v>2574</v>
      </c>
      <c r="H42" s="393"/>
      <c r="I42" s="351" t="s">
        <v>3318</v>
      </c>
      <c r="J42" s="426"/>
      <c r="K42" s="426"/>
      <c r="L42" s="426"/>
      <c r="M42" s="351" t="s">
        <v>1771</v>
      </c>
      <c r="N42" s="426"/>
    </row>
    <row r="43" spans="1:14" ht="25.5">
      <c r="A43" s="399"/>
      <c r="B43" s="403"/>
      <c r="C43" s="395"/>
      <c r="D43" s="334" t="s">
        <v>986</v>
      </c>
      <c r="E43" s="120">
        <v>1</v>
      </c>
      <c r="F43" s="40">
        <v>1465138203</v>
      </c>
      <c r="G43" s="329" t="s">
        <v>2575</v>
      </c>
      <c r="H43" s="393"/>
      <c r="I43" s="351" t="s">
        <v>3318</v>
      </c>
      <c r="J43" s="426"/>
      <c r="K43" s="426"/>
      <c r="L43" s="426"/>
      <c r="M43" s="351" t="s">
        <v>759</v>
      </c>
      <c r="N43" s="426"/>
    </row>
    <row r="44" spans="1:14" ht="25.5">
      <c r="A44" s="399"/>
      <c r="B44" s="403"/>
      <c r="C44" s="395"/>
      <c r="D44" s="334">
        <v>1</v>
      </c>
      <c r="E44" s="120" t="s">
        <v>986</v>
      </c>
      <c r="F44" s="40">
        <v>1465128401</v>
      </c>
      <c r="G44" s="329" t="s">
        <v>2576</v>
      </c>
      <c r="H44" s="392">
        <v>1465128</v>
      </c>
      <c r="I44" s="351" t="s">
        <v>3319</v>
      </c>
      <c r="J44" s="426"/>
      <c r="K44" s="426"/>
      <c r="L44" s="426"/>
      <c r="M44" s="351" t="s">
        <v>1772</v>
      </c>
      <c r="N44" s="426"/>
    </row>
    <row r="45" spans="1:14" ht="25.5">
      <c r="A45" s="399"/>
      <c r="B45" s="403"/>
      <c r="C45" s="395"/>
      <c r="D45" s="334"/>
      <c r="E45" s="120">
        <v>1</v>
      </c>
      <c r="F45" s="40">
        <v>1465128201</v>
      </c>
      <c r="G45" s="329" t="s">
        <v>2577</v>
      </c>
      <c r="H45" s="393"/>
      <c r="I45" s="351" t="s">
        <v>3319</v>
      </c>
      <c r="J45" s="426"/>
      <c r="K45" s="426"/>
      <c r="L45" s="426"/>
      <c r="M45" s="351" t="s">
        <v>3448</v>
      </c>
      <c r="N45" s="426"/>
    </row>
    <row r="46" spans="1:14" ht="25.5">
      <c r="A46" s="399"/>
      <c r="B46" s="403"/>
      <c r="C46" s="395"/>
      <c r="D46" s="334" t="s">
        <v>986</v>
      </c>
      <c r="E46" s="120">
        <v>1</v>
      </c>
      <c r="F46" s="40">
        <v>1465128202</v>
      </c>
      <c r="G46" s="329" t="s">
        <v>3015</v>
      </c>
      <c r="H46" s="394"/>
      <c r="I46" s="351" t="s">
        <v>3319</v>
      </c>
      <c r="J46" s="426"/>
      <c r="K46" s="426"/>
      <c r="L46" s="426"/>
      <c r="M46" s="351" t="s">
        <v>994</v>
      </c>
      <c r="N46" s="426"/>
    </row>
    <row r="47" spans="1:14" ht="25.5">
      <c r="A47" s="399"/>
      <c r="B47" s="403"/>
      <c r="C47" s="395"/>
      <c r="D47" s="334">
        <v>1</v>
      </c>
      <c r="E47" s="120" t="s">
        <v>986</v>
      </c>
      <c r="F47" s="40">
        <v>1465028401</v>
      </c>
      <c r="G47" s="329" t="s">
        <v>2578</v>
      </c>
      <c r="H47" s="392">
        <v>1465028</v>
      </c>
      <c r="I47" s="351" t="s">
        <v>3320</v>
      </c>
      <c r="J47" s="426"/>
      <c r="K47" s="426"/>
      <c r="L47" s="426"/>
      <c r="M47" s="351" t="s">
        <v>1773</v>
      </c>
      <c r="N47" s="426"/>
    </row>
    <row r="48" spans="1:14" ht="25.5">
      <c r="A48" s="399"/>
      <c r="B48" s="403"/>
      <c r="C48" s="395"/>
      <c r="D48" s="334"/>
      <c r="E48" s="120">
        <v>1</v>
      </c>
      <c r="F48" s="40">
        <v>1465028201</v>
      </c>
      <c r="G48" s="329" t="s">
        <v>2579</v>
      </c>
      <c r="H48" s="393"/>
      <c r="I48" s="351" t="s">
        <v>3320</v>
      </c>
      <c r="J48" s="426"/>
      <c r="K48" s="426"/>
      <c r="L48" s="426"/>
      <c r="M48" s="351" t="s">
        <v>810</v>
      </c>
      <c r="N48" s="426"/>
    </row>
    <row r="49" spans="1:14" ht="25.5">
      <c r="A49" s="399"/>
      <c r="B49" s="403"/>
      <c r="C49" s="395"/>
      <c r="D49" s="334" t="s">
        <v>986</v>
      </c>
      <c r="E49" s="120">
        <v>1</v>
      </c>
      <c r="F49" s="40">
        <v>1465028202</v>
      </c>
      <c r="G49" s="329" t="s">
        <v>3016</v>
      </c>
      <c r="H49" s="394"/>
      <c r="I49" s="351" t="s">
        <v>3320</v>
      </c>
      <c r="J49" s="426"/>
      <c r="K49" s="426"/>
      <c r="L49" s="426"/>
      <c r="M49" s="351" t="s">
        <v>907</v>
      </c>
      <c r="N49" s="426"/>
    </row>
    <row r="50" spans="1:14" ht="25.5">
      <c r="A50" s="399"/>
      <c r="B50" s="403"/>
      <c r="C50" s="395"/>
      <c r="D50" s="334" t="s">
        <v>986</v>
      </c>
      <c r="E50" s="120">
        <v>1</v>
      </c>
      <c r="F50" s="40">
        <v>1465038201</v>
      </c>
      <c r="G50" s="329" t="s">
        <v>2525</v>
      </c>
      <c r="H50" s="392">
        <v>1465038</v>
      </c>
      <c r="I50" s="351" t="s">
        <v>3321</v>
      </c>
      <c r="J50" s="426"/>
      <c r="K50" s="426"/>
      <c r="L50" s="426"/>
      <c r="M50" s="351" t="s">
        <v>134</v>
      </c>
      <c r="N50" s="426"/>
    </row>
    <row r="51" spans="1:14" ht="25.5">
      <c r="A51" s="399"/>
      <c r="B51" s="403"/>
      <c r="C51" s="395"/>
      <c r="D51" s="334" t="s">
        <v>986</v>
      </c>
      <c r="E51" s="120">
        <v>1</v>
      </c>
      <c r="F51" s="40">
        <v>1465038202</v>
      </c>
      <c r="G51" s="329" t="s">
        <v>2526</v>
      </c>
      <c r="H51" s="393"/>
      <c r="I51" s="351" t="s">
        <v>3321</v>
      </c>
      <c r="J51" s="426"/>
      <c r="K51" s="426"/>
      <c r="L51" s="426"/>
      <c r="M51" s="351" t="s">
        <v>402</v>
      </c>
      <c r="N51" s="426"/>
    </row>
    <row r="52" spans="1:14" ht="25.5">
      <c r="A52" s="399"/>
      <c r="B52" s="403"/>
      <c r="C52" s="395"/>
      <c r="D52" s="334" t="s">
        <v>986</v>
      </c>
      <c r="E52" s="120">
        <v>1</v>
      </c>
      <c r="F52" s="40">
        <v>1465038203</v>
      </c>
      <c r="G52" s="329" t="s">
        <v>3001</v>
      </c>
      <c r="H52" s="394"/>
      <c r="I52" s="351" t="s">
        <v>3322</v>
      </c>
      <c r="J52" s="426"/>
      <c r="K52" s="426"/>
      <c r="L52" s="426"/>
      <c r="M52" s="351" t="s">
        <v>702</v>
      </c>
      <c r="N52" s="426"/>
    </row>
    <row r="53" spans="1:14" ht="25.5">
      <c r="A53" s="399"/>
      <c r="B53" s="403"/>
      <c r="C53" s="395"/>
      <c r="D53" s="334">
        <v>1</v>
      </c>
      <c r="E53" s="120" t="s">
        <v>986</v>
      </c>
      <c r="F53" s="40">
        <v>1465118401</v>
      </c>
      <c r="G53" s="329" t="s">
        <v>2528</v>
      </c>
      <c r="H53" s="392">
        <v>1465118</v>
      </c>
      <c r="I53" s="351" t="s">
        <v>3323</v>
      </c>
      <c r="J53" s="426"/>
      <c r="K53" s="426"/>
      <c r="L53" s="426"/>
      <c r="M53" s="351" t="s">
        <v>391</v>
      </c>
      <c r="N53" s="426"/>
    </row>
    <row r="54" spans="1:14" ht="25.5">
      <c r="A54" s="399"/>
      <c r="B54" s="403"/>
      <c r="C54" s="395"/>
      <c r="D54" s="334" t="s">
        <v>986</v>
      </c>
      <c r="E54" s="120">
        <v>1</v>
      </c>
      <c r="F54" s="40">
        <v>1465118201</v>
      </c>
      <c r="G54" s="329" t="s">
        <v>2529</v>
      </c>
      <c r="H54" s="394"/>
      <c r="I54" s="351" t="s">
        <v>3323</v>
      </c>
      <c r="J54" s="426"/>
      <c r="K54" s="426"/>
      <c r="L54" s="426"/>
      <c r="M54" s="351" t="s">
        <v>392</v>
      </c>
      <c r="N54" s="426"/>
    </row>
    <row r="55" spans="1:14" ht="25.5">
      <c r="A55" s="399"/>
      <c r="B55" s="403"/>
      <c r="C55" s="395"/>
      <c r="D55" s="334">
        <v>1</v>
      </c>
      <c r="E55" s="120" t="s">
        <v>986</v>
      </c>
      <c r="F55" s="40">
        <v>1465148401</v>
      </c>
      <c r="G55" s="329" t="s">
        <v>2531</v>
      </c>
      <c r="H55" s="392">
        <v>1465148</v>
      </c>
      <c r="I55" s="351" t="s">
        <v>3324</v>
      </c>
      <c r="J55" s="426"/>
      <c r="K55" s="426"/>
      <c r="L55" s="426"/>
      <c r="M55" s="351" t="s">
        <v>928</v>
      </c>
      <c r="N55" s="426"/>
    </row>
    <row r="56" spans="1:14" ht="25.5">
      <c r="A56" s="399"/>
      <c r="B56" s="403"/>
      <c r="C56" s="395"/>
      <c r="D56" s="334" t="s">
        <v>986</v>
      </c>
      <c r="E56" s="120">
        <v>1</v>
      </c>
      <c r="F56" s="40">
        <v>1465148201</v>
      </c>
      <c r="G56" s="329" t="s">
        <v>2532</v>
      </c>
      <c r="H56" s="394"/>
      <c r="I56" s="351" t="s">
        <v>3324</v>
      </c>
      <c r="J56" s="426"/>
      <c r="K56" s="426"/>
      <c r="L56" s="426"/>
      <c r="M56" s="351" t="s">
        <v>729</v>
      </c>
      <c r="N56" s="426"/>
    </row>
    <row r="57" spans="1:14" ht="25.5">
      <c r="A57" s="399"/>
      <c r="B57" s="403"/>
      <c r="C57" s="395"/>
      <c r="D57" s="334" t="s">
        <v>986</v>
      </c>
      <c r="E57" s="120">
        <v>1</v>
      </c>
      <c r="F57" s="40">
        <v>1421062201</v>
      </c>
      <c r="G57" s="329" t="s">
        <v>2701</v>
      </c>
      <c r="H57" s="40">
        <v>1421062</v>
      </c>
      <c r="I57" s="351" t="s">
        <v>3325</v>
      </c>
      <c r="J57" s="426"/>
      <c r="K57" s="426"/>
      <c r="L57" s="426"/>
      <c r="M57" s="351" t="s">
        <v>1881</v>
      </c>
      <c r="N57" s="426"/>
    </row>
    <row r="58" spans="1:14">
      <c r="A58" s="399"/>
      <c r="B58" s="403"/>
      <c r="C58" s="395"/>
      <c r="D58" s="334" t="s">
        <v>986</v>
      </c>
      <c r="E58" s="120">
        <v>1</v>
      </c>
      <c r="F58" s="40">
        <v>1434021201</v>
      </c>
      <c r="G58" s="329" t="s">
        <v>3003</v>
      </c>
      <c r="H58" s="40">
        <v>1434021</v>
      </c>
      <c r="I58" s="351" t="s">
        <v>3326</v>
      </c>
      <c r="J58" s="426"/>
      <c r="K58" s="426"/>
      <c r="L58" s="426"/>
      <c r="M58" s="351" t="s">
        <v>701</v>
      </c>
      <c r="N58" s="426"/>
    </row>
    <row r="59" spans="1:14" ht="25.5">
      <c r="A59" s="399"/>
      <c r="B59" s="403"/>
      <c r="C59" s="395"/>
      <c r="D59" s="334" t="s">
        <v>986</v>
      </c>
      <c r="E59" s="120">
        <v>1</v>
      </c>
      <c r="F59" s="40">
        <v>1434031201</v>
      </c>
      <c r="G59" s="328" t="s">
        <v>3005</v>
      </c>
      <c r="H59" s="123">
        <v>1434031</v>
      </c>
      <c r="I59" s="351" t="s">
        <v>3327</v>
      </c>
      <c r="J59" s="426"/>
      <c r="K59" s="426"/>
      <c r="L59" s="426"/>
      <c r="M59" s="351" t="s">
        <v>534</v>
      </c>
      <c r="N59" s="426"/>
    </row>
    <row r="60" spans="1:14" ht="25.5">
      <c r="A60" s="399"/>
      <c r="B60" s="403"/>
      <c r="C60" s="395"/>
      <c r="D60" s="334">
        <v>1</v>
      </c>
      <c r="E60" s="120" t="s">
        <v>986</v>
      </c>
      <c r="F60" s="123">
        <v>1417021401</v>
      </c>
      <c r="G60" s="329" t="s">
        <v>2534</v>
      </c>
      <c r="H60" s="392">
        <v>1417021</v>
      </c>
      <c r="I60" s="351" t="s">
        <v>3328</v>
      </c>
      <c r="J60" s="426"/>
      <c r="K60" s="426"/>
      <c r="L60" s="426"/>
      <c r="M60" s="351" t="s">
        <v>893</v>
      </c>
      <c r="N60" s="426"/>
    </row>
    <row r="61" spans="1:14" ht="25.5">
      <c r="A61" s="399"/>
      <c r="B61" s="403"/>
      <c r="C61" s="395"/>
      <c r="D61" s="334" t="s">
        <v>986</v>
      </c>
      <c r="E61" s="120">
        <v>1</v>
      </c>
      <c r="F61" s="40">
        <v>1417021201</v>
      </c>
      <c r="G61" s="329" t="s">
        <v>2535</v>
      </c>
      <c r="H61" s="394"/>
      <c r="I61" s="351" t="s">
        <v>3328</v>
      </c>
      <c r="J61" s="426"/>
      <c r="K61" s="426"/>
      <c r="L61" s="426"/>
      <c r="M61" s="351" t="s">
        <v>1030</v>
      </c>
      <c r="N61" s="426"/>
    </row>
    <row r="62" spans="1:14" ht="25.5">
      <c r="A62" s="399"/>
      <c r="B62" s="403"/>
      <c r="C62" s="395"/>
      <c r="D62" s="334" t="s">
        <v>986</v>
      </c>
      <c r="E62" s="120">
        <v>1</v>
      </c>
      <c r="F62" s="40">
        <v>1417052201</v>
      </c>
      <c r="G62" s="329" t="s">
        <v>2536</v>
      </c>
      <c r="H62" s="40">
        <v>1417052</v>
      </c>
      <c r="I62" s="351" t="s">
        <v>3329</v>
      </c>
      <c r="J62" s="426"/>
      <c r="K62" s="426"/>
      <c r="L62" s="426"/>
      <c r="M62" s="351" t="s">
        <v>730</v>
      </c>
      <c r="N62" s="426"/>
    </row>
    <row r="63" spans="1:14" ht="25.5">
      <c r="A63" s="399"/>
      <c r="B63" s="403"/>
      <c r="C63" s="395"/>
      <c r="D63" s="334">
        <v>1</v>
      </c>
      <c r="E63" s="120" t="s">
        <v>986</v>
      </c>
      <c r="F63" s="40">
        <v>1412151401</v>
      </c>
      <c r="G63" s="329" t="s">
        <v>2537</v>
      </c>
      <c r="H63" s="392">
        <v>1412151</v>
      </c>
      <c r="I63" s="351" t="s">
        <v>3330</v>
      </c>
      <c r="J63" s="426"/>
      <c r="K63" s="426"/>
      <c r="L63" s="426"/>
      <c r="M63" s="351" t="s">
        <v>386</v>
      </c>
      <c r="N63" s="426"/>
    </row>
    <row r="64" spans="1:14" ht="25.5">
      <c r="A64" s="399"/>
      <c r="B64" s="403"/>
      <c r="C64" s="395"/>
      <c r="D64" s="334" t="s">
        <v>986</v>
      </c>
      <c r="E64" s="120">
        <v>1</v>
      </c>
      <c r="F64" s="40">
        <v>1412151201</v>
      </c>
      <c r="G64" s="329" t="s">
        <v>2538</v>
      </c>
      <c r="H64" s="394"/>
      <c r="I64" s="351" t="s">
        <v>3330</v>
      </c>
      <c r="J64" s="426"/>
      <c r="K64" s="426"/>
      <c r="L64" s="426"/>
      <c r="M64" s="351" t="s">
        <v>387</v>
      </c>
      <c r="N64" s="426"/>
    </row>
    <row r="65" spans="1:14" ht="25.5">
      <c r="A65" s="399"/>
      <c r="B65" s="403"/>
      <c r="C65" s="395"/>
      <c r="D65" s="334">
        <v>1</v>
      </c>
      <c r="E65" s="120" t="s">
        <v>986</v>
      </c>
      <c r="F65" s="40">
        <v>1408011401</v>
      </c>
      <c r="G65" s="329" t="s">
        <v>2544</v>
      </c>
      <c r="H65" s="392">
        <v>1408011</v>
      </c>
      <c r="I65" s="351" t="s">
        <v>3331</v>
      </c>
      <c r="J65" s="426"/>
      <c r="K65" s="426"/>
      <c r="L65" s="426"/>
      <c r="M65" s="351" t="s">
        <v>1773</v>
      </c>
      <c r="N65" s="426"/>
    </row>
    <row r="66" spans="1:14" ht="25.5">
      <c r="A66" s="399"/>
      <c r="B66" s="403"/>
      <c r="C66" s="395"/>
      <c r="D66" s="334"/>
      <c r="E66" s="120">
        <v>1</v>
      </c>
      <c r="F66" s="40">
        <v>1408011201</v>
      </c>
      <c r="G66" s="329" t="s">
        <v>2545</v>
      </c>
      <c r="H66" s="394"/>
      <c r="I66" s="351" t="s">
        <v>3331</v>
      </c>
      <c r="J66" s="426"/>
      <c r="K66" s="426"/>
      <c r="L66" s="426"/>
      <c r="M66" s="351" t="s">
        <v>3449</v>
      </c>
      <c r="N66" s="426"/>
    </row>
    <row r="67" spans="1:14" ht="25.5">
      <c r="A67" s="399"/>
      <c r="B67" s="403"/>
      <c r="C67" s="395"/>
      <c r="D67" s="334" t="s">
        <v>986</v>
      </c>
      <c r="E67" s="120">
        <v>1</v>
      </c>
      <c r="F67" s="40">
        <v>1408032201</v>
      </c>
      <c r="G67" s="327" t="s">
        <v>2546</v>
      </c>
      <c r="H67" s="392">
        <v>1408032</v>
      </c>
      <c r="I67" s="351" t="s">
        <v>3332</v>
      </c>
      <c r="J67" s="426"/>
      <c r="K67" s="426"/>
      <c r="L67" s="426"/>
      <c r="M67" s="351" t="s">
        <v>1780</v>
      </c>
      <c r="N67" s="426"/>
    </row>
    <row r="68" spans="1:14" ht="25.5">
      <c r="A68" s="399"/>
      <c r="B68" s="403"/>
      <c r="C68" s="395"/>
      <c r="D68" s="334" t="s">
        <v>986</v>
      </c>
      <c r="E68" s="120">
        <v>1</v>
      </c>
      <c r="F68" s="40">
        <v>1408032301</v>
      </c>
      <c r="G68" s="329" t="s">
        <v>3035</v>
      </c>
      <c r="H68" s="394"/>
      <c r="I68" s="351" t="s">
        <v>3333</v>
      </c>
      <c r="J68" s="426"/>
      <c r="K68" s="426"/>
      <c r="L68" s="426"/>
      <c r="M68" s="351" t="s">
        <v>637</v>
      </c>
      <c r="N68" s="426"/>
    </row>
    <row r="69" spans="1:14" ht="25.5">
      <c r="A69" s="399"/>
      <c r="B69" s="403"/>
      <c r="C69" s="395"/>
      <c r="D69" s="334" t="s">
        <v>986</v>
      </c>
      <c r="E69" s="120">
        <v>1</v>
      </c>
      <c r="F69" s="40">
        <v>1408022201</v>
      </c>
      <c r="G69" s="329" t="s">
        <v>3009</v>
      </c>
      <c r="H69" s="40">
        <v>1408022</v>
      </c>
      <c r="I69" s="351" t="s">
        <v>3334</v>
      </c>
      <c r="J69" s="426"/>
      <c r="K69" s="426"/>
      <c r="L69" s="426"/>
      <c r="M69" s="351" t="s">
        <v>1799</v>
      </c>
      <c r="N69" s="426"/>
    </row>
    <row r="70" spans="1:14">
      <c r="A70" s="399"/>
      <c r="B70" s="403"/>
      <c r="C70" s="395"/>
      <c r="D70" s="334" t="s">
        <v>986</v>
      </c>
      <c r="E70" s="120">
        <v>1</v>
      </c>
      <c r="F70" s="40">
        <v>1408044201</v>
      </c>
      <c r="G70" s="329" t="s">
        <v>3255</v>
      </c>
      <c r="H70" s="40">
        <v>1408044</v>
      </c>
      <c r="I70" s="351" t="s">
        <v>3335</v>
      </c>
      <c r="J70" s="426"/>
      <c r="K70" s="426"/>
      <c r="L70" s="426"/>
      <c r="M70" s="351" t="s">
        <v>1868</v>
      </c>
      <c r="N70" s="426"/>
    </row>
    <row r="71" spans="1:14" ht="25.5">
      <c r="A71" s="399"/>
      <c r="B71" s="403"/>
      <c r="C71" s="395"/>
      <c r="D71" s="334">
        <v>1</v>
      </c>
      <c r="E71" s="120" t="s">
        <v>986</v>
      </c>
      <c r="F71" s="40">
        <v>1434124401</v>
      </c>
      <c r="G71" s="329" t="s">
        <v>2548</v>
      </c>
      <c r="H71" s="392">
        <v>1434124</v>
      </c>
      <c r="I71" s="351" t="s">
        <v>3336</v>
      </c>
      <c r="J71" s="426"/>
      <c r="K71" s="426"/>
      <c r="L71" s="426"/>
      <c r="M71" s="351" t="s">
        <v>903</v>
      </c>
      <c r="N71" s="426"/>
    </row>
    <row r="72" spans="1:14" ht="25.5">
      <c r="A72" s="399"/>
      <c r="B72" s="403"/>
      <c r="C72" s="395"/>
      <c r="D72" s="334" t="s">
        <v>986</v>
      </c>
      <c r="E72" s="120">
        <v>1</v>
      </c>
      <c r="F72" s="40">
        <v>1434124201</v>
      </c>
      <c r="G72" s="329" t="s">
        <v>2549</v>
      </c>
      <c r="H72" s="394"/>
      <c r="I72" s="351" t="s">
        <v>3336</v>
      </c>
      <c r="J72" s="426"/>
      <c r="K72" s="426"/>
      <c r="L72" s="426"/>
      <c r="M72" s="351" t="s">
        <v>915</v>
      </c>
      <c r="N72" s="426"/>
    </row>
    <row r="73" spans="1:14" ht="25.5">
      <c r="A73" s="399"/>
      <c r="B73" s="403"/>
      <c r="C73" s="395"/>
      <c r="D73" s="334" t="s">
        <v>986</v>
      </c>
      <c r="E73" s="120">
        <v>1</v>
      </c>
      <c r="F73" s="40">
        <v>1434094201</v>
      </c>
      <c r="G73" s="329" t="s">
        <v>2550</v>
      </c>
      <c r="H73" s="40">
        <v>1434094</v>
      </c>
      <c r="I73" s="351" t="s">
        <v>3337</v>
      </c>
      <c r="J73" s="426"/>
      <c r="K73" s="426"/>
      <c r="L73" s="426"/>
      <c r="M73" s="351" t="s">
        <v>393</v>
      </c>
      <c r="N73" s="426"/>
    </row>
    <row r="74" spans="1:14" ht="25.5">
      <c r="A74" s="399"/>
      <c r="B74" s="403"/>
      <c r="C74" s="395"/>
      <c r="D74" s="334" t="s">
        <v>986</v>
      </c>
      <c r="E74" s="120">
        <v>1</v>
      </c>
      <c r="F74" s="40">
        <v>1434114201</v>
      </c>
      <c r="G74" s="329" t="s">
        <v>2551</v>
      </c>
      <c r="H74" s="40">
        <v>1434114</v>
      </c>
      <c r="I74" s="351" t="s">
        <v>3338</v>
      </c>
      <c r="J74" s="426"/>
      <c r="K74" s="426"/>
      <c r="L74" s="426"/>
      <c r="M74" s="351" t="s">
        <v>875</v>
      </c>
      <c r="N74" s="426"/>
    </row>
    <row r="75" spans="1:14" ht="25.5">
      <c r="A75" s="399"/>
      <c r="B75" s="403"/>
      <c r="C75" s="395"/>
      <c r="D75" s="334">
        <v>1</v>
      </c>
      <c r="E75" s="120" t="s">
        <v>986</v>
      </c>
      <c r="F75" s="40">
        <v>1421021401</v>
      </c>
      <c r="G75" s="330" t="s">
        <v>2540</v>
      </c>
      <c r="H75" s="392">
        <v>1421021</v>
      </c>
      <c r="I75" s="351" t="s">
        <v>3339</v>
      </c>
      <c r="J75" s="426"/>
      <c r="K75" s="426"/>
      <c r="L75" s="426"/>
      <c r="M75" s="351" t="s">
        <v>412</v>
      </c>
      <c r="N75" s="426"/>
    </row>
    <row r="76" spans="1:14" ht="25.5">
      <c r="A76" s="399"/>
      <c r="B76" s="403"/>
      <c r="C76" s="395"/>
      <c r="D76" s="334" t="s">
        <v>986</v>
      </c>
      <c r="E76" s="120">
        <v>1</v>
      </c>
      <c r="F76" s="40">
        <v>1421021201</v>
      </c>
      <c r="G76" s="330" t="s">
        <v>2541</v>
      </c>
      <c r="H76" s="393"/>
      <c r="I76" s="351" t="s">
        <v>3339</v>
      </c>
      <c r="J76" s="426"/>
      <c r="K76" s="426"/>
      <c r="L76" s="426"/>
      <c r="M76" s="351" t="s">
        <v>413</v>
      </c>
      <c r="N76" s="426"/>
    </row>
    <row r="77" spans="1:14" ht="25.5">
      <c r="A77" s="399"/>
      <c r="B77" s="403"/>
      <c r="C77" s="395"/>
      <c r="D77" s="334" t="s">
        <v>986</v>
      </c>
      <c r="E77" s="120">
        <v>1</v>
      </c>
      <c r="F77" s="40">
        <v>1421021202</v>
      </c>
      <c r="G77" s="330" t="s">
        <v>2543</v>
      </c>
      <c r="H77" s="393"/>
      <c r="I77" s="351" t="s">
        <v>3339</v>
      </c>
      <c r="J77" s="426"/>
      <c r="K77" s="426"/>
      <c r="L77" s="426"/>
      <c r="M77" s="351" t="s">
        <v>866</v>
      </c>
      <c r="N77" s="426"/>
    </row>
    <row r="78" spans="1:14" ht="25.5">
      <c r="A78" s="399"/>
      <c r="B78" s="403"/>
      <c r="C78" s="395"/>
      <c r="D78" s="334" t="s">
        <v>986</v>
      </c>
      <c r="E78" s="120">
        <v>1</v>
      </c>
      <c r="F78" s="40">
        <v>1421035201</v>
      </c>
      <c r="G78" s="330" t="s">
        <v>3006</v>
      </c>
      <c r="H78" s="40">
        <v>1421035</v>
      </c>
      <c r="I78" s="351" t="s">
        <v>3340</v>
      </c>
      <c r="J78" s="426"/>
      <c r="K78" s="426"/>
      <c r="L78" s="426"/>
      <c r="M78" s="351" t="s">
        <v>1112</v>
      </c>
      <c r="N78" s="426"/>
    </row>
    <row r="79" spans="1:14" ht="12.75" customHeight="1">
      <c r="A79" s="399"/>
      <c r="B79" s="403"/>
      <c r="C79" s="395"/>
      <c r="D79" s="334" t="s">
        <v>986</v>
      </c>
      <c r="E79" s="120">
        <v>1</v>
      </c>
      <c r="F79" s="40">
        <v>1418044201</v>
      </c>
      <c r="G79" s="330" t="s">
        <v>3256</v>
      </c>
      <c r="H79" s="392">
        <v>1418044</v>
      </c>
      <c r="I79" s="351" t="s">
        <v>3341</v>
      </c>
      <c r="J79" s="426"/>
      <c r="K79" s="426"/>
      <c r="L79" s="426"/>
      <c r="M79" s="351" t="s">
        <v>633</v>
      </c>
      <c r="N79" s="426"/>
    </row>
    <row r="80" spans="1:14" ht="25.5">
      <c r="A80" s="399"/>
      <c r="B80" s="403"/>
      <c r="C80" s="395"/>
      <c r="D80" s="334">
        <v>1</v>
      </c>
      <c r="E80" s="148" t="s">
        <v>986</v>
      </c>
      <c r="F80" s="121">
        <v>1418044401</v>
      </c>
      <c r="G80" s="330" t="s">
        <v>3257</v>
      </c>
      <c r="H80" s="393"/>
      <c r="I80" s="351" t="s">
        <v>3341</v>
      </c>
      <c r="J80" s="426"/>
      <c r="K80" s="426"/>
      <c r="L80" s="426"/>
      <c r="M80" s="351" t="s">
        <v>1882</v>
      </c>
      <c r="N80" s="426"/>
    </row>
    <row r="81" spans="1:14" ht="25.5">
      <c r="A81" s="399"/>
      <c r="B81" s="403"/>
      <c r="C81" s="395"/>
      <c r="D81" s="334" t="s">
        <v>986</v>
      </c>
      <c r="E81" s="120">
        <v>1</v>
      </c>
      <c r="F81" s="40">
        <v>1418014201</v>
      </c>
      <c r="G81" s="330" t="s">
        <v>3258</v>
      </c>
      <c r="H81" s="40">
        <v>1418014</v>
      </c>
      <c r="I81" s="351" t="s">
        <v>3342</v>
      </c>
      <c r="J81" s="426"/>
      <c r="K81" s="426"/>
      <c r="L81" s="426"/>
      <c r="M81" s="351" t="s">
        <v>414</v>
      </c>
      <c r="N81" s="426"/>
    </row>
    <row r="82" spans="1:14" ht="25.5">
      <c r="A82" s="399"/>
      <c r="B82" s="403"/>
      <c r="C82" s="395"/>
      <c r="D82" s="334" t="s">
        <v>986</v>
      </c>
      <c r="E82" s="120">
        <v>1</v>
      </c>
      <c r="F82" s="40">
        <v>1418032201</v>
      </c>
      <c r="G82" s="330" t="s">
        <v>3259</v>
      </c>
      <c r="H82" s="40">
        <v>1418032</v>
      </c>
      <c r="I82" s="351" t="s">
        <v>3343</v>
      </c>
      <c r="J82" s="426"/>
      <c r="K82" s="426"/>
      <c r="L82" s="426"/>
      <c r="M82" s="351" t="s">
        <v>415</v>
      </c>
      <c r="N82" s="426"/>
    </row>
    <row r="83" spans="1:14" ht="25.5">
      <c r="A83" s="399"/>
      <c r="B83" s="403"/>
      <c r="C83" s="395"/>
      <c r="D83" s="334" t="s">
        <v>986</v>
      </c>
      <c r="E83" s="120">
        <v>1</v>
      </c>
      <c r="F83" s="40">
        <v>1418064201</v>
      </c>
      <c r="G83" s="330" t="s">
        <v>3260</v>
      </c>
      <c r="H83" s="40">
        <v>1418064</v>
      </c>
      <c r="I83" s="351" t="s">
        <v>3344</v>
      </c>
      <c r="J83" s="427"/>
      <c r="K83" s="427"/>
      <c r="L83" s="427"/>
      <c r="M83" s="351" t="s">
        <v>2206</v>
      </c>
      <c r="N83" s="427"/>
    </row>
    <row r="84" spans="1:14" ht="12.75" customHeight="1">
      <c r="A84" s="398" t="s">
        <v>2508</v>
      </c>
      <c r="B84" s="387" t="s">
        <v>2890</v>
      </c>
      <c r="C84" s="395" t="s">
        <v>3290</v>
      </c>
      <c r="D84" s="334">
        <v>1</v>
      </c>
      <c r="E84" s="120" t="s">
        <v>986</v>
      </c>
      <c r="F84" s="40">
        <v>1462011401</v>
      </c>
      <c r="G84" s="329" t="s">
        <v>2604</v>
      </c>
      <c r="H84" s="392">
        <v>1462011</v>
      </c>
      <c r="I84" s="351" t="s">
        <v>3345</v>
      </c>
      <c r="J84" s="425" t="s">
        <v>3346</v>
      </c>
      <c r="K84" s="425" t="s">
        <v>3345</v>
      </c>
      <c r="L84" s="425" t="s">
        <v>1785</v>
      </c>
      <c r="M84" s="351" t="s">
        <v>2412</v>
      </c>
      <c r="N84" s="425" t="s">
        <v>3444</v>
      </c>
    </row>
    <row r="85" spans="1:14" ht="38.25">
      <c r="A85" s="399"/>
      <c r="B85" s="388"/>
      <c r="C85" s="395"/>
      <c r="D85" s="334" t="s">
        <v>986</v>
      </c>
      <c r="E85" s="120">
        <v>1</v>
      </c>
      <c r="F85" s="40">
        <v>1462011201</v>
      </c>
      <c r="G85" s="329" t="s">
        <v>2605</v>
      </c>
      <c r="H85" s="393"/>
      <c r="I85" s="351" t="s">
        <v>3345</v>
      </c>
      <c r="J85" s="426"/>
      <c r="K85" s="426"/>
      <c r="L85" s="426"/>
      <c r="M85" s="351" t="s">
        <v>1768</v>
      </c>
      <c r="N85" s="426"/>
    </row>
    <row r="86" spans="1:14" ht="25.5">
      <c r="A86" s="399"/>
      <c r="B86" s="388"/>
      <c r="C86" s="395"/>
      <c r="D86" s="334" t="s">
        <v>986</v>
      </c>
      <c r="E86" s="120">
        <v>1</v>
      </c>
      <c r="F86" s="40">
        <v>1462011202</v>
      </c>
      <c r="G86" s="329" t="s">
        <v>3017</v>
      </c>
      <c r="H86" s="393"/>
      <c r="I86" s="351" t="s">
        <v>3347</v>
      </c>
      <c r="J86" s="426"/>
      <c r="K86" s="426"/>
      <c r="L86" s="426"/>
      <c r="M86" s="351" t="s">
        <v>1776</v>
      </c>
      <c r="N86" s="426"/>
    </row>
    <row r="87" spans="1:14" ht="25.5">
      <c r="A87" s="399"/>
      <c r="B87" s="388"/>
      <c r="C87" s="395"/>
      <c r="D87" s="334" t="s">
        <v>986</v>
      </c>
      <c r="E87" s="120">
        <v>1</v>
      </c>
      <c r="F87" s="40">
        <v>1462011203</v>
      </c>
      <c r="G87" s="329" t="s">
        <v>2606</v>
      </c>
      <c r="H87" s="393"/>
      <c r="I87" s="351" t="s">
        <v>3348</v>
      </c>
      <c r="J87" s="426"/>
      <c r="K87" s="426"/>
      <c r="L87" s="426"/>
      <c r="M87" s="351" t="s">
        <v>691</v>
      </c>
      <c r="N87" s="426"/>
    </row>
    <row r="88" spans="1:14" ht="25.5">
      <c r="A88" s="399"/>
      <c r="B88" s="388"/>
      <c r="C88" s="395"/>
      <c r="D88" s="334" t="s">
        <v>986</v>
      </c>
      <c r="E88" s="120">
        <v>1</v>
      </c>
      <c r="F88" s="40">
        <v>1462011204</v>
      </c>
      <c r="G88" s="329" t="s">
        <v>2607</v>
      </c>
      <c r="H88" s="394"/>
      <c r="I88" s="351" t="s">
        <v>3349</v>
      </c>
      <c r="J88" s="426"/>
      <c r="K88" s="426"/>
      <c r="L88" s="426"/>
      <c r="M88" s="351" t="s">
        <v>689</v>
      </c>
      <c r="N88" s="426"/>
    </row>
    <row r="89" spans="1:14" ht="25.5">
      <c r="A89" s="399"/>
      <c r="B89" s="388"/>
      <c r="C89" s="395"/>
      <c r="D89" s="334" t="s">
        <v>986</v>
      </c>
      <c r="E89" s="120">
        <v>1</v>
      </c>
      <c r="F89" s="40">
        <v>1419142201</v>
      </c>
      <c r="G89" s="329" t="s">
        <v>2583</v>
      </c>
      <c r="H89" s="40">
        <v>1419142</v>
      </c>
      <c r="I89" s="351" t="s">
        <v>3350</v>
      </c>
      <c r="J89" s="426"/>
      <c r="K89" s="426"/>
      <c r="L89" s="426"/>
      <c r="M89" s="351" t="s">
        <v>1775</v>
      </c>
      <c r="N89" s="426"/>
    </row>
    <row r="90" spans="1:14">
      <c r="A90" s="399"/>
      <c r="B90" s="388"/>
      <c r="C90" s="395"/>
      <c r="D90" s="334" t="s">
        <v>986</v>
      </c>
      <c r="E90" s="120">
        <v>1</v>
      </c>
      <c r="F90" s="40">
        <v>1419064201</v>
      </c>
      <c r="G90" s="329" t="s">
        <v>2584</v>
      </c>
      <c r="H90" s="40">
        <v>1419064</v>
      </c>
      <c r="I90" s="351" t="s">
        <v>3351</v>
      </c>
      <c r="J90" s="426"/>
      <c r="K90" s="426"/>
      <c r="L90" s="426"/>
      <c r="M90" s="351" t="s">
        <v>1772</v>
      </c>
      <c r="N90" s="426"/>
    </row>
    <row r="91" spans="1:14" ht="25.5">
      <c r="A91" s="399"/>
      <c r="B91" s="388"/>
      <c r="C91" s="395"/>
      <c r="D91" s="334">
        <v>1</v>
      </c>
      <c r="E91" s="120" t="s">
        <v>986</v>
      </c>
      <c r="F91" s="40">
        <v>1419154401</v>
      </c>
      <c r="G91" s="329" t="s">
        <v>2585</v>
      </c>
      <c r="H91" s="40">
        <v>1419154</v>
      </c>
      <c r="I91" s="351" t="s">
        <v>3352</v>
      </c>
      <c r="J91" s="426"/>
      <c r="K91" s="426"/>
      <c r="L91" s="426"/>
      <c r="M91" s="351" t="s">
        <v>1769</v>
      </c>
      <c r="N91" s="426"/>
    </row>
    <row r="92" spans="1:14" ht="25.5">
      <c r="A92" s="399"/>
      <c r="B92" s="388"/>
      <c r="C92" s="395"/>
      <c r="D92" s="334">
        <v>1</v>
      </c>
      <c r="E92" s="120" t="s">
        <v>986</v>
      </c>
      <c r="F92" s="40">
        <v>1404011401</v>
      </c>
      <c r="G92" s="329" t="s">
        <v>2586</v>
      </c>
      <c r="H92" s="40">
        <v>1404011</v>
      </c>
      <c r="I92" s="351" t="s">
        <v>3353</v>
      </c>
      <c r="J92" s="426"/>
      <c r="K92" s="426"/>
      <c r="L92" s="426"/>
      <c r="M92" s="351" t="s">
        <v>1778</v>
      </c>
      <c r="N92" s="426"/>
    </row>
    <row r="93" spans="1:14" ht="25.5">
      <c r="A93" s="399"/>
      <c r="B93" s="388"/>
      <c r="C93" s="395"/>
      <c r="D93" s="334" t="s">
        <v>986</v>
      </c>
      <c r="E93" s="120">
        <v>1</v>
      </c>
      <c r="F93" s="40">
        <v>1404011201</v>
      </c>
      <c r="G93" s="329" t="s">
        <v>2587</v>
      </c>
      <c r="H93" s="40">
        <v>1404011</v>
      </c>
      <c r="I93" s="351" t="s">
        <v>3353</v>
      </c>
      <c r="J93" s="426"/>
      <c r="K93" s="426"/>
      <c r="L93" s="426"/>
      <c r="M93" s="351" t="s">
        <v>1777</v>
      </c>
      <c r="N93" s="426"/>
    </row>
    <row r="94" spans="1:14" ht="25.5">
      <c r="A94" s="399"/>
      <c r="B94" s="388"/>
      <c r="C94" s="395"/>
      <c r="D94" s="334">
        <v>1</v>
      </c>
      <c r="E94" s="120" t="s">
        <v>986</v>
      </c>
      <c r="F94" s="40">
        <v>1427011401</v>
      </c>
      <c r="G94" s="329" t="s">
        <v>2588</v>
      </c>
      <c r="H94" s="395">
        <v>1427011</v>
      </c>
      <c r="I94" s="351" t="s">
        <v>3354</v>
      </c>
      <c r="J94" s="426"/>
      <c r="K94" s="426"/>
      <c r="L94" s="426"/>
      <c r="M94" s="351" t="s">
        <v>683</v>
      </c>
      <c r="N94" s="426"/>
    </row>
    <row r="95" spans="1:14" ht="25.5">
      <c r="A95" s="399"/>
      <c r="B95" s="388"/>
      <c r="C95" s="395"/>
      <c r="D95" s="334" t="s">
        <v>986</v>
      </c>
      <c r="E95" s="120">
        <v>1</v>
      </c>
      <c r="F95" s="40">
        <v>1427011201</v>
      </c>
      <c r="G95" s="329" t="s">
        <v>2589</v>
      </c>
      <c r="H95" s="395"/>
      <c r="I95" s="351" t="s">
        <v>3354</v>
      </c>
      <c r="J95" s="426"/>
      <c r="K95" s="426"/>
      <c r="L95" s="426"/>
      <c r="M95" s="351" t="s">
        <v>2416</v>
      </c>
      <c r="N95" s="426"/>
    </row>
    <row r="96" spans="1:14" ht="25.5">
      <c r="A96" s="399"/>
      <c r="B96" s="388"/>
      <c r="C96" s="395"/>
      <c r="D96" s="334">
        <v>1</v>
      </c>
      <c r="E96" s="120" t="s">
        <v>986</v>
      </c>
      <c r="F96" s="40">
        <v>1437064401</v>
      </c>
      <c r="G96" s="329" t="s">
        <v>2590</v>
      </c>
      <c r="H96" s="40">
        <v>1437064</v>
      </c>
      <c r="I96" s="351" t="s">
        <v>3355</v>
      </c>
      <c r="J96" s="426"/>
      <c r="K96" s="426"/>
      <c r="L96" s="426"/>
      <c r="M96" s="351" t="s">
        <v>687</v>
      </c>
      <c r="N96" s="426"/>
    </row>
    <row r="97" spans="1:14">
      <c r="A97" s="399"/>
      <c r="B97" s="388"/>
      <c r="C97" s="395"/>
      <c r="D97" s="334" t="s">
        <v>986</v>
      </c>
      <c r="E97" s="120">
        <v>1</v>
      </c>
      <c r="F97" s="40">
        <v>1437014201</v>
      </c>
      <c r="G97" s="329" t="s">
        <v>2591</v>
      </c>
      <c r="H97" s="40">
        <v>1437014</v>
      </c>
      <c r="I97" s="351" t="s">
        <v>3356</v>
      </c>
      <c r="J97" s="426"/>
      <c r="K97" s="426"/>
      <c r="L97" s="426"/>
      <c r="M97" s="351" t="s">
        <v>2421</v>
      </c>
      <c r="N97" s="426"/>
    </row>
    <row r="98" spans="1:14" ht="25.5">
      <c r="A98" s="399"/>
      <c r="B98" s="388"/>
      <c r="C98" s="395"/>
      <c r="D98" s="334">
        <v>1</v>
      </c>
      <c r="E98" s="120" t="s">
        <v>986</v>
      </c>
      <c r="F98" s="40">
        <v>1420011401</v>
      </c>
      <c r="G98" s="329" t="s">
        <v>2592</v>
      </c>
      <c r="H98" s="392">
        <v>1420011</v>
      </c>
      <c r="I98" s="351" t="s">
        <v>3357</v>
      </c>
      <c r="J98" s="426"/>
      <c r="K98" s="426"/>
      <c r="L98" s="426"/>
      <c r="M98" s="351" t="s">
        <v>689</v>
      </c>
      <c r="N98" s="426"/>
    </row>
    <row r="99" spans="1:14" ht="25.5">
      <c r="A99" s="399"/>
      <c r="B99" s="388"/>
      <c r="C99" s="395"/>
      <c r="D99" s="334" t="s">
        <v>986</v>
      </c>
      <c r="E99" s="120">
        <v>1</v>
      </c>
      <c r="F99" s="40">
        <v>1420011201</v>
      </c>
      <c r="G99" s="328" t="s">
        <v>2593</v>
      </c>
      <c r="H99" s="394"/>
      <c r="I99" s="351" t="s">
        <v>3357</v>
      </c>
      <c r="J99" s="426"/>
      <c r="K99" s="426"/>
      <c r="L99" s="426"/>
      <c r="M99" s="351" t="s">
        <v>691</v>
      </c>
      <c r="N99" s="426"/>
    </row>
    <row r="100" spans="1:14" ht="25.5">
      <c r="A100" s="399"/>
      <c r="B100" s="388"/>
      <c r="C100" s="395"/>
      <c r="D100" s="334" t="s">
        <v>986</v>
      </c>
      <c r="E100" s="120">
        <v>1</v>
      </c>
      <c r="F100" s="40">
        <v>1420082201</v>
      </c>
      <c r="G100" s="329" t="s">
        <v>2595</v>
      </c>
      <c r="H100" s="40">
        <v>1420082</v>
      </c>
      <c r="I100" s="351" t="s">
        <v>3358</v>
      </c>
      <c r="J100" s="426"/>
      <c r="K100" s="426"/>
      <c r="L100" s="426"/>
      <c r="M100" s="351" t="s">
        <v>692</v>
      </c>
      <c r="N100" s="426"/>
    </row>
    <row r="101" spans="1:14" ht="25.5">
      <c r="A101" s="399"/>
      <c r="B101" s="388"/>
      <c r="C101" s="395"/>
      <c r="D101" s="334" t="s">
        <v>986</v>
      </c>
      <c r="E101" s="120">
        <v>1</v>
      </c>
      <c r="F101" s="40">
        <v>1402034201</v>
      </c>
      <c r="G101" s="329" t="s">
        <v>2596</v>
      </c>
      <c r="H101" s="40">
        <v>1402034</v>
      </c>
      <c r="I101" s="351" t="s">
        <v>3359</v>
      </c>
      <c r="J101" s="426"/>
      <c r="K101" s="426"/>
      <c r="L101" s="426"/>
      <c r="M101" s="351" t="s">
        <v>693</v>
      </c>
      <c r="N101" s="426"/>
    </row>
    <row r="102" spans="1:14" ht="25.5">
      <c r="A102" s="399"/>
      <c r="B102" s="388"/>
      <c r="C102" s="395"/>
      <c r="D102" s="334" t="s">
        <v>986</v>
      </c>
      <c r="E102" s="120">
        <v>1</v>
      </c>
      <c r="F102" s="40">
        <v>1420021201</v>
      </c>
      <c r="G102" s="329" t="s">
        <v>3018</v>
      </c>
      <c r="H102" s="40">
        <v>1420021</v>
      </c>
      <c r="I102" s="351" t="s">
        <v>3360</v>
      </c>
      <c r="J102" s="426"/>
      <c r="K102" s="426"/>
      <c r="L102" s="426"/>
      <c r="M102" s="351" t="s">
        <v>928</v>
      </c>
      <c r="N102" s="426"/>
    </row>
    <row r="103" spans="1:14" ht="25.5">
      <c r="A103" s="399"/>
      <c r="B103" s="388"/>
      <c r="C103" s="395"/>
      <c r="D103" s="334">
        <v>1</v>
      </c>
      <c r="E103" s="120" t="s">
        <v>986</v>
      </c>
      <c r="F103" s="147">
        <v>1414011401</v>
      </c>
      <c r="G103" s="330" t="s">
        <v>2597</v>
      </c>
      <c r="H103" s="121">
        <v>1414011</v>
      </c>
      <c r="I103" s="351" t="s">
        <v>3361</v>
      </c>
      <c r="J103" s="426"/>
      <c r="K103" s="426"/>
      <c r="L103" s="426"/>
      <c r="M103" s="351" t="s">
        <v>693</v>
      </c>
      <c r="N103" s="426"/>
    </row>
    <row r="104" spans="1:14" ht="25.5">
      <c r="A104" s="399"/>
      <c r="B104" s="388"/>
      <c r="C104" s="395"/>
      <c r="D104" s="334" t="s">
        <v>986</v>
      </c>
      <c r="E104" s="120">
        <v>1</v>
      </c>
      <c r="F104" s="40">
        <v>1414022201</v>
      </c>
      <c r="G104" s="330" t="s">
        <v>2598</v>
      </c>
      <c r="H104" s="40">
        <v>1414022</v>
      </c>
      <c r="I104" s="351" t="s">
        <v>3362</v>
      </c>
      <c r="J104" s="426"/>
      <c r="K104" s="426"/>
      <c r="L104" s="426"/>
      <c r="M104" s="351" t="s">
        <v>918</v>
      </c>
      <c r="N104" s="426"/>
    </row>
    <row r="105" spans="1:14" ht="25.5">
      <c r="A105" s="399"/>
      <c r="B105" s="388"/>
      <c r="C105" s="395"/>
      <c r="D105" s="334" t="s">
        <v>986</v>
      </c>
      <c r="E105" s="120">
        <v>1</v>
      </c>
      <c r="F105" s="40">
        <v>1414064201</v>
      </c>
      <c r="G105" s="330" t="s">
        <v>2600</v>
      </c>
      <c r="H105" s="40">
        <v>1414064</v>
      </c>
      <c r="I105" s="351" t="s">
        <v>3363</v>
      </c>
      <c r="J105" s="426"/>
      <c r="K105" s="426"/>
      <c r="L105" s="426"/>
      <c r="M105" s="351" t="s">
        <v>698</v>
      </c>
      <c r="N105" s="426"/>
    </row>
    <row r="106" spans="1:14" ht="25.5">
      <c r="A106" s="399"/>
      <c r="B106" s="388"/>
      <c r="C106" s="395"/>
      <c r="D106" s="334" t="s">
        <v>986</v>
      </c>
      <c r="E106" s="120">
        <v>1</v>
      </c>
      <c r="F106" s="40">
        <v>1414044201</v>
      </c>
      <c r="G106" s="330" t="s">
        <v>3020</v>
      </c>
      <c r="H106" s="123">
        <v>1414044</v>
      </c>
      <c r="I106" s="351" t="s">
        <v>3364</v>
      </c>
      <c r="J106" s="426"/>
      <c r="K106" s="426"/>
      <c r="L106" s="426"/>
      <c r="M106" s="351" t="s">
        <v>896</v>
      </c>
      <c r="N106" s="426"/>
    </row>
    <row r="107" spans="1:14" ht="38.25">
      <c r="A107" s="399"/>
      <c r="B107" s="388"/>
      <c r="C107" s="395"/>
      <c r="D107" s="334">
        <v>1</v>
      </c>
      <c r="E107" s="120" t="s">
        <v>986</v>
      </c>
      <c r="F107" s="40">
        <v>1402011401</v>
      </c>
      <c r="G107" s="329" t="s">
        <v>2601</v>
      </c>
      <c r="H107" s="392">
        <v>1402011</v>
      </c>
      <c r="I107" s="351" t="s">
        <v>3365</v>
      </c>
      <c r="J107" s="426"/>
      <c r="K107" s="426"/>
      <c r="L107" s="426"/>
      <c r="M107" s="351" t="s">
        <v>701</v>
      </c>
      <c r="N107" s="426"/>
    </row>
    <row r="108" spans="1:14" ht="12.75" customHeight="1">
      <c r="A108" s="399"/>
      <c r="B108" s="388"/>
      <c r="C108" s="395"/>
      <c r="D108" s="334" t="s">
        <v>986</v>
      </c>
      <c r="E108" s="120">
        <v>1</v>
      </c>
      <c r="F108" s="40">
        <v>1402011201</v>
      </c>
      <c r="G108" s="329" t="s">
        <v>2602</v>
      </c>
      <c r="H108" s="394"/>
      <c r="I108" s="351" t="s">
        <v>3365</v>
      </c>
      <c r="J108" s="426"/>
      <c r="K108" s="426"/>
      <c r="L108" s="426"/>
      <c r="M108" s="351" t="s">
        <v>702</v>
      </c>
      <c r="N108" s="426"/>
    </row>
    <row r="109" spans="1:14" ht="25.5">
      <c r="A109" s="399"/>
      <c r="B109" s="388"/>
      <c r="C109" s="395"/>
      <c r="D109" s="334" t="s">
        <v>986</v>
      </c>
      <c r="E109" s="120">
        <v>1</v>
      </c>
      <c r="F109" s="40">
        <v>1402042201</v>
      </c>
      <c r="G109" s="329" t="s">
        <v>2603</v>
      </c>
      <c r="H109" s="40">
        <v>1402042</v>
      </c>
      <c r="I109" s="351" t="s">
        <v>3366</v>
      </c>
      <c r="J109" s="426"/>
      <c r="K109" s="426"/>
      <c r="L109" s="426"/>
      <c r="M109" s="351" t="s">
        <v>911</v>
      </c>
      <c r="N109" s="426"/>
    </row>
    <row r="110" spans="1:14" ht="25.5">
      <c r="A110" s="399"/>
      <c r="B110" s="388"/>
      <c r="C110" s="395"/>
      <c r="D110" s="334">
        <v>1</v>
      </c>
      <c r="E110" s="120" t="s">
        <v>986</v>
      </c>
      <c r="F110" s="40">
        <v>1413011401</v>
      </c>
      <c r="G110" s="329" t="s">
        <v>2580</v>
      </c>
      <c r="H110" s="392">
        <v>1413011</v>
      </c>
      <c r="I110" s="351" t="s">
        <v>3367</v>
      </c>
      <c r="J110" s="426"/>
      <c r="K110" s="426"/>
      <c r="L110" s="426"/>
      <c r="M110" s="351" t="s">
        <v>2318</v>
      </c>
      <c r="N110" s="426"/>
    </row>
    <row r="111" spans="1:14" ht="25.5">
      <c r="A111" s="399"/>
      <c r="B111" s="388"/>
      <c r="C111" s="395"/>
      <c r="D111" s="334" t="s">
        <v>986</v>
      </c>
      <c r="E111" s="120">
        <v>1</v>
      </c>
      <c r="F111" s="40">
        <v>1413011201</v>
      </c>
      <c r="G111" s="329" t="s">
        <v>2581</v>
      </c>
      <c r="H111" s="394"/>
      <c r="I111" s="351" t="s">
        <v>3367</v>
      </c>
      <c r="J111" s="426"/>
      <c r="K111" s="426"/>
      <c r="L111" s="426"/>
      <c r="M111" s="351" t="s">
        <v>2420</v>
      </c>
      <c r="N111" s="426"/>
    </row>
    <row r="112" spans="1:14" ht="25.5">
      <c r="A112" s="399"/>
      <c r="B112" s="388"/>
      <c r="C112" s="395"/>
      <c r="D112" s="334" t="s">
        <v>986</v>
      </c>
      <c r="E112" s="120">
        <v>1</v>
      </c>
      <c r="F112" s="40">
        <v>1413052201</v>
      </c>
      <c r="G112" s="329" t="s">
        <v>2582</v>
      </c>
      <c r="H112" s="40">
        <v>1413052</v>
      </c>
      <c r="I112" s="351" t="s">
        <v>3368</v>
      </c>
      <c r="J112" s="426"/>
      <c r="K112" s="426"/>
      <c r="L112" s="426"/>
      <c r="M112" s="351" t="s">
        <v>706</v>
      </c>
      <c r="N112" s="426"/>
    </row>
    <row r="113" spans="1:14" ht="25.5">
      <c r="A113" s="399"/>
      <c r="B113" s="388"/>
      <c r="C113" s="395"/>
      <c r="D113" s="334">
        <v>1</v>
      </c>
      <c r="E113" s="120" t="s">
        <v>986</v>
      </c>
      <c r="F113" s="40">
        <v>1428011401</v>
      </c>
      <c r="G113" s="330" t="s">
        <v>3261</v>
      </c>
      <c r="H113" s="395">
        <v>1428011</v>
      </c>
      <c r="I113" s="351" t="s">
        <v>3369</v>
      </c>
      <c r="J113" s="426"/>
      <c r="K113" s="426"/>
      <c r="L113" s="426"/>
      <c r="M113" s="351" t="s">
        <v>1623</v>
      </c>
      <c r="N113" s="426"/>
    </row>
    <row r="114" spans="1:14" ht="25.5">
      <c r="A114" s="399"/>
      <c r="B114" s="388"/>
      <c r="C114" s="395"/>
      <c r="D114" s="334" t="s">
        <v>986</v>
      </c>
      <c r="E114" s="120">
        <v>1</v>
      </c>
      <c r="F114" s="40">
        <v>1428011201</v>
      </c>
      <c r="G114" s="330" t="s">
        <v>3262</v>
      </c>
      <c r="H114" s="395"/>
      <c r="I114" s="351" t="s">
        <v>3369</v>
      </c>
      <c r="J114" s="426"/>
      <c r="K114" s="426"/>
      <c r="L114" s="426"/>
      <c r="M114" s="351" t="s">
        <v>1792</v>
      </c>
      <c r="N114" s="426"/>
    </row>
    <row r="115" spans="1:14" ht="25.5">
      <c r="A115" s="400"/>
      <c r="B115" s="389"/>
      <c r="C115" s="395"/>
      <c r="D115" s="334" t="s">
        <v>986</v>
      </c>
      <c r="E115" s="120">
        <v>1</v>
      </c>
      <c r="F115" s="40">
        <v>1428032201</v>
      </c>
      <c r="G115" s="330" t="s">
        <v>3263</v>
      </c>
      <c r="H115" s="40">
        <v>1428032</v>
      </c>
      <c r="I115" s="351" t="s">
        <v>3370</v>
      </c>
      <c r="J115" s="427"/>
      <c r="K115" s="427"/>
      <c r="L115" s="427"/>
      <c r="M115" s="351" t="s">
        <v>690</v>
      </c>
      <c r="N115" s="427"/>
    </row>
    <row r="116" spans="1:14" ht="12.75" customHeight="1">
      <c r="A116" s="398" t="s">
        <v>2509</v>
      </c>
      <c r="B116" s="387" t="s">
        <v>2891</v>
      </c>
      <c r="C116" s="395" t="s">
        <v>3286</v>
      </c>
      <c r="D116" s="334">
        <v>1</v>
      </c>
      <c r="E116" s="120" t="s">
        <v>986</v>
      </c>
      <c r="F116" s="40">
        <v>1463011401</v>
      </c>
      <c r="G116" s="329" t="s">
        <v>2608</v>
      </c>
      <c r="H116" s="395">
        <v>1463011</v>
      </c>
      <c r="I116" s="351" t="s">
        <v>3371</v>
      </c>
      <c r="J116" s="425" t="s">
        <v>1128</v>
      </c>
      <c r="K116" s="425" t="s">
        <v>3371</v>
      </c>
      <c r="L116" s="425" t="s">
        <v>708</v>
      </c>
      <c r="M116" s="351" t="s">
        <v>683</v>
      </c>
      <c r="N116" s="425" t="s">
        <v>3443</v>
      </c>
    </row>
    <row r="117" spans="1:14" ht="25.5">
      <c r="A117" s="399"/>
      <c r="B117" s="388"/>
      <c r="C117" s="395"/>
      <c r="D117" s="334">
        <v>1</v>
      </c>
      <c r="E117" s="120" t="s">
        <v>986</v>
      </c>
      <c r="F117" s="40">
        <v>1463011402</v>
      </c>
      <c r="G117" s="329" t="s">
        <v>2610</v>
      </c>
      <c r="H117" s="395"/>
      <c r="I117" s="351" t="s">
        <v>3372</v>
      </c>
      <c r="J117" s="426"/>
      <c r="K117" s="426"/>
      <c r="L117" s="426"/>
      <c r="M117" s="351" t="s">
        <v>2416</v>
      </c>
      <c r="N117" s="426"/>
    </row>
    <row r="118" spans="1:14" ht="25.5">
      <c r="A118" s="399"/>
      <c r="B118" s="388"/>
      <c r="C118" s="395"/>
      <c r="D118" s="334" t="s">
        <v>986</v>
      </c>
      <c r="E118" s="120">
        <v>1</v>
      </c>
      <c r="F118" s="40">
        <v>1463011201</v>
      </c>
      <c r="G118" s="329" t="s">
        <v>2609</v>
      </c>
      <c r="H118" s="395"/>
      <c r="I118" s="351" t="s">
        <v>3372</v>
      </c>
      <c r="J118" s="426"/>
      <c r="K118" s="426"/>
      <c r="L118" s="426"/>
      <c r="M118" s="351" t="s">
        <v>1775</v>
      </c>
      <c r="N118" s="426"/>
    </row>
    <row r="119" spans="1:14" ht="25.5">
      <c r="A119" s="399"/>
      <c r="B119" s="388"/>
      <c r="C119" s="395"/>
      <c r="D119" s="334" t="s">
        <v>986</v>
      </c>
      <c r="E119" s="120">
        <v>1</v>
      </c>
      <c r="F119" s="40">
        <v>1463011202</v>
      </c>
      <c r="G119" s="329" t="s">
        <v>2611</v>
      </c>
      <c r="H119" s="395"/>
      <c r="I119" s="351" t="s">
        <v>3372</v>
      </c>
      <c r="J119" s="426"/>
      <c r="K119" s="426"/>
      <c r="L119" s="426"/>
      <c r="M119" s="351" t="s">
        <v>709</v>
      </c>
      <c r="N119" s="426"/>
    </row>
    <row r="120" spans="1:14" ht="25.5">
      <c r="A120" s="399"/>
      <c r="B120" s="388"/>
      <c r="C120" s="395"/>
      <c r="D120" s="334" t="s">
        <v>986</v>
      </c>
      <c r="E120" s="120">
        <v>1</v>
      </c>
      <c r="F120" s="40">
        <v>1463011203</v>
      </c>
      <c r="G120" s="329" t="s">
        <v>2612</v>
      </c>
      <c r="H120" s="395"/>
      <c r="I120" s="351" t="s">
        <v>3372</v>
      </c>
      <c r="J120" s="426"/>
      <c r="K120" s="426"/>
      <c r="L120" s="426"/>
      <c r="M120" s="351" t="s">
        <v>1773</v>
      </c>
      <c r="N120" s="426"/>
    </row>
    <row r="121" spans="1:14" ht="25.5">
      <c r="A121" s="399"/>
      <c r="B121" s="388"/>
      <c r="C121" s="395"/>
      <c r="D121" s="334" t="s">
        <v>986</v>
      </c>
      <c r="E121" s="120">
        <v>1</v>
      </c>
      <c r="F121" s="40">
        <v>1463011204</v>
      </c>
      <c r="G121" s="329" t="s">
        <v>2613</v>
      </c>
      <c r="H121" s="395"/>
      <c r="I121" s="351" t="s">
        <v>3373</v>
      </c>
      <c r="J121" s="426"/>
      <c r="K121" s="426"/>
      <c r="L121" s="426"/>
      <c r="M121" s="351" t="s">
        <v>1763</v>
      </c>
      <c r="N121" s="426"/>
    </row>
    <row r="122" spans="1:14" ht="25.5">
      <c r="A122" s="399"/>
      <c r="B122" s="388"/>
      <c r="C122" s="395"/>
      <c r="D122" s="334" t="s">
        <v>986</v>
      </c>
      <c r="E122" s="120">
        <v>1</v>
      </c>
      <c r="F122" s="40">
        <v>1463011205</v>
      </c>
      <c r="G122" s="329" t="s">
        <v>2614</v>
      </c>
      <c r="H122" s="395"/>
      <c r="I122" s="351" t="s">
        <v>3373</v>
      </c>
      <c r="J122" s="426"/>
      <c r="K122" s="426"/>
      <c r="L122" s="426"/>
      <c r="M122" s="351" t="s">
        <v>830</v>
      </c>
      <c r="N122" s="426"/>
    </row>
    <row r="123" spans="1:14" ht="25.5">
      <c r="A123" s="399"/>
      <c r="B123" s="388"/>
      <c r="C123" s="395"/>
      <c r="D123" s="334" t="s">
        <v>986</v>
      </c>
      <c r="E123" s="120">
        <v>1</v>
      </c>
      <c r="F123" s="40">
        <v>1463011206</v>
      </c>
      <c r="G123" s="329" t="s">
        <v>2623</v>
      </c>
      <c r="H123" s="395"/>
      <c r="I123" s="351" t="s">
        <v>3374</v>
      </c>
      <c r="J123" s="426"/>
      <c r="K123" s="426"/>
      <c r="L123" s="426"/>
      <c r="M123" s="351" t="s">
        <v>689</v>
      </c>
      <c r="N123" s="426"/>
    </row>
    <row r="124" spans="1:14" ht="25.5">
      <c r="A124" s="399"/>
      <c r="B124" s="388"/>
      <c r="C124" s="395"/>
      <c r="D124" s="334" t="s">
        <v>986</v>
      </c>
      <c r="E124" s="120">
        <v>1</v>
      </c>
      <c r="F124" s="40">
        <v>1463011207</v>
      </c>
      <c r="G124" s="329" t="s">
        <v>3021</v>
      </c>
      <c r="H124" s="395"/>
      <c r="I124" s="351" t="s">
        <v>3374</v>
      </c>
      <c r="J124" s="426"/>
      <c r="K124" s="426"/>
      <c r="L124" s="426"/>
      <c r="M124" s="351" t="s">
        <v>690</v>
      </c>
      <c r="N124" s="426"/>
    </row>
    <row r="125" spans="1:14" ht="25.5">
      <c r="A125" s="399"/>
      <c r="B125" s="388"/>
      <c r="C125" s="395"/>
      <c r="D125" s="334">
        <v>1</v>
      </c>
      <c r="E125" s="120" t="s">
        <v>986</v>
      </c>
      <c r="F125" s="40">
        <v>1425052401</v>
      </c>
      <c r="G125" s="327" t="s">
        <v>2617</v>
      </c>
      <c r="H125" s="121">
        <v>1425052</v>
      </c>
      <c r="I125" s="351" t="s">
        <v>3375</v>
      </c>
      <c r="J125" s="426"/>
      <c r="K125" s="426"/>
      <c r="L125" s="426"/>
      <c r="M125" s="351" t="s">
        <v>2419</v>
      </c>
      <c r="N125" s="426"/>
    </row>
    <row r="126" spans="1:14" ht="25.5">
      <c r="A126" s="399"/>
      <c r="B126" s="388"/>
      <c r="C126" s="395"/>
      <c r="D126" s="334"/>
      <c r="E126" s="120">
        <v>1</v>
      </c>
      <c r="F126" s="40">
        <v>1425092201</v>
      </c>
      <c r="G126" s="329" t="s">
        <v>2628</v>
      </c>
      <c r="H126" s="40">
        <v>1425092</v>
      </c>
      <c r="I126" s="351" t="s">
        <v>3376</v>
      </c>
      <c r="J126" s="426"/>
      <c r="K126" s="426"/>
      <c r="L126" s="426"/>
      <c r="M126" s="351" t="s">
        <v>1792</v>
      </c>
      <c r="N126" s="426"/>
    </row>
    <row r="127" spans="1:14" ht="25.5">
      <c r="A127" s="399"/>
      <c r="B127" s="388"/>
      <c r="C127" s="395"/>
      <c r="D127" s="334">
        <v>1</v>
      </c>
      <c r="E127" s="120" t="s">
        <v>986</v>
      </c>
      <c r="F127" s="40">
        <v>1425011401</v>
      </c>
      <c r="G127" s="327" t="s">
        <v>2629</v>
      </c>
      <c r="H127" s="121">
        <v>1425011</v>
      </c>
      <c r="I127" s="351" t="s">
        <v>3377</v>
      </c>
      <c r="J127" s="426"/>
      <c r="K127" s="426"/>
      <c r="L127" s="426"/>
      <c r="M127" s="351" t="s">
        <v>1765</v>
      </c>
      <c r="N127" s="426"/>
    </row>
    <row r="128" spans="1:14" ht="25.5">
      <c r="A128" s="399"/>
      <c r="B128" s="388"/>
      <c r="C128" s="395"/>
      <c r="D128" s="334" t="s">
        <v>986</v>
      </c>
      <c r="E128" s="120">
        <v>1</v>
      </c>
      <c r="F128" s="40">
        <v>1425022201</v>
      </c>
      <c r="G128" s="329" t="s">
        <v>2630</v>
      </c>
      <c r="H128" s="40">
        <v>1425022</v>
      </c>
      <c r="I128" s="351" t="s">
        <v>3378</v>
      </c>
      <c r="J128" s="426"/>
      <c r="K128" s="426"/>
      <c r="L128" s="426"/>
      <c r="M128" s="351" t="s">
        <v>1623</v>
      </c>
      <c r="N128" s="426"/>
    </row>
    <row r="129" spans="1:14" ht="25.5">
      <c r="A129" s="399"/>
      <c r="B129" s="388"/>
      <c r="C129" s="395"/>
      <c r="D129" s="334">
        <v>1</v>
      </c>
      <c r="E129" s="120" t="s">
        <v>986</v>
      </c>
      <c r="F129" s="40">
        <v>1425034401</v>
      </c>
      <c r="G129" s="329" t="s">
        <v>2631</v>
      </c>
      <c r="H129" s="40">
        <v>1425034</v>
      </c>
      <c r="I129" s="351" t="s">
        <v>3379</v>
      </c>
      <c r="J129" s="426"/>
      <c r="K129" s="426"/>
      <c r="L129" s="426"/>
      <c r="M129" s="351" t="s">
        <v>1760</v>
      </c>
      <c r="N129" s="426"/>
    </row>
    <row r="130" spans="1:14" ht="25.5">
      <c r="A130" s="399"/>
      <c r="B130" s="388"/>
      <c r="C130" s="395"/>
      <c r="D130" s="334" t="s">
        <v>986</v>
      </c>
      <c r="E130" s="120">
        <v>1</v>
      </c>
      <c r="F130" s="40">
        <v>1425104201</v>
      </c>
      <c r="G130" s="329" t="s">
        <v>2632</v>
      </c>
      <c r="H130" s="40">
        <v>1425104</v>
      </c>
      <c r="I130" s="351" t="s">
        <v>3380</v>
      </c>
      <c r="J130" s="426"/>
      <c r="K130" s="426"/>
      <c r="L130" s="426"/>
      <c r="M130" s="351" t="s">
        <v>1766</v>
      </c>
      <c r="N130" s="426"/>
    </row>
    <row r="131" spans="1:14" ht="25.5">
      <c r="A131" s="399"/>
      <c r="B131" s="388"/>
      <c r="C131" s="395"/>
      <c r="D131" s="334">
        <v>1</v>
      </c>
      <c r="E131" s="120" t="s">
        <v>986</v>
      </c>
      <c r="F131" s="40">
        <v>1430054401</v>
      </c>
      <c r="G131" s="329" t="s">
        <v>2633</v>
      </c>
      <c r="H131" s="40">
        <v>1430054</v>
      </c>
      <c r="I131" s="351" t="s">
        <v>3381</v>
      </c>
      <c r="J131" s="426"/>
      <c r="K131" s="426"/>
      <c r="L131" s="426"/>
      <c r="M131" s="351" t="s">
        <v>2420</v>
      </c>
      <c r="N131" s="426"/>
    </row>
    <row r="132" spans="1:14" ht="25.5">
      <c r="A132" s="399"/>
      <c r="B132" s="388"/>
      <c r="C132" s="395"/>
      <c r="D132" s="334" t="s">
        <v>986</v>
      </c>
      <c r="E132" s="120">
        <v>1</v>
      </c>
      <c r="F132" s="40">
        <v>1425112201</v>
      </c>
      <c r="G132" s="329" t="s">
        <v>2634</v>
      </c>
      <c r="H132" s="40">
        <v>1425112</v>
      </c>
      <c r="I132" s="351" t="s">
        <v>3382</v>
      </c>
      <c r="J132" s="426"/>
      <c r="K132" s="426"/>
      <c r="L132" s="426"/>
      <c r="M132" s="351" t="s">
        <v>1781</v>
      </c>
      <c r="N132" s="426"/>
    </row>
    <row r="133" spans="1:14" ht="25.5">
      <c r="A133" s="399"/>
      <c r="B133" s="388"/>
      <c r="C133" s="395"/>
      <c r="D133" s="334" t="s">
        <v>986</v>
      </c>
      <c r="E133" s="120">
        <v>1</v>
      </c>
      <c r="F133" s="40">
        <v>1430012201</v>
      </c>
      <c r="G133" s="329" t="s">
        <v>2635</v>
      </c>
      <c r="H133" s="40">
        <v>1430012</v>
      </c>
      <c r="I133" s="351" t="s">
        <v>3383</v>
      </c>
      <c r="J133" s="426"/>
      <c r="K133" s="426"/>
      <c r="L133" s="426"/>
      <c r="M133" s="351" t="s">
        <v>1783</v>
      </c>
      <c r="N133" s="426"/>
    </row>
    <row r="134" spans="1:14" ht="25.5">
      <c r="A134" s="399"/>
      <c r="B134" s="388"/>
      <c r="C134" s="395"/>
      <c r="D134" s="334">
        <v>1</v>
      </c>
      <c r="E134" s="120" t="s">
        <v>986</v>
      </c>
      <c r="F134" s="40">
        <v>1407054401</v>
      </c>
      <c r="G134" s="329" t="s">
        <v>2636</v>
      </c>
      <c r="H134" s="40">
        <v>1407054</v>
      </c>
      <c r="I134" s="351" t="s">
        <v>3384</v>
      </c>
      <c r="J134" s="426"/>
      <c r="K134" s="426"/>
      <c r="L134" s="426"/>
      <c r="M134" s="351" t="s">
        <v>1780</v>
      </c>
      <c r="N134" s="426"/>
    </row>
    <row r="135" spans="1:14" ht="25.5">
      <c r="A135" s="399"/>
      <c r="B135" s="388"/>
      <c r="C135" s="395"/>
      <c r="D135" s="334" t="s">
        <v>986</v>
      </c>
      <c r="E135" s="120">
        <v>1</v>
      </c>
      <c r="F135" s="40">
        <v>1407055201</v>
      </c>
      <c r="G135" s="329" t="s">
        <v>2637</v>
      </c>
      <c r="H135" s="40">
        <v>1407055</v>
      </c>
      <c r="I135" s="351" t="s">
        <v>3385</v>
      </c>
      <c r="J135" s="426"/>
      <c r="K135" s="426"/>
      <c r="L135" s="426"/>
      <c r="M135" s="351" t="s">
        <v>1800</v>
      </c>
      <c r="N135" s="426"/>
    </row>
    <row r="136" spans="1:14" ht="25.5">
      <c r="A136" s="399"/>
      <c r="B136" s="388"/>
      <c r="C136" s="395"/>
      <c r="D136" s="334" t="s">
        <v>986</v>
      </c>
      <c r="E136" s="120">
        <v>1</v>
      </c>
      <c r="F136" s="40">
        <v>1407022201</v>
      </c>
      <c r="G136" s="329" t="s">
        <v>2638</v>
      </c>
      <c r="H136" s="40">
        <v>1407022</v>
      </c>
      <c r="I136" s="351" t="s">
        <v>3386</v>
      </c>
      <c r="J136" s="426"/>
      <c r="K136" s="426"/>
      <c r="L136" s="426"/>
      <c r="M136" s="351" t="s">
        <v>1799</v>
      </c>
      <c r="N136" s="426"/>
    </row>
    <row r="137" spans="1:14" ht="25.5">
      <c r="A137" s="399"/>
      <c r="B137" s="388"/>
      <c r="C137" s="395"/>
      <c r="D137" s="334" t="s">
        <v>986</v>
      </c>
      <c r="E137" s="120">
        <v>1</v>
      </c>
      <c r="F137" s="40">
        <v>1409034201</v>
      </c>
      <c r="G137" s="329" t="s">
        <v>2640</v>
      </c>
      <c r="H137" s="392">
        <v>1409034</v>
      </c>
      <c r="I137" s="351" t="s">
        <v>3387</v>
      </c>
      <c r="J137" s="426"/>
      <c r="K137" s="426"/>
      <c r="L137" s="426"/>
      <c r="M137" s="351" t="s">
        <v>566</v>
      </c>
      <c r="N137" s="426"/>
    </row>
    <row r="138" spans="1:14" ht="25.5">
      <c r="A138" s="399"/>
      <c r="B138" s="388"/>
      <c r="C138" s="395"/>
      <c r="D138" s="334" t="s">
        <v>986</v>
      </c>
      <c r="E138" s="120">
        <v>1</v>
      </c>
      <c r="F138" s="40">
        <v>1409034202</v>
      </c>
      <c r="G138" s="329" t="s">
        <v>3264</v>
      </c>
      <c r="H138" s="394"/>
      <c r="I138" s="351" t="s">
        <v>3387</v>
      </c>
      <c r="J138" s="426"/>
      <c r="K138" s="426"/>
      <c r="L138" s="426"/>
      <c r="M138" s="351" t="s">
        <v>691</v>
      </c>
      <c r="N138" s="426"/>
    </row>
    <row r="139" spans="1:14">
      <c r="A139" s="399"/>
      <c r="B139" s="388"/>
      <c r="C139" s="395"/>
      <c r="D139" s="334" t="s">
        <v>986</v>
      </c>
      <c r="E139" s="120">
        <v>1</v>
      </c>
      <c r="F139" s="40">
        <v>1436054401</v>
      </c>
      <c r="G139" s="329" t="s">
        <v>3265</v>
      </c>
      <c r="H139" s="40">
        <v>1436054</v>
      </c>
      <c r="I139" s="351" t="s">
        <v>3388</v>
      </c>
      <c r="J139" s="426"/>
      <c r="K139" s="426"/>
      <c r="L139" s="426"/>
      <c r="M139" s="351" t="s">
        <v>1121</v>
      </c>
      <c r="N139" s="426"/>
    </row>
    <row r="140" spans="1:14" ht="25.5">
      <c r="A140" s="399"/>
      <c r="B140" s="388"/>
      <c r="C140" s="395"/>
      <c r="D140" s="334" t="s">
        <v>986</v>
      </c>
      <c r="E140" s="120">
        <v>1</v>
      </c>
      <c r="F140" s="40">
        <v>1436022201</v>
      </c>
      <c r="G140" s="329" t="s">
        <v>2616</v>
      </c>
      <c r="H140" s="40">
        <v>1436022</v>
      </c>
      <c r="I140" s="351" t="s">
        <v>3389</v>
      </c>
      <c r="J140" s="426"/>
      <c r="K140" s="426"/>
      <c r="L140" s="426"/>
      <c r="M140" s="351" t="s">
        <v>705</v>
      </c>
      <c r="N140" s="426"/>
    </row>
    <row r="141" spans="1:14" ht="25.5">
      <c r="A141" s="399"/>
      <c r="B141" s="388"/>
      <c r="C141" s="395"/>
      <c r="D141" s="334">
        <v>1</v>
      </c>
      <c r="E141" s="120" t="s">
        <v>986</v>
      </c>
      <c r="F141" s="40">
        <v>1406054401</v>
      </c>
      <c r="G141" s="329" t="s">
        <v>2618</v>
      </c>
      <c r="H141" s="392">
        <v>1406054</v>
      </c>
      <c r="I141" s="351" t="s">
        <v>3390</v>
      </c>
      <c r="J141" s="426"/>
      <c r="K141" s="426"/>
      <c r="L141" s="426"/>
      <c r="M141" s="351" t="s">
        <v>1792</v>
      </c>
      <c r="N141" s="426"/>
    </row>
    <row r="142" spans="1:14" ht="25.5">
      <c r="A142" s="399"/>
      <c r="B142" s="388"/>
      <c r="C142" s="395"/>
      <c r="D142" s="334" t="s">
        <v>986</v>
      </c>
      <c r="E142" s="120">
        <v>1</v>
      </c>
      <c r="F142" s="40">
        <v>1406054201</v>
      </c>
      <c r="G142" s="329" t="s">
        <v>2619</v>
      </c>
      <c r="H142" s="394"/>
      <c r="I142" s="351" t="s">
        <v>3390</v>
      </c>
      <c r="J142" s="426"/>
      <c r="K142" s="426"/>
      <c r="L142" s="426"/>
      <c r="M142" s="351" t="s">
        <v>1623</v>
      </c>
      <c r="N142" s="426"/>
    </row>
    <row r="143" spans="1:14" ht="25.5">
      <c r="A143" s="399"/>
      <c r="B143" s="388"/>
      <c r="C143" s="395"/>
      <c r="D143" s="334" t="s">
        <v>986</v>
      </c>
      <c r="E143" s="120">
        <v>1</v>
      </c>
      <c r="F143" s="40">
        <v>1406114401</v>
      </c>
      <c r="G143" s="327" t="s">
        <v>3266</v>
      </c>
      <c r="H143" s="121">
        <v>1406114</v>
      </c>
      <c r="I143" s="351" t="s">
        <v>3391</v>
      </c>
      <c r="J143" s="426"/>
      <c r="K143" s="426"/>
      <c r="L143" s="426"/>
      <c r="M143" s="351" t="s">
        <v>706</v>
      </c>
      <c r="N143" s="426"/>
    </row>
    <row r="144" spans="1:14" ht="25.5">
      <c r="A144" s="399"/>
      <c r="B144" s="388"/>
      <c r="C144" s="395"/>
      <c r="D144" s="334">
        <v>1</v>
      </c>
      <c r="E144" s="120" t="s">
        <v>986</v>
      </c>
      <c r="F144" s="40">
        <v>1406084401</v>
      </c>
      <c r="G144" s="329" t="s">
        <v>2622</v>
      </c>
      <c r="H144" s="40">
        <v>1406084</v>
      </c>
      <c r="I144" s="351" t="s">
        <v>3392</v>
      </c>
      <c r="J144" s="426"/>
      <c r="K144" s="426"/>
      <c r="L144" s="426"/>
      <c r="M144" s="351" t="s">
        <v>857</v>
      </c>
      <c r="N144" s="426"/>
    </row>
    <row r="145" spans="1:14" ht="25.5">
      <c r="A145" s="399"/>
      <c r="B145" s="388"/>
      <c r="C145" s="395"/>
      <c r="D145" s="334" t="s">
        <v>986</v>
      </c>
      <c r="E145" s="120">
        <v>1</v>
      </c>
      <c r="F145" s="40">
        <v>1406074201</v>
      </c>
      <c r="G145" s="329" t="s">
        <v>2621</v>
      </c>
      <c r="H145" s="40">
        <v>1406074</v>
      </c>
      <c r="I145" s="351" t="s">
        <v>3393</v>
      </c>
      <c r="J145" s="426"/>
      <c r="K145" s="426"/>
      <c r="L145" s="426"/>
      <c r="M145" s="351" t="s">
        <v>2413</v>
      </c>
      <c r="N145" s="426"/>
    </row>
    <row r="146" spans="1:14" ht="25.5">
      <c r="A146" s="399"/>
      <c r="B146" s="388"/>
      <c r="C146" s="395"/>
      <c r="D146" s="334">
        <v>1</v>
      </c>
      <c r="E146" s="120" t="s">
        <v>986</v>
      </c>
      <c r="F146" s="40">
        <v>1401014401</v>
      </c>
      <c r="G146" s="329" t="s">
        <v>2624</v>
      </c>
      <c r="H146" s="392">
        <v>1401014</v>
      </c>
      <c r="I146" s="351" t="s">
        <v>3394</v>
      </c>
      <c r="J146" s="426"/>
      <c r="K146" s="426"/>
      <c r="L146" s="426"/>
      <c r="M146" s="351" t="s">
        <v>2421</v>
      </c>
      <c r="N146" s="426"/>
    </row>
    <row r="147" spans="1:14" ht="25.5">
      <c r="A147" s="399"/>
      <c r="B147" s="388"/>
      <c r="C147" s="395"/>
      <c r="D147" s="334" t="s">
        <v>986</v>
      </c>
      <c r="E147" s="120">
        <v>1</v>
      </c>
      <c r="F147" s="40">
        <v>1401014201</v>
      </c>
      <c r="G147" s="329" t="s">
        <v>2625</v>
      </c>
      <c r="H147" s="393"/>
      <c r="I147" s="351" t="s">
        <v>3395</v>
      </c>
      <c r="J147" s="426"/>
      <c r="K147" s="426"/>
      <c r="L147" s="426"/>
      <c r="M147" s="351" t="s">
        <v>687</v>
      </c>
      <c r="N147" s="426"/>
    </row>
    <row r="148" spans="1:14" ht="25.5">
      <c r="A148" s="399"/>
      <c r="B148" s="388"/>
      <c r="C148" s="395"/>
      <c r="D148" s="334">
        <v>1</v>
      </c>
      <c r="E148" s="120" t="s">
        <v>986</v>
      </c>
      <c r="F148" s="40">
        <v>1423064401</v>
      </c>
      <c r="G148" s="329" t="s">
        <v>2626</v>
      </c>
      <c r="H148" s="392">
        <v>1423064</v>
      </c>
      <c r="I148" s="351" t="s">
        <v>3396</v>
      </c>
      <c r="J148" s="426"/>
      <c r="K148" s="426"/>
      <c r="L148" s="426"/>
      <c r="M148" s="351" t="s">
        <v>1807</v>
      </c>
      <c r="N148" s="426"/>
    </row>
    <row r="149" spans="1:14" ht="25.5">
      <c r="A149" s="399"/>
      <c r="B149" s="388"/>
      <c r="C149" s="395"/>
      <c r="D149" s="334" t="s">
        <v>986</v>
      </c>
      <c r="E149" s="120">
        <v>1</v>
      </c>
      <c r="F149" s="40">
        <v>1423064201</v>
      </c>
      <c r="G149" s="329" t="s">
        <v>2627</v>
      </c>
      <c r="H149" s="394"/>
      <c r="I149" s="351" t="s">
        <v>3396</v>
      </c>
      <c r="J149" s="426"/>
      <c r="K149" s="426"/>
      <c r="L149" s="426"/>
      <c r="M149" s="351" t="s">
        <v>1808</v>
      </c>
      <c r="N149" s="426"/>
    </row>
    <row r="150" spans="1:14" ht="25.5">
      <c r="A150" s="399"/>
      <c r="B150" s="388"/>
      <c r="C150" s="395"/>
      <c r="D150" s="334">
        <v>1</v>
      </c>
      <c r="E150" s="120" t="s">
        <v>986</v>
      </c>
      <c r="F150" s="40">
        <v>1438011401</v>
      </c>
      <c r="G150" s="330" t="s">
        <v>3267</v>
      </c>
      <c r="H150" s="395">
        <v>1438011</v>
      </c>
      <c r="I150" s="351" t="s">
        <v>3397</v>
      </c>
      <c r="J150" s="426"/>
      <c r="K150" s="426"/>
      <c r="L150" s="426"/>
      <c r="M150" s="351" t="s">
        <v>687</v>
      </c>
      <c r="N150" s="426"/>
    </row>
    <row r="151" spans="1:14" ht="25.5">
      <c r="A151" s="399"/>
      <c r="B151" s="388"/>
      <c r="C151" s="395"/>
      <c r="D151" s="334" t="s">
        <v>986</v>
      </c>
      <c r="E151" s="120">
        <v>1</v>
      </c>
      <c r="F151" s="40">
        <v>1438011201</v>
      </c>
      <c r="G151" s="330" t="s">
        <v>3268</v>
      </c>
      <c r="H151" s="395"/>
      <c r="I151" s="351" t="s">
        <v>3397</v>
      </c>
      <c r="J151" s="426"/>
      <c r="K151" s="426"/>
      <c r="L151" s="426"/>
      <c r="M151" s="351" t="s">
        <v>1759</v>
      </c>
      <c r="N151" s="426"/>
    </row>
    <row r="152" spans="1:14" ht="25.5">
      <c r="A152" s="399"/>
      <c r="B152" s="388"/>
      <c r="C152" s="395"/>
      <c r="D152" s="334" t="s">
        <v>986</v>
      </c>
      <c r="E152" s="120">
        <v>1</v>
      </c>
      <c r="F152" s="40">
        <v>1438024201</v>
      </c>
      <c r="G152" s="330" t="s">
        <v>3269</v>
      </c>
      <c r="H152" s="40">
        <v>1438024</v>
      </c>
      <c r="I152" s="351" t="s">
        <v>3398</v>
      </c>
      <c r="J152" s="426"/>
      <c r="K152" s="426"/>
      <c r="L152" s="426"/>
      <c r="M152" s="351" t="s">
        <v>1760</v>
      </c>
      <c r="N152" s="426"/>
    </row>
    <row r="153" spans="1:14" ht="38.25">
      <c r="A153" s="399"/>
      <c r="B153" s="388"/>
      <c r="C153" s="395"/>
      <c r="D153" s="334" t="s">
        <v>986</v>
      </c>
      <c r="E153" s="120">
        <v>1</v>
      </c>
      <c r="F153" s="40">
        <v>1405044201</v>
      </c>
      <c r="G153" s="330" t="s">
        <v>3270</v>
      </c>
      <c r="H153" s="40">
        <v>1405044</v>
      </c>
      <c r="I153" s="351" t="s">
        <v>3399</v>
      </c>
      <c r="J153" s="426"/>
      <c r="K153" s="426"/>
      <c r="L153" s="426"/>
      <c r="M153" s="351" t="s">
        <v>2421</v>
      </c>
      <c r="N153" s="426"/>
    </row>
    <row r="154" spans="1:14" ht="25.5">
      <c r="A154" s="399"/>
      <c r="B154" s="388"/>
      <c r="C154" s="395"/>
      <c r="D154" s="334" t="s">
        <v>986</v>
      </c>
      <c r="E154" s="120">
        <v>1</v>
      </c>
      <c r="F154" s="40">
        <v>1405011202</v>
      </c>
      <c r="G154" s="330" t="s">
        <v>3451</v>
      </c>
      <c r="H154" s="40">
        <v>1405011</v>
      </c>
      <c r="I154" s="351" t="s">
        <v>3400</v>
      </c>
      <c r="J154" s="426"/>
      <c r="K154" s="426"/>
      <c r="L154" s="426"/>
      <c r="M154" s="352" t="s">
        <v>2419</v>
      </c>
      <c r="N154" s="426"/>
    </row>
    <row r="155" spans="1:14" ht="25.5">
      <c r="A155" s="399"/>
      <c r="B155" s="388"/>
      <c r="C155" s="395"/>
      <c r="D155" s="334">
        <v>1</v>
      </c>
      <c r="E155" s="120" t="s">
        <v>986</v>
      </c>
      <c r="F155" s="40">
        <v>1432014401</v>
      </c>
      <c r="G155" s="329" t="s">
        <v>2888</v>
      </c>
      <c r="H155" s="392">
        <v>1432014</v>
      </c>
      <c r="I155" s="351" t="s">
        <v>3401</v>
      </c>
      <c r="J155" s="426"/>
      <c r="K155" s="426"/>
      <c r="L155" s="426"/>
      <c r="M155" s="351" t="s">
        <v>1775</v>
      </c>
      <c r="N155" s="426"/>
    </row>
    <row r="156" spans="1:14" ht="25.5">
      <c r="A156" s="399"/>
      <c r="B156" s="388"/>
      <c r="C156" s="395"/>
      <c r="D156" s="334"/>
      <c r="E156" s="120">
        <v>1</v>
      </c>
      <c r="F156" s="40">
        <v>1432014201</v>
      </c>
      <c r="G156" s="329" t="s">
        <v>2887</v>
      </c>
      <c r="H156" s="394"/>
      <c r="I156" s="351" t="s">
        <v>3402</v>
      </c>
      <c r="J156" s="426"/>
      <c r="K156" s="426"/>
      <c r="L156" s="426"/>
      <c r="M156" s="351" t="s">
        <v>783</v>
      </c>
      <c r="N156" s="426"/>
    </row>
    <row r="157" spans="1:14" ht="38.25">
      <c r="A157" s="399"/>
      <c r="B157" s="388"/>
      <c r="C157" s="395"/>
      <c r="D157" s="334" t="s">
        <v>986</v>
      </c>
      <c r="E157" s="120">
        <v>1</v>
      </c>
      <c r="F157" s="40">
        <v>1432064201</v>
      </c>
      <c r="G157" s="329" t="s">
        <v>3271</v>
      </c>
      <c r="H157" s="40">
        <v>1432064</v>
      </c>
      <c r="I157" s="351" t="s">
        <v>3403</v>
      </c>
      <c r="J157" s="426"/>
      <c r="K157" s="426"/>
      <c r="L157" s="426"/>
      <c r="M157" s="351" t="s">
        <v>1776</v>
      </c>
      <c r="N157" s="426"/>
    </row>
    <row r="158" spans="1:14" ht="25.5">
      <c r="A158" s="399"/>
      <c r="B158" s="388"/>
      <c r="C158" s="395"/>
      <c r="D158" s="334" t="s">
        <v>986</v>
      </c>
      <c r="E158" s="120">
        <v>1</v>
      </c>
      <c r="F158" s="40">
        <v>1432072201</v>
      </c>
      <c r="G158" s="329" t="s">
        <v>3272</v>
      </c>
      <c r="H158" s="40">
        <v>1432072</v>
      </c>
      <c r="I158" s="351" t="s">
        <v>3404</v>
      </c>
      <c r="J158" s="426"/>
      <c r="K158" s="426"/>
      <c r="L158" s="426"/>
      <c r="M158" s="351" t="s">
        <v>1777</v>
      </c>
      <c r="N158" s="426"/>
    </row>
    <row r="159" spans="1:14" ht="25.5">
      <c r="A159" s="400"/>
      <c r="B159" s="389"/>
      <c r="C159" s="395"/>
      <c r="D159" s="334" t="s">
        <v>986</v>
      </c>
      <c r="E159" s="120">
        <v>1</v>
      </c>
      <c r="F159" s="40">
        <v>1432054201</v>
      </c>
      <c r="G159" s="328" t="s">
        <v>3273</v>
      </c>
      <c r="H159" s="123">
        <v>1432054</v>
      </c>
      <c r="I159" s="351" t="s">
        <v>3405</v>
      </c>
      <c r="J159" s="427"/>
      <c r="K159" s="427"/>
      <c r="L159" s="427"/>
      <c r="M159" s="351" t="s">
        <v>2417</v>
      </c>
      <c r="N159" s="427"/>
    </row>
    <row r="160" spans="1:14" ht="12.75" customHeight="1">
      <c r="A160" s="398" t="s">
        <v>2510</v>
      </c>
      <c r="B160" s="402" t="s">
        <v>529</v>
      </c>
      <c r="C160" s="395" t="s">
        <v>3287</v>
      </c>
      <c r="D160" s="334">
        <v>1</v>
      </c>
      <c r="E160" s="120" t="s">
        <v>986</v>
      </c>
      <c r="F160" s="40">
        <v>1464011401</v>
      </c>
      <c r="G160" s="330" t="s">
        <v>2641</v>
      </c>
      <c r="H160" s="392">
        <v>1464011</v>
      </c>
      <c r="I160" s="351" t="s">
        <v>3406</v>
      </c>
      <c r="J160" s="425" t="s">
        <v>3407</v>
      </c>
      <c r="K160" s="425" t="s">
        <v>3408</v>
      </c>
      <c r="L160" s="425" t="s">
        <v>1812</v>
      </c>
      <c r="M160" s="351" t="s">
        <v>2416</v>
      </c>
      <c r="N160" s="425" t="s">
        <v>3443</v>
      </c>
    </row>
    <row r="161" spans="1:14" ht="25.5">
      <c r="A161" s="399"/>
      <c r="B161" s="403"/>
      <c r="C161" s="395"/>
      <c r="D161" s="334" t="s">
        <v>986</v>
      </c>
      <c r="E161" s="120">
        <v>1</v>
      </c>
      <c r="F161" s="40">
        <v>1464011201</v>
      </c>
      <c r="G161" s="330" t="s">
        <v>2642</v>
      </c>
      <c r="H161" s="393"/>
      <c r="I161" s="351" t="s">
        <v>3406</v>
      </c>
      <c r="J161" s="426"/>
      <c r="K161" s="426"/>
      <c r="L161" s="426"/>
      <c r="M161" s="351" t="s">
        <v>1759</v>
      </c>
      <c r="N161" s="426"/>
    </row>
    <row r="162" spans="1:14" ht="25.5">
      <c r="A162" s="399"/>
      <c r="B162" s="403"/>
      <c r="C162" s="395"/>
      <c r="D162" s="334" t="s">
        <v>986</v>
      </c>
      <c r="E162" s="120">
        <v>1</v>
      </c>
      <c r="F162" s="40">
        <v>1464011202</v>
      </c>
      <c r="G162" s="330" t="s">
        <v>2643</v>
      </c>
      <c r="H162" s="394"/>
      <c r="I162" s="351" t="s">
        <v>3409</v>
      </c>
      <c r="J162" s="426"/>
      <c r="K162" s="426"/>
      <c r="L162" s="426"/>
      <c r="M162" s="351" t="s">
        <v>100</v>
      </c>
      <c r="N162" s="426"/>
    </row>
    <row r="163" spans="1:14" ht="25.5">
      <c r="A163" s="399"/>
      <c r="B163" s="403"/>
      <c r="C163" s="395"/>
      <c r="D163" s="334" t="s">
        <v>986</v>
      </c>
      <c r="E163" s="120">
        <v>1</v>
      </c>
      <c r="F163" s="40">
        <v>1426062201</v>
      </c>
      <c r="G163" s="330" t="s">
        <v>2644</v>
      </c>
      <c r="H163" s="40">
        <v>1426062</v>
      </c>
      <c r="I163" s="351" t="s">
        <v>3410</v>
      </c>
      <c r="J163" s="426"/>
      <c r="K163" s="426"/>
      <c r="L163" s="426"/>
      <c r="M163" s="351" t="s">
        <v>1763</v>
      </c>
      <c r="N163" s="426"/>
    </row>
    <row r="164" spans="1:14" ht="25.5">
      <c r="A164" s="399"/>
      <c r="B164" s="403"/>
      <c r="C164" s="395"/>
      <c r="D164" s="334" t="s">
        <v>986</v>
      </c>
      <c r="E164" s="120">
        <v>1</v>
      </c>
      <c r="F164" s="40">
        <v>1426092201</v>
      </c>
      <c r="G164" s="330" t="s">
        <v>2645</v>
      </c>
      <c r="H164" s="40">
        <v>1426092</v>
      </c>
      <c r="I164" s="351" t="s">
        <v>3411</v>
      </c>
      <c r="J164" s="426"/>
      <c r="K164" s="426"/>
      <c r="L164" s="426"/>
      <c r="M164" s="351" t="s">
        <v>830</v>
      </c>
      <c r="N164" s="426"/>
    </row>
    <row r="165" spans="1:14" ht="25.5">
      <c r="A165" s="399"/>
      <c r="B165" s="403"/>
      <c r="C165" s="395"/>
      <c r="D165" s="334" t="s">
        <v>986</v>
      </c>
      <c r="E165" s="120">
        <v>1</v>
      </c>
      <c r="F165" s="40">
        <v>1426132201</v>
      </c>
      <c r="G165" s="330" t="s">
        <v>2646</v>
      </c>
      <c r="H165" s="40">
        <v>1426132</v>
      </c>
      <c r="I165" s="351" t="s">
        <v>3412</v>
      </c>
      <c r="J165" s="426"/>
      <c r="K165" s="426"/>
      <c r="L165" s="426"/>
      <c r="M165" s="351" t="s">
        <v>691</v>
      </c>
      <c r="N165" s="426"/>
    </row>
    <row r="166" spans="1:14">
      <c r="A166" s="399"/>
      <c r="B166" s="403"/>
      <c r="C166" s="395"/>
      <c r="D166" s="334">
        <v>1</v>
      </c>
      <c r="E166" s="120" t="s">
        <v>986</v>
      </c>
      <c r="F166" s="40">
        <v>1410024401</v>
      </c>
      <c r="G166" s="330" t="s">
        <v>2647</v>
      </c>
      <c r="H166" s="40">
        <v>1410024</v>
      </c>
      <c r="I166" s="351" t="s">
        <v>3413</v>
      </c>
      <c r="J166" s="426"/>
      <c r="K166" s="426"/>
      <c r="L166" s="426"/>
      <c r="M166" s="351" t="s">
        <v>1814</v>
      </c>
      <c r="N166" s="426"/>
    </row>
    <row r="167" spans="1:14" ht="25.5">
      <c r="A167" s="399"/>
      <c r="B167" s="403"/>
      <c r="C167" s="395"/>
      <c r="D167" s="334" t="s">
        <v>986</v>
      </c>
      <c r="E167" s="120">
        <v>1</v>
      </c>
      <c r="F167" s="40">
        <v>1410042201</v>
      </c>
      <c r="G167" s="330" t="s">
        <v>2648</v>
      </c>
      <c r="H167" s="40">
        <v>1410042</v>
      </c>
      <c r="I167" s="351" t="s">
        <v>3414</v>
      </c>
      <c r="J167" s="426"/>
      <c r="K167" s="426"/>
      <c r="L167" s="426"/>
      <c r="M167" s="351" t="s">
        <v>1623</v>
      </c>
      <c r="N167" s="426"/>
    </row>
    <row r="168" spans="1:14" ht="25.5">
      <c r="A168" s="399"/>
      <c r="B168" s="403"/>
      <c r="C168" s="395"/>
      <c r="D168" s="334">
        <v>1</v>
      </c>
      <c r="E168" s="120" t="s">
        <v>986</v>
      </c>
      <c r="F168" s="40">
        <v>1429011401</v>
      </c>
      <c r="G168" s="330" t="s">
        <v>2649</v>
      </c>
      <c r="H168" s="392">
        <v>1429011</v>
      </c>
      <c r="I168" s="351" t="s">
        <v>3415</v>
      </c>
      <c r="J168" s="426"/>
      <c r="K168" s="426"/>
      <c r="L168" s="426"/>
      <c r="M168" s="351" t="s">
        <v>709</v>
      </c>
      <c r="N168" s="426"/>
    </row>
    <row r="169" spans="1:14" ht="25.5">
      <c r="A169" s="399"/>
      <c r="B169" s="403"/>
      <c r="C169" s="395"/>
      <c r="D169" s="334" t="s">
        <v>986</v>
      </c>
      <c r="E169" s="120">
        <v>1</v>
      </c>
      <c r="F169" s="40">
        <v>1429011201</v>
      </c>
      <c r="G169" s="330" t="s">
        <v>2650</v>
      </c>
      <c r="H169" s="393"/>
      <c r="I169" s="351" t="s">
        <v>3415</v>
      </c>
      <c r="J169" s="426"/>
      <c r="K169" s="426"/>
      <c r="L169" s="426"/>
      <c r="M169" s="351" t="s">
        <v>690</v>
      </c>
      <c r="N169" s="426"/>
    </row>
    <row r="170" spans="1:14" ht="25.5">
      <c r="A170" s="399"/>
      <c r="B170" s="403"/>
      <c r="C170" s="395"/>
      <c r="D170" s="334" t="s">
        <v>986</v>
      </c>
      <c r="E170" s="120">
        <v>1</v>
      </c>
      <c r="F170" s="40">
        <v>1429054201</v>
      </c>
      <c r="G170" s="330" t="s">
        <v>2651</v>
      </c>
      <c r="H170" s="40">
        <v>1429054</v>
      </c>
      <c r="I170" s="351" t="s">
        <v>3416</v>
      </c>
      <c r="J170" s="426"/>
      <c r="K170" s="426"/>
      <c r="L170" s="426"/>
      <c r="M170" s="351" t="s">
        <v>6</v>
      </c>
      <c r="N170" s="426"/>
    </row>
    <row r="171" spans="1:14" ht="25.5">
      <c r="A171" s="399"/>
      <c r="B171" s="403"/>
      <c r="C171" s="395"/>
      <c r="D171" s="334">
        <v>1</v>
      </c>
      <c r="E171" s="120" t="s">
        <v>986</v>
      </c>
      <c r="F171" s="40">
        <v>1433011401</v>
      </c>
      <c r="G171" s="330" t="s">
        <v>2652</v>
      </c>
      <c r="H171" s="392">
        <v>1433011</v>
      </c>
      <c r="I171" s="351" t="s">
        <v>3417</v>
      </c>
      <c r="J171" s="426"/>
      <c r="K171" s="426"/>
      <c r="L171" s="426"/>
      <c r="M171" s="351" t="s">
        <v>312</v>
      </c>
      <c r="N171" s="426"/>
    </row>
    <row r="172" spans="1:14" ht="25.5">
      <c r="A172" s="399"/>
      <c r="B172" s="403"/>
      <c r="C172" s="395"/>
      <c r="D172" s="334" t="s">
        <v>986</v>
      </c>
      <c r="E172" s="120">
        <v>1</v>
      </c>
      <c r="F172" s="40">
        <v>1433011201</v>
      </c>
      <c r="G172" s="330" t="s">
        <v>2653</v>
      </c>
      <c r="H172" s="393"/>
      <c r="I172" s="351" t="s">
        <v>3417</v>
      </c>
      <c r="J172" s="426"/>
      <c r="K172" s="426"/>
      <c r="L172" s="426"/>
      <c r="M172" s="351" t="s">
        <v>3449</v>
      </c>
      <c r="N172" s="426"/>
    </row>
    <row r="173" spans="1:14" ht="25.5">
      <c r="A173" s="399"/>
      <c r="B173" s="403"/>
      <c r="C173" s="395"/>
      <c r="D173" s="334">
        <v>1</v>
      </c>
      <c r="E173" s="120" t="s">
        <v>986</v>
      </c>
      <c r="F173" s="40">
        <v>1433054401</v>
      </c>
      <c r="G173" s="330" t="s">
        <v>2654</v>
      </c>
      <c r="H173" s="392">
        <v>1433054</v>
      </c>
      <c r="I173" s="351" t="s">
        <v>3418</v>
      </c>
      <c r="J173" s="426"/>
      <c r="K173" s="426"/>
      <c r="L173" s="426"/>
      <c r="M173" s="351" t="s">
        <v>3450</v>
      </c>
      <c r="N173" s="426"/>
    </row>
    <row r="174" spans="1:14" ht="25.5">
      <c r="A174" s="399"/>
      <c r="B174" s="403"/>
      <c r="C174" s="395"/>
      <c r="D174" s="334"/>
      <c r="E174" s="120">
        <v>1</v>
      </c>
      <c r="F174" s="40">
        <v>1433054201</v>
      </c>
      <c r="G174" s="330" t="s">
        <v>2655</v>
      </c>
      <c r="H174" s="394"/>
      <c r="I174" s="351" t="s">
        <v>3418</v>
      </c>
      <c r="J174" s="426"/>
      <c r="K174" s="426"/>
      <c r="L174" s="426"/>
      <c r="M174" s="351" t="s">
        <v>896</v>
      </c>
      <c r="N174" s="426"/>
    </row>
    <row r="175" spans="1:14" ht="25.5">
      <c r="A175" s="399"/>
      <c r="B175" s="403"/>
      <c r="C175" s="395"/>
      <c r="D175" s="334">
        <v>1</v>
      </c>
      <c r="E175" s="120" t="s">
        <v>986</v>
      </c>
      <c r="F175" s="40">
        <v>1403011401</v>
      </c>
      <c r="G175" s="330" t="s">
        <v>2656</v>
      </c>
      <c r="H175" s="392">
        <v>1403011</v>
      </c>
      <c r="I175" s="351" t="s">
        <v>3419</v>
      </c>
      <c r="J175" s="426"/>
      <c r="K175" s="426"/>
      <c r="L175" s="426"/>
      <c r="M175" s="351" t="s">
        <v>639</v>
      </c>
      <c r="N175" s="426"/>
    </row>
    <row r="176" spans="1:14" ht="25.5">
      <c r="A176" s="399"/>
      <c r="B176" s="403"/>
      <c r="C176" s="395"/>
      <c r="D176" s="334" t="s">
        <v>986</v>
      </c>
      <c r="E176" s="120">
        <v>1</v>
      </c>
      <c r="F176" s="40">
        <v>1403011201</v>
      </c>
      <c r="G176" s="330" t="s">
        <v>2657</v>
      </c>
      <c r="H176" s="394"/>
      <c r="I176" s="351" t="s">
        <v>3419</v>
      </c>
      <c r="J176" s="426"/>
      <c r="K176" s="426"/>
      <c r="L176" s="426"/>
      <c r="M176" s="351" t="s">
        <v>316</v>
      </c>
      <c r="N176" s="426"/>
    </row>
    <row r="177" spans="1:14" ht="25.5">
      <c r="A177" s="399"/>
      <c r="B177" s="403"/>
      <c r="C177" s="395"/>
      <c r="D177" s="334" t="s">
        <v>986</v>
      </c>
      <c r="E177" s="120">
        <v>1</v>
      </c>
      <c r="F177" s="40">
        <v>1412102201</v>
      </c>
      <c r="G177" s="330" t="s">
        <v>2662</v>
      </c>
      <c r="H177" s="123">
        <v>1412102</v>
      </c>
      <c r="I177" s="351" t="s">
        <v>3420</v>
      </c>
      <c r="J177" s="426"/>
      <c r="K177" s="426"/>
      <c r="L177" s="426"/>
      <c r="M177" s="351" t="s">
        <v>713</v>
      </c>
      <c r="N177" s="426"/>
    </row>
    <row r="178" spans="1:14">
      <c r="A178" s="399"/>
      <c r="B178" s="403"/>
      <c r="C178" s="395"/>
      <c r="D178" s="334" t="s">
        <v>986</v>
      </c>
      <c r="E178" s="120">
        <v>1</v>
      </c>
      <c r="F178" s="40">
        <v>1403112201</v>
      </c>
      <c r="G178" s="330" t="s">
        <v>2658</v>
      </c>
      <c r="H178" s="40">
        <v>1403112</v>
      </c>
      <c r="I178" s="351" t="s">
        <v>3421</v>
      </c>
      <c r="J178" s="426"/>
      <c r="K178" s="426"/>
      <c r="L178" s="426"/>
      <c r="M178" s="351" t="s">
        <v>904</v>
      </c>
      <c r="N178" s="426"/>
    </row>
    <row r="179" spans="1:14" ht="25.5">
      <c r="A179" s="399"/>
      <c r="B179" s="403"/>
      <c r="C179" s="395"/>
      <c r="D179" s="334" t="s">
        <v>986</v>
      </c>
      <c r="E179" s="120">
        <v>1</v>
      </c>
      <c r="F179" s="40">
        <v>1403132201</v>
      </c>
      <c r="G179" s="330" t="s">
        <v>3024</v>
      </c>
      <c r="H179" s="121">
        <v>1403132</v>
      </c>
      <c r="I179" s="351" t="s">
        <v>3422</v>
      </c>
      <c r="J179" s="426"/>
      <c r="K179" s="426"/>
      <c r="L179" s="426"/>
      <c r="M179" s="351" t="s">
        <v>928</v>
      </c>
      <c r="N179" s="426"/>
    </row>
    <row r="180" spans="1:14" ht="25.5">
      <c r="A180" s="399"/>
      <c r="B180" s="403"/>
      <c r="C180" s="395"/>
      <c r="D180" s="334">
        <v>1</v>
      </c>
      <c r="E180" s="120" t="s">
        <v>986</v>
      </c>
      <c r="F180" s="40">
        <v>1412011401</v>
      </c>
      <c r="G180" s="330" t="s">
        <v>2659</v>
      </c>
      <c r="H180" s="392">
        <v>1412011</v>
      </c>
      <c r="I180" s="351" t="s">
        <v>3423</v>
      </c>
      <c r="J180" s="426"/>
      <c r="K180" s="426"/>
      <c r="L180" s="426"/>
      <c r="M180" s="351" t="s">
        <v>2419</v>
      </c>
      <c r="N180" s="426"/>
    </row>
    <row r="181" spans="1:14" ht="25.5">
      <c r="A181" s="399"/>
      <c r="B181" s="403"/>
      <c r="C181" s="395"/>
      <c r="D181" s="334" t="s">
        <v>986</v>
      </c>
      <c r="E181" s="120">
        <v>1</v>
      </c>
      <c r="F181" s="40">
        <v>1412011201</v>
      </c>
      <c r="G181" s="330" t="s">
        <v>2660</v>
      </c>
      <c r="H181" s="393"/>
      <c r="I181" s="351" t="s">
        <v>3423</v>
      </c>
      <c r="J181" s="426"/>
      <c r="K181" s="426"/>
      <c r="L181" s="426"/>
      <c r="M181" s="351" t="s">
        <v>2421</v>
      </c>
      <c r="N181" s="426"/>
    </row>
    <row r="182" spans="1:14" ht="25.5">
      <c r="A182" s="399"/>
      <c r="B182" s="403"/>
      <c r="C182" s="395"/>
      <c r="D182" s="334" t="s">
        <v>986</v>
      </c>
      <c r="E182" s="120">
        <v>1</v>
      </c>
      <c r="F182" s="40">
        <v>1412094201</v>
      </c>
      <c r="G182" s="330" t="s">
        <v>2661</v>
      </c>
      <c r="H182" s="40">
        <v>1412094</v>
      </c>
      <c r="I182" s="351" t="s">
        <v>3424</v>
      </c>
      <c r="J182" s="427"/>
      <c r="K182" s="427"/>
      <c r="L182" s="427"/>
      <c r="M182" s="351" t="s">
        <v>1817</v>
      </c>
      <c r="N182" s="427"/>
    </row>
    <row r="183" spans="1:14" ht="12.75" customHeight="1">
      <c r="A183" s="404" t="s">
        <v>2511</v>
      </c>
      <c r="B183" s="405" t="s">
        <v>2160</v>
      </c>
      <c r="C183" s="395" t="s">
        <v>3288</v>
      </c>
      <c r="D183" s="334" t="s">
        <v>986</v>
      </c>
      <c r="E183" s="120">
        <v>1</v>
      </c>
      <c r="F183" s="40">
        <v>1461011201</v>
      </c>
      <c r="G183" s="330" t="s">
        <v>2663</v>
      </c>
      <c r="H183" s="392">
        <v>1461011</v>
      </c>
      <c r="I183" s="351" t="s">
        <v>3425</v>
      </c>
      <c r="J183" s="425" t="s">
        <v>3426</v>
      </c>
      <c r="K183" s="425" t="s">
        <v>3427</v>
      </c>
      <c r="L183" s="425" t="s">
        <v>1659</v>
      </c>
      <c r="M183" s="351" t="s">
        <v>2412</v>
      </c>
      <c r="N183" s="425" t="s">
        <v>3443</v>
      </c>
    </row>
    <row r="184" spans="1:14" ht="25.5">
      <c r="A184" s="404"/>
      <c r="B184" s="405"/>
      <c r="C184" s="395"/>
      <c r="D184" s="334">
        <v>1</v>
      </c>
      <c r="E184" s="120" t="s">
        <v>986</v>
      </c>
      <c r="F184" s="40">
        <v>1461011401</v>
      </c>
      <c r="G184" s="330" t="s">
        <v>2664</v>
      </c>
      <c r="H184" s="394"/>
      <c r="I184" s="351" t="s">
        <v>3425</v>
      </c>
      <c r="J184" s="426"/>
      <c r="K184" s="426"/>
      <c r="L184" s="426"/>
      <c r="M184" s="351" t="s">
        <v>91</v>
      </c>
      <c r="N184" s="426"/>
    </row>
    <row r="185" spans="1:14" ht="25.5">
      <c r="A185" s="404"/>
      <c r="B185" s="405"/>
      <c r="C185" s="395"/>
      <c r="D185" s="334" t="s">
        <v>986</v>
      </c>
      <c r="E185" s="120">
        <v>1</v>
      </c>
      <c r="F185" s="40">
        <v>1415084201</v>
      </c>
      <c r="G185" s="330" t="s">
        <v>3274</v>
      </c>
      <c r="H185" s="40">
        <v>1415084</v>
      </c>
      <c r="I185" s="351" t="s">
        <v>3428</v>
      </c>
      <c r="J185" s="426"/>
      <c r="K185" s="426"/>
      <c r="L185" s="426"/>
      <c r="M185" s="351" t="s">
        <v>2421</v>
      </c>
      <c r="N185" s="426"/>
    </row>
    <row r="186" spans="1:14" ht="25.5">
      <c r="A186" s="404"/>
      <c r="B186" s="405"/>
      <c r="C186" s="395"/>
      <c r="D186" s="334" t="s">
        <v>986</v>
      </c>
      <c r="E186" s="120">
        <v>1</v>
      </c>
      <c r="F186" s="40">
        <v>1415032201</v>
      </c>
      <c r="G186" s="330" t="s">
        <v>2666</v>
      </c>
      <c r="H186" s="40">
        <v>1415032</v>
      </c>
      <c r="I186" s="351" t="s">
        <v>3429</v>
      </c>
      <c r="J186" s="426"/>
      <c r="K186" s="426"/>
      <c r="L186" s="426"/>
      <c r="M186" s="351" t="s">
        <v>92</v>
      </c>
      <c r="N186" s="426"/>
    </row>
    <row r="187" spans="1:14" ht="25.5">
      <c r="A187" s="404"/>
      <c r="B187" s="405"/>
      <c r="C187" s="395"/>
      <c r="D187" s="334" t="s">
        <v>986</v>
      </c>
      <c r="E187" s="120">
        <v>1</v>
      </c>
      <c r="F187" s="40">
        <v>1415052201</v>
      </c>
      <c r="G187" s="330" t="s">
        <v>2667</v>
      </c>
      <c r="H187" s="40">
        <v>1415052</v>
      </c>
      <c r="I187" s="351" t="s">
        <v>3430</v>
      </c>
      <c r="J187" s="426"/>
      <c r="K187" s="426"/>
      <c r="L187" s="426"/>
      <c r="M187" s="351" t="s">
        <v>1449</v>
      </c>
      <c r="N187" s="426"/>
    </row>
    <row r="188" spans="1:14" ht="25.5">
      <c r="A188" s="404"/>
      <c r="B188" s="405"/>
      <c r="C188" s="395"/>
      <c r="D188" s="334">
        <v>1</v>
      </c>
      <c r="E188" s="120" t="s">
        <v>986</v>
      </c>
      <c r="F188" s="40">
        <v>1411011401</v>
      </c>
      <c r="G188" s="330" t="s">
        <v>2668</v>
      </c>
      <c r="H188" s="40">
        <v>1411011</v>
      </c>
      <c r="I188" s="351" t="s">
        <v>3431</v>
      </c>
      <c r="J188" s="426"/>
      <c r="K188" s="426"/>
      <c r="L188" s="426"/>
      <c r="M188" s="351" t="s">
        <v>2420</v>
      </c>
      <c r="N188" s="426"/>
    </row>
    <row r="189" spans="1:14" ht="25.5">
      <c r="A189" s="404"/>
      <c r="B189" s="405"/>
      <c r="C189" s="395"/>
      <c r="D189" s="334" t="s">
        <v>986</v>
      </c>
      <c r="E189" s="120">
        <v>1</v>
      </c>
      <c r="F189" s="40">
        <v>1411042201</v>
      </c>
      <c r="G189" s="330" t="s">
        <v>2669</v>
      </c>
      <c r="H189" s="40">
        <v>1411042</v>
      </c>
      <c r="I189" s="351" t="s">
        <v>3432</v>
      </c>
      <c r="J189" s="426"/>
      <c r="K189" s="426"/>
      <c r="L189" s="426"/>
      <c r="M189" s="351" t="s">
        <v>706</v>
      </c>
      <c r="N189" s="426"/>
    </row>
    <row r="190" spans="1:14">
      <c r="A190" s="404"/>
      <c r="B190" s="405"/>
      <c r="C190" s="395"/>
      <c r="D190" s="334" t="s">
        <v>986</v>
      </c>
      <c r="E190" s="120">
        <v>1</v>
      </c>
      <c r="F190" s="40">
        <v>1411074201</v>
      </c>
      <c r="G190" s="330" t="s">
        <v>2670</v>
      </c>
      <c r="H190" s="40">
        <v>1411074</v>
      </c>
      <c r="I190" s="351" t="s">
        <v>3433</v>
      </c>
      <c r="J190" s="426"/>
      <c r="K190" s="426"/>
      <c r="L190" s="426"/>
      <c r="M190" s="351" t="s">
        <v>705</v>
      </c>
      <c r="N190" s="426"/>
    </row>
    <row r="191" spans="1:14" ht="25.5">
      <c r="A191" s="404"/>
      <c r="B191" s="405"/>
      <c r="C191" s="395"/>
      <c r="D191" s="334">
        <v>1</v>
      </c>
      <c r="E191" s="120" t="s">
        <v>986</v>
      </c>
      <c r="F191" s="40">
        <v>1422011401</v>
      </c>
      <c r="G191" s="330" t="s">
        <v>2671</v>
      </c>
      <c r="H191" s="40">
        <v>1422011</v>
      </c>
      <c r="I191" s="351" t="s">
        <v>3434</v>
      </c>
      <c r="J191" s="426"/>
      <c r="K191" s="426"/>
      <c r="L191" s="426"/>
      <c r="M191" s="351" t="s">
        <v>100</v>
      </c>
      <c r="N191" s="426"/>
    </row>
    <row r="192" spans="1:14" ht="25.5">
      <c r="A192" s="404"/>
      <c r="B192" s="405"/>
      <c r="C192" s="395"/>
      <c r="D192" s="334" t="s">
        <v>986</v>
      </c>
      <c r="E192" s="120">
        <v>1</v>
      </c>
      <c r="F192" s="40">
        <v>1422024201</v>
      </c>
      <c r="G192" s="330" t="s">
        <v>2672</v>
      </c>
      <c r="H192" s="40">
        <v>1422024</v>
      </c>
      <c r="I192" s="351" t="s">
        <v>3435</v>
      </c>
      <c r="J192" s="426"/>
      <c r="K192" s="426"/>
      <c r="L192" s="426"/>
      <c r="M192" s="351" t="s">
        <v>918</v>
      </c>
      <c r="N192" s="426"/>
    </row>
    <row r="193" spans="1:14" ht="25.5">
      <c r="A193" s="404"/>
      <c r="B193" s="405"/>
      <c r="C193" s="395"/>
      <c r="D193" s="334" t="s">
        <v>986</v>
      </c>
      <c r="E193" s="120">
        <v>1</v>
      </c>
      <c r="F193" s="40">
        <v>1422042201</v>
      </c>
      <c r="G193" s="330" t="s">
        <v>2673</v>
      </c>
      <c r="H193" s="40">
        <v>1422042</v>
      </c>
      <c r="I193" s="351" t="s">
        <v>3436</v>
      </c>
      <c r="J193" s="426"/>
      <c r="K193" s="426"/>
      <c r="L193" s="426"/>
      <c r="M193" s="351" t="s">
        <v>101</v>
      </c>
      <c r="N193" s="426"/>
    </row>
    <row r="194" spans="1:14" ht="25.5">
      <c r="A194" s="404"/>
      <c r="B194" s="405"/>
      <c r="C194" s="395"/>
      <c r="D194" s="334">
        <v>1</v>
      </c>
      <c r="E194" s="120" t="s">
        <v>986</v>
      </c>
      <c r="F194" s="40">
        <v>1435054401</v>
      </c>
      <c r="G194" s="330" t="s">
        <v>2674</v>
      </c>
      <c r="H194" s="392">
        <v>1435054</v>
      </c>
      <c r="I194" s="351" t="s">
        <v>3437</v>
      </c>
      <c r="J194" s="426"/>
      <c r="K194" s="426"/>
      <c r="L194" s="426"/>
      <c r="M194" s="351" t="s">
        <v>104</v>
      </c>
      <c r="N194" s="426"/>
    </row>
    <row r="195" spans="1:14" ht="25.5">
      <c r="A195" s="404"/>
      <c r="B195" s="405"/>
      <c r="C195" s="395"/>
      <c r="D195" s="334" t="s">
        <v>986</v>
      </c>
      <c r="E195" s="120">
        <v>1</v>
      </c>
      <c r="F195" s="40">
        <v>1435054201</v>
      </c>
      <c r="G195" s="330" t="s">
        <v>2675</v>
      </c>
      <c r="H195" s="394"/>
      <c r="I195" s="351" t="s">
        <v>3437</v>
      </c>
      <c r="J195" s="426"/>
      <c r="K195" s="426"/>
      <c r="L195" s="426"/>
      <c r="M195" s="351" t="s">
        <v>1779</v>
      </c>
      <c r="N195" s="426"/>
    </row>
    <row r="196" spans="1:14" ht="25.5">
      <c r="A196" s="404"/>
      <c r="B196" s="405"/>
      <c r="C196" s="395"/>
      <c r="D196" s="334" t="s">
        <v>986</v>
      </c>
      <c r="E196" s="120">
        <v>1</v>
      </c>
      <c r="F196" s="40">
        <v>1435022201</v>
      </c>
      <c r="G196" s="330" t="s">
        <v>2676</v>
      </c>
      <c r="H196" s="40">
        <v>1435022</v>
      </c>
      <c r="I196" s="351" t="s">
        <v>3438</v>
      </c>
      <c r="J196" s="426"/>
      <c r="K196" s="426"/>
      <c r="L196" s="426"/>
      <c r="M196" s="351" t="s">
        <v>105</v>
      </c>
      <c r="N196" s="426"/>
    </row>
    <row r="197" spans="1:14" ht="63.75">
      <c r="A197" s="404"/>
      <c r="B197" s="405"/>
      <c r="C197" s="395"/>
      <c r="D197" s="334">
        <v>1</v>
      </c>
      <c r="E197" s="120" t="s">
        <v>986</v>
      </c>
      <c r="F197" s="40">
        <v>1416011401</v>
      </c>
      <c r="G197" s="330" t="s">
        <v>2677</v>
      </c>
      <c r="H197" s="392">
        <v>1416011</v>
      </c>
      <c r="I197" s="351" t="s">
        <v>3439</v>
      </c>
      <c r="J197" s="426"/>
      <c r="K197" s="426"/>
      <c r="L197" s="426"/>
      <c r="M197" s="351" t="s">
        <v>830</v>
      </c>
      <c r="N197" s="426"/>
    </row>
    <row r="198" spans="1:14" ht="63.75">
      <c r="A198" s="404"/>
      <c r="B198" s="405"/>
      <c r="C198" s="395"/>
      <c r="D198" s="334" t="s">
        <v>986</v>
      </c>
      <c r="E198" s="120">
        <v>1</v>
      </c>
      <c r="F198" s="40">
        <v>1416011201</v>
      </c>
      <c r="G198" s="330" t="s">
        <v>2678</v>
      </c>
      <c r="H198" s="394"/>
      <c r="I198" s="351" t="s">
        <v>3439</v>
      </c>
      <c r="J198" s="426"/>
      <c r="K198" s="426"/>
      <c r="L198" s="426"/>
      <c r="M198" s="351" t="s">
        <v>1789</v>
      </c>
      <c r="N198" s="426"/>
    </row>
    <row r="199" spans="1:14" ht="25.5">
      <c r="A199" s="404"/>
      <c r="B199" s="405"/>
      <c r="C199" s="395"/>
      <c r="D199" s="334" t="s">
        <v>986</v>
      </c>
      <c r="E199" s="120">
        <v>1</v>
      </c>
      <c r="F199" s="40">
        <v>1416092201</v>
      </c>
      <c r="G199" s="330" t="s">
        <v>2680</v>
      </c>
      <c r="H199" s="40">
        <v>1416092</v>
      </c>
      <c r="I199" s="351" t="s">
        <v>3440</v>
      </c>
      <c r="J199" s="426"/>
      <c r="K199" s="426"/>
      <c r="L199" s="426"/>
      <c r="M199" s="351" t="s">
        <v>1765</v>
      </c>
      <c r="N199" s="426"/>
    </row>
    <row r="200" spans="1:14" ht="25.5">
      <c r="A200" s="404"/>
      <c r="B200" s="405"/>
      <c r="C200" s="395"/>
      <c r="D200" s="334" t="s">
        <v>986</v>
      </c>
      <c r="E200" s="120">
        <v>1</v>
      </c>
      <c r="F200" s="40">
        <v>1416052201</v>
      </c>
      <c r="G200" s="330" t="s">
        <v>2679</v>
      </c>
      <c r="H200" s="40">
        <v>1416052</v>
      </c>
      <c r="I200" s="351" t="s">
        <v>3441</v>
      </c>
      <c r="J200" s="426"/>
      <c r="K200" s="426"/>
      <c r="L200" s="426"/>
      <c r="M200" s="351" t="s">
        <v>1766</v>
      </c>
      <c r="N200" s="426"/>
    </row>
    <row r="201" spans="1:14" ht="25.5">
      <c r="A201" s="404"/>
      <c r="B201" s="405"/>
      <c r="C201" s="395"/>
      <c r="D201" s="334">
        <v>1</v>
      </c>
      <c r="E201" s="120" t="s">
        <v>986</v>
      </c>
      <c r="F201" s="40">
        <v>1424044401</v>
      </c>
      <c r="G201" s="330" t="s">
        <v>2681</v>
      </c>
      <c r="H201" s="392">
        <v>1424044</v>
      </c>
      <c r="I201" s="351" t="s">
        <v>3442</v>
      </c>
      <c r="J201" s="426"/>
      <c r="K201" s="426"/>
      <c r="L201" s="426"/>
      <c r="M201" s="351" t="s">
        <v>1762</v>
      </c>
      <c r="N201" s="426"/>
    </row>
    <row r="202" spans="1:14" ht="25.5">
      <c r="A202" s="404"/>
      <c r="B202" s="405"/>
      <c r="C202" s="395"/>
      <c r="D202" s="334" t="s">
        <v>986</v>
      </c>
      <c r="E202" s="120">
        <v>1</v>
      </c>
      <c r="F202" s="40">
        <v>1424044201</v>
      </c>
      <c r="G202" s="330" t="s">
        <v>2682</v>
      </c>
      <c r="H202" s="394"/>
      <c r="I202" s="351" t="s">
        <v>3442</v>
      </c>
      <c r="J202" s="427"/>
      <c r="K202" s="427"/>
      <c r="L202" s="427"/>
      <c r="M202" s="351" t="s">
        <v>1763</v>
      </c>
      <c r="N202" s="427"/>
    </row>
  </sheetData>
  <mergeCells count="94">
    <mergeCell ref="N7:N83"/>
    <mergeCell ref="N84:N115"/>
    <mergeCell ref="N116:N159"/>
    <mergeCell ref="N160:N182"/>
    <mergeCell ref="N183:N202"/>
    <mergeCell ref="K183:K202"/>
    <mergeCell ref="L183:L202"/>
    <mergeCell ref="K116:K159"/>
    <mergeCell ref="L116:L159"/>
    <mergeCell ref="J160:J182"/>
    <mergeCell ref="K160:K182"/>
    <mergeCell ref="L160:L182"/>
    <mergeCell ref="K7:K83"/>
    <mergeCell ref="L7:L83"/>
    <mergeCell ref="J84:J115"/>
    <mergeCell ref="K84:K115"/>
    <mergeCell ref="L84:L115"/>
    <mergeCell ref="A7:A83"/>
    <mergeCell ref="B7:B83"/>
    <mergeCell ref="C7:C83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  <mergeCell ref="H60:H61"/>
    <mergeCell ref="H71:H72"/>
    <mergeCell ref="H47:H49"/>
    <mergeCell ref="H50:H52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A160:A182"/>
    <mergeCell ref="B160:B182"/>
    <mergeCell ref="C160:C182"/>
    <mergeCell ref="H107:H108"/>
    <mergeCell ref="H110:H111"/>
    <mergeCell ref="H171:H172"/>
    <mergeCell ref="H173:H174"/>
    <mergeCell ref="H175:H176"/>
    <mergeCell ref="H180:H181"/>
    <mergeCell ref="A84:A115"/>
    <mergeCell ref="B84:B115"/>
    <mergeCell ref="C84:C115"/>
    <mergeCell ref="A116:A159"/>
    <mergeCell ref="H137:H138"/>
    <mergeCell ref="H141:H142"/>
    <mergeCell ref="H113:H114"/>
    <mergeCell ref="H116:H124"/>
    <mergeCell ref="B183:B202"/>
    <mergeCell ref="C183:C202"/>
    <mergeCell ref="C4:C6"/>
    <mergeCell ref="J4:J6"/>
    <mergeCell ref="I4:I6"/>
    <mergeCell ref="H53:H54"/>
    <mergeCell ref="H44:H46"/>
    <mergeCell ref="H63:H64"/>
    <mergeCell ref="H65:H66"/>
    <mergeCell ref="H67:H68"/>
    <mergeCell ref="H75:H77"/>
    <mergeCell ref="H79:H80"/>
    <mergeCell ref="J7:J83"/>
    <mergeCell ref="J116:J159"/>
    <mergeCell ref="J183:J202"/>
    <mergeCell ref="A183:A202"/>
    <mergeCell ref="H84:H88"/>
    <mergeCell ref="H94:H95"/>
    <mergeCell ref="H98:H99"/>
    <mergeCell ref="H155:H156"/>
    <mergeCell ref="H160:H162"/>
    <mergeCell ref="H194:H195"/>
    <mergeCell ref="H183:H184"/>
    <mergeCell ref="H197:H198"/>
    <mergeCell ref="H150:H151"/>
    <mergeCell ref="H146:H147"/>
    <mergeCell ref="H148:H149"/>
    <mergeCell ref="H201:H202"/>
    <mergeCell ref="H168:H169"/>
    <mergeCell ref="B116:B159"/>
    <mergeCell ref="C116:C1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22"/>
  <sheetViews>
    <sheetView zoomScale="85" zoomScaleNormal="85" workbookViewId="0">
      <selection sqref="A1:XFD1048576"/>
    </sheetView>
  </sheetViews>
  <sheetFormatPr defaultRowHeight="12.75"/>
  <cols>
    <col min="1" max="1" width="4.5703125" style="367" customWidth="1"/>
    <col min="2" max="2" width="18.5703125" style="367" customWidth="1"/>
    <col min="3" max="4" width="20.42578125" style="367" customWidth="1"/>
    <col min="5" max="5" width="22.42578125" style="367" customWidth="1"/>
    <col min="6" max="6" width="31.5703125" style="367" customWidth="1"/>
    <col min="7" max="7" width="12.5703125" style="367" customWidth="1"/>
    <col min="8" max="16384" width="9.140625" style="367"/>
  </cols>
  <sheetData>
    <row r="1" spans="1:256" ht="15" customHeight="1">
      <c r="A1" s="433" t="s">
        <v>3452</v>
      </c>
      <c r="B1" s="433"/>
      <c r="C1" s="433"/>
      <c r="D1" s="433"/>
      <c r="E1" s="433"/>
      <c r="F1" s="433"/>
      <c r="G1" s="433"/>
    </row>
    <row r="2" spans="1:256" ht="15" customHeight="1">
      <c r="A2" s="368" t="s">
        <v>735</v>
      </c>
      <c r="B2" s="435">
        <v>2</v>
      </c>
      <c r="C2" s="436"/>
      <c r="D2" s="437"/>
      <c r="E2" s="368">
        <v>3</v>
      </c>
      <c r="F2" s="368">
        <v>4</v>
      </c>
      <c r="G2" s="368">
        <v>5</v>
      </c>
    </row>
    <row r="3" spans="1:256" ht="50.1" customHeight="1">
      <c r="A3" s="434" t="s">
        <v>275</v>
      </c>
      <c r="B3" s="438" t="s">
        <v>169</v>
      </c>
      <c r="C3" s="439"/>
      <c r="D3" s="440"/>
      <c r="E3" s="434" t="s">
        <v>330</v>
      </c>
      <c r="F3" s="434" t="s">
        <v>1060</v>
      </c>
      <c r="G3" s="434" t="s">
        <v>2440</v>
      </c>
    </row>
    <row r="4" spans="1:256" ht="15" customHeight="1">
      <c r="A4" s="434"/>
      <c r="B4" s="369" t="s">
        <v>2280</v>
      </c>
      <c r="C4" s="369" t="s">
        <v>2281</v>
      </c>
      <c r="D4" s="369" t="s">
        <v>2282</v>
      </c>
      <c r="E4" s="434"/>
      <c r="F4" s="434"/>
      <c r="G4" s="434"/>
    </row>
    <row r="5" spans="1:256" ht="38.25" customHeight="1">
      <c r="A5" s="434"/>
      <c r="B5" s="369" t="s">
        <v>332</v>
      </c>
      <c r="C5" s="369" t="s">
        <v>333</v>
      </c>
      <c r="D5" s="369" t="s">
        <v>2439</v>
      </c>
      <c r="E5" s="434"/>
      <c r="F5" s="434"/>
      <c r="G5" s="434"/>
    </row>
    <row r="6" spans="1:256" ht="51">
      <c r="A6" s="370">
        <v>1</v>
      </c>
      <c r="B6" s="371">
        <v>1</v>
      </c>
      <c r="C6" s="372" t="s">
        <v>986</v>
      </c>
      <c r="D6" s="361" t="s">
        <v>3453</v>
      </c>
      <c r="E6" s="361" t="s">
        <v>3454</v>
      </c>
      <c r="F6" s="361" t="s">
        <v>3455</v>
      </c>
      <c r="G6" s="361" t="s">
        <v>3456</v>
      </c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ht="51">
      <c r="A7" s="370">
        <v>2</v>
      </c>
      <c r="B7" s="372" t="s">
        <v>986</v>
      </c>
      <c r="C7" s="371">
        <v>1</v>
      </c>
      <c r="D7" s="361" t="s">
        <v>3457</v>
      </c>
      <c r="E7" s="361" t="s">
        <v>3454</v>
      </c>
      <c r="F7" s="361" t="s">
        <v>3455</v>
      </c>
      <c r="G7" s="361" t="s">
        <v>3456</v>
      </c>
    </row>
    <row r="8" spans="1:256" ht="12.75" customHeight="1">
      <c r="A8" s="370">
        <v>3</v>
      </c>
      <c r="B8" s="352" t="s">
        <v>986</v>
      </c>
      <c r="C8" s="374">
        <v>1</v>
      </c>
      <c r="D8" s="375" t="s">
        <v>3458</v>
      </c>
      <c r="E8" s="375" t="s">
        <v>3459</v>
      </c>
      <c r="F8" s="375" t="s">
        <v>3460</v>
      </c>
      <c r="G8" s="375" t="s">
        <v>3461</v>
      </c>
    </row>
    <row r="9" spans="1:256" ht="51">
      <c r="A9" s="370">
        <v>4</v>
      </c>
      <c r="B9" s="372" t="s">
        <v>986</v>
      </c>
      <c r="C9" s="376">
        <v>1</v>
      </c>
      <c r="D9" s="377" t="s">
        <v>3462</v>
      </c>
      <c r="E9" s="378" t="s">
        <v>3463</v>
      </c>
      <c r="F9" s="378" t="s">
        <v>3464</v>
      </c>
      <c r="G9" s="378" t="s">
        <v>3465</v>
      </c>
    </row>
    <row r="10" spans="1:256" ht="51">
      <c r="A10" s="370">
        <v>5</v>
      </c>
      <c r="B10" s="372" t="s">
        <v>986</v>
      </c>
      <c r="C10" s="376">
        <v>1</v>
      </c>
      <c r="D10" s="377" t="s">
        <v>3466</v>
      </c>
      <c r="E10" s="378" t="s">
        <v>3463</v>
      </c>
      <c r="F10" s="378" t="s">
        <v>3464</v>
      </c>
      <c r="G10" s="378" t="s">
        <v>3465</v>
      </c>
    </row>
    <row r="11" spans="1:256" ht="38.25">
      <c r="A11" s="370">
        <v>6</v>
      </c>
      <c r="B11" s="379" t="s">
        <v>986</v>
      </c>
      <c r="C11" s="380">
        <v>1</v>
      </c>
      <c r="D11" s="380" t="s">
        <v>3467</v>
      </c>
      <c r="E11" s="381" t="s">
        <v>3468</v>
      </c>
      <c r="F11" s="381" t="s">
        <v>3469</v>
      </c>
      <c r="G11" s="381" t="s">
        <v>3465</v>
      </c>
    </row>
    <row r="12" spans="1:256" ht="51">
      <c r="A12" s="370">
        <v>7</v>
      </c>
      <c r="B12" s="382" t="s">
        <v>986</v>
      </c>
      <c r="C12" s="383">
        <v>1</v>
      </c>
      <c r="D12" s="383" t="s">
        <v>3470</v>
      </c>
      <c r="E12" s="384" t="s">
        <v>3471</v>
      </c>
      <c r="F12" s="384" t="s">
        <v>3472</v>
      </c>
      <c r="G12" s="384" t="s">
        <v>3465</v>
      </c>
    </row>
    <row r="13" spans="1:256" ht="25.5">
      <c r="A13" s="370">
        <v>8</v>
      </c>
      <c r="B13" s="379" t="s">
        <v>986</v>
      </c>
      <c r="C13" s="380">
        <v>1</v>
      </c>
      <c r="D13" s="380" t="s">
        <v>3473</v>
      </c>
      <c r="E13" s="381" t="s">
        <v>3474</v>
      </c>
      <c r="F13" s="381" t="s">
        <v>3475</v>
      </c>
      <c r="G13" s="381" t="s">
        <v>3476</v>
      </c>
    </row>
    <row r="14" spans="1:256" ht="25.5">
      <c r="A14" s="370">
        <v>9</v>
      </c>
      <c r="B14" s="372" t="s">
        <v>986</v>
      </c>
      <c r="C14" s="376">
        <v>1</v>
      </c>
      <c r="D14" s="376" t="s">
        <v>3477</v>
      </c>
      <c r="E14" s="378" t="s">
        <v>3478</v>
      </c>
      <c r="F14" s="378" t="s">
        <v>3479</v>
      </c>
      <c r="G14" s="378" t="s">
        <v>3480</v>
      </c>
    </row>
    <row r="15" spans="1:256" ht="38.25">
      <c r="A15" s="370">
        <v>10</v>
      </c>
      <c r="B15" s="372" t="s">
        <v>986</v>
      </c>
      <c r="C15" s="376">
        <v>1</v>
      </c>
      <c r="D15" s="376" t="s">
        <v>3481</v>
      </c>
      <c r="E15" s="378" t="s">
        <v>3482</v>
      </c>
      <c r="F15" s="378" t="s">
        <v>3483</v>
      </c>
      <c r="G15" s="378" t="s">
        <v>3484</v>
      </c>
    </row>
    <row r="16" spans="1:256" ht="63.75">
      <c r="A16" s="370">
        <v>11</v>
      </c>
      <c r="B16" s="385" t="s">
        <v>986</v>
      </c>
      <c r="C16" s="386" t="s">
        <v>735</v>
      </c>
      <c r="D16" s="386" t="s">
        <v>3485</v>
      </c>
      <c r="E16" s="386" t="s">
        <v>3486</v>
      </c>
      <c r="F16" s="386" t="s">
        <v>3487</v>
      </c>
      <c r="G16" s="386" t="s">
        <v>3488</v>
      </c>
    </row>
    <row r="17" spans="1:7" ht="63.75">
      <c r="A17" s="370">
        <v>12</v>
      </c>
      <c r="B17" s="385" t="s">
        <v>986</v>
      </c>
      <c r="C17" s="386" t="s">
        <v>735</v>
      </c>
      <c r="D17" s="386" t="s">
        <v>3489</v>
      </c>
      <c r="E17" s="386" t="s">
        <v>3490</v>
      </c>
      <c r="F17" s="386" t="s">
        <v>3491</v>
      </c>
      <c r="G17" s="386" t="s">
        <v>3492</v>
      </c>
    </row>
    <row r="18" spans="1:7" ht="25.5">
      <c r="A18" s="370">
        <v>13</v>
      </c>
      <c r="B18" s="371">
        <v>1</v>
      </c>
      <c r="C18" s="372" t="s">
        <v>986</v>
      </c>
      <c r="D18" s="361" t="s">
        <v>3493</v>
      </c>
      <c r="E18" s="361" t="s">
        <v>3494</v>
      </c>
      <c r="F18" s="361" t="s">
        <v>3495</v>
      </c>
      <c r="G18" s="361" t="s">
        <v>3492</v>
      </c>
    </row>
    <row r="19" spans="1:7" ht="25.5">
      <c r="A19" s="370">
        <v>14</v>
      </c>
      <c r="B19" s="372" t="s">
        <v>986</v>
      </c>
      <c r="C19" s="371">
        <v>1</v>
      </c>
      <c r="D19" s="361" t="s">
        <v>3496</v>
      </c>
      <c r="E19" s="361" t="s">
        <v>3494</v>
      </c>
      <c r="F19" s="361" t="s">
        <v>3495</v>
      </c>
      <c r="G19" s="361" t="s">
        <v>3492</v>
      </c>
    </row>
    <row r="20" spans="1:7" ht="63.75">
      <c r="A20" s="370">
        <v>15</v>
      </c>
      <c r="B20" s="352" t="s">
        <v>986</v>
      </c>
      <c r="C20" s="375" t="s">
        <v>735</v>
      </c>
      <c r="D20" s="361" t="s">
        <v>3497</v>
      </c>
      <c r="E20" s="375" t="s">
        <v>3498</v>
      </c>
      <c r="F20" s="375" t="s">
        <v>3499</v>
      </c>
      <c r="G20" s="375" t="s">
        <v>3500</v>
      </c>
    </row>
    <row r="21" spans="1:7" ht="25.5">
      <c r="A21" s="370">
        <v>16</v>
      </c>
      <c r="B21" s="372" t="s">
        <v>986</v>
      </c>
      <c r="C21" s="371">
        <v>1</v>
      </c>
      <c r="D21" s="361" t="s">
        <v>3025</v>
      </c>
      <c r="E21" s="361" t="s">
        <v>3501</v>
      </c>
      <c r="F21" s="361" t="s">
        <v>3502</v>
      </c>
      <c r="G21" s="361" t="s">
        <v>3500</v>
      </c>
    </row>
    <row r="22" spans="1:7" ht="63.75">
      <c r="A22" s="370">
        <v>17</v>
      </c>
      <c r="B22" s="372" t="s">
        <v>986</v>
      </c>
      <c r="C22" s="371">
        <v>1</v>
      </c>
      <c r="D22" s="371" t="s">
        <v>3503</v>
      </c>
      <c r="E22" s="361" t="s">
        <v>3504</v>
      </c>
      <c r="F22" s="361" t="s">
        <v>3505</v>
      </c>
      <c r="G22" s="361" t="s">
        <v>3465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7"/>
  <sheetViews>
    <sheetView topLeftCell="A217" zoomScale="70" zoomScaleNormal="70" workbookViewId="0">
      <selection activeCell="F228" sqref="F228"/>
    </sheetView>
  </sheetViews>
  <sheetFormatPr defaultRowHeight="12.75"/>
  <cols>
    <col min="1" max="1" width="4" style="192" customWidth="1"/>
    <col min="2" max="2" width="43.42578125" style="154" customWidth="1"/>
    <col min="3" max="3" width="25" style="154" customWidth="1"/>
    <col min="4" max="4" width="18" style="192" customWidth="1"/>
    <col min="5" max="5" width="7.7109375" style="192" customWidth="1"/>
    <col min="6" max="6" width="8.28515625" style="192" customWidth="1"/>
    <col min="7" max="8" width="7.140625" style="192" customWidth="1"/>
    <col min="9" max="9" width="12.85546875" style="192" customWidth="1"/>
    <col min="10" max="10" width="13.7109375" style="192" customWidth="1"/>
    <col min="11" max="12" width="9.28515625" style="192" customWidth="1"/>
    <col min="13" max="13" width="13.85546875" style="192" customWidth="1"/>
    <col min="14" max="16384" width="9.140625" style="192"/>
  </cols>
  <sheetData>
    <row r="1" spans="1:13">
      <c r="A1" s="457" t="s">
        <v>2999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>
      <c r="A2" s="449">
        <v>1</v>
      </c>
      <c r="B2" s="458">
        <v>2</v>
      </c>
      <c r="C2" s="458">
        <v>3</v>
      </c>
      <c r="D2" s="454" t="s">
        <v>738</v>
      </c>
      <c r="E2" s="449" t="s">
        <v>1468</v>
      </c>
      <c r="F2" s="449"/>
      <c r="G2" s="449"/>
      <c r="H2" s="449"/>
      <c r="I2" s="449"/>
      <c r="J2" s="449"/>
      <c r="K2" s="449"/>
      <c r="L2" s="449"/>
      <c r="M2" s="193" t="s">
        <v>144</v>
      </c>
    </row>
    <row r="3" spans="1:13">
      <c r="A3" s="449"/>
      <c r="B3" s="458"/>
      <c r="C3" s="458"/>
      <c r="D3" s="456"/>
      <c r="E3" s="449" t="s">
        <v>739</v>
      </c>
      <c r="F3" s="449"/>
      <c r="G3" s="449"/>
      <c r="H3" s="449"/>
      <c r="I3" s="89" t="s">
        <v>740</v>
      </c>
      <c r="J3" s="156"/>
      <c r="K3" s="449" t="s">
        <v>741</v>
      </c>
      <c r="L3" s="449"/>
      <c r="M3" s="449" t="s">
        <v>274</v>
      </c>
    </row>
    <row r="4" spans="1:13" ht="39.75" customHeight="1">
      <c r="A4" s="449" t="s">
        <v>275</v>
      </c>
      <c r="B4" s="454" t="s">
        <v>2444</v>
      </c>
      <c r="C4" s="449" t="s">
        <v>2445</v>
      </c>
      <c r="D4" s="454" t="s">
        <v>2439</v>
      </c>
      <c r="E4" s="449" t="s">
        <v>277</v>
      </c>
      <c r="F4" s="449"/>
      <c r="G4" s="449"/>
      <c r="H4" s="449"/>
      <c r="I4" s="449" t="s">
        <v>2257</v>
      </c>
      <c r="J4" s="449"/>
      <c r="K4" s="452" t="s">
        <v>734</v>
      </c>
      <c r="L4" s="453"/>
      <c r="M4" s="449"/>
    </row>
    <row r="5" spans="1:13" ht="23.25" customHeight="1">
      <c r="A5" s="449"/>
      <c r="B5" s="455"/>
      <c r="C5" s="449"/>
      <c r="D5" s="455"/>
      <c r="E5" s="450" t="s">
        <v>2441</v>
      </c>
      <c r="F5" s="451"/>
      <c r="G5" s="449" t="s">
        <v>2442</v>
      </c>
      <c r="H5" s="449"/>
      <c r="I5" s="449"/>
      <c r="J5" s="449"/>
      <c r="K5" s="452"/>
      <c r="L5" s="453"/>
      <c r="M5" s="449"/>
    </row>
    <row r="6" spans="1:13" ht="24.75" customHeight="1">
      <c r="A6" s="449"/>
      <c r="B6" s="455"/>
      <c r="C6" s="449"/>
      <c r="D6" s="455"/>
      <c r="E6" s="193" t="s">
        <v>2262</v>
      </c>
      <c r="F6" s="193" t="s">
        <v>2263</v>
      </c>
      <c r="G6" s="193" t="s">
        <v>2258</v>
      </c>
      <c r="H6" s="193" t="s">
        <v>2443</v>
      </c>
      <c r="I6" s="193" t="s">
        <v>2264</v>
      </c>
      <c r="J6" s="193" t="s">
        <v>2265</v>
      </c>
      <c r="K6" s="193" t="s">
        <v>1055</v>
      </c>
      <c r="L6" s="193" t="s">
        <v>1056</v>
      </c>
      <c r="M6" s="449"/>
    </row>
    <row r="7" spans="1:13" ht="25.5">
      <c r="A7" s="449"/>
      <c r="B7" s="456"/>
      <c r="C7" s="449"/>
      <c r="D7" s="456"/>
      <c r="E7" s="193" t="s">
        <v>2266</v>
      </c>
      <c r="F7" s="193" t="s">
        <v>2267</v>
      </c>
      <c r="G7" s="193" t="s">
        <v>2266</v>
      </c>
      <c r="H7" s="193" t="s">
        <v>2267</v>
      </c>
      <c r="I7" s="193" t="s">
        <v>2266</v>
      </c>
      <c r="J7" s="193" t="s">
        <v>2267</v>
      </c>
      <c r="K7" s="193" t="s">
        <v>2266</v>
      </c>
      <c r="L7" s="193" t="s">
        <v>2267</v>
      </c>
      <c r="M7" s="449"/>
    </row>
    <row r="8" spans="1:13" s="155" customFormat="1">
      <c r="A8" s="448" t="s">
        <v>3291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</row>
    <row r="9" spans="1:13" s="155" customFormat="1" ht="15">
      <c r="A9" s="91">
        <v>1</v>
      </c>
      <c r="B9" s="441" t="s">
        <v>2410</v>
      </c>
      <c r="C9" s="441" t="s">
        <v>2830</v>
      </c>
      <c r="D9" s="236" t="s">
        <v>2517</v>
      </c>
      <c r="E9" s="343">
        <v>97</v>
      </c>
      <c r="F9" s="343">
        <v>2141</v>
      </c>
      <c r="G9" s="343">
        <v>25</v>
      </c>
      <c r="H9" s="343">
        <v>404</v>
      </c>
      <c r="I9" s="343">
        <v>7</v>
      </c>
      <c r="J9" s="343">
        <v>188</v>
      </c>
      <c r="K9" s="343">
        <v>0</v>
      </c>
      <c r="L9" s="343">
        <v>308</v>
      </c>
      <c r="M9" s="343">
        <v>1426</v>
      </c>
    </row>
    <row r="10" spans="1:13" s="155" customFormat="1" ht="15">
      <c r="A10" s="91">
        <v>2</v>
      </c>
      <c r="B10" s="446"/>
      <c r="C10" s="446"/>
      <c r="D10" s="236" t="s">
        <v>2520</v>
      </c>
      <c r="E10" s="343">
        <v>115</v>
      </c>
      <c r="F10" s="343">
        <v>2735</v>
      </c>
      <c r="G10" s="343">
        <v>63</v>
      </c>
      <c r="H10" s="343">
        <v>1074</v>
      </c>
      <c r="I10" s="343">
        <v>10</v>
      </c>
      <c r="J10" s="343">
        <v>409</v>
      </c>
      <c r="K10" s="343">
        <v>0</v>
      </c>
      <c r="L10" s="343">
        <v>4</v>
      </c>
      <c r="M10" s="343">
        <v>2529</v>
      </c>
    </row>
    <row r="11" spans="1:13" s="155" customFormat="1" ht="15">
      <c r="A11" s="91">
        <v>3</v>
      </c>
      <c r="B11" s="446"/>
      <c r="C11" s="446"/>
      <c r="D11" s="236" t="s">
        <v>2521</v>
      </c>
      <c r="E11" s="343">
        <v>101</v>
      </c>
      <c r="F11" s="343">
        <v>2325</v>
      </c>
      <c r="G11" s="343">
        <v>38</v>
      </c>
      <c r="H11" s="343">
        <v>693</v>
      </c>
      <c r="I11" s="343">
        <v>51</v>
      </c>
      <c r="J11" s="343">
        <v>765</v>
      </c>
      <c r="K11" s="343">
        <v>0</v>
      </c>
      <c r="L11" s="343">
        <v>10</v>
      </c>
      <c r="M11" s="343">
        <v>2258</v>
      </c>
    </row>
    <row r="12" spans="1:13" s="155" customFormat="1" ht="15">
      <c r="A12" s="91">
        <v>4</v>
      </c>
      <c r="B12" s="446"/>
      <c r="C12" s="446"/>
      <c r="D12" s="236" t="s">
        <v>2522</v>
      </c>
      <c r="E12" s="343">
        <v>105</v>
      </c>
      <c r="F12" s="343">
        <v>2314</v>
      </c>
      <c r="G12" s="343">
        <v>49</v>
      </c>
      <c r="H12" s="343">
        <v>638</v>
      </c>
      <c r="I12" s="343">
        <v>34</v>
      </c>
      <c r="J12" s="343">
        <v>728</v>
      </c>
      <c r="K12" s="343">
        <v>0</v>
      </c>
      <c r="L12" s="343">
        <v>12</v>
      </c>
      <c r="M12" s="343">
        <v>2123</v>
      </c>
    </row>
    <row r="13" spans="1:13" s="155" customFormat="1" ht="15">
      <c r="A13" s="91">
        <v>5</v>
      </c>
      <c r="B13" s="446"/>
      <c r="C13" s="446"/>
      <c r="D13" s="236" t="s">
        <v>2523</v>
      </c>
      <c r="E13" s="343">
        <v>107</v>
      </c>
      <c r="F13" s="343">
        <v>2800</v>
      </c>
      <c r="G13" s="343">
        <v>49</v>
      </c>
      <c r="H13" s="343">
        <v>830</v>
      </c>
      <c r="I13" s="343">
        <v>26</v>
      </c>
      <c r="J13" s="343">
        <v>503</v>
      </c>
      <c r="K13" s="343">
        <v>0</v>
      </c>
      <c r="L13" s="343">
        <v>19</v>
      </c>
      <c r="M13" s="343">
        <v>2256</v>
      </c>
    </row>
    <row r="14" spans="1:13" s="155" customFormat="1" ht="15">
      <c r="A14" s="91">
        <v>6</v>
      </c>
      <c r="B14" s="446"/>
      <c r="C14" s="442"/>
      <c r="D14" s="236" t="s">
        <v>2524</v>
      </c>
      <c r="E14" s="343">
        <v>94</v>
      </c>
      <c r="F14" s="343">
        <v>2182</v>
      </c>
      <c r="G14" s="343">
        <v>32</v>
      </c>
      <c r="H14" s="343">
        <v>681</v>
      </c>
      <c r="I14" s="343">
        <v>42</v>
      </c>
      <c r="J14" s="343">
        <v>836</v>
      </c>
      <c r="K14" s="343">
        <v>0</v>
      </c>
      <c r="L14" s="343">
        <v>15</v>
      </c>
      <c r="M14" s="343">
        <v>2166</v>
      </c>
    </row>
    <row r="15" spans="1:13" s="155" customFormat="1" ht="25.5">
      <c r="A15" s="91">
        <v>7</v>
      </c>
      <c r="B15" s="442"/>
      <c r="C15" s="157" t="s">
        <v>2831</v>
      </c>
      <c r="D15" s="236" t="s">
        <v>3000</v>
      </c>
      <c r="E15" s="343">
        <v>120</v>
      </c>
      <c r="F15" s="343">
        <v>2538</v>
      </c>
      <c r="G15" s="343">
        <v>48</v>
      </c>
      <c r="H15" s="343">
        <v>694</v>
      </c>
      <c r="I15" s="343">
        <v>37</v>
      </c>
      <c r="J15" s="343">
        <v>667</v>
      </c>
      <c r="K15" s="343">
        <v>0</v>
      </c>
      <c r="L15" s="343">
        <v>29</v>
      </c>
      <c r="M15" s="343">
        <v>2095</v>
      </c>
    </row>
    <row r="16" spans="1:13" s="155" customFormat="1" ht="15">
      <c r="A16" s="91">
        <v>8</v>
      </c>
      <c r="B16" s="441" t="s">
        <v>79</v>
      </c>
      <c r="C16" s="441" t="s">
        <v>2840</v>
      </c>
      <c r="D16" s="236" t="s">
        <v>2525</v>
      </c>
      <c r="E16" s="343">
        <v>207</v>
      </c>
      <c r="F16" s="343">
        <v>1694</v>
      </c>
      <c r="G16" s="343">
        <v>73</v>
      </c>
      <c r="H16" s="343">
        <v>423</v>
      </c>
      <c r="I16" s="343">
        <v>71</v>
      </c>
      <c r="J16" s="343">
        <v>475</v>
      </c>
      <c r="K16" s="343">
        <v>1</v>
      </c>
      <c r="L16" s="343">
        <v>22</v>
      </c>
      <c r="M16" s="343">
        <v>1620</v>
      </c>
    </row>
    <row r="17" spans="1:13" s="155" customFormat="1" ht="15">
      <c r="A17" s="91">
        <v>9</v>
      </c>
      <c r="B17" s="446"/>
      <c r="C17" s="442"/>
      <c r="D17" s="236" t="s">
        <v>2526</v>
      </c>
      <c r="E17" s="343">
        <v>225</v>
      </c>
      <c r="F17" s="343">
        <v>1806</v>
      </c>
      <c r="G17" s="343">
        <v>69</v>
      </c>
      <c r="H17" s="343">
        <v>426</v>
      </c>
      <c r="I17" s="343">
        <v>54</v>
      </c>
      <c r="J17" s="343">
        <v>366</v>
      </c>
      <c r="K17" s="343">
        <v>0</v>
      </c>
      <c r="L17" s="343">
        <v>24</v>
      </c>
      <c r="M17" s="343">
        <v>1755</v>
      </c>
    </row>
    <row r="18" spans="1:13" s="155" customFormat="1" ht="25.5">
      <c r="A18" s="91">
        <v>10</v>
      </c>
      <c r="B18" s="442"/>
      <c r="C18" s="157" t="s">
        <v>2841</v>
      </c>
      <c r="D18" s="236" t="s">
        <v>3001</v>
      </c>
      <c r="E18" s="343">
        <v>195</v>
      </c>
      <c r="F18" s="343">
        <v>1902</v>
      </c>
      <c r="G18" s="343">
        <v>67</v>
      </c>
      <c r="H18" s="343">
        <v>372</v>
      </c>
      <c r="I18" s="343">
        <v>53</v>
      </c>
      <c r="J18" s="343">
        <v>473</v>
      </c>
      <c r="K18" s="343">
        <v>0</v>
      </c>
      <c r="L18" s="343">
        <v>18</v>
      </c>
      <c r="M18" s="343">
        <v>1934</v>
      </c>
    </row>
    <row r="19" spans="1:13" s="155" customFormat="1" ht="15">
      <c r="A19" s="91">
        <v>11</v>
      </c>
      <c r="B19" s="441" t="s">
        <v>108</v>
      </c>
      <c r="C19" s="441" t="s">
        <v>2832</v>
      </c>
      <c r="D19" s="236" t="s">
        <v>2527</v>
      </c>
      <c r="E19" s="343">
        <v>147</v>
      </c>
      <c r="F19" s="343">
        <v>2423</v>
      </c>
      <c r="G19" s="343">
        <v>32</v>
      </c>
      <c r="H19" s="343">
        <v>271</v>
      </c>
      <c r="I19" s="343">
        <v>2</v>
      </c>
      <c r="J19" s="343">
        <v>60</v>
      </c>
      <c r="K19" s="343">
        <v>1</v>
      </c>
      <c r="L19" s="343">
        <v>243</v>
      </c>
      <c r="M19" s="343">
        <v>1638</v>
      </c>
    </row>
    <row r="20" spans="1:13" s="155" customFormat="1" ht="15">
      <c r="A20" s="91">
        <v>12</v>
      </c>
      <c r="B20" s="446"/>
      <c r="C20" s="446"/>
      <c r="D20" s="236" t="s">
        <v>2530</v>
      </c>
      <c r="E20" s="343">
        <v>152</v>
      </c>
      <c r="F20" s="343">
        <v>2763</v>
      </c>
      <c r="G20" s="343">
        <v>61</v>
      </c>
      <c r="H20" s="343">
        <v>634</v>
      </c>
      <c r="I20" s="343">
        <v>39</v>
      </c>
      <c r="J20" s="343">
        <v>729</v>
      </c>
      <c r="K20" s="343">
        <v>0</v>
      </c>
      <c r="L20" s="343">
        <v>11</v>
      </c>
      <c r="M20" s="343">
        <v>2713</v>
      </c>
    </row>
    <row r="21" spans="1:13" s="155" customFormat="1" ht="15">
      <c r="A21" s="91">
        <v>13</v>
      </c>
      <c r="B21" s="446"/>
      <c r="C21" s="442"/>
      <c r="D21" s="236" t="s">
        <v>2533</v>
      </c>
      <c r="E21" s="343">
        <v>137</v>
      </c>
      <c r="F21" s="343">
        <v>2467</v>
      </c>
      <c r="G21" s="343">
        <v>64</v>
      </c>
      <c r="H21" s="343">
        <v>626</v>
      </c>
      <c r="I21" s="343">
        <v>53</v>
      </c>
      <c r="J21" s="343">
        <v>1086</v>
      </c>
      <c r="K21" s="343">
        <v>0</v>
      </c>
      <c r="L21" s="343">
        <v>16</v>
      </c>
      <c r="M21" s="343">
        <v>2733</v>
      </c>
    </row>
    <row r="22" spans="1:13" s="155" customFormat="1" ht="15">
      <c r="A22" s="91">
        <v>14</v>
      </c>
      <c r="B22" s="446"/>
      <c r="C22" s="441" t="s">
        <v>3002</v>
      </c>
      <c r="D22" s="236" t="s">
        <v>2539</v>
      </c>
      <c r="E22" s="343">
        <v>116</v>
      </c>
      <c r="F22" s="343">
        <v>1891</v>
      </c>
      <c r="G22" s="343">
        <v>47</v>
      </c>
      <c r="H22" s="343">
        <v>440</v>
      </c>
      <c r="I22" s="343">
        <v>74</v>
      </c>
      <c r="J22" s="343">
        <v>1121</v>
      </c>
      <c r="K22" s="343">
        <v>0</v>
      </c>
      <c r="L22" s="343">
        <v>13</v>
      </c>
      <c r="M22" s="343">
        <v>2392</v>
      </c>
    </row>
    <row r="23" spans="1:13" s="155" customFormat="1" ht="15">
      <c r="A23" s="91">
        <v>15</v>
      </c>
      <c r="B23" s="442"/>
      <c r="C23" s="442"/>
      <c r="D23" s="236" t="s">
        <v>2547</v>
      </c>
      <c r="E23" s="343">
        <v>131</v>
      </c>
      <c r="F23" s="343">
        <v>1907</v>
      </c>
      <c r="G23" s="343">
        <v>53</v>
      </c>
      <c r="H23" s="343">
        <v>499</v>
      </c>
      <c r="I23" s="343">
        <v>85</v>
      </c>
      <c r="J23" s="343">
        <v>1147</v>
      </c>
      <c r="K23" s="343">
        <v>0</v>
      </c>
      <c r="L23" s="343">
        <v>15</v>
      </c>
      <c r="M23" s="343">
        <v>2473</v>
      </c>
    </row>
    <row r="24" spans="1:13" s="155" customFormat="1" ht="15">
      <c r="A24" s="91">
        <v>16</v>
      </c>
      <c r="B24" s="441" t="s">
        <v>80</v>
      </c>
      <c r="C24" s="441" t="s">
        <v>2842</v>
      </c>
      <c r="D24" s="236" t="s">
        <v>2528</v>
      </c>
      <c r="E24" s="343">
        <v>132</v>
      </c>
      <c r="F24" s="343">
        <v>1761</v>
      </c>
      <c r="G24" s="343">
        <v>35</v>
      </c>
      <c r="H24" s="343">
        <v>222</v>
      </c>
      <c r="I24" s="343">
        <v>87</v>
      </c>
      <c r="J24" s="343">
        <v>645</v>
      </c>
      <c r="K24" s="343">
        <v>1</v>
      </c>
      <c r="L24" s="343">
        <v>190</v>
      </c>
      <c r="M24" s="343">
        <v>1680</v>
      </c>
    </row>
    <row r="25" spans="1:13" s="155" customFormat="1" ht="15">
      <c r="A25" s="91">
        <v>17</v>
      </c>
      <c r="B25" s="442"/>
      <c r="C25" s="442"/>
      <c r="D25" s="236" t="s">
        <v>2529</v>
      </c>
      <c r="E25" s="343">
        <v>188</v>
      </c>
      <c r="F25" s="343">
        <v>2928</v>
      </c>
      <c r="G25" s="343">
        <v>77</v>
      </c>
      <c r="H25" s="343">
        <v>662</v>
      </c>
      <c r="I25" s="343">
        <v>47</v>
      </c>
      <c r="J25" s="343">
        <v>494</v>
      </c>
      <c r="K25" s="343">
        <v>0</v>
      </c>
      <c r="L25" s="343">
        <v>13</v>
      </c>
      <c r="M25" s="343">
        <v>2518</v>
      </c>
    </row>
    <row r="26" spans="1:13" s="155" customFormat="1" ht="15">
      <c r="A26" s="91">
        <v>18</v>
      </c>
      <c r="B26" s="441" t="s">
        <v>1889</v>
      </c>
      <c r="C26" s="441" t="s">
        <v>2843</v>
      </c>
      <c r="D26" s="236" t="s">
        <v>2531</v>
      </c>
      <c r="E26" s="343">
        <v>155</v>
      </c>
      <c r="F26" s="343">
        <v>2037</v>
      </c>
      <c r="G26" s="343">
        <v>48</v>
      </c>
      <c r="H26" s="343">
        <v>291</v>
      </c>
      <c r="I26" s="343">
        <v>3</v>
      </c>
      <c r="J26" s="343">
        <v>36</v>
      </c>
      <c r="K26" s="343">
        <v>0</v>
      </c>
      <c r="L26" s="343">
        <v>127</v>
      </c>
      <c r="M26" s="343">
        <v>1620</v>
      </c>
    </row>
    <row r="27" spans="1:13" s="155" customFormat="1" ht="15">
      <c r="A27" s="91">
        <v>19</v>
      </c>
      <c r="B27" s="442"/>
      <c r="C27" s="442"/>
      <c r="D27" s="236" t="s">
        <v>2532</v>
      </c>
      <c r="E27" s="343">
        <v>203</v>
      </c>
      <c r="F27" s="343">
        <v>2491</v>
      </c>
      <c r="G27" s="343">
        <v>90</v>
      </c>
      <c r="H27" s="343">
        <v>584</v>
      </c>
      <c r="I27" s="343">
        <v>52</v>
      </c>
      <c r="J27" s="343">
        <v>646</v>
      </c>
      <c r="K27" s="343">
        <v>0</v>
      </c>
      <c r="L27" s="343">
        <v>13</v>
      </c>
      <c r="M27" s="343">
        <v>2685</v>
      </c>
    </row>
    <row r="28" spans="1:13" s="155" customFormat="1" ht="25.5">
      <c r="A28" s="91">
        <v>20</v>
      </c>
      <c r="B28" s="157" t="s">
        <v>984</v>
      </c>
      <c r="C28" s="157" t="s">
        <v>2844</v>
      </c>
      <c r="D28" s="236" t="s">
        <v>3003</v>
      </c>
      <c r="E28" s="343">
        <v>243</v>
      </c>
      <c r="F28" s="343">
        <v>2543</v>
      </c>
      <c r="G28" s="343">
        <v>82</v>
      </c>
      <c r="H28" s="343">
        <v>505</v>
      </c>
      <c r="I28" s="343">
        <v>17</v>
      </c>
      <c r="J28" s="343">
        <v>98</v>
      </c>
      <c r="K28" s="343">
        <v>0</v>
      </c>
      <c r="L28" s="343">
        <v>16</v>
      </c>
      <c r="M28" s="343">
        <v>2262</v>
      </c>
    </row>
    <row r="29" spans="1:13" s="155" customFormat="1" ht="25.5">
      <c r="A29" s="91">
        <v>21</v>
      </c>
      <c r="B29" s="157" t="s">
        <v>982</v>
      </c>
      <c r="C29" s="157" t="s">
        <v>3004</v>
      </c>
      <c r="D29" s="236" t="s">
        <v>3005</v>
      </c>
      <c r="E29" s="343">
        <v>76</v>
      </c>
      <c r="F29" s="343">
        <v>770</v>
      </c>
      <c r="G29" s="343">
        <v>35</v>
      </c>
      <c r="H29" s="343">
        <v>233</v>
      </c>
      <c r="I29" s="343">
        <v>45</v>
      </c>
      <c r="J29" s="343">
        <v>380</v>
      </c>
      <c r="K29" s="343">
        <v>0</v>
      </c>
      <c r="L29" s="343">
        <v>21</v>
      </c>
      <c r="M29" s="343">
        <v>713</v>
      </c>
    </row>
    <row r="30" spans="1:13" s="155" customFormat="1" ht="34.5" customHeight="1">
      <c r="A30" s="91">
        <v>22</v>
      </c>
      <c r="B30" s="441" t="s">
        <v>956</v>
      </c>
      <c r="C30" s="441" t="s">
        <v>2845</v>
      </c>
      <c r="D30" s="236" t="s">
        <v>2534</v>
      </c>
      <c r="E30" s="343">
        <v>107</v>
      </c>
      <c r="F30" s="343">
        <v>1953</v>
      </c>
      <c r="G30" s="343">
        <v>30</v>
      </c>
      <c r="H30" s="343">
        <v>309</v>
      </c>
      <c r="I30" s="343">
        <v>17</v>
      </c>
      <c r="J30" s="343">
        <v>407</v>
      </c>
      <c r="K30" s="343">
        <v>0</v>
      </c>
      <c r="L30" s="343">
        <v>133</v>
      </c>
      <c r="M30" s="343">
        <v>1695</v>
      </c>
    </row>
    <row r="31" spans="1:13" s="155" customFormat="1" ht="34.5" customHeight="1">
      <c r="A31" s="91">
        <v>23</v>
      </c>
      <c r="B31" s="442"/>
      <c r="C31" s="442"/>
      <c r="D31" s="236" t="s">
        <v>2535</v>
      </c>
      <c r="E31" s="343">
        <v>150</v>
      </c>
      <c r="F31" s="343">
        <v>2533</v>
      </c>
      <c r="G31" s="343">
        <v>72</v>
      </c>
      <c r="H31" s="343">
        <v>708</v>
      </c>
      <c r="I31" s="343">
        <v>42</v>
      </c>
      <c r="J31" s="343">
        <v>738</v>
      </c>
      <c r="K31" s="343">
        <v>0</v>
      </c>
      <c r="L31" s="343">
        <v>24</v>
      </c>
      <c r="M31" s="343">
        <v>2710</v>
      </c>
    </row>
    <row r="32" spans="1:13" s="155" customFormat="1" ht="51">
      <c r="A32" s="91">
        <v>24</v>
      </c>
      <c r="B32" s="157" t="s">
        <v>1734</v>
      </c>
      <c r="C32" s="157" t="s">
        <v>2846</v>
      </c>
      <c r="D32" s="236" t="s">
        <v>2536</v>
      </c>
      <c r="E32" s="343">
        <v>108</v>
      </c>
      <c r="F32" s="343">
        <v>1677</v>
      </c>
      <c r="G32" s="343">
        <v>41</v>
      </c>
      <c r="H32" s="343">
        <v>403</v>
      </c>
      <c r="I32" s="343">
        <v>8</v>
      </c>
      <c r="J32" s="343">
        <v>186</v>
      </c>
      <c r="K32" s="343">
        <v>0</v>
      </c>
      <c r="L32" s="343">
        <v>36</v>
      </c>
      <c r="M32" s="343">
        <v>1573</v>
      </c>
    </row>
    <row r="33" spans="1:13" s="155" customFormat="1" ht="40.5" customHeight="1">
      <c r="A33" s="91">
        <v>25</v>
      </c>
      <c r="B33" s="441" t="s">
        <v>2299</v>
      </c>
      <c r="C33" s="441" t="s">
        <v>2847</v>
      </c>
      <c r="D33" s="236" t="s">
        <v>2537</v>
      </c>
      <c r="E33" s="343">
        <v>123</v>
      </c>
      <c r="F33" s="343">
        <v>1587</v>
      </c>
      <c r="G33" s="343">
        <v>46</v>
      </c>
      <c r="H33" s="343">
        <v>383</v>
      </c>
      <c r="I33" s="343">
        <v>13</v>
      </c>
      <c r="J33" s="343">
        <v>177</v>
      </c>
      <c r="K33" s="343">
        <v>1</v>
      </c>
      <c r="L33" s="343">
        <v>112</v>
      </c>
      <c r="M33" s="343">
        <v>1199</v>
      </c>
    </row>
    <row r="34" spans="1:13" s="155" customFormat="1" ht="40.5" customHeight="1">
      <c r="A34" s="91">
        <v>26</v>
      </c>
      <c r="B34" s="442"/>
      <c r="C34" s="442"/>
      <c r="D34" s="236" t="s">
        <v>2538</v>
      </c>
      <c r="E34" s="343">
        <v>124</v>
      </c>
      <c r="F34" s="343">
        <v>1714</v>
      </c>
      <c r="G34" s="343">
        <v>54</v>
      </c>
      <c r="H34" s="343">
        <v>421</v>
      </c>
      <c r="I34" s="343">
        <v>40</v>
      </c>
      <c r="J34" s="343">
        <v>775</v>
      </c>
      <c r="K34" s="343">
        <v>0</v>
      </c>
      <c r="L34" s="343">
        <v>14</v>
      </c>
      <c r="M34" s="343">
        <v>1960</v>
      </c>
    </row>
    <row r="35" spans="1:13" s="155" customFormat="1" ht="51">
      <c r="A35" s="91">
        <v>27</v>
      </c>
      <c r="B35" s="157" t="s">
        <v>2861</v>
      </c>
      <c r="C35" s="157" t="s">
        <v>2848</v>
      </c>
      <c r="D35" s="236" t="s">
        <v>2540</v>
      </c>
      <c r="E35" s="343">
        <v>115</v>
      </c>
      <c r="F35" s="343">
        <v>1875</v>
      </c>
      <c r="G35" s="343">
        <v>36</v>
      </c>
      <c r="H35" s="343">
        <v>395</v>
      </c>
      <c r="I35" s="343">
        <v>17</v>
      </c>
      <c r="J35" s="343">
        <v>219</v>
      </c>
      <c r="K35" s="343">
        <v>0</v>
      </c>
      <c r="L35" s="343">
        <v>70</v>
      </c>
      <c r="M35" s="343">
        <v>1068</v>
      </c>
    </row>
    <row r="36" spans="1:13" s="155" customFormat="1" ht="40.5" customHeight="1">
      <c r="A36" s="91">
        <v>28</v>
      </c>
      <c r="B36" s="157" t="s">
        <v>2302</v>
      </c>
      <c r="C36" s="157" t="s">
        <v>3030</v>
      </c>
      <c r="D36" s="236" t="s">
        <v>2541</v>
      </c>
      <c r="E36" s="343">
        <v>103</v>
      </c>
      <c r="F36" s="343">
        <v>1432</v>
      </c>
      <c r="G36" s="343">
        <v>32</v>
      </c>
      <c r="H36" s="343">
        <v>425</v>
      </c>
      <c r="I36" s="343">
        <v>34</v>
      </c>
      <c r="J36" s="343">
        <v>487</v>
      </c>
      <c r="K36" s="343">
        <v>0</v>
      </c>
      <c r="L36" s="343">
        <v>25</v>
      </c>
      <c r="M36" s="343">
        <v>995</v>
      </c>
    </row>
    <row r="37" spans="1:13" s="158" customFormat="1" ht="23.25" customHeight="1">
      <c r="A37" s="91">
        <v>29</v>
      </c>
      <c r="B37" s="441" t="s">
        <v>2862</v>
      </c>
      <c r="C37" s="441" t="s">
        <v>2849</v>
      </c>
      <c r="D37" s="236" t="s">
        <v>2542</v>
      </c>
      <c r="E37" s="343">
        <v>6</v>
      </c>
      <c r="F37" s="343">
        <v>211</v>
      </c>
      <c r="G37" s="343">
        <v>2</v>
      </c>
      <c r="H37" s="343">
        <v>31</v>
      </c>
      <c r="I37" s="343">
        <v>3</v>
      </c>
      <c r="J37" s="343">
        <v>128</v>
      </c>
      <c r="K37" s="343">
        <v>0</v>
      </c>
      <c r="L37" s="343">
        <v>15</v>
      </c>
      <c r="M37" s="343">
        <v>149</v>
      </c>
    </row>
    <row r="38" spans="1:13" s="158" customFormat="1" ht="23.25" customHeight="1">
      <c r="A38" s="91">
        <v>30</v>
      </c>
      <c r="B38" s="442"/>
      <c r="C38" s="442"/>
      <c r="D38" s="236" t="s">
        <v>3006</v>
      </c>
      <c r="E38" s="343">
        <v>75</v>
      </c>
      <c r="F38" s="343">
        <v>1201</v>
      </c>
      <c r="G38" s="343">
        <v>28</v>
      </c>
      <c r="H38" s="343">
        <v>318</v>
      </c>
      <c r="I38" s="343">
        <v>22</v>
      </c>
      <c r="J38" s="343">
        <v>377</v>
      </c>
      <c r="K38" s="343">
        <v>0</v>
      </c>
      <c r="L38" s="343">
        <v>31</v>
      </c>
      <c r="M38" s="343">
        <v>872</v>
      </c>
    </row>
    <row r="39" spans="1:13" s="155" customFormat="1" ht="25.5">
      <c r="A39" s="91">
        <v>31</v>
      </c>
      <c r="B39" s="157" t="s">
        <v>1537</v>
      </c>
      <c r="C39" s="157" t="s">
        <v>2850</v>
      </c>
      <c r="D39" s="236" t="s">
        <v>2543</v>
      </c>
      <c r="E39" s="343">
        <v>109</v>
      </c>
      <c r="F39" s="343">
        <v>1562</v>
      </c>
      <c r="G39" s="343">
        <v>49</v>
      </c>
      <c r="H39" s="343">
        <v>534</v>
      </c>
      <c r="I39" s="343">
        <v>17</v>
      </c>
      <c r="J39" s="343">
        <v>270</v>
      </c>
      <c r="K39" s="343">
        <v>0</v>
      </c>
      <c r="L39" s="343">
        <v>35</v>
      </c>
      <c r="M39" s="343">
        <v>907</v>
      </c>
    </row>
    <row r="40" spans="1:13" s="155" customFormat="1" ht="18.75" customHeight="1">
      <c r="A40" s="91">
        <v>32</v>
      </c>
      <c r="B40" s="441" t="s">
        <v>219</v>
      </c>
      <c r="C40" s="441" t="s">
        <v>2851</v>
      </c>
      <c r="D40" s="236" t="s">
        <v>2544</v>
      </c>
      <c r="E40" s="343">
        <v>167</v>
      </c>
      <c r="F40" s="343">
        <v>2197</v>
      </c>
      <c r="G40" s="343">
        <v>41</v>
      </c>
      <c r="H40" s="343">
        <v>266</v>
      </c>
      <c r="I40" s="343">
        <v>1</v>
      </c>
      <c r="J40" s="343">
        <v>20</v>
      </c>
      <c r="K40" s="343">
        <v>0</v>
      </c>
      <c r="L40" s="343">
        <v>105</v>
      </c>
      <c r="M40" s="343">
        <v>1253</v>
      </c>
    </row>
    <row r="41" spans="1:13" s="155" customFormat="1" ht="18.75" customHeight="1">
      <c r="A41" s="91">
        <v>33</v>
      </c>
      <c r="B41" s="442"/>
      <c r="C41" s="442"/>
      <c r="D41" s="236" t="s">
        <v>3007</v>
      </c>
      <c r="E41" s="343">
        <v>55</v>
      </c>
      <c r="F41" s="343">
        <v>642</v>
      </c>
      <c r="G41" s="343">
        <v>21</v>
      </c>
      <c r="H41" s="343">
        <v>179</v>
      </c>
      <c r="I41" s="343">
        <v>30</v>
      </c>
      <c r="J41" s="343">
        <v>491</v>
      </c>
      <c r="K41" s="343">
        <v>0</v>
      </c>
      <c r="L41" s="343">
        <v>5</v>
      </c>
      <c r="M41" s="343">
        <v>630</v>
      </c>
    </row>
    <row r="42" spans="1:13" s="155" customFormat="1" ht="25.5">
      <c r="A42" s="91">
        <v>34</v>
      </c>
      <c r="B42" s="157" t="s">
        <v>224</v>
      </c>
      <c r="C42" s="157" t="s">
        <v>2852</v>
      </c>
      <c r="D42" s="236" t="s">
        <v>2545</v>
      </c>
      <c r="E42" s="343">
        <v>125</v>
      </c>
      <c r="F42" s="343">
        <v>1529</v>
      </c>
      <c r="G42" s="343">
        <v>44</v>
      </c>
      <c r="H42" s="343">
        <v>383</v>
      </c>
      <c r="I42" s="343">
        <v>49</v>
      </c>
      <c r="J42" s="343">
        <v>526</v>
      </c>
      <c r="K42" s="343">
        <v>0</v>
      </c>
      <c r="L42" s="343">
        <v>16</v>
      </c>
      <c r="M42" s="343">
        <v>1269</v>
      </c>
    </row>
    <row r="43" spans="1:13" s="155" customFormat="1" ht="25.5">
      <c r="A43" s="91">
        <v>35</v>
      </c>
      <c r="B43" s="157" t="s">
        <v>2863</v>
      </c>
      <c r="C43" s="157" t="s">
        <v>2854</v>
      </c>
      <c r="D43" s="236" t="s">
        <v>2546</v>
      </c>
      <c r="E43" s="343">
        <v>80</v>
      </c>
      <c r="F43" s="343">
        <v>937</v>
      </c>
      <c r="G43" s="343">
        <v>39</v>
      </c>
      <c r="H43" s="343">
        <v>305</v>
      </c>
      <c r="I43" s="343">
        <v>53</v>
      </c>
      <c r="J43" s="343">
        <v>834</v>
      </c>
      <c r="K43" s="343">
        <v>0</v>
      </c>
      <c r="L43" s="343">
        <v>21</v>
      </c>
      <c r="M43" s="343">
        <v>1111</v>
      </c>
    </row>
    <row r="44" spans="1:13" s="155" customFormat="1" ht="38.25">
      <c r="A44" s="91">
        <v>36</v>
      </c>
      <c r="B44" s="157" t="s">
        <v>221</v>
      </c>
      <c r="C44" s="157" t="s">
        <v>2855</v>
      </c>
      <c r="D44" s="236" t="s">
        <v>3008</v>
      </c>
      <c r="E44" s="343">
        <v>12</v>
      </c>
      <c r="F44" s="343">
        <v>50</v>
      </c>
      <c r="G44" s="343">
        <v>8</v>
      </c>
      <c r="H44" s="343">
        <v>27</v>
      </c>
      <c r="I44" s="343">
        <v>3</v>
      </c>
      <c r="J44" s="343">
        <v>25</v>
      </c>
      <c r="K44" s="343">
        <v>0</v>
      </c>
      <c r="L44" s="343">
        <v>1</v>
      </c>
      <c r="M44" s="343">
        <v>1</v>
      </c>
    </row>
    <row r="45" spans="1:13" s="155" customFormat="1" ht="25.5">
      <c r="A45" s="91">
        <v>37</v>
      </c>
      <c r="B45" s="157" t="s">
        <v>2303</v>
      </c>
      <c r="C45" s="157" t="s">
        <v>2853</v>
      </c>
      <c r="D45" s="236" t="s">
        <v>3009</v>
      </c>
      <c r="E45" s="343">
        <v>50</v>
      </c>
      <c r="F45" s="343">
        <v>635</v>
      </c>
      <c r="G45" s="343">
        <v>20</v>
      </c>
      <c r="H45" s="343">
        <v>198</v>
      </c>
      <c r="I45" s="343">
        <v>34</v>
      </c>
      <c r="J45" s="343">
        <v>388</v>
      </c>
      <c r="K45" s="343">
        <v>0</v>
      </c>
      <c r="L45" s="343">
        <v>12</v>
      </c>
      <c r="M45" s="343">
        <v>685</v>
      </c>
    </row>
    <row r="46" spans="1:13" s="155" customFormat="1" ht="39" customHeight="1">
      <c r="A46" s="91">
        <v>38</v>
      </c>
      <c r="B46" s="441" t="s">
        <v>2300</v>
      </c>
      <c r="C46" s="441" t="s">
        <v>2856</v>
      </c>
      <c r="D46" s="236" t="s">
        <v>2548</v>
      </c>
      <c r="E46" s="343">
        <v>153</v>
      </c>
      <c r="F46" s="343">
        <v>2183</v>
      </c>
      <c r="G46" s="343">
        <v>39</v>
      </c>
      <c r="H46" s="343">
        <v>295</v>
      </c>
      <c r="I46" s="343">
        <v>4</v>
      </c>
      <c r="J46" s="343">
        <v>52</v>
      </c>
      <c r="K46" s="343">
        <v>1</v>
      </c>
      <c r="L46" s="343">
        <v>175</v>
      </c>
      <c r="M46" s="343">
        <v>1344</v>
      </c>
    </row>
    <row r="47" spans="1:13" s="155" customFormat="1" ht="39" customHeight="1">
      <c r="A47" s="91">
        <v>39</v>
      </c>
      <c r="B47" s="442"/>
      <c r="C47" s="442"/>
      <c r="D47" s="236" t="s">
        <v>2549</v>
      </c>
      <c r="E47" s="343">
        <v>147</v>
      </c>
      <c r="F47" s="343">
        <v>2290</v>
      </c>
      <c r="G47" s="343">
        <v>70</v>
      </c>
      <c r="H47" s="343">
        <v>651</v>
      </c>
      <c r="I47" s="343">
        <v>55</v>
      </c>
      <c r="J47" s="343">
        <v>961</v>
      </c>
      <c r="K47" s="343">
        <v>0</v>
      </c>
      <c r="L47" s="343">
        <v>13</v>
      </c>
      <c r="M47" s="343">
        <v>2563</v>
      </c>
    </row>
    <row r="48" spans="1:13" s="155" customFormat="1" ht="38.25">
      <c r="A48" s="91">
        <v>40</v>
      </c>
      <c r="B48" s="157" t="s">
        <v>2301</v>
      </c>
      <c r="C48" s="157" t="s">
        <v>2857</v>
      </c>
      <c r="D48" s="236" t="s">
        <v>2550</v>
      </c>
      <c r="E48" s="343">
        <v>85</v>
      </c>
      <c r="F48" s="343">
        <v>1587</v>
      </c>
      <c r="G48" s="343">
        <v>31</v>
      </c>
      <c r="H48" s="343">
        <v>524</v>
      </c>
      <c r="I48" s="343">
        <v>36</v>
      </c>
      <c r="J48" s="343">
        <v>416</v>
      </c>
      <c r="K48" s="343">
        <v>0</v>
      </c>
      <c r="L48" s="343">
        <v>50</v>
      </c>
      <c r="M48" s="343">
        <v>1314</v>
      </c>
    </row>
    <row r="49" spans="1:13" s="155" customFormat="1" ht="38.25">
      <c r="A49" s="91">
        <v>41</v>
      </c>
      <c r="B49" s="157" t="s">
        <v>3010</v>
      </c>
      <c r="C49" s="157" t="s">
        <v>2858</v>
      </c>
      <c r="D49" s="236" t="s">
        <v>2551</v>
      </c>
      <c r="E49" s="343">
        <v>51</v>
      </c>
      <c r="F49" s="343">
        <v>857</v>
      </c>
      <c r="G49" s="343">
        <v>14</v>
      </c>
      <c r="H49" s="343">
        <v>303</v>
      </c>
      <c r="I49" s="343">
        <v>47</v>
      </c>
      <c r="J49" s="343">
        <v>586</v>
      </c>
      <c r="K49" s="343">
        <v>0</v>
      </c>
      <c r="L49" s="343">
        <v>27</v>
      </c>
      <c r="M49" s="343">
        <v>1096</v>
      </c>
    </row>
    <row r="50" spans="1:13" s="155" customFormat="1" ht="15">
      <c r="A50" s="91">
        <v>42</v>
      </c>
      <c r="B50" s="441" t="s">
        <v>109</v>
      </c>
      <c r="C50" s="441" t="s">
        <v>2833</v>
      </c>
      <c r="D50" s="236" t="s">
        <v>2552</v>
      </c>
      <c r="E50" s="343">
        <v>143</v>
      </c>
      <c r="F50" s="343">
        <v>2189</v>
      </c>
      <c r="G50" s="343">
        <v>35</v>
      </c>
      <c r="H50" s="343">
        <v>510</v>
      </c>
      <c r="I50" s="343">
        <v>9</v>
      </c>
      <c r="J50" s="343">
        <v>89</v>
      </c>
      <c r="K50" s="343">
        <v>0</v>
      </c>
      <c r="L50" s="343">
        <v>166</v>
      </c>
      <c r="M50" s="343">
        <v>1822</v>
      </c>
    </row>
    <row r="51" spans="1:13" s="155" customFormat="1" ht="15">
      <c r="A51" s="91">
        <v>43</v>
      </c>
      <c r="B51" s="446"/>
      <c r="C51" s="446"/>
      <c r="D51" s="236" t="s">
        <v>2553</v>
      </c>
      <c r="E51" s="343">
        <v>132</v>
      </c>
      <c r="F51" s="343">
        <v>2262</v>
      </c>
      <c r="G51" s="343">
        <v>57</v>
      </c>
      <c r="H51" s="343">
        <v>565</v>
      </c>
      <c r="I51" s="343">
        <v>61</v>
      </c>
      <c r="J51" s="343">
        <v>1136</v>
      </c>
      <c r="K51" s="343">
        <v>0</v>
      </c>
      <c r="L51" s="343">
        <v>21</v>
      </c>
      <c r="M51" s="343">
        <v>2458</v>
      </c>
    </row>
    <row r="52" spans="1:13" s="155" customFormat="1" ht="15">
      <c r="A52" s="91">
        <v>44</v>
      </c>
      <c r="B52" s="446"/>
      <c r="C52" s="446"/>
      <c r="D52" s="236" t="s">
        <v>2554</v>
      </c>
      <c r="E52" s="343">
        <v>166</v>
      </c>
      <c r="F52" s="343">
        <v>2793</v>
      </c>
      <c r="G52" s="343">
        <v>63</v>
      </c>
      <c r="H52" s="343">
        <v>862</v>
      </c>
      <c r="I52" s="343">
        <v>43</v>
      </c>
      <c r="J52" s="343">
        <v>603</v>
      </c>
      <c r="K52" s="343">
        <v>0</v>
      </c>
      <c r="L52" s="343">
        <v>28</v>
      </c>
      <c r="M52" s="343">
        <v>2426</v>
      </c>
    </row>
    <row r="53" spans="1:13" s="155" customFormat="1" ht="15">
      <c r="A53" s="91">
        <v>45</v>
      </c>
      <c r="B53" s="442"/>
      <c r="C53" s="442"/>
      <c r="D53" s="236" t="s">
        <v>2555</v>
      </c>
      <c r="E53" s="343">
        <v>143</v>
      </c>
      <c r="F53" s="343">
        <v>2887</v>
      </c>
      <c r="G53" s="343">
        <v>59</v>
      </c>
      <c r="H53" s="343">
        <v>919</v>
      </c>
      <c r="I53" s="343">
        <v>43</v>
      </c>
      <c r="J53" s="343">
        <v>552</v>
      </c>
      <c r="K53" s="343">
        <v>0</v>
      </c>
      <c r="L53" s="343">
        <v>16</v>
      </c>
      <c r="M53" s="343">
        <v>2159</v>
      </c>
    </row>
    <row r="54" spans="1:13" s="155" customFormat="1" ht="15">
      <c r="A54" s="91">
        <v>46</v>
      </c>
      <c r="B54" s="441" t="s">
        <v>1135</v>
      </c>
      <c r="C54" s="441" t="s">
        <v>2834</v>
      </c>
      <c r="D54" s="236" t="s">
        <v>2556</v>
      </c>
      <c r="E54" s="343">
        <v>19</v>
      </c>
      <c r="F54" s="343">
        <v>294</v>
      </c>
      <c r="G54" s="343">
        <v>3</v>
      </c>
      <c r="H54" s="343">
        <v>29</v>
      </c>
      <c r="I54" s="343">
        <v>8</v>
      </c>
      <c r="J54" s="343">
        <v>132</v>
      </c>
      <c r="K54" s="343">
        <v>0</v>
      </c>
      <c r="L54" s="343">
        <v>56</v>
      </c>
      <c r="M54" s="343">
        <v>316</v>
      </c>
    </row>
    <row r="55" spans="1:13" s="155" customFormat="1" ht="15">
      <c r="A55" s="91">
        <v>47</v>
      </c>
      <c r="B55" s="446"/>
      <c r="C55" s="446"/>
      <c r="D55" s="236" t="s">
        <v>2557</v>
      </c>
      <c r="E55" s="343">
        <v>123</v>
      </c>
      <c r="F55" s="343">
        <v>2130</v>
      </c>
      <c r="G55" s="343">
        <v>47</v>
      </c>
      <c r="H55" s="343">
        <v>618</v>
      </c>
      <c r="I55" s="343">
        <v>50</v>
      </c>
      <c r="J55" s="343">
        <v>932</v>
      </c>
      <c r="K55" s="343">
        <v>0</v>
      </c>
      <c r="L55" s="343">
        <v>37</v>
      </c>
      <c r="M55" s="343">
        <v>2577</v>
      </c>
    </row>
    <row r="56" spans="1:13" s="155" customFormat="1" ht="15">
      <c r="A56" s="91">
        <v>48</v>
      </c>
      <c r="B56" s="446"/>
      <c r="C56" s="446"/>
      <c r="D56" s="236" t="s">
        <v>2558</v>
      </c>
      <c r="E56" s="343">
        <v>90</v>
      </c>
      <c r="F56" s="343">
        <v>1747</v>
      </c>
      <c r="G56" s="343">
        <v>27</v>
      </c>
      <c r="H56" s="343">
        <v>456</v>
      </c>
      <c r="I56" s="343">
        <v>80</v>
      </c>
      <c r="J56" s="343">
        <v>1282</v>
      </c>
      <c r="K56" s="343">
        <v>0</v>
      </c>
      <c r="L56" s="343">
        <v>30</v>
      </c>
      <c r="M56" s="343">
        <v>2639</v>
      </c>
    </row>
    <row r="57" spans="1:13" s="155" customFormat="1" ht="15">
      <c r="A57" s="91">
        <v>49</v>
      </c>
      <c r="B57" s="446"/>
      <c r="C57" s="446"/>
      <c r="D57" s="236" t="s">
        <v>2559</v>
      </c>
      <c r="E57" s="343">
        <v>173</v>
      </c>
      <c r="F57" s="343">
        <v>2903</v>
      </c>
      <c r="G57" s="343">
        <v>73</v>
      </c>
      <c r="H57" s="343">
        <v>827</v>
      </c>
      <c r="I57" s="343">
        <v>5</v>
      </c>
      <c r="J57" s="343">
        <v>131</v>
      </c>
      <c r="K57" s="343">
        <v>0</v>
      </c>
      <c r="L57" s="343">
        <v>33</v>
      </c>
      <c r="M57" s="343">
        <v>2577</v>
      </c>
    </row>
    <row r="58" spans="1:13" s="155" customFormat="1" ht="15">
      <c r="A58" s="91">
        <v>50</v>
      </c>
      <c r="B58" s="442"/>
      <c r="C58" s="442"/>
      <c r="D58" s="236" t="s">
        <v>3011</v>
      </c>
      <c r="E58" s="343">
        <v>60</v>
      </c>
      <c r="F58" s="343">
        <v>1510</v>
      </c>
      <c r="G58" s="343">
        <v>26</v>
      </c>
      <c r="H58" s="343">
        <v>396</v>
      </c>
      <c r="I58" s="343">
        <v>35</v>
      </c>
      <c r="J58" s="343">
        <v>899</v>
      </c>
      <c r="K58" s="343">
        <v>0</v>
      </c>
      <c r="L58" s="343">
        <v>28</v>
      </c>
      <c r="M58" s="343">
        <v>1927</v>
      </c>
    </row>
    <row r="59" spans="1:13" s="155" customFormat="1" ht="15">
      <c r="A59" s="91">
        <v>51</v>
      </c>
      <c r="B59" s="441" t="s">
        <v>499</v>
      </c>
      <c r="C59" s="441" t="s">
        <v>2835</v>
      </c>
      <c r="D59" s="236" t="s">
        <v>2560</v>
      </c>
      <c r="E59" s="343">
        <v>122</v>
      </c>
      <c r="F59" s="343">
        <v>2251</v>
      </c>
      <c r="G59" s="343">
        <v>30</v>
      </c>
      <c r="H59" s="343">
        <v>310</v>
      </c>
      <c r="I59" s="343">
        <v>5</v>
      </c>
      <c r="J59" s="343">
        <v>89</v>
      </c>
      <c r="K59" s="343">
        <v>0</v>
      </c>
      <c r="L59" s="343">
        <v>222</v>
      </c>
      <c r="M59" s="343">
        <v>1416</v>
      </c>
    </row>
    <row r="60" spans="1:13" s="155" customFormat="1" ht="15">
      <c r="A60" s="91">
        <v>52</v>
      </c>
      <c r="B60" s="446"/>
      <c r="C60" s="446"/>
      <c r="D60" s="236" t="s">
        <v>2561</v>
      </c>
      <c r="E60" s="343">
        <v>95</v>
      </c>
      <c r="F60" s="343">
        <v>1912</v>
      </c>
      <c r="G60" s="343">
        <v>33</v>
      </c>
      <c r="H60" s="343">
        <v>386</v>
      </c>
      <c r="I60" s="343">
        <v>71</v>
      </c>
      <c r="J60" s="343">
        <v>1337</v>
      </c>
      <c r="K60" s="343">
        <v>0</v>
      </c>
      <c r="L60" s="343">
        <v>17</v>
      </c>
      <c r="M60" s="343">
        <v>2129</v>
      </c>
    </row>
    <row r="61" spans="1:13" s="155" customFormat="1" ht="15">
      <c r="A61" s="91">
        <v>53</v>
      </c>
      <c r="B61" s="446"/>
      <c r="C61" s="446"/>
      <c r="D61" s="236" t="s">
        <v>2562</v>
      </c>
      <c r="E61" s="343">
        <v>127</v>
      </c>
      <c r="F61" s="343">
        <v>2615</v>
      </c>
      <c r="G61" s="343">
        <v>45</v>
      </c>
      <c r="H61" s="343">
        <v>491</v>
      </c>
      <c r="I61" s="343">
        <v>50</v>
      </c>
      <c r="J61" s="343">
        <v>722</v>
      </c>
      <c r="K61" s="343">
        <v>0</v>
      </c>
      <c r="L61" s="343">
        <v>17</v>
      </c>
      <c r="M61" s="343">
        <v>2534</v>
      </c>
    </row>
    <row r="62" spans="1:13" s="155" customFormat="1" ht="15">
      <c r="A62" s="91">
        <v>54</v>
      </c>
      <c r="B62" s="442"/>
      <c r="C62" s="442"/>
      <c r="D62" s="236" t="s">
        <v>2563</v>
      </c>
      <c r="E62" s="343">
        <v>57</v>
      </c>
      <c r="F62" s="343">
        <v>1461</v>
      </c>
      <c r="G62" s="343">
        <v>25</v>
      </c>
      <c r="H62" s="343">
        <v>272</v>
      </c>
      <c r="I62" s="343">
        <v>87</v>
      </c>
      <c r="J62" s="343">
        <v>1780</v>
      </c>
      <c r="K62" s="343">
        <v>0</v>
      </c>
      <c r="L62" s="343">
        <v>16</v>
      </c>
      <c r="M62" s="343">
        <v>1874</v>
      </c>
    </row>
    <row r="63" spans="1:13" s="155" customFormat="1" ht="25.5">
      <c r="A63" s="91">
        <v>55</v>
      </c>
      <c r="B63" s="157" t="s">
        <v>500</v>
      </c>
      <c r="C63" s="157" t="s">
        <v>3012</v>
      </c>
      <c r="D63" s="236" t="s">
        <v>2564</v>
      </c>
      <c r="E63" s="343">
        <v>138</v>
      </c>
      <c r="F63" s="343">
        <v>2138</v>
      </c>
      <c r="G63" s="343">
        <v>46</v>
      </c>
      <c r="H63" s="343">
        <v>471</v>
      </c>
      <c r="I63" s="343">
        <v>57</v>
      </c>
      <c r="J63" s="343">
        <v>1039</v>
      </c>
      <c r="K63" s="343">
        <v>0</v>
      </c>
      <c r="L63" s="343">
        <v>35</v>
      </c>
      <c r="M63" s="343">
        <v>2046</v>
      </c>
    </row>
    <row r="64" spans="1:13" s="155" customFormat="1" ht="15">
      <c r="A64" s="91">
        <v>56</v>
      </c>
      <c r="B64" s="441" t="s">
        <v>501</v>
      </c>
      <c r="C64" s="441" t="s">
        <v>2836</v>
      </c>
      <c r="D64" s="236" t="s">
        <v>2565</v>
      </c>
      <c r="E64" s="343">
        <v>135</v>
      </c>
      <c r="F64" s="343">
        <v>2435</v>
      </c>
      <c r="G64" s="343">
        <v>22</v>
      </c>
      <c r="H64" s="343">
        <v>354</v>
      </c>
      <c r="I64" s="343">
        <v>5</v>
      </c>
      <c r="J64" s="343">
        <v>62</v>
      </c>
      <c r="K64" s="343">
        <v>0</v>
      </c>
      <c r="L64" s="343">
        <v>215</v>
      </c>
      <c r="M64" s="343">
        <v>1756</v>
      </c>
    </row>
    <row r="65" spans="1:13" s="155" customFormat="1" ht="15">
      <c r="A65" s="91">
        <v>57</v>
      </c>
      <c r="B65" s="446"/>
      <c r="C65" s="446"/>
      <c r="D65" s="236" t="s">
        <v>2566</v>
      </c>
      <c r="E65" s="343">
        <v>145</v>
      </c>
      <c r="F65" s="343">
        <v>2631</v>
      </c>
      <c r="G65" s="343">
        <v>49</v>
      </c>
      <c r="H65" s="343">
        <v>822</v>
      </c>
      <c r="I65" s="343">
        <v>30</v>
      </c>
      <c r="J65" s="343">
        <v>684</v>
      </c>
      <c r="K65" s="343">
        <v>0</v>
      </c>
      <c r="L65" s="343">
        <v>13</v>
      </c>
      <c r="M65" s="343">
        <v>2756</v>
      </c>
    </row>
    <row r="66" spans="1:13" s="155" customFormat="1" ht="15">
      <c r="A66" s="91">
        <v>58</v>
      </c>
      <c r="B66" s="446"/>
      <c r="C66" s="446"/>
      <c r="D66" s="236" t="s">
        <v>2567</v>
      </c>
      <c r="E66" s="343">
        <v>133</v>
      </c>
      <c r="F66" s="343">
        <v>2605</v>
      </c>
      <c r="G66" s="343">
        <v>54</v>
      </c>
      <c r="H66" s="343">
        <v>631</v>
      </c>
      <c r="I66" s="343">
        <v>33</v>
      </c>
      <c r="J66" s="343">
        <v>790</v>
      </c>
      <c r="K66" s="343">
        <v>0</v>
      </c>
      <c r="L66" s="343">
        <v>12</v>
      </c>
      <c r="M66" s="343">
        <v>2606</v>
      </c>
    </row>
    <row r="67" spans="1:13" s="155" customFormat="1" ht="15">
      <c r="A67" s="91">
        <v>59</v>
      </c>
      <c r="B67" s="442"/>
      <c r="C67" s="442"/>
      <c r="D67" s="236" t="s">
        <v>2568</v>
      </c>
      <c r="E67" s="343">
        <v>157</v>
      </c>
      <c r="F67" s="343">
        <v>2923</v>
      </c>
      <c r="G67" s="343">
        <v>47</v>
      </c>
      <c r="H67" s="343">
        <v>705</v>
      </c>
      <c r="I67" s="343">
        <v>30</v>
      </c>
      <c r="J67" s="343">
        <v>518</v>
      </c>
      <c r="K67" s="343">
        <v>0</v>
      </c>
      <c r="L67" s="343">
        <v>21</v>
      </c>
      <c r="M67" s="343">
        <v>2704</v>
      </c>
    </row>
    <row r="68" spans="1:13" s="155" customFormat="1" ht="15">
      <c r="A68" s="91">
        <v>60</v>
      </c>
      <c r="B68" s="441" t="s">
        <v>503</v>
      </c>
      <c r="C68" s="441" t="s">
        <v>3013</v>
      </c>
      <c r="D68" s="236" t="s">
        <v>2569</v>
      </c>
      <c r="E68" s="343">
        <v>146</v>
      </c>
      <c r="F68" s="343">
        <v>2845</v>
      </c>
      <c r="G68" s="343">
        <v>64</v>
      </c>
      <c r="H68" s="343">
        <v>687</v>
      </c>
      <c r="I68" s="343">
        <v>13</v>
      </c>
      <c r="J68" s="343">
        <v>234</v>
      </c>
      <c r="K68" s="343">
        <v>0</v>
      </c>
      <c r="L68" s="343">
        <v>20</v>
      </c>
      <c r="M68" s="343">
        <v>2490</v>
      </c>
    </row>
    <row r="69" spans="1:13" s="155" customFormat="1" ht="15">
      <c r="A69" s="91">
        <v>61</v>
      </c>
      <c r="B69" s="446"/>
      <c r="C69" s="446"/>
      <c r="D69" s="236" t="s">
        <v>2570</v>
      </c>
      <c r="E69" s="343">
        <v>148</v>
      </c>
      <c r="F69" s="343">
        <v>2344</v>
      </c>
      <c r="G69" s="343">
        <v>51</v>
      </c>
      <c r="H69" s="343">
        <v>607</v>
      </c>
      <c r="I69" s="343">
        <v>41</v>
      </c>
      <c r="J69" s="343">
        <v>837</v>
      </c>
      <c r="K69" s="343">
        <v>0</v>
      </c>
      <c r="L69" s="343">
        <v>22</v>
      </c>
      <c r="M69" s="343">
        <v>2414</v>
      </c>
    </row>
    <row r="70" spans="1:13" s="155" customFormat="1" ht="15">
      <c r="A70" s="91">
        <v>62</v>
      </c>
      <c r="B70" s="442"/>
      <c r="C70" s="442"/>
      <c r="D70" s="236" t="s">
        <v>2571</v>
      </c>
      <c r="E70" s="343">
        <v>161</v>
      </c>
      <c r="F70" s="343">
        <v>2885</v>
      </c>
      <c r="G70" s="343">
        <v>68</v>
      </c>
      <c r="H70" s="343">
        <v>606</v>
      </c>
      <c r="I70" s="343">
        <v>8</v>
      </c>
      <c r="J70" s="343">
        <v>199</v>
      </c>
      <c r="K70" s="343">
        <v>0</v>
      </c>
      <c r="L70" s="343">
        <v>5</v>
      </c>
      <c r="M70" s="343">
        <v>2483</v>
      </c>
    </row>
    <row r="71" spans="1:13" s="155" customFormat="1" ht="38.25">
      <c r="A71" s="91">
        <v>63</v>
      </c>
      <c r="B71" s="157" t="s">
        <v>29</v>
      </c>
      <c r="C71" s="157" t="s">
        <v>2837</v>
      </c>
      <c r="D71" s="236" t="s">
        <v>2701</v>
      </c>
      <c r="E71" s="343">
        <v>80</v>
      </c>
      <c r="F71" s="343">
        <v>1377</v>
      </c>
      <c r="G71" s="343">
        <v>26</v>
      </c>
      <c r="H71" s="343">
        <v>314</v>
      </c>
      <c r="I71" s="343">
        <v>31</v>
      </c>
      <c r="J71" s="343">
        <v>564</v>
      </c>
      <c r="K71" s="343">
        <v>0</v>
      </c>
      <c r="L71" s="343">
        <v>9</v>
      </c>
      <c r="M71" s="343">
        <v>1490</v>
      </c>
    </row>
    <row r="72" spans="1:13" s="155" customFormat="1" ht="15">
      <c r="A72" s="91">
        <v>64</v>
      </c>
      <c r="B72" s="441" t="s">
        <v>2860</v>
      </c>
      <c r="C72" s="441" t="s">
        <v>2838</v>
      </c>
      <c r="D72" s="236" t="s">
        <v>2572</v>
      </c>
      <c r="E72" s="343">
        <v>223</v>
      </c>
      <c r="F72" s="343">
        <v>2586</v>
      </c>
      <c r="G72" s="343">
        <v>53</v>
      </c>
      <c r="H72" s="343">
        <v>442</v>
      </c>
      <c r="I72" s="343">
        <v>0</v>
      </c>
      <c r="J72" s="343">
        <v>4</v>
      </c>
      <c r="K72" s="343">
        <v>0</v>
      </c>
      <c r="L72" s="343">
        <v>267</v>
      </c>
      <c r="M72" s="343">
        <v>1905</v>
      </c>
    </row>
    <row r="73" spans="1:13" s="155" customFormat="1" ht="15">
      <c r="A73" s="91">
        <v>65</v>
      </c>
      <c r="B73" s="446"/>
      <c r="C73" s="446"/>
      <c r="D73" s="236" t="s">
        <v>2573</v>
      </c>
      <c r="E73" s="343">
        <v>134</v>
      </c>
      <c r="F73" s="343">
        <v>2133</v>
      </c>
      <c r="G73" s="343">
        <v>45</v>
      </c>
      <c r="H73" s="343">
        <v>595</v>
      </c>
      <c r="I73" s="343">
        <v>89</v>
      </c>
      <c r="J73" s="343">
        <v>1165</v>
      </c>
      <c r="K73" s="343">
        <v>0</v>
      </c>
      <c r="L73" s="343">
        <v>14</v>
      </c>
      <c r="M73" s="343">
        <v>2293</v>
      </c>
    </row>
    <row r="74" spans="1:13" s="155" customFormat="1" ht="15">
      <c r="A74" s="91">
        <v>66</v>
      </c>
      <c r="B74" s="446"/>
      <c r="C74" s="446"/>
      <c r="D74" s="236" t="s">
        <v>2574</v>
      </c>
      <c r="E74" s="343">
        <v>255</v>
      </c>
      <c r="F74" s="343">
        <v>3373</v>
      </c>
      <c r="G74" s="343">
        <v>109</v>
      </c>
      <c r="H74" s="343">
        <v>743</v>
      </c>
      <c r="I74" s="343">
        <v>6</v>
      </c>
      <c r="J74" s="343">
        <v>146</v>
      </c>
      <c r="K74" s="343">
        <v>0</v>
      </c>
      <c r="L74" s="343">
        <v>22</v>
      </c>
      <c r="M74" s="343">
        <v>2561</v>
      </c>
    </row>
    <row r="75" spans="1:13" s="155" customFormat="1" ht="15">
      <c r="A75" s="91">
        <v>67</v>
      </c>
      <c r="B75" s="442"/>
      <c r="C75" s="442"/>
      <c r="D75" s="236" t="s">
        <v>2575</v>
      </c>
      <c r="E75" s="343">
        <v>177</v>
      </c>
      <c r="F75" s="343">
        <v>2610</v>
      </c>
      <c r="G75" s="343">
        <v>69</v>
      </c>
      <c r="H75" s="343">
        <v>597</v>
      </c>
      <c r="I75" s="343">
        <v>49</v>
      </c>
      <c r="J75" s="343">
        <v>771</v>
      </c>
      <c r="K75" s="343">
        <v>0</v>
      </c>
      <c r="L75" s="343">
        <v>25</v>
      </c>
      <c r="M75" s="343">
        <v>2553</v>
      </c>
    </row>
    <row r="76" spans="1:13" s="155" customFormat="1" ht="25.5">
      <c r="A76" s="91">
        <v>68</v>
      </c>
      <c r="B76" s="157" t="s">
        <v>2882</v>
      </c>
      <c r="C76" s="157" t="s">
        <v>2881</v>
      </c>
      <c r="D76" s="236" t="s">
        <v>3014</v>
      </c>
      <c r="E76" s="343">
        <v>230</v>
      </c>
      <c r="F76" s="343">
        <v>2704</v>
      </c>
      <c r="G76" s="343">
        <v>92</v>
      </c>
      <c r="H76" s="343">
        <v>803</v>
      </c>
      <c r="I76" s="343">
        <v>22</v>
      </c>
      <c r="J76" s="343">
        <v>729</v>
      </c>
      <c r="K76" s="343">
        <v>0</v>
      </c>
      <c r="L76" s="343">
        <v>56</v>
      </c>
      <c r="M76" s="343">
        <v>2359</v>
      </c>
    </row>
    <row r="77" spans="1:13" s="155" customFormat="1" ht="15">
      <c r="A77" s="91">
        <v>69</v>
      </c>
      <c r="B77" s="441" t="s">
        <v>1119</v>
      </c>
      <c r="C77" s="441" t="s">
        <v>2839</v>
      </c>
      <c r="D77" s="236" t="s">
        <v>2576</v>
      </c>
      <c r="E77" s="343">
        <v>172</v>
      </c>
      <c r="F77" s="343">
        <v>2004</v>
      </c>
      <c r="G77" s="343">
        <v>41</v>
      </c>
      <c r="H77" s="343">
        <v>337</v>
      </c>
      <c r="I77" s="343">
        <v>0</v>
      </c>
      <c r="J77" s="343">
        <v>10</v>
      </c>
      <c r="K77" s="343">
        <v>2</v>
      </c>
      <c r="L77" s="343">
        <v>165</v>
      </c>
      <c r="M77" s="343">
        <v>1518</v>
      </c>
    </row>
    <row r="78" spans="1:13" s="155" customFormat="1" ht="15">
      <c r="A78" s="91">
        <v>70</v>
      </c>
      <c r="B78" s="446"/>
      <c r="C78" s="446"/>
      <c r="D78" s="236" t="s">
        <v>2577</v>
      </c>
      <c r="E78" s="343">
        <v>174</v>
      </c>
      <c r="F78" s="343">
        <v>2257</v>
      </c>
      <c r="G78" s="343">
        <v>66</v>
      </c>
      <c r="H78" s="343">
        <v>515</v>
      </c>
      <c r="I78" s="343">
        <v>58</v>
      </c>
      <c r="J78" s="343">
        <v>779</v>
      </c>
      <c r="K78" s="343">
        <v>0</v>
      </c>
      <c r="L78" s="343">
        <v>16</v>
      </c>
      <c r="M78" s="343">
        <v>2036</v>
      </c>
    </row>
    <row r="79" spans="1:13" s="155" customFormat="1" ht="15">
      <c r="A79" s="91">
        <v>71</v>
      </c>
      <c r="B79" s="442"/>
      <c r="C79" s="442"/>
      <c r="D79" s="236" t="s">
        <v>3015</v>
      </c>
      <c r="E79" s="343">
        <v>126</v>
      </c>
      <c r="F79" s="343">
        <v>1348</v>
      </c>
      <c r="G79" s="343">
        <v>57</v>
      </c>
      <c r="H79" s="343">
        <v>373</v>
      </c>
      <c r="I79" s="343">
        <v>18</v>
      </c>
      <c r="J79" s="343">
        <v>179</v>
      </c>
      <c r="K79" s="343">
        <v>0</v>
      </c>
      <c r="L79" s="343">
        <v>10</v>
      </c>
      <c r="M79" s="343">
        <v>956</v>
      </c>
    </row>
    <row r="80" spans="1:13" s="155" customFormat="1" ht="15">
      <c r="A80" s="91">
        <v>72</v>
      </c>
      <c r="B80" s="441" t="s">
        <v>507</v>
      </c>
      <c r="C80" s="441" t="s">
        <v>2829</v>
      </c>
      <c r="D80" s="236" t="s">
        <v>2578</v>
      </c>
      <c r="E80" s="343">
        <v>177</v>
      </c>
      <c r="F80" s="343">
        <v>1991</v>
      </c>
      <c r="G80" s="343">
        <v>42</v>
      </c>
      <c r="H80" s="343">
        <v>341</v>
      </c>
      <c r="I80" s="343">
        <v>17</v>
      </c>
      <c r="J80" s="343">
        <v>148</v>
      </c>
      <c r="K80" s="343">
        <v>0</v>
      </c>
      <c r="L80" s="343">
        <v>134</v>
      </c>
      <c r="M80" s="343">
        <v>1379</v>
      </c>
    </row>
    <row r="81" spans="1:13" s="155" customFormat="1" ht="15">
      <c r="A81" s="91">
        <v>73</v>
      </c>
      <c r="B81" s="446"/>
      <c r="C81" s="446"/>
      <c r="D81" s="236" t="s">
        <v>2579</v>
      </c>
      <c r="E81" s="343">
        <v>181</v>
      </c>
      <c r="F81" s="343">
        <v>2262</v>
      </c>
      <c r="G81" s="343">
        <v>72</v>
      </c>
      <c r="H81" s="343">
        <v>685</v>
      </c>
      <c r="I81" s="343">
        <v>51</v>
      </c>
      <c r="J81" s="343">
        <v>874</v>
      </c>
      <c r="K81" s="343">
        <v>0</v>
      </c>
      <c r="L81" s="343">
        <v>10</v>
      </c>
      <c r="M81" s="343">
        <v>2329</v>
      </c>
    </row>
    <row r="82" spans="1:13" s="155" customFormat="1" ht="15">
      <c r="A82" s="91">
        <v>74</v>
      </c>
      <c r="B82" s="442"/>
      <c r="C82" s="442"/>
      <c r="D82" s="236" t="s">
        <v>3016</v>
      </c>
      <c r="E82" s="343">
        <v>92</v>
      </c>
      <c r="F82" s="343">
        <v>1157</v>
      </c>
      <c r="G82" s="343">
        <v>50</v>
      </c>
      <c r="H82" s="343">
        <v>313</v>
      </c>
      <c r="I82" s="343">
        <v>36</v>
      </c>
      <c r="J82" s="343">
        <v>498</v>
      </c>
      <c r="K82" s="343">
        <v>0</v>
      </c>
      <c r="L82" s="343">
        <v>5</v>
      </c>
      <c r="M82" s="343">
        <v>1280</v>
      </c>
    </row>
    <row r="83" spans="1:13" s="155" customFormat="1" ht="12.75" customHeight="1">
      <c r="A83" s="443" t="s">
        <v>3292</v>
      </c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5"/>
    </row>
    <row r="84" spans="1:13" s="155" customFormat="1" ht="30.75" customHeight="1">
      <c r="A84" s="176">
        <v>75</v>
      </c>
      <c r="B84" s="441" t="s">
        <v>226</v>
      </c>
      <c r="C84" s="441" t="s">
        <v>2826</v>
      </c>
      <c r="D84" s="236" t="s">
        <v>2604</v>
      </c>
      <c r="E84" s="343">
        <v>114</v>
      </c>
      <c r="F84" s="343">
        <v>1947</v>
      </c>
      <c r="G84" s="343">
        <v>21</v>
      </c>
      <c r="H84" s="343">
        <v>206</v>
      </c>
      <c r="I84" s="343">
        <v>23</v>
      </c>
      <c r="J84" s="343">
        <v>408</v>
      </c>
      <c r="K84" s="343">
        <v>2</v>
      </c>
      <c r="L84" s="343">
        <v>170</v>
      </c>
      <c r="M84" s="343">
        <v>1469</v>
      </c>
    </row>
    <row r="85" spans="1:13" s="155" customFormat="1" ht="30.75" customHeight="1">
      <c r="A85" s="176">
        <v>76</v>
      </c>
      <c r="B85" s="442"/>
      <c r="C85" s="442"/>
      <c r="D85" s="236" t="s">
        <v>2605</v>
      </c>
      <c r="E85" s="343">
        <v>92</v>
      </c>
      <c r="F85" s="343">
        <v>1805</v>
      </c>
      <c r="G85" s="343">
        <v>42</v>
      </c>
      <c r="H85" s="343">
        <v>391</v>
      </c>
      <c r="I85" s="343">
        <v>16</v>
      </c>
      <c r="J85" s="343">
        <v>167</v>
      </c>
      <c r="K85" s="343">
        <v>0</v>
      </c>
      <c r="L85" s="343">
        <v>10</v>
      </c>
      <c r="M85" s="343">
        <v>1319</v>
      </c>
    </row>
    <row r="86" spans="1:13" s="155" customFormat="1" ht="25.5" customHeight="1">
      <c r="A86" s="176">
        <v>77</v>
      </c>
      <c r="B86" s="441" t="s">
        <v>1138</v>
      </c>
      <c r="C86" s="441" t="s">
        <v>2828</v>
      </c>
      <c r="D86" s="236" t="s">
        <v>2702</v>
      </c>
      <c r="E86" s="343">
        <v>29</v>
      </c>
      <c r="F86" s="343">
        <v>388</v>
      </c>
      <c r="G86" s="343">
        <v>5</v>
      </c>
      <c r="H86" s="343">
        <v>53</v>
      </c>
      <c r="I86" s="343">
        <v>1</v>
      </c>
      <c r="J86" s="343">
        <v>4</v>
      </c>
      <c r="K86" s="343">
        <v>2</v>
      </c>
      <c r="L86" s="343">
        <v>22</v>
      </c>
      <c r="M86" s="343">
        <v>291</v>
      </c>
    </row>
    <row r="87" spans="1:13" s="155" customFormat="1" ht="25.5" customHeight="1">
      <c r="A87" s="176">
        <v>78</v>
      </c>
      <c r="B87" s="442"/>
      <c r="C87" s="442"/>
      <c r="D87" s="236" t="s">
        <v>3017</v>
      </c>
      <c r="E87" s="343">
        <v>151</v>
      </c>
      <c r="F87" s="343">
        <v>2096</v>
      </c>
      <c r="G87" s="343">
        <v>58</v>
      </c>
      <c r="H87" s="343">
        <v>483</v>
      </c>
      <c r="I87" s="343">
        <v>5</v>
      </c>
      <c r="J87" s="343">
        <v>91</v>
      </c>
      <c r="K87" s="343">
        <v>0</v>
      </c>
      <c r="L87" s="343">
        <v>41</v>
      </c>
      <c r="M87" s="343">
        <v>1631</v>
      </c>
    </row>
    <row r="88" spans="1:13" s="158" customFormat="1" ht="27" customHeight="1">
      <c r="A88" s="176">
        <v>79</v>
      </c>
      <c r="B88" s="441" t="s">
        <v>31</v>
      </c>
      <c r="C88" s="441" t="s">
        <v>2827</v>
      </c>
      <c r="D88" s="236" t="s">
        <v>2606</v>
      </c>
      <c r="E88" s="343">
        <v>121</v>
      </c>
      <c r="F88" s="343">
        <v>2138</v>
      </c>
      <c r="G88" s="343">
        <v>37</v>
      </c>
      <c r="H88" s="343">
        <v>593</v>
      </c>
      <c r="I88" s="343">
        <v>49</v>
      </c>
      <c r="J88" s="343">
        <v>632</v>
      </c>
      <c r="K88" s="343">
        <v>1</v>
      </c>
      <c r="L88" s="343">
        <v>11</v>
      </c>
      <c r="M88" s="343">
        <v>1668</v>
      </c>
    </row>
    <row r="89" spans="1:13" s="158" customFormat="1" ht="27" customHeight="1">
      <c r="A89" s="176">
        <v>80</v>
      </c>
      <c r="B89" s="442"/>
      <c r="C89" s="442"/>
      <c r="D89" s="236" t="s">
        <v>2607</v>
      </c>
      <c r="E89" s="343">
        <v>134</v>
      </c>
      <c r="F89" s="343">
        <v>2436</v>
      </c>
      <c r="G89" s="343">
        <v>38</v>
      </c>
      <c r="H89" s="343">
        <v>520</v>
      </c>
      <c r="I89" s="343">
        <v>19</v>
      </c>
      <c r="J89" s="343">
        <v>472</v>
      </c>
      <c r="K89" s="343">
        <v>0</v>
      </c>
      <c r="L89" s="343">
        <v>28</v>
      </c>
      <c r="M89" s="343">
        <v>1910</v>
      </c>
    </row>
    <row r="90" spans="1:13" s="158" customFormat="1" ht="51.75" customHeight="1">
      <c r="A90" s="176">
        <v>81</v>
      </c>
      <c r="B90" s="441" t="s">
        <v>152</v>
      </c>
      <c r="C90" s="441" t="s">
        <v>2808</v>
      </c>
      <c r="D90" s="236" t="s">
        <v>2580</v>
      </c>
      <c r="E90" s="343">
        <v>100</v>
      </c>
      <c r="F90" s="343">
        <v>1238</v>
      </c>
      <c r="G90" s="343">
        <v>18</v>
      </c>
      <c r="H90" s="343">
        <v>167</v>
      </c>
      <c r="I90" s="343">
        <v>16</v>
      </c>
      <c r="J90" s="343">
        <v>212</v>
      </c>
      <c r="K90" s="343">
        <v>0</v>
      </c>
      <c r="L90" s="343">
        <v>100</v>
      </c>
      <c r="M90" s="343">
        <v>1032</v>
      </c>
    </row>
    <row r="91" spans="1:13" s="158" customFormat="1" ht="51.75" customHeight="1">
      <c r="A91" s="176">
        <v>82</v>
      </c>
      <c r="B91" s="442"/>
      <c r="C91" s="442"/>
      <c r="D91" s="236" t="s">
        <v>2581</v>
      </c>
      <c r="E91" s="343">
        <v>120</v>
      </c>
      <c r="F91" s="343">
        <v>2038</v>
      </c>
      <c r="G91" s="343">
        <v>52</v>
      </c>
      <c r="H91" s="343">
        <v>590</v>
      </c>
      <c r="I91" s="343">
        <v>15</v>
      </c>
      <c r="J91" s="343">
        <v>228</v>
      </c>
      <c r="K91" s="343">
        <v>0</v>
      </c>
      <c r="L91" s="343">
        <v>12</v>
      </c>
      <c r="M91" s="343">
        <v>1455</v>
      </c>
    </row>
    <row r="92" spans="1:13" s="158" customFormat="1" ht="25.5">
      <c r="A92" s="176">
        <v>83</v>
      </c>
      <c r="B92" s="157" t="s">
        <v>2205</v>
      </c>
      <c r="C92" s="157" t="s">
        <v>2807</v>
      </c>
      <c r="D92" s="236" t="s">
        <v>2582</v>
      </c>
      <c r="E92" s="343">
        <v>45</v>
      </c>
      <c r="F92" s="343">
        <v>1157</v>
      </c>
      <c r="G92" s="343">
        <v>14</v>
      </c>
      <c r="H92" s="343">
        <v>183</v>
      </c>
      <c r="I92" s="343">
        <v>2</v>
      </c>
      <c r="J92" s="343">
        <v>83</v>
      </c>
      <c r="K92" s="343">
        <v>0</v>
      </c>
      <c r="L92" s="343">
        <v>32</v>
      </c>
      <c r="M92" s="343">
        <v>620</v>
      </c>
    </row>
    <row r="93" spans="1:13" s="158" customFormat="1" ht="25.5">
      <c r="A93" s="176">
        <v>84</v>
      </c>
      <c r="B93" s="157" t="s">
        <v>661</v>
      </c>
      <c r="C93" s="157" t="s">
        <v>2825</v>
      </c>
      <c r="D93" s="236" t="s">
        <v>2583</v>
      </c>
      <c r="E93" s="343">
        <v>73</v>
      </c>
      <c r="F93" s="343">
        <v>1507</v>
      </c>
      <c r="G93" s="343">
        <v>27</v>
      </c>
      <c r="H93" s="343">
        <v>330</v>
      </c>
      <c r="I93" s="343">
        <v>0</v>
      </c>
      <c r="J93" s="343">
        <v>50</v>
      </c>
      <c r="K93" s="343">
        <v>0</v>
      </c>
      <c r="L93" s="343">
        <v>35</v>
      </c>
      <c r="M93" s="343">
        <v>953</v>
      </c>
    </row>
    <row r="94" spans="1:13" s="158" customFormat="1" ht="51">
      <c r="A94" s="176">
        <v>85</v>
      </c>
      <c r="B94" s="157" t="s">
        <v>479</v>
      </c>
      <c r="C94" s="157" t="s">
        <v>2824</v>
      </c>
      <c r="D94" s="236" t="s">
        <v>2584</v>
      </c>
      <c r="E94" s="343">
        <v>61</v>
      </c>
      <c r="F94" s="343">
        <v>1257</v>
      </c>
      <c r="G94" s="343">
        <v>19</v>
      </c>
      <c r="H94" s="343">
        <v>260</v>
      </c>
      <c r="I94" s="343">
        <v>7</v>
      </c>
      <c r="J94" s="343">
        <v>152</v>
      </c>
      <c r="K94" s="343">
        <v>0</v>
      </c>
      <c r="L94" s="343">
        <v>34</v>
      </c>
      <c r="M94" s="343">
        <v>1010</v>
      </c>
    </row>
    <row r="95" spans="1:13" s="158" customFormat="1" ht="63.75">
      <c r="A95" s="176">
        <v>86</v>
      </c>
      <c r="B95" s="157" t="s">
        <v>2340</v>
      </c>
      <c r="C95" s="157" t="s">
        <v>2823</v>
      </c>
      <c r="D95" s="236" t="s">
        <v>2585</v>
      </c>
      <c r="E95" s="343">
        <v>56</v>
      </c>
      <c r="F95" s="343">
        <v>1267</v>
      </c>
      <c r="G95" s="343">
        <v>17</v>
      </c>
      <c r="H95" s="343">
        <v>241</v>
      </c>
      <c r="I95" s="343">
        <v>9</v>
      </c>
      <c r="J95" s="343">
        <v>118</v>
      </c>
      <c r="K95" s="343">
        <v>0</v>
      </c>
      <c r="L95" s="343">
        <v>75</v>
      </c>
      <c r="M95" s="343">
        <v>907</v>
      </c>
    </row>
    <row r="96" spans="1:13" s="158" customFormat="1" ht="36.75" customHeight="1">
      <c r="A96" s="176">
        <v>87</v>
      </c>
      <c r="B96" s="441" t="s">
        <v>231</v>
      </c>
      <c r="C96" s="441" t="s">
        <v>2822</v>
      </c>
      <c r="D96" s="236" t="s">
        <v>2586</v>
      </c>
      <c r="E96" s="343">
        <v>74</v>
      </c>
      <c r="F96" s="343">
        <v>1254</v>
      </c>
      <c r="G96" s="343">
        <v>14</v>
      </c>
      <c r="H96" s="343">
        <v>129</v>
      </c>
      <c r="I96" s="343">
        <v>0</v>
      </c>
      <c r="J96" s="343">
        <v>2</v>
      </c>
      <c r="K96" s="343">
        <v>1</v>
      </c>
      <c r="L96" s="343">
        <v>73</v>
      </c>
      <c r="M96" s="343">
        <v>755</v>
      </c>
    </row>
    <row r="97" spans="1:13" s="158" customFormat="1" ht="36.75" customHeight="1">
      <c r="A97" s="176">
        <v>88</v>
      </c>
      <c r="B97" s="442"/>
      <c r="C97" s="442"/>
      <c r="D97" s="236" t="s">
        <v>2587</v>
      </c>
      <c r="E97" s="343">
        <v>69</v>
      </c>
      <c r="F97" s="343">
        <v>1646</v>
      </c>
      <c r="G97" s="343">
        <v>32</v>
      </c>
      <c r="H97" s="343">
        <v>635</v>
      </c>
      <c r="I97" s="343">
        <v>2</v>
      </c>
      <c r="J97" s="343">
        <v>32</v>
      </c>
      <c r="K97" s="343">
        <v>0</v>
      </c>
      <c r="L97" s="343">
        <v>6</v>
      </c>
      <c r="M97" s="343">
        <v>1261</v>
      </c>
    </row>
    <row r="98" spans="1:13" s="158" customFormat="1" ht="55.5" customHeight="1">
      <c r="A98" s="176">
        <v>89</v>
      </c>
      <c r="B98" s="441" t="s">
        <v>480</v>
      </c>
      <c r="C98" s="441" t="s">
        <v>2821</v>
      </c>
      <c r="D98" s="236" t="s">
        <v>2588</v>
      </c>
      <c r="E98" s="343">
        <v>65</v>
      </c>
      <c r="F98" s="343">
        <v>1003</v>
      </c>
      <c r="G98" s="343">
        <v>10</v>
      </c>
      <c r="H98" s="343">
        <v>161</v>
      </c>
      <c r="I98" s="343">
        <v>28</v>
      </c>
      <c r="J98" s="343">
        <v>399</v>
      </c>
      <c r="K98" s="343">
        <v>3</v>
      </c>
      <c r="L98" s="343">
        <v>89</v>
      </c>
      <c r="M98" s="343">
        <v>634</v>
      </c>
    </row>
    <row r="99" spans="1:13" s="158" customFormat="1" ht="55.5" customHeight="1">
      <c r="A99" s="176">
        <v>90</v>
      </c>
      <c r="B99" s="442"/>
      <c r="C99" s="442"/>
      <c r="D99" s="236" t="s">
        <v>2589</v>
      </c>
      <c r="E99" s="343">
        <v>90</v>
      </c>
      <c r="F99" s="343">
        <v>1534</v>
      </c>
      <c r="G99" s="343">
        <v>36</v>
      </c>
      <c r="H99" s="343">
        <v>394</v>
      </c>
      <c r="I99" s="343">
        <v>15</v>
      </c>
      <c r="J99" s="343">
        <v>389</v>
      </c>
      <c r="K99" s="343">
        <v>0</v>
      </c>
      <c r="L99" s="343">
        <v>15</v>
      </c>
      <c r="M99" s="343">
        <v>966</v>
      </c>
    </row>
    <row r="100" spans="1:13" s="158" customFormat="1" ht="51">
      <c r="A100" s="176">
        <v>91</v>
      </c>
      <c r="B100" s="157" t="s">
        <v>147</v>
      </c>
      <c r="C100" s="157" t="s">
        <v>2819</v>
      </c>
      <c r="D100" s="236" t="s">
        <v>2590</v>
      </c>
      <c r="E100" s="343">
        <v>32</v>
      </c>
      <c r="F100" s="343">
        <v>918</v>
      </c>
      <c r="G100" s="343">
        <v>13</v>
      </c>
      <c r="H100" s="343">
        <v>146</v>
      </c>
      <c r="I100" s="343">
        <v>17</v>
      </c>
      <c r="J100" s="343">
        <v>410</v>
      </c>
      <c r="K100" s="343">
        <v>2</v>
      </c>
      <c r="L100" s="343">
        <v>69</v>
      </c>
      <c r="M100" s="343">
        <v>883</v>
      </c>
    </row>
    <row r="101" spans="1:13" s="158" customFormat="1" ht="51">
      <c r="A101" s="176">
        <v>92</v>
      </c>
      <c r="B101" s="157" t="s">
        <v>148</v>
      </c>
      <c r="C101" s="157" t="s">
        <v>2820</v>
      </c>
      <c r="D101" s="236" t="s">
        <v>2591</v>
      </c>
      <c r="E101" s="343">
        <v>42</v>
      </c>
      <c r="F101" s="343">
        <v>923</v>
      </c>
      <c r="G101" s="343">
        <v>14</v>
      </c>
      <c r="H101" s="343">
        <v>210</v>
      </c>
      <c r="I101" s="343">
        <v>9</v>
      </c>
      <c r="J101" s="343">
        <v>172</v>
      </c>
      <c r="K101" s="343">
        <v>0</v>
      </c>
      <c r="L101" s="343">
        <v>23</v>
      </c>
      <c r="M101" s="343">
        <v>725</v>
      </c>
    </row>
    <row r="102" spans="1:13" s="158" customFormat="1" ht="54" customHeight="1">
      <c r="A102" s="176">
        <v>93</v>
      </c>
      <c r="B102" s="441" t="s">
        <v>149</v>
      </c>
      <c r="C102" s="441" t="s">
        <v>2815</v>
      </c>
      <c r="D102" s="236" t="s">
        <v>2592</v>
      </c>
      <c r="E102" s="343">
        <v>109</v>
      </c>
      <c r="F102" s="343">
        <v>1470</v>
      </c>
      <c r="G102" s="343">
        <v>22</v>
      </c>
      <c r="H102" s="343">
        <v>222</v>
      </c>
      <c r="I102" s="343">
        <v>2</v>
      </c>
      <c r="J102" s="343">
        <v>135</v>
      </c>
      <c r="K102" s="343">
        <v>0</v>
      </c>
      <c r="L102" s="343">
        <v>94</v>
      </c>
      <c r="M102" s="343">
        <v>1128</v>
      </c>
    </row>
    <row r="103" spans="1:13" s="158" customFormat="1" ht="54" customHeight="1">
      <c r="A103" s="176">
        <v>94</v>
      </c>
      <c r="B103" s="442"/>
      <c r="C103" s="442"/>
      <c r="D103" s="236" t="s">
        <v>2593</v>
      </c>
      <c r="E103" s="343">
        <v>124</v>
      </c>
      <c r="F103" s="343">
        <v>1981</v>
      </c>
      <c r="G103" s="343">
        <v>61</v>
      </c>
      <c r="H103" s="343">
        <v>455</v>
      </c>
      <c r="I103" s="343">
        <v>24</v>
      </c>
      <c r="J103" s="343">
        <v>435</v>
      </c>
      <c r="K103" s="343">
        <v>0</v>
      </c>
      <c r="L103" s="343">
        <v>8</v>
      </c>
      <c r="M103" s="343">
        <v>1592</v>
      </c>
    </row>
    <row r="104" spans="1:13" s="158" customFormat="1" ht="36" customHeight="1">
      <c r="A104" s="176">
        <v>95</v>
      </c>
      <c r="B104" s="441" t="s">
        <v>1140</v>
      </c>
      <c r="C104" s="441" t="s">
        <v>2816</v>
      </c>
      <c r="D104" s="236" t="s">
        <v>2594</v>
      </c>
      <c r="E104" s="343">
        <v>15</v>
      </c>
      <c r="F104" s="343">
        <v>201</v>
      </c>
      <c r="G104" s="343">
        <v>2</v>
      </c>
      <c r="H104" s="343">
        <v>17</v>
      </c>
      <c r="I104" s="343">
        <v>1</v>
      </c>
      <c r="J104" s="343">
        <v>20</v>
      </c>
      <c r="K104" s="343">
        <v>0</v>
      </c>
      <c r="L104" s="343">
        <v>15</v>
      </c>
      <c r="M104" s="343">
        <v>161</v>
      </c>
    </row>
    <row r="105" spans="1:13" s="158" customFormat="1" ht="36" customHeight="1">
      <c r="A105" s="176">
        <v>96</v>
      </c>
      <c r="B105" s="442"/>
      <c r="C105" s="442"/>
      <c r="D105" s="236" t="s">
        <v>3018</v>
      </c>
      <c r="E105" s="343">
        <v>71</v>
      </c>
      <c r="F105" s="343">
        <v>1107</v>
      </c>
      <c r="G105" s="343">
        <v>18</v>
      </c>
      <c r="H105" s="343">
        <v>212</v>
      </c>
      <c r="I105" s="343">
        <v>9</v>
      </c>
      <c r="J105" s="343">
        <v>145</v>
      </c>
      <c r="K105" s="343">
        <v>1</v>
      </c>
      <c r="L105" s="343">
        <v>33</v>
      </c>
      <c r="M105" s="343">
        <v>751</v>
      </c>
    </row>
    <row r="106" spans="1:13" s="158" customFormat="1" ht="25.5">
      <c r="A106" s="176">
        <v>97</v>
      </c>
      <c r="B106" s="157" t="s">
        <v>150</v>
      </c>
      <c r="C106" s="157" t="s">
        <v>2817</v>
      </c>
      <c r="D106" s="236" t="s">
        <v>2595</v>
      </c>
      <c r="E106" s="343">
        <v>52</v>
      </c>
      <c r="F106" s="343">
        <v>806</v>
      </c>
      <c r="G106" s="343">
        <v>31</v>
      </c>
      <c r="H106" s="343">
        <v>179</v>
      </c>
      <c r="I106" s="343">
        <v>3</v>
      </c>
      <c r="J106" s="343">
        <v>66</v>
      </c>
      <c r="K106" s="343">
        <v>0</v>
      </c>
      <c r="L106" s="343">
        <v>16</v>
      </c>
      <c r="M106" s="343">
        <v>559</v>
      </c>
    </row>
    <row r="107" spans="1:13" s="158" customFormat="1" ht="25.5">
      <c r="A107" s="176">
        <v>98</v>
      </c>
      <c r="B107" s="157" t="s">
        <v>3019</v>
      </c>
      <c r="C107" s="157" t="s">
        <v>2818</v>
      </c>
      <c r="D107" s="236" t="s">
        <v>2596</v>
      </c>
      <c r="E107" s="343">
        <v>65</v>
      </c>
      <c r="F107" s="343">
        <v>1058</v>
      </c>
      <c r="G107" s="343">
        <v>18</v>
      </c>
      <c r="H107" s="343">
        <v>189</v>
      </c>
      <c r="I107" s="343">
        <v>8</v>
      </c>
      <c r="J107" s="343">
        <v>98</v>
      </c>
      <c r="K107" s="343">
        <v>0</v>
      </c>
      <c r="L107" s="343">
        <v>23</v>
      </c>
      <c r="M107" s="343">
        <v>650</v>
      </c>
    </row>
    <row r="108" spans="1:13" s="158" customFormat="1" ht="51">
      <c r="A108" s="176">
        <v>99</v>
      </c>
      <c r="B108" s="157" t="s">
        <v>2859</v>
      </c>
      <c r="C108" s="157" t="s">
        <v>2814</v>
      </c>
      <c r="D108" s="236" t="s">
        <v>2597</v>
      </c>
      <c r="E108" s="343">
        <v>118</v>
      </c>
      <c r="F108" s="343">
        <v>1795</v>
      </c>
      <c r="G108" s="343">
        <v>42</v>
      </c>
      <c r="H108" s="343">
        <v>270</v>
      </c>
      <c r="I108" s="343">
        <v>12</v>
      </c>
      <c r="J108" s="343">
        <v>141</v>
      </c>
      <c r="K108" s="343">
        <v>0</v>
      </c>
      <c r="L108" s="343">
        <v>86</v>
      </c>
      <c r="M108" s="343">
        <v>1035</v>
      </c>
    </row>
    <row r="109" spans="1:13" s="158" customFormat="1" ht="25.5">
      <c r="A109" s="176">
        <v>100</v>
      </c>
      <c r="B109" s="157" t="s">
        <v>977</v>
      </c>
      <c r="C109" s="157" t="s">
        <v>2812</v>
      </c>
      <c r="D109" s="236" t="s">
        <v>2598</v>
      </c>
      <c r="E109" s="343">
        <v>97</v>
      </c>
      <c r="F109" s="343">
        <v>1477</v>
      </c>
      <c r="G109" s="343">
        <v>43</v>
      </c>
      <c r="H109" s="343">
        <v>369</v>
      </c>
      <c r="I109" s="343">
        <v>4</v>
      </c>
      <c r="J109" s="343">
        <v>60</v>
      </c>
      <c r="K109" s="343">
        <v>0</v>
      </c>
      <c r="L109" s="343">
        <v>20</v>
      </c>
      <c r="M109" s="343">
        <v>956</v>
      </c>
    </row>
    <row r="110" spans="1:13" s="158" customFormat="1" ht="27.75" customHeight="1">
      <c r="A110" s="176">
        <v>101</v>
      </c>
      <c r="B110" s="441" t="s">
        <v>1133</v>
      </c>
      <c r="C110" s="441" t="s">
        <v>2811</v>
      </c>
      <c r="D110" s="236" t="s">
        <v>2599</v>
      </c>
      <c r="E110" s="343">
        <v>11</v>
      </c>
      <c r="F110" s="343">
        <v>217</v>
      </c>
      <c r="G110" s="343">
        <v>3</v>
      </c>
      <c r="H110" s="343">
        <v>22</v>
      </c>
      <c r="I110" s="343">
        <v>0</v>
      </c>
      <c r="J110" s="343">
        <v>15</v>
      </c>
      <c r="K110" s="343">
        <v>0</v>
      </c>
      <c r="L110" s="343">
        <v>9</v>
      </c>
      <c r="M110" s="343">
        <v>114</v>
      </c>
    </row>
    <row r="111" spans="1:13" s="158" customFormat="1" ht="27.75" customHeight="1">
      <c r="A111" s="176">
        <v>102</v>
      </c>
      <c r="B111" s="442"/>
      <c r="C111" s="442"/>
      <c r="D111" s="236" t="s">
        <v>3020</v>
      </c>
      <c r="E111" s="343">
        <v>65</v>
      </c>
      <c r="F111" s="343">
        <v>1180</v>
      </c>
      <c r="G111" s="343">
        <v>17</v>
      </c>
      <c r="H111" s="343">
        <v>207</v>
      </c>
      <c r="I111" s="343">
        <v>3</v>
      </c>
      <c r="J111" s="343">
        <v>75</v>
      </c>
      <c r="K111" s="343">
        <v>0</v>
      </c>
      <c r="L111" s="343">
        <v>27</v>
      </c>
      <c r="M111" s="343">
        <v>627</v>
      </c>
    </row>
    <row r="112" spans="1:13" s="158" customFormat="1" ht="25.5">
      <c r="A112" s="176">
        <v>103</v>
      </c>
      <c r="B112" s="157" t="s">
        <v>539</v>
      </c>
      <c r="C112" s="157" t="s">
        <v>2813</v>
      </c>
      <c r="D112" s="236" t="s">
        <v>2600</v>
      </c>
      <c r="E112" s="343">
        <v>102</v>
      </c>
      <c r="F112" s="343">
        <v>1809</v>
      </c>
      <c r="G112" s="343">
        <v>48</v>
      </c>
      <c r="H112" s="343">
        <v>441</v>
      </c>
      <c r="I112" s="343">
        <v>3</v>
      </c>
      <c r="J112" s="343">
        <v>48</v>
      </c>
      <c r="K112" s="343">
        <v>0</v>
      </c>
      <c r="L112" s="343">
        <v>34</v>
      </c>
      <c r="M112" s="343">
        <v>1139</v>
      </c>
    </row>
    <row r="113" spans="1:13" s="158" customFormat="1" ht="43.5" customHeight="1">
      <c r="A113" s="176">
        <v>104</v>
      </c>
      <c r="B113" s="441" t="s">
        <v>152</v>
      </c>
      <c r="C113" s="441" t="s">
        <v>2810</v>
      </c>
      <c r="D113" s="236" t="s">
        <v>2601</v>
      </c>
      <c r="E113" s="343">
        <v>99</v>
      </c>
      <c r="F113" s="343">
        <v>1722</v>
      </c>
      <c r="G113" s="343">
        <v>26</v>
      </c>
      <c r="H113" s="343">
        <v>224</v>
      </c>
      <c r="I113" s="343">
        <v>14</v>
      </c>
      <c r="J113" s="343">
        <v>218</v>
      </c>
      <c r="K113" s="343">
        <v>0</v>
      </c>
      <c r="L113" s="343">
        <v>119</v>
      </c>
      <c r="M113" s="343">
        <v>1024</v>
      </c>
    </row>
    <row r="114" spans="1:13" s="158" customFormat="1" ht="43.5" customHeight="1">
      <c r="A114" s="176">
        <v>105</v>
      </c>
      <c r="B114" s="442"/>
      <c r="C114" s="442"/>
      <c r="D114" s="236" t="s">
        <v>2602</v>
      </c>
      <c r="E114" s="343">
        <v>107</v>
      </c>
      <c r="F114" s="343">
        <v>2006</v>
      </c>
      <c r="G114" s="343">
        <v>39</v>
      </c>
      <c r="H114" s="343">
        <v>498</v>
      </c>
      <c r="I114" s="343">
        <v>22</v>
      </c>
      <c r="J114" s="343">
        <v>540</v>
      </c>
      <c r="K114" s="343">
        <v>0</v>
      </c>
      <c r="L114" s="343">
        <v>19</v>
      </c>
      <c r="M114" s="343">
        <v>1332</v>
      </c>
    </row>
    <row r="115" spans="1:13" s="158" customFormat="1" ht="38.25">
      <c r="A115" s="176">
        <v>106</v>
      </c>
      <c r="B115" s="157" t="s">
        <v>153</v>
      </c>
      <c r="C115" s="157" t="s">
        <v>2809</v>
      </c>
      <c r="D115" s="236" t="s">
        <v>2603</v>
      </c>
      <c r="E115" s="343">
        <v>42</v>
      </c>
      <c r="F115" s="343">
        <v>713</v>
      </c>
      <c r="G115" s="343">
        <v>12</v>
      </c>
      <c r="H115" s="343">
        <v>127</v>
      </c>
      <c r="I115" s="343">
        <v>7</v>
      </c>
      <c r="J115" s="343">
        <v>119</v>
      </c>
      <c r="K115" s="343">
        <v>0</v>
      </c>
      <c r="L115" s="343">
        <v>25</v>
      </c>
      <c r="M115" s="343">
        <v>444</v>
      </c>
    </row>
    <row r="116" spans="1:13" s="158" customFormat="1" ht="12.75" customHeight="1">
      <c r="A116" s="443" t="s">
        <v>3295</v>
      </c>
      <c r="B116" s="444"/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5"/>
    </row>
    <row r="117" spans="1:13" s="158" customFormat="1" ht="15">
      <c r="A117" s="176">
        <v>107</v>
      </c>
      <c r="B117" s="441" t="s">
        <v>540</v>
      </c>
      <c r="C117" s="441" t="s">
        <v>2805</v>
      </c>
      <c r="D117" s="236" t="s">
        <v>2608</v>
      </c>
      <c r="E117" s="343">
        <v>167</v>
      </c>
      <c r="F117" s="343">
        <v>2591</v>
      </c>
      <c r="G117" s="343">
        <v>22</v>
      </c>
      <c r="H117" s="343">
        <v>325</v>
      </c>
      <c r="I117" s="343">
        <v>20</v>
      </c>
      <c r="J117" s="343">
        <v>254</v>
      </c>
      <c r="K117" s="343">
        <v>2</v>
      </c>
      <c r="L117" s="343">
        <v>218</v>
      </c>
      <c r="M117" s="343">
        <v>2167</v>
      </c>
    </row>
    <row r="118" spans="1:13" s="158" customFormat="1" ht="15">
      <c r="A118" s="176">
        <v>108</v>
      </c>
      <c r="B118" s="446"/>
      <c r="C118" s="446"/>
      <c r="D118" s="236" t="s">
        <v>2609</v>
      </c>
      <c r="E118" s="343">
        <v>217</v>
      </c>
      <c r="F118" s="343">
        <v>3624</v>
      </c>
      <c r="G118" s="343">
        <v>81</v>
      </c>
      <c r="H118" s="343">
        <v>726</v>
      </c>
      <c r="I118" s="343">
        <v>18</v>
      </c>
      <c r="J118" s="343">
        <v>272</v>
      </c>
      <c r="K118" s="343">
        <v>0</v>
      </c>
      <c r="L118" s="343">
        <v>4</v>
      </c>
      <c r="M118" s="343">
        <v>3491</v>
      </c>
    </row>
    <row r="119" spans="1:13" s="158" customFormat="1" ht="15">
      <c r="A119" s="176">
        <v>109</v>
      </c>
      <c r="B119" s="446"/>
      <c r="C119" s="446"/>
      <c r="D119" s="236" t="s">
        <v>2610</v>
      </c>
      <c r="E119" s="343">
        <v>149</v>
      </c>
      <c r="F119" s="343">
        <v>2318</v>
      </c>
      <c r="G119" s="343">
        <v>36</v>
      </c>
      <c r="H119" s="343">
        <v>286</v>
      </c>
      <c r="I119" s="343">
        <v>18</v>
      </c>
      <c r="J119" s="343">
        <v>485</v>
      </c>
      <c r="K119" s="343">
        <v>0</v>
      </c>
      <c r="L119" s="343">
        <v>212</v>
      </c>
      <c r="M119" s="343">
        <v>2065</v>
      </c>
    </row>
    <row r="120" spans="1:13" s="158" customFormat="1" ht="15">
      <c r="A120" s="176">
        <v>110</v>
      </c>
      <c r="B120" s="446"/>
      <c r="C120" s="446"/>
      <c r="D120" s="236" t="s">
        <v>2611</v>
      </c>
      <c r="E120" s="343">
        <v>229</v>
      </c>
      <c r="F120" s="343">
        <v>3545</v>
      </c>
      <c r="G120" s="343">
        <v>90</v>
      </c>
      <c r="H120" s="343">
        <v>727</v>
      </c>
      <c r="I120" s="343">
        <v>19</v>
      </c>
      <c r="J120" s="343">
        <v>314</v>
      </c>
      <c r="K120" s="343">
        <v>0</v>
      </c>
      <c r="L120" s="343">
        <v>4</v>
      </c>
      <c r="M120" s="343">
        <v>3412</v>
      </c>
    </row>
    <row r="121" spans="1:13" s="158" customFormat="1" ht="15">
      <c r="A121" s="176">
        <v>111</v>
      </c>
      <c r="B121" s="442"/>
      <c r="C121" s="442"/>
      <c r="D121" s="236" t="s">
        <v>2612</v>
      </c>
      <c r="E121" s="343">
        <v>222</v>
      </c>
      <c r="F121" s="343">
        <v>3238</v>
      </c>
      <c r="G121" s="343">
        <v>97</v>
      </c>
      <c r="H121" s="343">
        <v>744</v>
      </c>
      <c r="I121" s="343">
        <v>29</v>
      </c>
      <c r="J121" s="343">
        <v>524</v>
      </c>
      <c r="K121" s="343">
        <v>0</v>
      </c>
      <c r="L121" s="343">
        <v>3</v>
      </c>
      <c r="M121" s="343">
        <v>3185</v>
      </c>
    </row>
    <row r="122" spans="1:13" s="158" customFormat="1" ht="15">
      <c r="A122" s="176">
        <v>112</v>
      </c>
      <c r="B122" s="441" t="s">
        <v>541</v>
      </c>
      <c r="C122" s="441" t="s">
        <v>2806</v>
      </c>
      <c r="D122" s="236" t="s">
        <v>2613</v>
      </c>
      <c r="E122" s="343">
        <v>212</v>
      </c>
      <c r="F122" s="343">
        <v>3000</v>
      </c>
      <c r="G122" s="343">
        <v>78</v>
      </c>
      <c r="H122" s="343">
        <v>581</v>
      </c>
      <c r="I122" s="343">
        <v>12</v>
      </c>
      <c r="J122" s="343">
        <v>238</v>
      </c>
      <c r="K122" s="343">
        <v>0</v>
      </c>
      <c r="L122" s="343">
        <v>5</v>
      </c>
      <c r="M122" s="343">
        <v>2645</v>
      </c>
    </row>
    <row r="123" spans="1:13" s="158" customFormat="1" ht="15">
      <c r="A123" s="176">
        <v>113</v>
      </c>
      <c r="B123" s="442"/>
      <c r="C123" s="442"/>
      <c r="D123" s="236" t="s">
        <v>3021</v>
      </c>
      <c r="E123" s="343">
        <v>127</v>
      </c>
      <c r="F123" s="343">
        <v>1583</v>
      </c>
      <c r="G123" s="343">
        <v>51</v>
      </c>
      <c r="H123" s="343">
        <v>309</v>
      </c>
      <c r="I123" s="343">
        <v>24</v>
      </c>
      <c r="J123" s="343">
        <v>338</v>
      </c>
      <c r="K123" s="343">
        <v>0</v>
      </c>
      <c r="L123" s="343">
        <v>1</v>
      </c>
      <c r="M123" s="343">
        <v>1494</v>
      </c>
    </row>
    <row r="124" spans="1:13" s="158" customFormat="1" ht="15">
      <c r="A124" s="176">
        <v>114</v>
      </c>
      <c r="B124" s="441" t="s">
        <v>676</v>
      </c>
      <c r="C124" s="441" t="s">
        <v>2804</v>
      </c>
      <c r="D124" s="236" t="s">
        <v>2614</v>
      </c>
      <c r="E124" s="343">
        <v>183</v>
      </c>
      <c r="F124" s="343">
        <v>2767</v>
      </c>
      <c r="G124" s="343">
        <v>72</v>
      </c>
      <c r="H124" s="343">
        <v>435</v>
      </c>
      <c r="I124" s="343">
        <v>7</v>
      </c>
      <c r="J124" s="343">
        <v>178</v>
      </c>
      <c r="K124" s="343">
        <v>0</v>
      </c>
      <c r="L124" s="343">
        <v>6</v>
      </c>
      <c r="M124" s="343">
        <v>2103</v>
      </c>
    </row>
    <row r="125" spans="1:13" s="158" customFormat="1" ht="15">
      <c r="A125" s="176">
        <v>115</v>
      </c>
      <c r="B125" s="442"/>
      <c r="C125" s="442"/>
      <c r="D125" s="236" t="s">
        <v>2623</v>
      </c>
      <c r="E125" s="343">
        <v>193</v>
      </c>
      <c r="F125" s="343">
        <v>2703</v>
      </c>
      <c r="G125" s="343">
        <v>72</v>
      </c>
      <c r="H125" s="343">
        <v>536</v>
      </c>
      <c r="I125" s="343">
        <v>20</v>
      </c>
      <c r="J125" s="343">
        <v>313</v>
      </c>
      <c r="K125" s="343">
        <v>0</v>
      </c>
      <c r="L125" s="343">
        <v>2</v>
      </c>
      <c r="M125" s="343">
        <v>2559</v>
      </c>
    </row>
    <row r="126" spans="1:13" s="194" customFormat="1" ht="63.75">
      <c r="A126" s="176">
        <v>116</v>
      </c>
      <c r="B126" s="157" t="s">
        <v>1723</v>
      </c>
      <c r="C126" s="157" t="s">
        <v>2783</v>
      </c>
      <c r="D126" s="236" t="s">
        <v>2615</v>
      </c>
      <c r="E126" s="343">
        <v>65</v>
      </c>
      <c r="F126" s="343">
        <v>1358</v>
      </c>
      <c r="G126" s="343">
        <v>15</v>
      </c>
      <c r="H126" s="343">
        <v>204</v>
      </c>
      <c r="I126" s="343">
        <v>5</v>
      </c>
      <c r="J126" s="343">
        <v>206</v>
      </c>
      <c r="K126" s="343">
        <v>0</v>
      </c>
      <c r="L126" s="343">
        <v>76</v>
      </c>
      <c r="M126" s="343">
        <v>805</v>
      </c>
    </row>
    <row r="127" spans="1:13" s="194" customFormat="1" ht="25.5">
      <c r="A127" s="176">
        <v>117</v>
      </c>
      <c r="B127" s="157" t="s">
        <v>1724</v>
      </c>
      <c r="C127" s="157" t="s">
        <v>2784</v>
      </c>
      <c r="D127" s="236" t="s">
        <v>2616</v>
      </c>
      <c r="E127" s="343">
        <v>77</v>
      </c>
      <c r="F127" s="343">
        <v>1428</v>
      </c>
      <c r="G127" s="343">
        <v>28</v>
      </c>
      <c r="H127" s="343">
        <v>280</v>
      </c>
      <c r="I127" s="343">
        <v>7</v>
      </c>
      <c r="J127" s="343">
        <v>257</v>
      </c>
      <c r="K127" s="343">
        <v>0</v>
      </c>
      <c r="L127" s="343">
        <v>12</v>
      </c>
      <c r="M127" s="343">
        <v>1154</v>
      </c>
    </row>
    <row r="128" spans="1:13" s="194" customFormat="1" ht="25.5">
      <c r="A128" s="176">
        <v>118</v>
      </c>
      <c r="B128" s="157" t="s">
        <v>1332</v>
      </c>
      <c r="C128" s="157" t="s">
        <v>2785</v>
      </c>
      <c r="D128" s="236" t="s">
        <v>2617</v>
      </c>
      <c r="E128" s="343">
        <v>98</v>
      </c>
      <c r="F128" s="343">
        <v>1390</v>
      </c>
      <c r="G128" s="343">
        <v>29</v>
      </c>
      <c r="H128" s="343">
        <v>233</v>
      </c>
      <c r="I128" s="343">
        <v>12</v>
      </c>
      <c r="J128" s="343">
        <v>84</v>
      </c>
      <c r="K128" s="343">
        <v>1</v>
      </c>
      <c r="L128" s="343">
        <v>69</v>
      </c>
      <c r="M128" s="343">
        <v>1001</v>
      </c>
    </row>
    <row r="129" spans="1:13" s="194" customFormat="1" ht="47.25" customHeight="1">
      <c r="A129" s="176">
        <v>119</v>
      </c>
      <c r="B129" s="441" t="s">
        <v>1624</v>
      </c>
      <c r="C129" s="441" t="s">
        <v>2786</v>
      </c>
      <c r="D129" s="236" t="s">
        <v>2618</v>
      </c>
      <c r="E129" s="343">
        <v>90</v>
      </c>
      <c r="F129" s="343">
        <v>1396</v>
      </c>
      <c r="G129" s="343">
        <v>21</v>
      </c>
      <c r="H129" s="343">
        <v>242</v>
      </c>
      <c r="I129" s="343">
        <v>19</v>
      </c>
      <c r="J129" s="343">
        <v>328</v>
      </c>
      <c r="K129" s="343">
        <v>0</v>
      </c>
      <c r="L129" s="343">
        <v>114</v>
      </c>
      <c r="M129" s="343">
        <v>1156</v>
      </c>
    </row>
    <row r="130" spans="1:13" s="194" customFormat="1" ht="47.25" customHeight="1">
      <c r="A130" s="176">
        <v>120</v>
      </c>
      <c r="B130" s="442"/>
      <c r="C130" s="442"/>
      <c r="D130" s="236" t="s">
        <v>2619</v>
      </c>
      <c r="E130" s="343">
        <v>104</v>
      </c>
      <c r="F130" s="343">
        <v>1899</v>
      </c>
      <c r="G130" s="343">
        <v>37</v>
      </c>
      <c r="H130" s="343">
        <v>459</v>
      </c>
      <c r="I130" s="343">
        <v>11</v>
      </c>
      <c r="J130" s="343">
        <v>192</v>
      </c>
      <c r="K130" s="343">
        <v>0</v>
      </c>
      <c r="L130" s="343">
        <v>9</v>
      </c>
      <c r="M130" s="343">
        <v>1485</v>
      </c>
    </row>
    <row r="131" spans="1:13" s="194" customFormat="1" ht="42.75" customHeight="1">
      <c r="A131" s="176">
        <v>121</v>
      </c>
      <c r="B131" s="157" t="s">
        <v>3022</v>
      </c>
      <c r="C131" s="157" t="s">
        <v>2787</v>
      </c>
      <c r="D131" s="236" t="s">
        <v>2620</v>
      </c>
      <c r="E131" s="343">
        <v>46</v>
      </c>
      <c r="F131" s="343">
        <v>790</v>
      </c>
      <c r="G131" s="343">
        <v>11</v>
      </c>
      <c r="H131" s="343">
        <v>158</v>
      </c>
      <c r="I131" s="343">
        <v>37</v>
      </c>
      <c r="J131" s="343">
        <v>692</v>
      </c>
      <c r="K131" s="343">
        <v>0</v>
      </c>
      <c r="L131" s="343">
        <v>57</v>
      </c>
      <c r="M131" s="343">
        <v>1040</v>
      </c>
    </row>
    <row r="132" spans="1:13" s="194" customFormat="1" ht="51">
      <c r="A132" s="176">
        <v>122</v>
      </c>
      <c r="B132" s="157" t="s">
        <v>477</v>
      </c>
      <c r="C132" s="157" t="s">
        <v>2788</v>
      </c>
      <c r="D132" s="236" t="s">
        <v>2621</v>
      </c>
      <c r="E132" s="343">
        <v>71</v>
      </c>
      <c r="F132" s="343">
        <v>1161</v>
      </c>
      <c r="G132" s="343">
        <v>29</v>
      </c>
      <c r="H132" s="343">
        <v>274</v>
      </c>
      <c r="I132" s="343">
        <v>5</v>
      </c>
      <c r="J132" s="343">
        <v>93</v>
      </c>
      <c r="K132" s="343">
        <v>0</v>
      </c>
      <c r="L132" s="343">
        <v>14</v>
      </c>
      <c r="M132" s="343">
        <v>976</v>
      </c>
    </row>
    <row r="133" spans="1:13" s="194" customFormat="1" ht="63.75">
      <c r="A133" s="176">
        <v>123</v>
      </c>
      <c r="B133" s="157" t="s">
        <v>1626</v>
      </c>
      <c r="C133" s="157" t="s">
        <v>2789</v>
      </c>
      <c r="D133" s="236" t="s">
        <v>2622</v>
      </c>
      <c r="E133" s="343">
        <v>48</v>
      </c>
      <c r="F133" s="343">
        <v>854</v>
      </c>
      <c r="G133" s="343">
        <v>20</v>
      </c>
      <c r="H133" s="343">
        <v>139</v>
      </c>
      <c r="I133" s="343">
        <v>17</v>
      </c>
      <c r="J133" s="343">
        <v>423</v>
      </c>
      <c r="K133" s="343">
        <v>1</v>
      </c>
      <c r="L133" s="343">
        <v>48</v>
      </c>
      <c r="M133" s="343">
        <v>734</v>
      </c>
    </row>
    <row r="134" spans="1:13" s="194" customFormat="1" ht="66.75" customHeight="1">
      <c r="A134" s="176">
        <v>124</v>
      </c>
      <c r="B134" s="441" t="s">
        <v>478</v>
      </c>
      <c r="C134" s="441" t="s">
        <v>2790</v>
      </c>
      <c r="D134" s="236" t="s">
        <v>2624</v>
      </c>
      <c r="E134" s="343">
        <v>62</v>
      </c>
      <c r="F134" s="343">
        <v>1092</v>
      </c>
      <c r="G134" s="343">
        <v>13</v>
      </c>
      <c r="H134" s="343">
        <v>156</v>
      </c>
      <c r="I134" s="343">
        <v>25</v>
      </c>
      <c r="J134" s="343">
        <v>402</v>
      </c>
      <c r="K134" s="343">
        <v>1</v>
      </c>
      <c r="L134" s="343">
        <v>75</v>
      </c>
      <c r="M134" s="343">
        <v>1052</v>
      </c>
    </row>
    <row r="135" spans="1:13" s="194" customFormat="1" ht="66.75" customHeight="1">
      <c r="A135" s="176">
        <v>125</v>
      </c>
      <c r="B135" s="442"/>
      <c r="C135" s="442"/>
      <c r="D135" s="236" t="s">
        <v>2625</v>
      </c>
      <c r="E135" s="343">
        <v>54</v>
      </c>
      <c r="F135" s="343">
        <v>1144</v>
      </c>
      <c r="G135" s="343">
        <v>28</v>
      </c>
      <c r="H135" s="343">
        <v>262</v>
      </c>
      <c r="I135" s="343">
        <v>0</v>
      </c>
      <c r="J135" s="343">
        <v>5</v>
      </c>
      <c r="K135" s="343">
        <v>0</v>
      </c>
      <c r="L135" s="343">
        <v>3</v>
      </c>
      <c r="M135" s="343">
        <v>851</v>
      </c>
    </row>
    <row r="136" spans="1:13" s="194" customFormat="1" ht="46.5" customHeight="1">
      <c r="A136" s="176">
        <v>126</v>
      </c>
      <c r="B136" s="441" t="s">
        <v>180</v>
      </c>
      <c r="C136" s="441" t="s">
        <v>2791</v>
      </c>
      <c r="D136" s="236" t="s">
        <v>2626</v>
      </c>
      <c r="E136" s="343">
        <v>91</v>
      </c>
      <c r="F136" s="343">
        <v>1244</v>
      </c>
      <c r="G136" s="343">
        <v>19</v>
      </c>
      <c r="H136" s="343">
        <v>159</v>
      </c>
      <c r="I136" s="343">
        <v>6</v>
      </c>
      <c r="J136" s="343">
        <v>120</v>
      </c>
      <c r="K136" s="343">
        <v>0</v>
      </c>
      <c r="L136" s="343">
        <v>67</v>
      </c>
      <c r="M136" s="343">
        <v>803</v>
      </c>
    </row>
    <row r="137" spans="1:13" s="194" customFormat="1" ht="46.5" customHeight="1">
      <c r="A137" s="176">
        <v>127</v>
      </c>
      <c r="B137" s="442"/>
      <c r="C137" s="442"/>
      <c r="D137" s="236" t="s">
        <v>2627</v>
      </c>
      <c r="E137" s="343">
        <v>93</v>
      </c>
      <c r="F137" s="343">
        <v>812</v>
      </c>
      <c r="G137" s="343">
        <v>42</v>
      </c>
      <c r="H137" s="343">
        <v>230</v>
      </c>
      <c r="I137" s="343">
        <v>8</v>
      </c>
      <c r="J137" s="343">
        <v>38</v>
      </c>
      <c r="K137" s="343">
        <v>0</v>
      </c>
      <c r="L137" s="343">
        <v>1</v>
      </c>
      <c r="M137" s="343">
        <v>706</v>
      </c>
    </row>
    <row r="138" spans="1:13" s="194" customFormat="1" ht="38.25">
      <c r="A138" s="176">
        <v>128</v>
      </c>
      <c r="B138" s="157" t="s">
        <v>1334</v>
      </c>
      <c r="C138" s="157" t="s">
        <v>2792</v>
      </c>
      <c r="D138" s="236" t="s">
        <v>2628</v>
      </c>
      <c r="E138" s="343">
        <v>111</v>
      </c>
      <c r="F138" s="343">
        <v>1534</v>
      </c>
      <c r="G138" s="343">
        <v>40</v>
      </c>
      <c r="H138" s="343">
        <v>253</v>
      </c>
      <c r="I138" s="343">
        <v>4</v>
      </c>
      <c r="J138" s="343">
        <v>145</v>
      </c>
      <c r="K138" s="343">
        <v>0</v>
      </c>
      <c r="L138" s="343">
        <v>4</v>
      </c>
      <c r="M138" s="343">
        <v>1376</v>
      </c>
    </row>
    <row r="139" spans="1:13" s="194" customFormat="1" ht="25.5">
      <c r="A139" s="176">
        <v>129</v>
      </c>
      <c r="B139" s="157" t="s">
        <v>1919</v>
      </c>
      <c r="C139" s="157" t="s">
        <v>2793</v>
      </c>
      <c r="D139" s="236" t="s">
        <v>2629</v>
      </c>
      <c r="E139" s="343">
        <v>92</v>
      </c>
      <c r="F139" s="343">
        <v>1366</v>
      </c>
      <c r="G139" s="343">
        <v>19</v>
      </c>
      <c r="H139" s="343">
        <v>239</v>
      </c>
      <c r="I139" s="343">
        <v>23</v>
      </c>
      <c r="J139" s="343">
        <v>595</v>
      </c>
      <c r="K139" s="343">
        <v>0</v>
      </c>
      <c r="L139" s="343">
        <v>62</v>
      </c>
      <c r="M139" s="343">
        <v>1324</v>
      </c>
    </row>
    <row r="140" spans="1:13" s="194" customFormat="1" ht="25.5">
      <c r="A140" s="176">
        <v>130</v>
      </c>
      <c r="B140" s="157" t="s">
        <v>468</v>
      </c>
      <c r="C140" s="157" t="s">
        <v>2794</v>
      </c>
      <c r="D140" s="236" t="s">
        <v>2630</v>
      </c>
      <c r="E140" s="343">
        <v>105</v>
      </c>
      <c r="F140" s="343">
        <v>1421</v>
      </c>
      <c r="G140" s="343">
        <v>40</v>
      </c>
      <c r="H140" s="343">
        <v>277</v>
      </c>
      <c r="I140" s="343">
        <v>41</v>
      </c>
      <c r="J140" s="343">
        <v>510</v>
      </c>
      <c r="K140" s="343">
        <v>0</v>
      </c>
      <c r="L140" s="343">
        <v>6</v>
      </c>
      <c r="M140" s="343">
        <v>1347</v>
      </c>
    </row>
    <row r="141" spans="1:13" s="194" customFormat="1" ht="38.25">
      <c r="A141" s="176">
        <v>131</v>
      </c>
      <c r="B141" s="157" t="s">
        <v>216</v>
      </c>
      <c r="C141" s="157" t="s">
        <v>2795</v>
      </c>
      <c r="D141" s="236" t="s">
        <v>2631</v>
      </c>
      <c r="E141" s="343">
        <v>46</v>
      </c>
      <c r="F141" s="343">
        <v>1161</v>
      </c>
      <c r="G141" s="343">
        <v>13</v>
      </c>
      <c r="H141" s="343">
        <v>142</v>
      </c>
      <c r="I141" s="343">
        <v>4</v>
      </c>
      <c r="J141" s="343">
        <v>144</v>
      </c>
      <c r="K141" s="343">
        <v>0</v>
      </c>
      <c r="L141" s="343">
        <v>62</v>
      </c>
      <c r="M141" s="343">
        <v>776</v>
      </c>
    </row>
    <row r="142" spans="1:13" s="194" customFormat="1" ht="25.5">
      <c r="A142" s="176">
        <v>132</v>
      </c>
      <c r="B142" s="157" t="s">
        <v>1450</v>
      </c>
      <c r="C142" s="157" t="s">
        <v>2796</v>
      </c>
      <c r="D142" s="236" t="s">
        <v>2632</v>
      </c>
      <c r="E142" s="343">
        <v>65</v>
      </c>
      <c r="F142" s="343">
        <v>871</v>
      </c>
      <c r="G142" s="343">
        <v>22</v>
      </c>
      <c r="H142" s="343">
        <v>149</v>
      </c>
      <c r="I142" s="343">
        <v>71</v>
      </c>
      <c r="J142" s="343">
        <v>952</v>
      </c>
      <c r="K142" s="343">
        <v>0</v>
      </c>
      <c r="L142" s="343">
        <v>7</v>
      </c>
      <c r="M142" s="343">
        <v>1446</v>
      </c>
    </row>
    <row r="143" spans="1:13" s="194" customFormat="1" ht="51">
      <c r="A143" s="176">
        <v>133</v>
      </c>
      <c r="B143" s="157" t="s">
        <v>1721</v>
      </c>
      <c r="C143" s="157" t="s">
        <v>2797</v>
      </c>
      <c r="D143" s="236" t="s">
        <v>2633</v>
      </c>
      <c r="E143" s="343">
        <v>90</v>
      </c>
      <c r="F143" s="343">
        <v>1525</v>
      </c>
      <c r="G143" s="343">
        <v>12</v>
      </c>
      <c r="H143" s="343">
        <v>170</v>
      </c>
      <c r="I143" s="343">
        <v>8</v>
      </c>
      <c r="J143" s="343">
        <v>153</v>
      </c>
      <c r="K143" s="343">
        <v>0</v>
      </c>
      <c r="L143" s="343">
        <v>61</v>
      </c>
      <c r="M143" s="343">
        <v>898</v>
      </c>
    </row>
    <row r="144" spans="1:13" s="194" customFormat="1" ht="25.5">
      <c r="A144" s="176">
        <v>134</v>
      </c>
      <c r="B144" s="157" t="s">
        <v>1451</v>
      </c>
      <c r="C144" s="157" t="s">
        <v>2798</v>
      </c>
      <c r="D144" s="236" t="s">
        <v>2634</v>
      </c>
      <c r="E144" s="343">
        <v>138</v>
      </c>
      <c r="F144" s="343">
        <v>1756</v>
      </c>
      <c r="G144" s="343">
        <v>58</v>
      </c>
      <c r="H144" s="343">
        <v>352</v>
      </c>
      <c r="I144" s="343">
        <v>8</v>
      </c>
      <c r="J144" s="343">
        <v>92</v>
      </c>
      <c r="K144" s="343">
        <v>0</v>
      </c>
      <c r="L144" s="343">
        <v>14</v>
      </c>
      <c r="M144" s="343">
        <v>1258</v>
      </c>
    </row>
    <row r="145" spans="1:13" s="194" customFormat="1" ht="25.5">
      <c r="A145" s="176">
        <v>135</v>
      </c>
      <c r="B145" s="157" t="s">
        <v>543</v>
      </c>
      <c r="C145" s="157" t="s">
        <v>2799</v>
      </c>
      <c r="D145" s="236" t="s">
        <v>2635</v>
      </c>
      <c r="E145" s="343">
        <v>81</v>
      </c>
      <c r="F145" s="343">
        <v>1119</v>
      </c>
      <c r="G145" s="343">
        <v>33</v>
      </c>
      <c r="H145" s="343">
        <v>226</v>
      </c>
      <c r="I145" s="343">
        <v>8</v>
      </c>
      <c r="J145" s="343">
        <v>137</v>
      </c>
      <c r="K145" s="343">
        <v>0</v>
      </c>
      <c r="L145" s="343">
        <v>9</v>
      </c>
      <c r="M145" s="343">
        <v>851</v>
      </c>
    </row>
    <row r="146" spans="1:13" s="194" customFormat="1" ht="51">
      <c r="A146" s="176">
        <v>136</v>
      </c>
      <c r="B146" s="157" t="s">
        <v>1890</v>
      </c>
      <c r="C146" s="157" t="s">
        <v>2800</v>
      </c>
      <c r="D146" s="236" t="s">
        <v>2636</v>
      </c>
      <c r="E146" s="343">
        <v>96</v>
      </c>
      <c r="F146" s="343">
        <v>1594</v>
      </c>
      <c r="G146" s="343">
        <v>34</v>
      </c>
      <c r="H146" s="343">
        <v>294</v>
      </c>
      <c r="I146" s="343">
        <v>13</v>
      </c>
      <c r="J146" s="343">
        <v>328</v>
      </c>
      <c r="K146" s="343">
        <v>0</v>
      </c>
      <c r="L146" s="343">
        <v>70</v>
      </c>
      <c r="M146" s="343">
        <v>1220</v>
      </c>
    </row>
    <row r="147" spans="1:13" s="194" customFormat="1" ht="25.5">
      <c r="A147" s="176">
        <v>137</v>
      </c>
      <c r="B147" s="157" t="s">
        <v>1891</v>
      </c>
      <c r="C147" s="157" t="s">
        <v>2801</v>
      </c>
      <c r="D147" s="236" t="s">
        <v>2637</v>
      </c>
      <c r="E147" s="343">
        <v>53</v>
      </c>
      <c r="F147" s="343">
        <v>1011</v>
      </c>
      <c r="G147" s="343">
        <v>21</v>
      </c>
      <c r="H147" s="343">
        <v>225</v>
      </c>
      <c r="I147" s="343">
        <v>2</v>
      </c>
      <c r="J147" s="343">
        <v>42</v>
      </c>
      <c r="K147" s="343">
        <v>0</v>
      </c>
      <c r="L147" s="343">
        <v>4</v>
      </c>
      <c r="M147" s="343">
        <v>797</v>
      </c>
    </row>
    <row r="148" spans="1:13" s="194" customFormat="1" ht="25.5">
      <c r="A148" s="176">
        <v>138</v>
      </c>
      <c r="B148" s="157" t="s">
        <v>71</v>
      </c>
      <c r="C148" s="157" t="s">
        <v>2802</v>
      </c>
      <c r="D148" s="236" t="s">
        <v>2638</v>
      </c>
      <c r="E148" s="343">
        <v>69</v>
      </c>
      <c r="F148" s="343">
        <v>1200</v>
      </c>
      <c r="G148" s="343">
        <v>29</v>
      </c>
      <c r="H148" s="343">
        <v>252</v>
      </c>
      <c r="I148" s="343">
        <v>3</v>
      </c>
      <c r="J148" s="343">
        <v>39</v>
      </c>
      <c r="K148" s="343">
        <v>0</v>
      </c>
      <c r="L148" s="343">
        <v>4</v>
      </c>
      <c r="M148" s="343">
        <v>853</v>
      </c>
    </row>
    <row r="149" spans="1:13" s="194" customFormat="1" ht="44.25" customHeight="1">
      <c r="A149" s="176">
        <v>139</v>
      </c>
      <c r="B149" s="441" t="s">
        <v>1722</v>
      </c>
      <c r="C149" s="441" t="s">
        <v>2803</v>
      </c>
      <c r="D149" s="236" t="s">
        <v>2639</v>
      </c>
      <c r="E149" s="343">
        <v>52</v>
      </c>
      <c r="F149" s="343">
        <v>894</v>
      </c>
      <c r="G149" s="343">
        <v>11</v>
      </c>
      <c r="H149" s="343">
        <v>110</v>
      </c>
      <c r="I149" s="343">
        <v>10</v>
      </c>
      <c r="J149" s="343">
        <v>259</v>
      </c>
      <c r="K149" s="343">
        <v>2</v>
      </c>
      <c r="L149" s="343">
        <v>54</v>
      </c>
      <c r="M149" s="343">
        <v>811</v>
      </c>
    </row>
    <row r="150" spans="1:13" s="194" customFormat="1" ht="44.25" customHeight="1">
      <c r="A150" s="176">
        <v>140</v>
      </c>
      <c r="B150" s="442"/>
      <c r="C150" s="442"/>
      <c r="D150" s="236" t="s">
        <v>2640</v>
      </c>
      <c r="E150" s="343">
        <v>45</v>
      </c>
      <c r="F150" s="343">
        <v>780</v>
      </c>
      <c r="G150" s="343">
        <v>28</v>
      </c>
      <c r="H150" s="343">
        <v>163</v>
      </c>
      <c r="I150" s="343">
        <v>0</v>
      </c>
      <c r="J150" s="343">
        <v>4</v>
      </c>
      <c r="K150" s="343">
        <v>0</v>
      </c>
      <c r="L150" s="343">
        <v>1</v>
      </c>
      <c r="M150" s="343">
        <v>682</v>
      </c>
    </row>
    <row r="151" spans="1:13" s="194" customFormat="1" ht="12.75" customHeight="1">
      <c r="A151" s="443" t="s">
        <v>3293</v>
      </c>
      <c r="B151" s="444"/>
      <c r="C151" s="444"/>
      <c r="D151" s="444"/>
      <c r="E151" s="444"/>
      <c r="F151" s="444"/>
      <c r="G151" s="444"/>
      <c r="H151" s="444"/>
      <c r="I151" s="444"/>
      <c r="J151" s="444"/>
      <c r="K151" s="444"/>
      <c r="L151" s="444"/>
      <c r="M151" s="445"/>
    </row>
    <row r="152" spans="1:13" s="194" customFormat="1" ht="57.75" customHeight="1">
      <c r="A152" s="176">
        <v>141</v>
      </c>
      <c r="B152" s="441" t="s">
        <v>530</v>
      </c>
      <c r="C152" s="441" t="s">
        <v>2767</v>
      </c>
      <c r="D152" s="236" t="s">
        <v>2641</v>
      </c>
      <c r="E152" s="343">
        <v>89</v>
      </c>
      <c r="F152" s="343">
        <v>793</v>
      </c>
      <c r="G152" s="343">
        <v>36</v>
      </c>
      <c r="H152" s="343">
        <v>176</v>
      </c>
      <c r="I152" s="343">
        <v>1</v>
      </c>
      <c r="J152" s="343">
        <v>21</v>
      </c>
      <c r="K152" s="343">
        <v>0</v>
      </c>
      <c r="L152" s="343">
        <v>94</v>
      </c>
      <c r="M152" s="343">
        <v>566</v>
      </c>
    </row>
    <row r="153" spans="1:13" s="194" customFormat="1" ht="57.75" customHeight="1">
      <c r="A153" s="176">
        <v>142</v>
      </c>
      <c r="B153" s="442"/>
      <c r="C153" s="442"/>
      <c r="D153" s="236" t="s">
        <v>2642</v>
      </c>
      <c r="E153" s="343">
        <v>162</v>
      </c>
      <c r="F153" s="343">
        <v>2777</v>
      </c>
      <c r="G153" s="343">
        <v>72</v>
      </c>
      <c r="H153" s="343">
        <v>656</v>
      </c>
      <c r="I153" s="343">
        <v>60</v>
      </c>
      <c r="J153" s="343">
        <v>706</v>
      </c>
      <c r="K153" s="343">
        <v>0</v>
      </c>
      <c r="L153" s="343">
        <v>10</v>
      </c>
      <c r="M153" s="343">
        <v>2886</v>
      </c>
    </row>
    <row r="154" spans="1:13" s="194" customFormat="1" ht="25.5">
      <c r="A154" s="176">
        <v>143</v>
      </c>
      <c r="B154" s="157" t="s">
        <v>531</v>
      </c>
      <c r="C154" s="157" t="s">
        <v>2768</v>
      </c>
      <c r="D154" s="236" t="s">
        <v>2643</v>
      </c>
      <c r="E154" s="343">
        <v>198</v>
      </c>
      <c r="F154" s="343">
        <v>2902</v>
      </c>
      <c r="G154" s="343">
        <v>88</v>
      </c>
      <c r="H154" s="343">
        <v>762</v>
      </c>
      <c r="I154" s="343">
        <v>0</v>
      </c>
      <c r="J154" s="343">
        <v>18</v>
      </c>
      <c r="K154" s="343">
        <v>0</v>
      </c>
      <c r="L154" s="343">
        <v>48</v>
      </c>
      <c r="M154" s="343">
        <v>2348</v>
      </c>
    </row>
    <row r="155" spans="1:13" s="194" customFormat="1" ht="38.25">
      <c r="A155" s="176">
        <v>144</v>
      </c>
      <c r="B155" s="157" t="s">
        <v>24</v>
      </c>
      <c r="C155" s="157" t="s">
        <v>2769</v>
      </c>
      <c r="D155" s="236" t="s">
        <v>2644</v>
      </c>
      <c r="E155" s="343">
        <v>48</v>
      </c>
      <c r="F155" s="343">
        <v>1261</v>
      </c>
      <c r="G155" s="343">
        <v>16</v>
      </c>
      <c r="H155" s="343">
        <v>218</v>
      </c>
      <c r="I155" s="343">
        <v>2</v>
      </c>
      <c r="J155" s="343">
        <v>12</v>
      </c>
      <c r="K155" s="343">
        <v>0</v>
      </c>
      <c r="L155" s="343">
        <v>16</v>
      </c>
      <c r="M155" s="343">
        <v>1035</v>
      </c>
    </row>
    <row r="156" spans="1:13" s="194" customFormat="1" ht="38.25">
      <c r="A156" s="176">
        <v>145</v>
      </c>
      <c r="B156" s="157" t="s">
        <v>25</v>
      </c>
      <c r="C156" s="157" t="s">
        <v>2770</v>
      </c>
      <c r="D156" s="236" t="s">
        <v>2645</v>
      </c>
      <c r="E156" s="343">
        <v>103</v>
      </c>
      <c r="F156" s="343">
        <v>1631</v>
      </c>
      <c r="G156" s="343">
        <v>51</v>
      </c>
      <c r="H156" s="343">
        <v>407</v>
      </c>
      <c r="I156" s="343">
        <v>1</v>
      </c>
      <c r="J156" s="343">
        <v>15</v>
      </c>
      <c r="K156" s="343">
        <v>0</v>
      </c>
      <c r="L156" s="343">
        <v>24</v>
      </c>
      <c r="M156" s="343">
        <v>1425</v>
      </c>
    </row>
    <row r="157" spans="1:13" s="194" customFormat="1" ht="25.5">
      <c r="A157" s="176">
        <v>146</v>
      </c>
      <c r="B157" s="157" t="s">
        <v>1916</v>
      </c>
      <c r="C157" s="157" t="s">
        <v>2771</v>
      </c>
      <c r="D157" s="236" t="s">
        <v>2646</v>
      </c>
      <c r="E157" s="343">
        <v>76</v>
      </c>
      <c r="F157" s="343">
        <v>1249</v>
      </c>
      <c r="G157" s="343">
        <v>29</v>
      </c>
      <c r="H157" s="343">
        <v>246</v>
      </c>
      <c r="I157" s="343">
        <v>1</v>
      </c>
      <c r="J157" s="343">
        <v>21</v>
      </c>
      <c r="K157" s="343">
        <v>0</v>
      </c>
      <c r="L157" s="343">
        <v>18</v>
      </c>
      <c r="M157" s="343">
        <v>939</v>
      </c>
    </row>
    <row r="158" spans="1:13" s="194" customFormat="1" ht="63.75">
      <c r="A158" s="176">
        <v>147</v>
      </c>
      <c r="B158" s="157" t="s">
        <v>26</v>
      </c>
      <c r="C158" s="157" t="s">
        <v>2772</v>
      </c>
      <c r="D158" s="236" t="s">
        <v>2647</v>
      </c>
      <c r="E158" s="343">
        <v>70</v>
      </c>
      <c r="F158" s="343">
        <v>1290</v>
      </c>
      <c r="G158" s="343">
        <v>29</v>
      </c>
      <c r="H158" s="343">
        <v>290</v>
      </c>
      <c r="I158" s="343">
        <v>0</v>
      </c>
      <c r="J158" s="343">
        <v>3</v>
      </c>
      <c r="K158" s="343">
        <v>0</v>
      </c>
      <c r="L158" s="343">
        <v>55</v>
      </c>
      <c r="M158" s="343">
        <v>822</v>
      </c>
    </row>
    <row r="159" spans="1:13" s="194" customFormat="1" ht="25.5">
      <c r="A159" s="176">
        <v>148</v>
      </c>
      <c r="B159" s="157" t="s">
        <v>27</v>
      </c>
      <c r="C159" s="157" t="s">
        <v>2773</v>
      </c>
      <c r="D159" s="236" t="s">
        <v>2648</v>
      </c>
      <c r="E159" s="343">
        <v>67</v>
      </c>
      <c r="F159" s="343">
        <v>1024</v>
      </c>
      <c r="G159" s="343">
        <v>33</v>
      </c>
      <c r="H159" s="343">
        <v>328</v>
      </c>
      <c r="I159" s="343">
        <v>0</v>
      </c>
      <c r="J159" s="343">
        <v>0</v>
      </c>
      <c r="K159" s="343">
        <v>0</v>
      </c>
      <c r="L159" s="343">
        <v>20</v>
      </c>
      <c r="M159" s="343">
        <v>766</v>
      </c>
    </row>
    <row r="160" spans="1:13" s="194" customFormat="1" ht="51.75" customHeight="1">
      <c r="A160" s="176">
        <v>149</v>
      </c>
      <c r="B160" s="441" t="s">
        <v>28</v>
      </c>
      <c r="C160" s="441" t="s">
        <v>2774</v>
      </c>
      <c r="D160" s="236" t="s">
        <v>2649</v>
      </c>
      <c r="E160" s="343">
        <v>67</v>
      </c>
      <c r="F160" s="343">
        <v>1172</v>
      </c>
      <c r="G160" s="343">
        <v>22</v>
      </c>
      <c r="H160" s="343">
        <v>205</v>
      </c>
      <c r="I160" s="343">
        <v>0</v>
      </c>
      <c r="J160" s="343">
        <v>131</v>
      </c>
      <c r="K160" s="343">
        <v>0</v>
      </c>
      <c r="L160" s="343">
        <v>64</v>
      </c>
      <c r="M160" s="343">
        <v>1103</v>
      </c>
    </row>
    <row r="161" spans="1:13" s="194" customFormat="1" ht="51.75" customHeight="1">
      <c r="A161" s="176">
        <v>150</v>
      </c>
      <c r="B161" s="442"/>
      <c r="C161" s="442"/>
      <c r="D161" s="236" t="s">
        <v>2650</v>
      </c>
      <c r="E161" s="343">
        <v>46</v>
      </c>
      <c r="F161" s="343">
        <v>1107</v>
      </c>
      <c r="G161" s="343">
        <v>16</v>
      </c>
      <c r="H161" s="343">
        <v>305</v>
      </c>
      <c r="I161" s="343">
        <v>2</v>
      </c>
      <c r="J161" s="343">
        <v>85</v>
      </c>
      <c r="K161" s="343">
        <v>0</v>
      </c>
      <c r="L161" s="343">
        <v>2</v>
      </c>
      <c r="M161" s="343">
        <v>1042</v>
      </c>
    </row>
    <row r="162" spans="1:13" s="194" customFormat="1" ht="51">
      <c r="A162" s="176">
        <v>151</v>
      </c>
      <c r="B162" s="157" t="s">
        <v>1530</v>
      </c>
      <c r="C162" s="157" t="s">
        <v>2775</v>
      </c>
      <c r="D162" s="236" t="s">
        <v>2651</v>
      </c>
      <c r="E162" s="343">
        <v>24</v>
      </c>
      <c r="F162" s="343">
        <v>1048</v>
      </c>
      <c r="G162" s="343">
        <v>10</v>
      </c>
      <c r="H162" s="343">
        <v>256</v>
      </c>
      <c r="I162" s="343">
        <v>2</v>
      </c>
      <c r="J162" s="343">
        <v>91</v>
      </c>
      <c r="K162" s="343">
        <v>0</v>
      </c>
      <c r="L162" s="343">
        <v>25</v>
      </c>
      <c r="M162" s="343">
        <v>907</v>
      </c>
    </row>
    <row r="163" spans="1:13" s="194" customFormat="1" ht="41.25" customHeight="1">
      <c r="A163" s="176">
        <v>152</v>
      </c>
      <c r="B163" s="441" t="s">
        <v>1531</v>
      </c>
      <c r="C163" s="441" t="s">
        <v>2776</v>
      </c>
      <c r="D163" s="236" t="s">
        <v>2652</v>
      </c>
      <c r="E163" s="343">
        <v>66</v>
      </c>
      <c r="F163" s="343">
        <v>1237</v>
      </c>
      <c r="G163" s="343">
        <v>16</v>
      </c>
      <c r="H163" s="343">
        <v>212</v>
      </c>
      <c r="I163" s="343">
        <v>0</v>
      </c>
      <c r="J163" s="343">
        <v>7</v>
      </c>
      <c r="K163" s="343">
        <v>0</v>
      </c>
      <c r="L163" s="343">
        <v>79</v>
      </c>
      <c r="M163" s="343">
        <v>932</v>
      </c>
    </row>
    <row r="164" spans="1:13" s="194" customFormat="1" ht="41.25" customHeight="1">
      <c r="A164" s="176">
        <v>153</v>
      </c>
      <c r="B164" s="442"/>
      <c r="C164" s="442"/>
      <c r="D164" s="236" t="s">
        <v>2653</v>
      </c>
      <c r="E164" s="343">
        <v>51</v>
      </c>
      <c r="F164" s="343">
        <v>1027</v>
      </c>
      <c r="G164" s="343">
        <v>35</v>
      </c>
      <c r="H164" s="343">
        <v>263</v>
      </c>
      <c r="I164" s="343">
        <v>9</v>
      </c>
      <c r="J164" s="343">
        <v>128</v>
      </c>
      <c r="K164" s="343">
        <v>0</v>
      </c>
      <c r="L164" s="343">
        <v>6</v>
      </c>
      <c r="M164" s="343">
        <v>902</v>
      </c>
    </row>
    <row r="165" spans="1:13" s="194" customFormat="1" ht="46.5" customHeight="1">
      <c r="A165" s="176">
        <v>154</v>
      </c>
      <c r="B165" s="441" t="s">
        <v>1532</v>
      </c>
      <c r="C165" s="441" t="s">
        <v>2777</v>
      </c>
      <c r="D165" s="236" t="s">
        <v>2654</v>
      </c>
      <c r="E165" s="343">
        <v>48</v>
      </c>
      <c r="F165" s="343">
        <v>837</v>
      </c>
      <c r="G165" s="343">
        <v>12</v>
      </c>
      <c r="H165" s="343">
        <v>179</v>
      </c>
      <c r="I165" s="343">
        <v>14</v>
      </c>
      <c r="J165" s="343">
        <v>200</v>
      </c>
      <c r="K165" s="343">
        <v>0</v>
      </c>
      <c r="L165" s="343">
        <v>72</v>
      </c>
      <c r="M165" s="343">
        <v>567</v>
      </c>
    </row>
    <row r="166" spans="1:13" s="194" customFormat="1" ht="46.5" customHeight="1">
      <c r="A166" s="176">
        <v>155</v>
      </c>
      <c r="B166" s="442"/>
      <c r="C166" s="442"/>
      <c r="D166" s="236" t="s">
        <v>2655</v>
      </c>
      <c r="E166" s="343">
        <v>68</v>
      </c>
      <c r="F166" s="343">
        <v>1248</v>
      </c>
      <c r="G166" s="343">
        <v>25</v>
      </c>
      <c r="H166" s="343">
        <v>264</v>
      </c>
      <c r="I166" s="343">
        <v>18</v>
      </c>
      <c r="J166" s="343">
        <v>453</v>
      </c>
      <c r="K166" s="343">
        <v>0</v>
      </c>
      <c r="L166" s="343">
        <v>15</v>
      </c>
      <c r="M166" s="343">
        <v>1163</v>
      </c>
    </row>
    <row r="167" spans="1:13" s="194" customFormat="1" ht="57" customHeight="1">
      <c r="A167" s="176">
        <v>156</v>
      </c>
      <c r="B167" s="441" t="s">
        <v>1970</v>
      </c>
      <c r="C167" s="441" t="s">
        <v>2778</v>
      </c>
      <c r="D167" s="236" t="s">
        <v>2656</v>
      </c>
      <c r="E167" s="343">
        <v>110</v>
      </c>
      <c r="F167" s="343">
        <v>1270</v>
      </c>
      <c r="G167" s="343">
        <v>32</v>
      </c>
      <c r="H167" s="343">
        <v>298</v>
      </c>
      <c r="I167" s="343">
        <v>10</v>
      </c>
      <c r="J167" s="343">
        <v>63</v>
      </c>
      <c r="K167" s="343">
        <v>1</v>
      </c>
      <c r="L167" s="343">
        <v>94</v>
      </c>
      <c r="M167" s="343">
        <v>1007</v>
      </c>
    </row>
    <row r="168" spans="1:13" s="194" customFormat="1" ht="57" customHeight="1">
      <c r="A168" s="176">
        <v>157</v>
      </c>
      <c r="B168" s="442"/>
      <c r="C168" s="442"/>
      <c r="D168" s="236" t="s">
        <v>2657</v>
      </c>
      <c r="E168" s="343">
        <v>160</v>
      </c>
      <c r="F168" s="343">
        <v>2386</v>
      </c>
      <c r="G168" s="343">
        <v>77</v>
      </c>
      <c r="H168" s="343">
        <v>543</v>
      </c>
      <c r="I168" s="343">
        <v>10</v>
      </c>
      <c r="J168" s="343">
        <v>43</v>
      </c>
      <c r="K168" s="343">
        <v>0</v>
      </c>
      <c r="L168" s="343">
        <v>8</v>
      </c>
      <c r="M168" s="343">
        <v>1917</v>
      </c>
    </row>
    <row r="169" spans="1:13" s="194" customFormat="1" ht="76.5">
      <c r="A169" s="176">
        <v>158</v>
      </c>
      <c r="B169" s="157" t="s">
        <v>1969</v>
      </c>
      <c r="C169" s="157" t="s">
        <v>2779</v>
      </c>
      <c r="D169" s="236" t="s">
        <v>2658</v>
      </c>
      <c r="E169" s="343">
        <v>119</v>
      </c>
      <c r="F169" s="343">
        <v>1962</v>
      </c>
      <c r="G169" s="343">
        <v>54</v>
      </c>
      <c r="H169" s="343">
        <v>530</v>
      </c>
      <c r="I169" s="343">
        <v>1</v>
      </c>
      <c r="J169" s="343">
        <v>2</v>
      </c>
      <c r="K169" s="343">
        <v>0</v>
      </c>
      <c r="L169" s="343">
        <v>46</v>
      </c>
      <c r="M169" s="343">
        <v>1564</v>
      </c>
    </row>
    <row r="170" spans="1:13" s="194" customFormat="1" ht="25.5">
      <c r="A170" s="176">
        <v>159</v>
      </c>
      <c r="B170" s="157" t="s">
        <v>1968</v>
      </c>
      <c r="C170" s="157" t="s">
        <v>3023</v>
      </c>
      <c r="D170" s="236" t="s">
        <v>3024</v>
      </c>
      <c r="E170" s="343">
        <v>49</v>
      </c>
      <c r="F170" s="343">
        <v>672</v>
      </c>
      <c r="G170" s="343">
        <v>25</v>
      </c>
      <c r="H170" s="343">
        <v>173</v>
      </c>
      <c r="I170" s="343">
        <v>3</v>
      </c>
      <c r="J170" s="343">
        <v>59</v>
      </c>
      <c r="K170" s="343">
        <v>0</v>
      </c>
      <c r="L170" s="343">
        <v>13</v>
      </c>
      <c r="M170" s="343">
        <v>537</v>
      </c>
    </row>
    <row r="171" spans="1:13" s="194" customFormat="1" ht="47.25" customHeight="1">
      <c r="A171" s="176">
        <v>160</v>
      </c>
      <c r="B171" s="441" t="s">
        <v>2159</v>
      </c>
      <c r="C171" s="441" t="s">
        <v>2780</v>
      </c>
      <c r="D171" s="236" t="s">
        <v>2659</v>
      </c>
      <c r="E171" s="343">
        <v>154</v>
      </c>
      <c r="F171" s="343">
        <v>1655</v>
      </c>
      <c r="G171" s="343">
        <v>51</v>
      </c>
      <c r="H171" s="343">
        <v>431</v>
      </c>
      <c r="I171" s="343">
        <v>0</v>
      </c>
      <c r="J171" s="343">
        <v>9</v>
      </c>
      <c r="K171" s="343">
        <v>0</v>
      </c>
      <c r="L171" s="343">
        <v>104</v>
      </c>
      <c r="M171" s="343">
        <v>1215</v>
      </c>
    </row>
    <row r="172" spans="1:13" s="194" customFormat="1" ht="47.25" customHeight="1">
      <c r="A172" s="176">
        <v>161</v>
      </c>
      <c r="B172" s="442"/>
      <c r="C172" s="442"/>
      <c r="D172" s="236" t="s">
        <v>2660</v>
      </c>
      <c r="E172" s="343">
        <v>149</v>
      </c>
      <c r="F172" s="343">
        <v>2977</v>
      </c>
      <c r="G172" s="343">
        <v>68</v>
      </c>
      <c r="H172" s="343">
        <v>856</v>
      </c>
      <c r="I172" s="343">
        <v>22</v>
      </c>
      <c r="J172" s="343">
        <v>214</v>
      </c>
      <c r="K172" s="343">
        <v>0</v>
      </c>
      <c r="L172" s="343">
        <v>22</v>
      </c>
      <c r="M172" s="343">
        <v>2375</v>
      </c>
    </row>
    <row r="173" spans="1:13" s="194" customFormat="1" ht="89.25">
      <c r="A173" s="176">
        <v>162</v>
      </c>
      <c r="B173" s="157" t="s">
        <v>1963</v>
      </c>
      <c r="C173" s="157" t="s">
        <v>2781</v>
      </c>
      <c r="D173" s="236" t="s">
        <v>2661</v>
      </c>
      <c r="E173" s="343">
        <v>97</v>
      </c>
      <c r="F173" s="343">
        <v>1832</v>
      </c>
      <c r="G173" s="343">
        <v>43</v>
      </c>
      <c r="H173" s="343">
        <v>450</v>
      </c>
      <c r="I173" s="343">
        <v>1</v>
      </c>
      <c r="J173" s="343">
        <v>7</v>
      </c>
      <c r="K173" s="343">
        <v>0</v>
      </c>
      <c r="L173" s="343">
        <v>36</v>
      </c>
      <c r="M173" s="343">
        <v>1419</v>
      </c>
    </row>
    <row r="174" spans="1:13" s="194" customFormat="1" ht="76.5">
      <c r="A174" s="176">
        <v>163</v>
      </c>
      <c r="B174" s="157" t="s">
        <v>1962</v>
      </c>
      <c r="C174" s="157" t="s">
        <v>2782</v>
      </c>
      <c r="D174" s="236" t="s">
        <v>2662</v>
      </c>
      <c r="E174" s="343">
        <v>67</v>
      </c>
      <c r="F174" s="343">
        <v>1362</v>
      </c>
      <c r="G174" s="343">
        <v>32</v>
      </c>
      <c r="H174" s="343">
        <v>423</v>
      </c>
      <c r="I174" s="343">
        <v>1</v>
      </c>
      <c r="J174" s="343">
        <v>20</v>
      </c>
      <c r="K174" s="343">
        <v>0</v>
      </c>
      <c r="L174" s="343">
        <v>16</v>
      </c>
      <c r="M174" s="343">
        <v>966</v>
      </c>
    </row>
    <row r="175" spans="1:13" s="194" customFormat="1" ht="112.5" customHeight="1">
      <c r="A175" s="176">
        <v>164</v>
      </c>
      <c r="B175" s="195" t="s">
        <v>530</v>
      </c>
      <c r="C175" s="195" t="s">
        <v>2767</v>
      </c>
      <c r="D175" s="237" t="s">
        <v>3025</v>
      </c>
      <c r="E175" s="343">
        <v>0</v>
      </c>
      <c r="F175" s="343">
        <v>3</v>
      </c>
      <c r="G175" s="343">
        <v>0</v>
      </c>
      <c r="H175" s="343">
        <v>2</v>
      </c>
      <c r="I175" s="343">
        <v>0</v>
      </c>
      <c r="J175" s="343">
        <v>0</v>
      </c>
      <c r="K175" s="343">
        <v>0</v>
      </c>
      <c r="L175" s="343">
        <v>0</v>
      </c>
      <c r="M175" s="343">
        <v>3</v>
      </c>
    </row>
    <row r="176" spans="1:13" s="194" customFormat="1" ht="96" customHeight="1">
      <c r="A176" s="176">
        <v>165</v>
      </c>
      <c r="B176" s="195" t="s">
        <v>2159</v>
      </c>
      <c r="C176" s="195" t="s">
        <v>2780</v>
      </c>
      <c r="D176" s="237" t="s">
        <v>3026</v>
      </c>
      <c r="E176" s="343">
        <v>0</v>
      </c>
      <c r="F176" s="343">
        <v>3</v>
      </c>
      <c r="G176" s="343">
        <v>0</v>
      </c>
      <c r="H176" s="343">
        <v>0</v>
      </c>
      <c r="I176" s="343">
        <v>0</v>
      </c>
      <c r="J176" s="343">
        <v>0</v>
      </c>
      <c r="K176" s="343">
        <v>0</v>
      </c>
      <c r="L176" s="343">
        <v>0</v>
      </c>
      <c r="M176" s="343">
        <v>2</v>
      </c>
    </row>
    <row r="177" spans="1:13" s="194" customFormat="1" ht="12.75" customHeight="1">
      <c r="A177" s="443" t="s">
        <v>3294</v>
      </c>
      <c r="B177" s="444"/>
      <c r="C177" s="444"/>
      <c r="D177" s="444"/>
      <c r="E177" s="444"/>
      <c r="F177" s="444"/>
      <c r="G177" s="444"/>
      <c r="H177" s="444"/>
      <c r="I177" s="444"/>
      <c r="J177" s="444"/>
      <c r="K177" s="444"/>
      <c r="L177" s="444"/>
      <c r="M177" s="445"/>
    </row>
    <row r="178" spans="1:13" s="194" customFormat="1" ht="46.5" customHeight="1">
      <c r="A178" s="176">
        <v>166</v>
      </c>
      <c r="B178" s="441" t="s">
        <v>2161</v>
      </c>
      <c r="C178" s="441" t="s">
        <v>2751</v>
      </c>
      <c r="D178" s="236" t="s">
        <v>2663</v>
      </c>
      <c r="E178" s="343">
        <v>133</v>
      </c>
      <c r="F178" s="343">
        <v>2222</v>
      </c>
      <c r="G178" s="343">
        <v>28</v>
      </c>
      <c r="H178" s="343">
        <v>327</v>
      </c>
      <c r="I178" s="343">
        <v>3</v>
      </c>
      <c r="J178" s="343">
        <v>61</v>
      </c>
      <c r="K178" s="343">
        <v>0</v>
      </c>
      <c r="L178" s="343">
        <v>109</v>
      </c>
      <c r="M178" s="343">
        <v>1443</v>
      </c>
    </row>
    <row r="179" spans="1:13" s="194" customFormat="1" ht="46.5" customHeight="1">
      <c r="A179" s="176">
        <v>167</v>
      </c>
      <c r="B179" s="442"/>
      <c r="C179" s="442"/>
      <c r="D179" s="236" t="s">
        <v>2664</v>
      </c>
      <c r="E179" s="343">
        <v>74</v>
      </c>
      <c r="F179" s="343">
        <v>1341</v>
      </c>
      <c r="G179" s="343">
        <v>30</v>
      </c>
      <c r="H179" s="343">
        <v>301</v>
      </c>
      <c r="I179" s="343">
        <v>108</v>
      </c>
      <c r="J179" s="343">
        <v>1770</v>
      </c>
      <c r="K179" s="343">
        <v>0</v>
      </c>
      <c r="L179" s="343">
        <v>20</v>
      </c>
      <c r="M179" s="343">
        <v>1767</v>
      </c>
    </row>
    <row r="180" spans="1:13" s="194" customFormat="1" ht="53.25" customHeight="1">
      <c r="A180" s="176">
        <v>168</v>
      </c>
      <c r="B180" s="157" t="s">
        <v>2162</v>
      </c>
      <c r="C180" s="157" t="s">
        <v>2752</v>
      </c>
      <c r="D180" s="236" t="s">
        <v>2665</v>
      </c>
      <c r="E180" s="343">
        <v>100</v>
      </c>
      <c r="F180" s="343">
        <v>1148</v>
      </c>
      <c r="G180" s="343">
        <v>24</v>
      </c>
      <c r="H180" s="343">
        <v>194</v>
      </c>
      <c r="I180" s="343">
        <v>3</v>
      </c>
      <c r="J180" s="343">
        <v>87</v>
      </c>
      <c r="K180" s="343">
        <v>0</v>
      </c>
      <c r="L180" s="343">
        <v>30</v>
      </c>
      <c r="M180" s="343">
        <v>603</v>
      </c>
    </row>
    <row r="181" spans="1:13" s="194" customFormat="1" ht="25.5">
      <c r="A181" s="176">
        <v>169</v>
      </c>
      <c r="B181" s="157" t="s">
        <v>236</v>
      </c>
      <c r="C181" s="157" t="s">
        <v>2753</v>
      </c>
      <c r="D181" s="236" t="s">
        <v>2666</v>
      </c>
      <c r="E181" s="343">
        <v>53</v>
      </c>
      <c r="F181" s="343">
        <v>1091</v>
      </c>
      <c r="G181" s="343">
        <v>18</v>
      </c>
      <c r="H181" s="343">
        <v>260</v>
      </c>
      <c r="I181" s="343">
        <v>7</v>
      </c>
      <c r="J181" s="343">
        <v>227</v>
      </c>
      <c r="K181" s="343">
        <v>0</v>
      </c>
      <c r="L181" s="343">
        <v>20</v>
      </c>
      <c r="M181" s="343">
        <v>773</v>
      </c>
    </row>
    <row r="182" spans="1:13" s="194" customFormat="1" ht="25.5">
      <c r="A182" s="176">
        <v>170</v>
      </c>
      <c r="B182" s="157" t="s">
        <v>272</v>
      </c>
      <c r="C182" s="157" t="s">
        <v>2754</v>
      </c>
      <c r="D182" s="236" t="s">
        <v>2667</v>
      </c>
      <c r="E182" s="343">
        <v>57</v>
      </c>
      <c r="F182" s="343">
        <v>865</v>
      </c>
      <c r="G182" s="343">
        <v>14</v>
      </c>
      <c r="H182" s="343">
        <v>150</v>
      </c>
      <c r="I182" s="343">
        <v>39</v>
      </c>
      <c r="J182" s="343">
        <v>741</v>
      </c>
      <c r="K182" s="343">
        <v>0</v>
      </c>
      <c r="L182" s="343">
        <v>32</v>
      </c>
      <c r="M182" s="343">
        <v>664</v>
      </c>
    </row>
    <row r="183" spans="1:13" s="194" customFormat="1" ht="56.25" customHeight="1">
      <c r="A183" s="176">
        <v>171</v>
      </c>
      <c r="B183" s="157" t="s">
        <v>3027</v>
      </c>
      <c r="C183" s="157" t="s">
        <v>2755</v>
      </c>
      <c r="D183" s="236" t="s">
        <v>2668</v>
      </c>
      <c r="E183" s="343">
        <v>35</v>
      </c>
      <c r="F183" s="343">
        <v>1399</v>
      </c>
      <c r="G183" s="343">
        <v>17</v>
      </c>
      <c r="H183" s="343">
        <v>280</v>
      </c>
      <c r="I183" s="343">
        <v>7</v>
      </c>
      <c r="J183" s="343">
        <v>109</v>
      </c>
      <c r="K183" s="343">
        <v>0</v>
      </c>
      <c r="L183" s="343">
        <v>48</v>
      </c>
      <c r="M183" s="343">
        <v>1238</v>
      </c>
    </row>
    <row r="184" spans="1:13" s="194" customFormat="1" ht="41.25" customHeight="1">
      <c r="A184" s="176">
        <v>172</v>
      </c>
      <c r="B184" s="157" t="s">
        <v>2164</v>
      </c>
      <c r="C184" s="157" t="s">
        <v>2756</v>
      </c>
      <c r="D184" s="236" t="s">
        <v>2669</v>
      </c>
      <c r="E184" s="343">
        <v>37</v>
      </c>
      <c r="F184" s="343">
        <v>935</v>
      </c>
      <c r="G184" s="343">
        <v>12</v>
      </c>
      <c r="H184" s="343">
        <v>245</v>
      </c>
      <c r="I184" s="343">
        <v>2</v>
      </c>
      <c r="J184" s="343">
        <v>23</v>
      </c>
      <c r="K184" s="343">
        <v>0</v>
      </c>
      <c r="L184" s="343">
        <v>21</v>
      </c>
      <c r="M184" s="343">
        <v>810</v>
      </c>
    </row>
    <row r="185" spans="1:13" s="158" customFormat="1" ht="66.75" customHeight="1">
      <c r="A185" s="176">
        <v>173</v>
      </c>
      <c r="B185" s="157" t="s">
        <v>1879</v>
      </c>
      <c r="C185" s="157" t="s">
        <v>2757</v>
      </c>
      <c r="D185" s="236" t="s">
        <v>2670</v>
      </c>
      <c r="E185" s="343">
        <v>50</v>
      </c>
      <c r="F185" s="343">
        <v>1082</v>
      </c>
      <c r="G185" s="343">
        <v>20</v>
      </c>
      <c r="H185" s="343">
        <v>309</v>
      </c>
      <c r="I185" s="343">
        <v>0</v>
      </c>
      <c r="J185" s="343">
        <v>47</v>
      </c>
      <c r="K185" s="343">
        <v>0</v>
      </c>
      <c r="L185" s="343">
        <v>21</v>
      </c>
      <c r="M185" s="343">
        <v>923</v>
      </c>
    </row>
    <row r="186" spans="1:13" s="194" customFormat="1" ht="55.5" customHeight="1">
      <c r="A186" s="176">
        <v>174</v>
      </c>
      <c r="B186" s="157" t="s">
        <v>2333</v>
      </c>
      <c r="C186" s="157" t="s">
        <v>2758</v>
      </c>
      <c r="D186" s="236" t="s">
        <v>2671</v>
      </c>
      <c r="E186" s="343">
        <v>89</v>
      </c>
      <c r="F186" s="343">
        <v>1636</v>
      </c>
      <c r="G186" s="343">
        <v>27</v>
      </c>
      <c r="H186" s="343">
        <v>297</v>
      </c>
      <c r="I186" s="343">
        <v>11</v>
      </c>
      <c r="J186" s="343">
        <v>190</v>
      </c>
      <c r="K186" s="343">
        <v>0</v>
      </c>
      <c r="L186" s="343">
        <v>59</v>
      </c>
      <c r="M186" s="343">
        <v>1341</v>
      </c>
    </row>
    <row r="187" spans="1:13" s="194" customFormat="1" ht="45" customHeight="1">
      <c r="A187" s="176">
        <v>175</v>
      </c>
      <c r="B187" s="157" t="s">
        <v>2334</v>
      </c>
      <c r="C187" s="157" t="s">
        <v>2759</v>
      </c>
      <c r="D187" s="236" t="s">
        <v>2672</v>
      </c>
      <c r="E187" s="343">
        <v>47</v>
      </c>
      <c r="F187" s="343">
        <v>947</v>
      </c>
      <c r="G187" s="343">
        <v>19</v>
      </c>
      <c r="H187" s="343">
        <v>284</v>
      </c>
      <c r="I187" s="343">
        <v>0</v>
      </c>
      <c r="J187" s="343">
        <v>3</v>
      </c>
      <c r="K187" s="343">
        <v>0</v>
      </c>
      <c r="L187" s="343">
        <v>9</v>
      </c>
      <c r="M187" s="343">
        <v>741</v>
      </c>
    </row>
    <row r="188" spans="1:13" s="194" customFormat="1" ht="25.5">
      <c r="A188" s="176">
        <v>176</v>
      </c>
      <c r="B188" s="157" t="s">
        <v>1045</v>
      </c>
      <c r="C188" s="157" t="s">
        <v>2760</v>
      </c>
      <c r="D188" s="236" t="s">
        <v>2673</v>
      </c>
      <c r="E188" s="343">
        <v>43</v>
      </c>
      <c r="F188" s="343">
        <v>943</v>
      </c>
      <c r="G188" s="343">
        <v>12</v>
      </c>
      <c r="H188" s="343">
        <v>265</v>
      </c>
      <c r="I188" s="343">
        <v>5</v>
      </c>
      <c r="J188" s="343">
        <v>36</v>
      </c>
      <c r="K188" s="343">
        <v>0</v>
      </c>
      <c r="L188" s="343">
        <v>9</v>
      </c>
      <c r="M188" s="343">
        <v>670</v>
      </c>
    </row>
    <row r="189" spans="1:13" s="194" customFormat="1" ht="46.5" customHeight="1">
      <c r="A189" s="176">
        <v>177</v>
      </c>
      <c r="B189" s="441" t="s">
        <v>549</v>
      </c>
      <c r="C189" s="441" t="s">
        <v>2761</v>
      </c>
      <c r="D189" s="236" t="s">
        <v>2674</v>
      </c>
      <c r="E189" s="343">
        <v>111</v>
      </c>
      <c r="F189" s="343">
        <v>1821</v>
      </c>
      <c r="G189" s="343">
        <v>32</v>
      </c>
      <c r="H189" s="343">
        <v>290</v>
      </c>
      <c r="I189" s="343">
        <v>0</v>
      </c>
      <c r="J189" s="343">
        <v>18</v>
      </c>
      <c r="K189" s="343">
        <v>0</v>
      </c>
      <c r="L189" s="343">
        <v>74</v>
      </c>
      <c r="M189" s="343">
        <v>1265</v>
      </c>
    </row>
    <row r="190" spans="1:13" s="194" customFormat="1" ht="46.5" customHeight="1">
      <c r="A190" s="176">
        <v>178</v>
      </c>
      <c r="B190" s="442"/>
      <c r="C190" s="442"/>
      <c r="D190" s="236" t="s">
        <v>2675</v>
      </c>
      <c r="E190" s="343">
        <v>101</v>
      </c>
      <c r="F190" s="343">
        <v>1962</v>
      </c>
      <c r="G190" s="343">
        <v>49</v>
      </c>
      <c r="H190" s="343">
        <v>829</v>
      </c>
      <c r="I190" s="343">
        <v>23</v>
      </c>
      <c r="J190" s="343">
        <v>427</v>
      </c>
      <c r="K190" s="343">
        <v>0</v>
      </c>
      <c r="L190" s="343">
        <v>22</v>
      </c>
      <c r="M190" s="343">
        <v>1518</v>
      </c>
    </row>
    <row r="191" spans="1:13" s="194" customFormat="1" ht="25.5">
      <c r="A191" s="176">
        <v>179</v>
      </c>
      <c r="B191" s="157" t="s">
        <v>731</v>
      </c>
      <c r="C191" s="157" t="s">
        <v>2762</v>
      </c>
      <c r="D191" s="236" t="s">
        <v>2676</v>
      </c>
      <c r="E191" s="343">
        <v>31</v>
      </c>
      <c r="F191" s="343">
        <v>838</v>
      </c>
      <c r="G191" s="343">
        <v>10</v>
      </c>
      <c r="H191" s="343">
        <v>174</v>
      </c>
      <c r="I191" s="343">
        <v>15</v>
      </c>
      <c r="J191" s="343">
        <v>353</v>
      </c>
      <c r="K191" s="343">
        <v>0</v>
      </c>
      <c r="L191" s="343">
        <v>35</v>
      </c>
      <c r="M191" s="343">
        <v>645</v>
      </c>
    </row>
    <row r="192" spans="1:13" s="194" customFormat="1" ht="35.25" customHeight="1">
      <c r="A192" s="176">
        <v>180</v>
      </c>
      <c r="B192" s="441" t="s">
        <v>550</v>
      </c>
      <c r="C192" s="441" t="s">
        <v>2763</v>
      </c>
      <c r="D192" s="236" t="s">
        <v>2677</v>
      </c>
      <c r="E192" s="343">
        <v>56</v>
      </c>
      <c r="F192" s="343">
        <v>1209</v>
      </c>
      <c r="G192" s="343">
        <v>18</v>
      </c>
      <c r="H192" s="343">
        <v>267</v>
      </c>
      <c r="I192" s="343">
        <v>26</v>
      </c>
      <c r="J192" s="343">
        <v>410</v>
      </c>
      <c r="K192" s="343">
        <v>0</v>
      </c>
      <c r="L192" s="343">
        <v>87</v>
      </c>
      <c r="M192" s="343">
        <v>1151</v>
      </c>
    </row>
    <row r="193" spans="1:13" s="194" customFormat="1" ht="35.25" customHeight="1">
      <c r="A193" s="176">
        <v>181</v>
      </c>
      <c r="B193" s="442"/>
      <c r="C193" s="442"/>
      <c r="D193" s="236" t="s">
        <v>2678</v>
      </c>
      <c r="E193" s="343">
        <v>60</v>
      </c>
      <c r="F193" s="343">
        <v>1474</v>
      </c>
      <c r="G193" s="343">
        <v>26</v>
      </c>
      <c r="H193" s="343">
        <v>382</v>
      </c>
      <c r="I193" s="343">
        <v>36</v>
      </c>
      <c r="J193" s="343">
        <v>784</v>
      </c>
      <c r="K193" s="343">
        <v>0</v>
      </c>
      <c r="L193" s="343">
        <v>7</v>
      </c>
      <c r="M193" s="343">
        <v>1672</v>
      </c>
    </row>
    <row r="194" spans="1:13" s="194" customFormat="1" ht="38.25">
      <c r="A194" s="176">
        <v>182</v>
      </c>
      <c r="B194" s="157" t="s">
        <v>552</v>
      </c>
      <c r="C194" s="157" t="s">
        <v>2764</v>
      </c>
      <c r="D194" s="236" t="s">
        <v>2679</v>
      </c>
      <c r="E194" s="343">
        <v>31</v>
      </c>
      <c r="F194" s="343">
        <v>641</v>
      </c>
      <c r="G194" s="343">
        <v>12</v>
      </c>
      <c r="H194" s="343">
        <v>244</v>
      </c>
      <c r="I194" s="343">
        <v>1</v>
      </c>
      <c r="J194" s="343">
        <v>140</v>
      </c>
      <c r="K194" s="343">
        <v>0</v>
      </c>
      <c r="L194" s="343">
        <v>7</v>
      </c>
      <c r="M194" s="343">
        <v>461</v>
      </c>
    </row>
    <row r="195" spans="1:13" s="194" customFormat="1" ht="63.75">
      <c r="A195" s="176">
        <v>183</v>
      </c>
      <c r="B195" s="157" t="s">
        <v>551</v>
      </c>
      <c r="C195" s="157" t="s">
        <v>2765</v>
      </c>
      <c r="D195" s="236" t="s">
        <v>2680</v>
      </c>
      <c r="E195" s="343">
        <v>19</v>
      </c>
      <c r="F195" s="343">
        <v>759</v>
      </c>
      <c r="G195" s="343">
        <v>6</v>
      </c>
      <c r="H195" s="343">
        <v>218</v>
      </c>
      <c r="I195" s="343">
        <v>10</v>
      </c>
      <c r="J195" s="343">
        <v>338</v>
      </c>
      <c r="K195" s="343">
        <v>0</v>
      </c>
      <c r="L195" s="343">
        <v>23</v>
      </c>
      <c r="M195" s="343">
        <v>555</v>
      </c>
    </row>
    <row r="196" spans="1:13" s="194" customFormat="1" ht="51.75" customHeight="1">
      <c r="A196" s="176">
        <v>184</v>
      </c>
      <c r="B196" s="441" t="s">
        <v>255</v>
      </c>
      <c r="C196" s="441" t="s">
        <v>2766</v>
      </c>
      <c r="D196" s="236" t="s">
        <v>2681</v>
      </c>
      <c r="E196" s="343">
        <v>90</v>
      </c>
      <c r="F196" s="343">
        <v>1538</v>
      </c>
      <c r="G196" s="343">
        <v>25</v>
      </c>
      <c r="H196" s="343">
        <v>211</v>
      </c>
      <c r="I196" s="343">
        <v>4</v>
      </c>
      <c r="J196" s="343">
        <v>22</v>
      </c>
      <c r="K196" s="343">
        <v>0</v>
      </c>
      <c r="L196" s="343">
        <v>59</v>
      </c>
      <c r="M196" s="343">
        <v>1085</v>
      </c>
    </row>
    <row r="197" spans="1:13" s="194" customFormat="1" ht="51.75" customHeight="1">
      <c r="A197" s="176">
        <v>185</v>
      </c>
      <c r="B197" s="442"/>
      <c r="C197" s="442"/>
      <c r="D197" s="236" t="s">
        <v>2682</v>
      </c>
      <c r="E197" s="343">
        <v>61</v>
      </c>
      <c r="F197" s="343">
        <v>1451</v>
      </c>
      <c r="G197" s="343">
        <v>22</v>
      </c>
      <c r="H197" s="343">
        <v>342</v>
      </c>
      <c r="I197" s="343">
        <v>16</v>
      </c>
      <c r="J197" s="343">
        <v>219</v>
      </c>
      <c r="K197" s="343">
        <v>0</v>
      </c>
      <c r="L197" s="343">
        <v>15</v>
      </c>
      <c r="M197" s="343">
        <v>1081</v>
      </c>
    </row>
    <row r="198" spans="1:13" s="194" customFormat="1" ht="12.75" customHeight="1">
      <c r="A198" s="443" t="s">
        <v>3028</v>
      </c>
      <c r="B198" s="444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  <c r="M198" s="445"/>
    </row>
    <row r="199" spans="1:13" s="194" customFormat="1" ht="51">
      <c r="A199" s="176">
        <v>186</v>
      </c>
      <c r="B199" s="157" t="s">
        <v>668</v>
      </c>
      <c r="C199" s="157" t="s">
        <v>2736</v>
      </c>
      <c r="D199" s="236" t="s">
        <v>2683</v>
      </c>
      <c r="E199" s="343">
        <v>169</v>
      </c>
      <c r="F199" s="343">
        <v>2193</v>
      </c>
      <c r="G199" s="343">
        <v>48</v>
      </c>
      <c r="H199" s="343">
        <v>395</v>
      </c>
      <c r="I199" s="343">
        <v>21</v>
      </c>
      <c r="J199" s="343">
        <v>336</v>
      </c>
      <c r="K199" s="343">
        <v>0</v>
      </c>
      <c r="L199" s="343">
        <v>96</v>
      </c>
      <c r="M199" s="343">
        <v>1623</v>
      </c>
    </row>
    <row r="200" spans="1:13" s="194" customFormat="1" ht="30" customHeight="1">
      <c r="A200" s="176">
        <v>187</v>
      </c>
      <c r="B200" s="157" t="s">
        <v>669</v>
      </c>
      <c r="C200" s="157" t="s">
        <v>2737</v>
      </c>
      <c r="D200" s="236" t="s">
        <v>2684</v>
      </c>
      <c r="E200" s="343">
        <v>120</v>
      </c>
      <c r="F200" s="343">
        <v>1768</v>
      </c>
      <c r="G200" s="343">
        <v>42</v>
      </c>
      <c r="H200" s="343">
        <v>375</v>
      </c>
      <c r="I200" s="343">
        <v>69</v>
      </c>
      <c r="J200" s="343">
        <v>892</v>
      </c>
      <c r="K200" s="343">
        <v>0</v>
      </c>
      <c r="L200" s="343">
        <v>34</v>
      </c>
      <c r="M200" s="343">
        <v>1731</v>
      </c>
    </row>
    <row r="201" spans="1:13" s="194" customFormat="1" ht="28.5" customHeight="1">
      <c r="A201" s="176">
        <v>188</v>
      </c>
      <c r="B201" s="441" t="s">
        <v>670</v>
      </c>
      <c r="C201" s="441" t="s">
        <v>2738</v>
      </c>
      <c r="D201" s="236" t="s">
        <v>2685</v>
      </c>
      <c r="E201" s="343">
        <v>121</v>
      </c>
      <c r="F201" s="343">
        <v>1568</v>
      </c>
      <c r="G201" s="343">
        <v>24</v>
      </c>
      <c r="H201" s="343">
        <v>206</v>
      </c>
      <c r="I201" s="343">
        <v>7</v>
      </c>
      <c r="J201" s="343">
        <v>168</v>
      </c>
      <c r="K201" s="343">
        <v>0</v>
      </c>
      <c r="L201" s="343">
        <v>112</v>
      </c>
      <c r="M201" s="343">
        <v>1253</v>
      </c>
    </row>
    <row r="202" spans="1:13" s="194" customFormat="1" ht="28.5" customHeight="1">
      <c r="A202" s="176">
        <v>189</v>
      </c>
      <c r="B202" s="446"/>
      <c r="C202" s="446"/>
      <c r="D202" s="236" t="s">
        <v>2686</v>
      </c>
      <c r="E202" s="343">
        <v>105</v>
      </c>
      <c r="F202" s="343">
        <v>1969</v>
      </c>
      <c r="G202" s="343">
        <v>44</v>
      </c>
      <c r="H202" s="343">
        <v>449</v>
      </c>
      <c r="I202" s="343">
        <v>36</v>
      </c>
      <c r="J202" s="343">
        <v>593</v>
      </c>
      <c r="K202" s="343">
        <v>0</v>
      </c>
      <c r="L202" s="343">
        <v>19</v>
      </c>
      <c r="M202" s="343">
        <v>1638</v>
      </c>
    </row>
    <row r="203" spans="1:13" s="194" customFormat="1" ht="38.25">
      <c r="A203" s="176">
        <v>190</v>
      </c>
      <c r="B203" s="157" t="s">
        <v>671</v>
      </c>
      <c r="C203" s="157" t="s">
        <v>2739</v>
      </c>
      <c r="D203" s="236" t="s">
        <v>2687</v>
      </c>
      <c r="E203" s="343">
        <v>93</v>
      </c>
      <c r="F203" s="343">
        <v>1251</v>
      </c>
      <c r="G203" s="343">
        <v>25</v>
      </c>
      <c r="H203" s="343">
        <v>285</v>
      </c>
      <c r="I203" s="343">
        <v>15</v>
      </c>
      <c r="J203" s="343">
        <v>166</v>
      </c>
      <c r="K203" s="343">
        <v>0</v>
      </c>
      <c r="L203" s="343">
        <v>38</v>
      </c>
      <c r="M203" s="343">
        <v>679</v>
      </c>
    </row>
    <row r="204" spans="1:13" s="194" customFormat="1" ht="21" customHeight="1">
      <c r="A204" s="176">
        <v>191</v>
      </c>
      <c r="B204" s="441" t="s">
        <v>672</v>
      </c>
      <c r="C204" s="441" t="s">
        <v>2740</v>
      </c>
      <c r="D204" s="236" t="s">
        <v>2688</v>
      </c>
      <c r="E204" s="343">
        <v>155</v>
      </c>
      <c r="F204" s="343">
        <v>2115</v>
      </c>
      <c r="G204" s="343">
        <v>34</v>
      </c>
      <c r="H204" s="343">
        <v>342</v>
      </c>
      <c r="I204" s="343">
        <v>16</v>
      </c>
      <c r="J204" s="343">
        <v>188</v>
      </c>
      <c r="K204" s="343">
        <v>1</v>
      </c>
      <c r="L204" s="343">
        <v>143</v>
      </c>
      <c r="M204" s="343">
        <v>1479</v>
      </c>
    </row>
    <row r="205" spans="1:13" s="194" customFormat="1" ht="21" customHeight="1">
      <c r="A205" s="176">
        <v>192</v>
      </c>
      <c r="B205" s="446"/>
      <c r="C205" s="446"/>
      <c r="D205" s="236" t="s">
        <v>2689</v>
      </c>
      <c r="E205" s="343">
        <v>148</v>
      </c>
      <c r="F205" s="343">
        <v>2385</v>
      </c>
      <c r="G205" s="343">
        <v>59</v>
      </c>
      <c r="H205" s="343">
        <v>489</v>
      </c>
      <c r="I205" s="343">
        <v>62</v>
      </c>
      <c r="J205" s="343">
        <v>773</v>
      </c>
      <c r="K205" s="343">
        <v>0</v>
      </c>
      <c r="L205" s="343">
        <v>17</v>
      </c>
      <c r="M205" s="343">
        <v>2050</v>
      </c>
    </row>
    <row r="206" spans="1:13" s="194" customFormat="1" ht="21" customHeight="1">
      <c r="A206" s="176">
        <v>193</v>
      </c>
      <c r="B206" s="442"/>
      <c r="C206" s="442"/>
      <c r="D206" s="236" t="s">
        <v>3029</v>
      </c>
      <c r="E206" s="343">
        <v>101</v>
      </c>
      <c r="F206" s="343">
        <v>1089</v>
      </c>
      <c r="G206" s="343">
        <v>55</v>
      </c>
      <c r="H206" s="343">
        <v>247</v>
      </c>
      <c r="I206" s="343">
        <v>50</v>
      </c>
      <c r="J206" s="343">
        <v>478</v>
      </c>
      <c r="K206" s="343">
        <v>0</v>
      </c>
      <c r="L206" s="343">
        <v>10</v>
      </c>
      <c r="M206" s="343">
        <v>1166</v>
      </c>
    </row>
    <row r="207" spans="1:13" s="194" customFormat="1" ht="38.25">
      <c r="A207" s="176">
        <v>194</v>
      </c>
      <c r="B207" s="157" t="s">
        <v>673</v>
      </c>
      <c r="C207" s="157" t="s">
        <v>2741</v>
      </c>
      <c r="D207" s="236" t="s">
        <v>2690</v>
      </c>
      <c r="E207" s="343">
        <v>151</v>
      </c>
      <c r="F207" s="343">
        <v>1699</v>
      </c>
      <c r="G207" s="343">
        <v>50</v>
      </c>
      <c r="H207" s="343">
        <v>355</v>
      </c>
      <c r="I207" s="343">
        <v>57</v>
      </c>
      <c r="J207" s="343">
        <v>724</v>
      </c>
      <c r="K207" s="343">
        <v>0</v>
      </c>
      <c r="L207" s="343">
        <v>38</v>
      </c>
      <c r="M207" s="343">
        <v>1670</v>
      </c>
    </row>
    <row r="208" spans="1:13" s="194" customFormat="1" ht="36" customHeight="1">
      <c r="A208" s="176">
        <v>195</v>
      </c>
      <c r="B208" s="441" t="s">
        <v>674</v>
      </c>
      <c r="C208" s="441" t="s">
        <v>2742</v>
      </c>
      <c r="D208" s="236" t="s">
        <v>2691</v>
      </c>
      <c r="E208" s="343">
        <v>177</v>
      </c>
      <c r="F208" s="343">
        <v>2251</v>
      </c>
      <c r="G208" s="343">
        <v>55</v>
      </c>
      <c r="H208" s="343">
        <v>356</v>
      </c>
      <c r="I208" s="343">
        <v>39</v>
      </c>
      <c r="J208" s="343">
        <v>615</v>
      </c>
      <c r="K208" s="343">
        <v>0</v>
      </c>
      <c r="L208" s="343">
        <v>149</v>
      </c>
      <c r="M208" s="343">
        <v>1364</v>
      </c>
    </row>
    <row r="209" spans="1:13" s="194" customFormat="1" ht="36" customHeight="1">
      <c r="A209" s="176">
        <v>196</v>
      </c>
      <c r="B209" s="442"/>
      <c r="C209" s="442"/>
      <c r="D209" s="236" t="s">
        <v>2692</v>
      </c>
      <c r="E209" s="343">
        <v>224</v>
      </c>
      <c r="F209" s="343">
        <v>3510</v>
      </c>
      <c r="G209" s="343">
        <v>95</v>
      </c>
      <c r="H209" s="343">
        <v>722</v>
      </c>
      <c r="I209" s="343">
        <v>2</v>
      </c>
      <c r="J209" s="343">
        <v>44</v>
      </c>
      <c r="K209" s="343">
        <v>0</v>
      </c>
      <c r="L209" s="343">
        <v>15</v>
      </c>
      <c r="M209" s="343">
        <v>2106</v>
      </c>
    </row>
    <row r="210" spans="1:13" s="194" customFormat="1" ht="25.5">
      <c r="A210" s="176">
        <v>197</v>
      </c>
      <c r="B210" s="157" t="s">
        <v>675</v>
      </c>
      <c r="C210" s="157" t="s">
        <v>2743</v>
      </c>
      <c r="D210" s="236" t="s">
        <v>2693</v>
      </c>
      <c r="E210" s="343">
        <v>98</v>
      </c>
      <c r="F210" s="343">
        <v>1686</v>
      </c>
      <c r="G210" s="343">
        <v>44</v>
      </c>
      <c r="H210" s="343">
        <v>400</v>
      </c>
      <c r="I210" s="343">
        <v>40</v>
      </c>
      <c r="J210" s="343">
        <v>617</v>
      </c>
      <c r="K210" s="343">
        <v>1</v>
      </c>
      <c r="L210" s="343">
        <v>50</v>
      </c>
      <c r="M210" s="343">
        <v>1408</v>
      </c>
    </row>
    <row r="211" spans="1:13" s="194" customFormat="1" ht="25.5">
      <c r="A211" s="176">
        <v>198</v>
      </c>
      <c r="B211" s="157" t="s">
        <v>1646</v>
      </c>
      <c r="C211" s="157" t="s">
        <v>2744</v>
      </c>
      <c r="D211" s="236" t="s">
        <v>2694</v>
      </c>
      <c r="E211" s="343">
        <v>142</v>
      </c>
      <c r="F211" s="343">
        <v>1788</v>
      </c>
      <c r="G211" s="343">
        <v>47</v>
      </c>
      <c r="H211" s="343">
        <v>362</v>
      </c>
      <c r="I211" s="343">
        <v>0</v>
      </c>
      <c r="J211" s="343">
        <v>13</v>
      </c>
      <c r="K211" s="343">
        <v>0</v>
      </c>
      <c r="L211" s="343">
        <v>24</v>
      </c>
      <c r="M211" s="343">
        <v>1059</v>
      </c>
    </row>
    <row r="212" spans="1:13" s="194" customFormat="1" ht="38.25">
      <c r="A212" s="176">
        <v>199</v>
      </c>
      <c r="B212" s="157" t="s">
        <v>1829</v>
      </c>
      <c r="C212" s="157" t="s">
        <v>2745</v>
      </c>
      <c r="D212" s="236" t="s">
        <v>2695</v>
      </c>
      <c r="E212" s="343">
        <v>89</v>
      </c>
      <c r="F212" s="343">
        <v>1527</v>
      </c>
      <c r="G212" s="343">
        <v>36</v>
      </c>
      <c r="H212" s="343">
        <v>355</v>
      </c>
      <c r="I212" s="343">
        <v>0</v>
      </c>
      <c r="J212" s="343">
        <v>24</v>
      </c>
      <c r="K212" s="343">
        <v>0</v>
      </c>
      <c r="L212" s="343">
        <v>30</v>
      </c>
      <c r="M212" s="343">
        <v>959</v>
      </c>
    </row>
    <row r="213" spans="1:13" s="194" customFormat="1" ht="49.5" customHeight="1">
      <c r="A213" s="176">
        <v>200</v>
      </c>
      <c r="B213" s="441" t="s">
        <v>2749</v>
      </c>
      <c r="C213" s="441" t="s">
        <v>2746</v>
      </c>
      <c r="D213" s="236" t="s">
        <v>2696</v>
      </c>
      <c r="E213" s="343">
        <v>80</v>
      </c>
      <c r="F213" s="343">
        <v>1519</v>
      </c>
      <c r="G213" s="343">
        <v>21</v>
      </c>
      <c r="H213" s="343">
        <v>228</v>
      </c>
      <c r="I213" s="343">
        <v>29</v>
      </c>
      <c r="J213" s="343">
        <v>415</v>
      </c>
      <c r="K213" s="343">
        <v>0</v>
      </c>
      <c r="L213" s="343">
        <v>105</v>
      </c>
      <c r="M213" s="343">
        <v>1213</v>
      </c>
    </row>
    <row r="214" spans="1:13" s="194" customFormat="1" ht="49.5" customHeight="1">
      <c r="A214" s="176">
        <v>201</v>
      </c>
      <c r="B214" s="442"/>
      <c r="C214" s="442"/>
      <c r="D214" s="236" t="s">
        <v>2697</v>
      </c>
      <c r="E214" s="343">
        <v>117</v>
      </c>
      <c r="F214" s="343">
        <v>2055</v>
      </c>
      <c r="G214" s="343">
        <v>44</v>
      </c>
      <c r="H214" s="343">
        <v>384</v>
      </c>
      <c r="I214" s="343">
        <v>38</v>
      </c>
      <c r="J214" s="343">
        <v>782</v>
      </c>
      <c r="K214" s="343">
        <v>0</v>
      </c>
      <c r="L214" s="343">
        <v>23</v>
      </c>
      <c r="M214" s="343">
        <v>1544</v>
      </c>
    </row>
    <row r="215" spans="1:13" s="194" customFormat="1" ht="25.5">
      <c r="A215" s="176">
        <v>202</v>
      </c>
      <c r="B215" s="157" t="s">
        <v>933</v>
      </c>
      <c r="C215" s="157" t="s">
        <v>2747</v>
      </c>
      <c r="D215" s="236" t="s">
        <v>2698</v>
      </c>
      <c r="E215" s="343">
        <v>43</v>
      </c>
      <c r="F215" s="343">
        <v>808</v>
      </c>
      <c r="G215" s="343">
        <v>15</v>
      </c>
      <c r="H215" s="343">
        <v>178</v>
      </c>
      <c r="I215" s="343">
        <v>30</v>
      </c>
      <c r="J215" s="343">
        <v>327</v>
      </c>
      <c r="K215" s="343">
        <v>0</v>
      </c>
      <c r="L215" s="343">
        <v>34</v>
      </c>
      <c r="M215" s="343">
        <v>653</v>
      </c>
    </row>
    <row r="216" spans="1:13" s="194" customFormat="1" ht="25.5">
      <c r="A216" s="176">
        <v>203</v>
      </c>
      <c r="B216" s="157" t="s">
        <v>2750</v>
      </c>
      <c r="C216" s="157" t="s">
        <v>2748</v>
      </c>
      <c r="D216" s="236" t="s">
        <v>2699</v>
      </c>
      <c r="E216" s="343">
        <v>56</v>
      </c>
      <c r="F216" s="343">
        <v>815</v>
      </c>
      <c r="G216" s="343">
        <v>20</v>
      </c>
      <c r="H216" s="343">
        <v>152</v>
      </c>
      <c r="I216" s="343">
        <v>13</v>
      </c>
      <c r="J216" s="343">
        <v>324</v>
      </c>
      <c r="K216" s="343">
        <v>0</v>
      </c>
      <c r="L216" s="343">
        <v>14</v>
      </c>
      <c r="M216" s="343">
        <v>697</v>
      </c>
    </row>
    <row r="217" spans="1:13" s="194" customFormat="1" ht="25.5" customHeight="1">
      <c r="B217" s="447" t="s">
        <v>3282</v>
      </c>
      <c r="C217" s="447"/>
      <c r="D217" s="447"/>
      <c r="E217" s="347">
        <v>21366</v>
      </c>
      <c r="F217" s="347">
        <v>340918</v>
      </c>
      <c r="G217" s="347">
        <v>7651</v>
      </c>
      <c r="H217" s="347">
        <v>75905</v>
      </c>
      <c r="I217" s="347">
        <v>4412</v>
      </c>
      <c r="J217" s="347">
        <v>70913</v>
      </c>
      <c r="K217" s="347">
        <v>29</v>
      </c>
      <c r="L217" s="347">
        <v>9098</v>
      </c>
      <c r="M217" s="347">
        <v>289381</v>
      </c>
    </row>
  </sheetData>
  <mergeCells count="124"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  <mergeCell ref="C50:C53"/>
    <mergeCell ref="B54:B58"/>
    <mergeCell ref="C54:C58"/>
    <mergeCell ref="A8:M8"/>
    <mergeCell ref="G5:H5"/>
    <mergeCell ref="E5:F5"/>
    <mergeCell ref="I4:J5"/>
    <mergeCell ref="K4:L5"/>
    <mergeCell ref="B4:B7"/>
    <mergeCell ref="C4:C7"/>
    <mergeCell ref="B217:D217"/>
    <mergeCell ref="B160:B161"/>
    <mergeCell ref="C160:C161"/>
    <mergeCell ref="B136:B137"/>
    <mergeCell ref="B68:B70"/>
    <mergeCell ref="C68:C70"/>
    <mergeCell ref="A83:M83"/>
    <mergeCell ref="B84:B85"/>
    <mergeCell ref="C84:C85"/>
    <mergeCell ref="B86:B87"/>
    <mergeCell ref="C86:C87"/>
    <mergeCell ref="B88:B89"/>
    <mergeCell ref="C136:C137"/>
    <mergeCell ref="B102:B103"/>
    <mergeCell ref="C102:C103"/>
    <mergeCell ref="B110:B111"/>
    <mergeCell ref="C110:C111"/>
    <mergeCell ref="B113:B114"/>
    <mergeCell ref="C113:C114"/>
    <mergeCell ref="A116:M116"/>
    <mergeCell ref="B117:B121"/>
    <mergeCell ref="C117:C121"/>
    <mergeCell ref="B122:B123"/>
    <mergeCell ref="C122:C123"/>
    <mergeCell ref="B59:B62"/>
    <mergeCell ref="C59:C62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37:B38"/>
    <mergeCell ref="C37:C38"/>
    <mergeCell ref="B46:B47"/>
    <mergeCell ref="C46:C47"/>
    <mergeCell ref="B26:B27"/>
    <mergeCell ref="C26:C27"/>
    <mergeCell ref="B30:B31"/>
    <mergeCell ref="C30:C31"/>
    <mergeCell ref="B33:B34"/>
    <mergeCell ref="C33:C34"/>
    <mergeCell ref="B50:B53"/>
    <mergeCell ref="B40:B41"/>
    <mergeCell ref="C40:C41"/>
    <mergeCell ref="B124:B125"/>
    <mergeCell ref="C124:C125"/>
    <mergeCell ref="B129:B130"/>
    <mergeCell ref="C129:C130"/>
    <mergeCell ref="C196:C197"/>
    <mergeCell ref="B196:B197"/>
    <mergeCell ref="B165:B166"/>
    <mergeCell ref="C165:C166"/>
    <mergeCell ref="B167:B168"/>
    <mergeCell ref="C167:C168"/>
    <mergeCell ref="B171:B172"/>
    <mergeCell ref="C171:C172"/>
    <mergeCell ref="C208:C209"/>
    <mergeCell ref="B192:B193"/>
    <mergeCell ref="C192:C193"/>
    <mergeCell ref="A198:M198"/>
    <mergeCell ref="B201:B202"/>
    <mergeCell ref="C201:C202"/>
    <mergeCell ref="B204:B206"/>
    <mergeCell ref="C204:C206"/>
    <mergeCell ref="B208:B209"/>
    <mergeCell ref="B72:B75"/>
    <mergeCell ref="C72:C75"/>
    <mergeCell ref="B77:B79"/>
    <mergeCell ref="C77:C79"/>
    <mergeCell ref="B80:B82"/>
    <mergeCell ref="C80:C82"/>
    <mergeCell ref="B64:B67"/>
    <mergeCell ref="C64:C67"/>
    <mergeCell ref="C88:C89"/>
    <mergeCell ref="B90:B91"/>
    <mergeCell ref="C90:C91"/>
    <mergeCell ref="B96:B97"/>
    <mergeCell ref="C96:C97"/>
    <mergeCell ref="B104:B105"/>
    <mergeCell ref="C104:C105"/>
    <mergeCell ref="B98:B99"/>
    <mergeCell ref="C98:C99"/>
    <mergeCell ref="B213:B214"/>
    <mergeCell ref="C213:C214"/>
    <mergeCell ref="B134:B135"/>
    <mergeCell ref="C134:C135"/>
    <mergeCell ref="B149:B150"/>
    <mergeCell ref="C149:C150"/>
    <mergeCell ref="A151:M151"/>
    <mergeCell ref="B152:B153"/>
    <mergeCell ref="C152:C153"/>
    <mergeCell ref="B163:B164"/>
    <mergeCell ref="C163:C164"/>
    <mergeCell ref="A177:M177"/>
    <mergeCell ref="B178:B179"/>
    <mergeCell ref="C178:C179"/>
    <mergeCell ref="B189:B190"/>
    <mergeCell ref="C189:C19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59"/>
  <sheetViews>
    <sheetView topLeftCell="A603" zoomScale="85" zoomScaleNormal="85" workbookViewId="0">
      <selection activeCell="H597" sqref="H597:X597"/>
    </sheetView>
  </sheetViews>
  <sheetFormatPr defaultRowHeight="12.75"/>
  <cols>
    <col min="1" max="1" width="4.42578125" style="243" customWidth="1"/>
    <col min="2" max="2" width="29" style="243" customWidth="1"/>
    <col min="3" max="3" width="14" style="243" customWidth="1"/>
    <col min="4" max="4" width="12.42578125" style="242" customWidth="1"/>
    <col min="5" max="5" width="17.140625" style="242" customWidth="1"/>
    <col min="6" max="6" width="24.85546875" style="242" customWidth="1"/>
    <col min="7" max="7" width="20.140625" style="242" customWidth="1"/>
    <col min="8" max="16384" width="9.140625" style="353"/>
  </cols>
  <sheetData>
    <row r="1" spans="1:24">
      <c r="A1" s="472" t="s">
        <v>3031</v>
      </c>
      <c r="B1" s="472"/>
      <c r="C1" s="472"/>
      <c r="D1" s="472"/>
      <c r="E1" s="472"/>
      <c r="F1" s="472"/>
      <c r="G1" s="47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46.5" customHeight="1">
      <c r="A2" s="355"/>
      <c r="B2" s="449" t="s">
        <v>1920</v>
      </c>
      <c r="C2" s="449"/>
      <c r="D2" s="449"/>
      <c r="E2" s="449"/>
      <c r="F2" s="449"/>
      <c r="G2" s="44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244" t="s">
        <v>735</v>
      </c>
      <c r="B3" s="355" t="s">
        <v>736</v>
      </c>
      <c r="C3" s="355" t="s">
        <v>737</v>
      </c>
      <c r="D3" s="355" t="s">
        <v>738</v>
      </c>
      <c r="E3" s="238" t="s">
        <v>739</v>
      </c>
      <c r="F3" s="355" t="s">
        <v>740</v>
      </c>
      <c r="G3" s="355" t="s">
        <v>741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14.75">
      <c r="A4" s="355" t="s">
        <v>275</v>
      </c>
      <c r="B4" s="355" t="s">
        <v>1073</v>
      </c>
      <c r="C4" s="355" t="s">
        <v>2446</v>
      </c>
      <c r="D4" s="355" t="s">
        <v>2447</v>
      </c>
      <c r="E4" s="238" t="s">
        <v>2448</v>
      </c>
      <c r="F4" s="355" t="s">
        <v>2449</v>
      </c>
      <c r="G4" s="355" t="s">
        <v>2450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94" customFormat="1" ht="28.5">
      <c r="A5" s="462">
        <v>1</v>
      </c>
      <c r="B5" s="356" t="s">
        <v>2700</v>
      </c>
      <c r="C5" s="359" t="s">
        <v>2517</v>
      </c>
      <c r="D5" s="466" t="s">
        <v>3032</v>
      </c>
      <c r="E5" s="467"/>
      <c r="F5" s="467"/>
      <c r="G5" s="467"/>
    </row>
    <row r="6" spans="1:24" s="194" customFormat="1" ht="25.5">
      <c r="A6" s="462"/>
      <c r="B6" s="356" t="s">
        <v>2518</v>
      </c>
      <c r="C6" s="239">
        <v>6.3078703703703708E-3</v>
      </c>
      <c r="D6" s="239">
        <v>4.87037037037037E-2</v>
      </c>
      <c r="E6" s="360">
        <v>341</v>
      </c>
      <c r="F6" s="239">
        <v>2.8787276668407275E-2</v>
      </c>
      <c r="G6" s="239">
        <v>0.10225694443943212</v>
      </c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</row>
    <row r="7" spans="1:24" s="194" customFormat="1" ht="25.5">
      <c r="A7" s="462"/>
      <c r="B7" s="356" t="s">
        <v>2519</v>
      </c>
      <c r="C7" s="239">
        <v>6.2268518518518515E-3</v>
      </c>
      <c r="D7" s="239">
        <v>1.1527777777777777E-2</v>
      </c>
      <c r="E7" s="176" t="s">
        <v>986</v>
      </c>
      <c r="F7" s="239">
        <v>3.206404320856867E-2</v>
      </c>
      <c r="G7" s="239">
        <v>3.3020833332557231E-2</v>
      </c>
    </row>
    <row r="8" spans="1:24" s="194" customFormat="1" ht="28.5">
      <c r="A8" s="462">
        <v>2</v>
      </c>
      <c r="B8" s="356" t="s">
        <v>2700</v>
      </c>
      <c r="C8" s="359" t="s">
        <v>2520</v>
      </c>
      <c r="D8" s="466" t="s">
        <v>3032</v>
      </c>
      <c r="E8" s="467"/>
      <c r="F8" s="467"/>
      <c r="G8" s="467"/>
    </row>
    <row r="9" spans="1:24" s="194" customFormat="1" ht="25.5">
      <c r="A9" s="462"/>
      <c r="B9" s="356" t="s">
        <v>2518</v>
      </c>
      <c r="C9" s="239">
        <v>8.7384259259259255E-3</v>
      </c>
      <c r="D9" s="239">
        <v>4.8773148148148149E-2</v>
      </c>
      <c r="E9" s="360">
        <v>1270</v>
      </c>
      <c r="F9" s="239">
        <v>2.8338255474701951E-2</v>
      </c>
      <c r="G9" s="239">
        <v>8.9236111110949423E-2</v>
      </c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</row>
    <row r="10" spans="1:24" s="194" customFormat="1" ht="25.5">
      <c r="A10" s="462"/>
      <c r="B10" s="356" t="s">
        <v>2519</v>
      </c>
      <c r="C10" s="239">
        <v>8.9814814814814809E-3</v>
      </c>
      <c r="D10" s="239">
        <v>1.3865740740740741E-2</v>
      </c>
      <c r="E10" s="176" t="s">
        <v>986</v>
      </c>
      <c r="F10" s="239">
        <v>2.2013888888371486E-2</v>
      </c>
      <c r="G10" s="239">
        <v>2.5057870370801538E-2</v>
      </c>
    </row>
    <row r="11" spans="1:24" s="194" customFormat="1" ht="28.5">
      <c r="A11" s="462">
        <v>3</v>
      </c>
      <c r="B11" s="356" t="s">
        <v>2700</v>
      </c>
      <c r="C11" s="359" t="s">
        <v>2521</v>
      </c>
      <c r="D11" s="466" t="s">
        <v>3032</v>
      </c>
      <c r="E11" s="467"/>
      <c r="F11" s="467"/>
      <c r="G11" s="467"/>
    </row>
    <row r="12" spans="1:24" s="194" customFormat="1" ht="25.5">
      <c r="A12" s="462"/>
      <c r="B12" s="356" t="s">
        <v>2518</v>
      </c>
      <c r="C12" s="239">
        <v>6.9270833333333337E-3</v>
      </c>
      <c r="D12" s="239">
        <v>4.6481481481481485E-2</v>
      </c>
      <c r="E12" s="360">
        <v>854</v>
      </c>
      <c r="F12" s="239">
        <v>2.9799709281090998E-2</v>
      </c>
      <c r="G12" s="239">
        <v>9.5104166663077194E-2</v>
      </c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</row>
    <row r="13" spans="1:24" s="194" customFormat="1" ht="25.5">
      <c r="A13" s="462"/>
      <c r="B13" s="356" t="s">
        <v>2519</v>
      </c>
      <c r="C13" s="239">
        <v>5.9780092592592593E-3</v>
      </c>
      <c r="D13" s="239">
        <v>1.9814814814814816E-2</v>
      </c>
      <c r="E13" s="176">
        <v>2</v>
      </c>
      <c r="F13" s="239">
        <v>3.0125868056529725E-2</v>
      </c>
      <c r="G13" s="239">
        <v>4.0138888893125113E-2</v>
      </c>
    </row>
    <row r="14" spans="1:24" s="194" customFormat="1" ht="28.5">
      <c r="A14" s="462">
        <v>4</v>
      </c>
      <c r="B14" s="356" t="s">
        <v>2700</v>
      </c>
      <c r="C14" s="359" t="s">
        <v>2522</v>
      </c>
      <c r="D14" s="466" t="s">
        <v>3032</v>
      </c>
      <c r="E14" s="467"/>
      <c r="F14" s="467"/>
      <c r="G14" s="467"/>
    </row>
    <row r="15" spans="1:24" s="194" customFormat="1" ht="25.5">
      <c r="A15" s="462"/>
      <c r="B15" s="356" t="s">
        <v>2518</v>
      </c>
      <c r="C15" s="239">
        <v>7.2337962962962963E-3</v>
      </c>
      <c r="D15" s="239">
        <v>4.8194444444444443E-2</v>
      </c>
      <c r="E15" s="360">
        <v>954</v>
      </c>
      <c r="F15" s="239">
        <v>2.9338933314611126E-2</v>
      </c>
      <c r="G15" s="239">
        <v>0.11559027777548181</v>
      </c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</row>
    <row r="16" spans="1:24" s="194" customFormat="1" ht="25.5">
      <c r="A16" s="462"/>
      <c r="B16" s="356" t="s">
        <v>2519</v>
      </c>
      <c r="C16" s="239">
        <v>7.3726851851851852E-3</v>
      </c>
      <c r="D16" s="239">
        <v>1.1851851851851851E-2</v>
      </c>
      <c r="E16" s="176" t="s">
        <v>986</v>
      </c>
      <c r="F16" s="239">
        <v>3.5202546296204673E-2</v>
      </c>
      <c r="G16" s="239">
        <v>4.4606481482333038E-2</v>
      </c>
    </row>
    <row r="17" spans="1:24" s="194" customFormat="1" ht="28.5">
      <c r="A17" s="462">
        <v>5</v>
      </c>
      <c r="B17" s="356" t="s">
        <v>2700</v>
      </c>
      <c r="C17" s="359" t="s">
        <v>2523</v>
      </c>
      <c r="D17" s="466" t="s">
        <v>3032</v>
      </c>
      <c r="E17" s="467"/>
      <c r="F17" s="467"/>
      <c r="G17" s="467"/>
    </row>
    <row r="18" spans="1:24" s="194" customFormat="1" ht="25.5">
      <c r="A18" s="462"/>
      <c r="B18" s="356" t="s">
        <v>2518</v>
      </c>
      <c r="C18" s="239">
        <v>7.3842592592592597E-3</v>
      </c>
      <c r="D18" s="239">
        <v>4.7523148148148148E-2</v>
      </c>
      <c r="E18" s="360">
        <v>972</v>
      </c>
      <c r="F18" s="239">
        <v>2.6621444472799467E-2</v>
      </c>
      <c r="G18" s="239">
        <v>0.15846064814832062</v>
      </c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</row>
    <row r="19" spans="1:24" s="194" customFormat="1" ht="25.5">
      <c r="A19" s="462"/>
      <c r="B19" s="356" t="s">
        <v>2519</v>
      </c>
      <c r="C19" s="239">
        <v>8.0902777777777778E-3</v>
      </c>
      <c r="D19" s="239">
        <v>9.9768518518518513E-3</v>
      </c>
      <c r="E19" s="176" t="s">
        <v>986</v>
      </c>
      <c r="F19" s="239">
        <v>3.2125771605933551E-2</v>
      </c>
      <c r="G19" s="239">
        <v>3.9328703707724344E-2</v>
      </c>
    </row>
    <row r="20" spans="1:24" s="194" customFormat="1" ht="28.5">
      <c r="A20" s="462">
        <v>6</v>
      </c>
      <c r="B20" s="356" t="s">
        <v>2700</v>
      </c>
      <c r="C20" s="359" t="s">
        <v>2524</v>
      </c>
      <c r="D20" s="466" t="s">
        <v>3032</v>
      </c>
      <c r="E20" s="467"/>
      <c r="F20" s="467"/>
      <c r="G20" s="467"/>
    </row>
    <row r="21" spans="1:24" s="194" customFormat="1" ht="25.5">
      <c r="A21" s="462"/>
      <c r="B21" s="356" t="s">
        <v>2518</v>
      </c>
      <c r="C21" s="239">
        <v>8.564814814814815E-3</v>
      </c>
      <c r="D21" s="239">
        <v>4.65625E-2</v>
      </c>
      <c r="E21" s="360">
        <v>1244</v>
      </c>
      <c r="F21" s="239">
        <v>2.8710964271973827E-2</v>
      </c>
      <c r="G21" s="239">
        <v>9.2187499998544808E-2</v>
      </c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</row>
    <row r="22" spans="1:24" s="194" customFormat="1" ht="25.5">
      <c r="A22" s="462"/>
      <c r="B22" s="356" t="s">
        <v>2519</v>
      </c>
      <c r="C22" s="239">
        <v>6.7592592592592591E-3</v>
      </c>
      <c r="D22" s="239">
        <v>1.0613425925925925E-2</v>
      </c>
      <c r="E22" s="176" t="s">
        <v>986</v>
      </c>
      <c r="F22" s="239">
        <v>2.1439043213225279E-2</v>
      </c>
      <c r="G22" s="239">
        <v>2.6469907410501037E-2</v>
      </c>
    </row>
    <row r="23" spans="1:24" s="194" customFormat="1" ht="28.5">
      <c r="A23" s="462">
        <v>7</v>
      </c>
      <c r="B23" s="356" t="s">
        <v>2700</v>
      </c>
      <c r="C23" s="359" t="s">
        <v>3033</v>
      </c>
      <c r="D23" s="466" t="s">
        <v>3032</v>
      </c>
      <c r="E23" s="467"/>
      <c r="F23" s="467"/>
      <c r="G23" s="467"/>
    </row>
    <row r="24" spans="1:24" s="194" customFormat="1" ht="25.5">
      <c r="A24" s="462"/>
      <c r="B24" s="356" t="s">
        <v>2518</v>
      </c>
      <c r="C24" s="166">
        <v>7.2106481481481483E-3</v>
      </c>
      <c r="D24" s="166">
        <v>4.8692129629629627E-2</v>
      </c>
      <c r="E24" s="360">
        <v>809</v>
      </c>
      <c r="F24" s="239">
        <v>3.0488896470351107E-2</v>
      </c>
      <c r="G24" s="239">
        <v>9.4618055554747116E-2</v>
      </c>
    </row>
    <row r="25" spans="1:24" s="194" customFormat="1" ht="25.5">
      <c r="A25" s="462"/>
      <c r="B25" s="356" t="s">
        <v>2519</v>
      </c>
      <c r="C25" s="166">
        <v>6.4293981481481485E-3</v>
      </c>
      <c r="D25" s="166">
        <v>9.1550925925925931E-3</v>
      </c>
      <c r="E25" s="176" t="s">
        <v>986</v>
      </c>
      <c r="F25" s="239">
        <v>3.1762152777446317E-2</v>
      </c>
      <c r="G25" s="239">
        <v>4.2199074072414078E-2</v>
      </c>
    </row>
    <row r="26" spans="1:24" s="194" customFormat="1" ht="28.5">
      <c r="A26" s="462">
        <v>8</v>
      </c>
      <c r="B26" s="356" t="s">
        <v>2700</v>
      </c>
      <c r="C26" s="359" t="s">
        <v>2525</v>
      </c>
      <c r="D26" s="466" t="s">
        <v>79</v>
      </c>
      <c r="E26" s="467"/>
      <c r="F26" s="467"/>
      <c r="G26" s="467"/>
    </row>
    <row r="27" spans="1:24" s="194" customFormat="1" ht="25.5">
      <c r="A27" s="462"/>
      <c r="B27" s="356" t="s">
        <v>2518</v>
      </c>
      <c r="C27" s="166">
        <v>9.8611111111111104E-3</v>
      </c>
      <c r="D27" s="166">
        <v>4.9236111111111112E-2</v>
      </c>
      <c r="E27" s="360">
        <v>1167</v>
      </c>
      <c r="F27" s="239">
        <v>3.4913380900197681E-2</v>
      </c>
      <c r="G27" s="239">
        <v>0.11380787036614493</v>
      </c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</row>
    <row r="28" spans="1:24" s="194" customFormat="1" ht="25.5">
      <c r="A28" s="462"/>
      <c r="B28" s="356" t="s">
        <v>2519</v>
      </c>
      <c r="C28" s="166">
        <v>1.6701388888888891E-2</v>
      </c>
      <c r="D28" s="166">
        <v>3.8240740740740742E-2</v>
      </c>
      <c r="E28" s="360">
        <v>23</v>
      </c>
      <c r="F28" s="239">
        <v>4.6524305554339659E-2</v>
      </c>
      <c r="G28" s="239">
        <v>6.3229166662495118E-2</v>
      </c>
    </row>
    <row r="29" spans="1:24" s="194" customFormat="1" ht="28.5">
      <c r="A29" s="462">
        <v>9</v>
      </c>
      <c r="B29" s="356" t="s">
        <v>2700</v>
      </c>
      <c r="C29" s="359" t="s">
        <v>2526</v>
      </c>
      <c r="D29" s="466" t="s">
        <v>79</v>
      </c>
      <c r="E29" s="467"/>
      <c r="F29" s="467"/>
      <c r="G29" s="467"/>
    </row>
    <row r="30" spans="1:24" s="194" customFormat="1" ht="25.5">
      <c r="A30" s="462"/>
      <c r="B30" s="356" t="s">
        <v>2518</v>
      </c>
      <c r="C30" s="166">
        <v>9.8611111111111104E-3</v>
      </c>
      <c r="D30" s="166">
        <v>4.8831018518518517E-2</v>
      </c>
      <c r="E30" s="360">
        <v>1142</v>
      </c>
      <c r="F30" s="239">
        <v>3.5205503689365078E-2</v>
      </c>
      <c r="G30" s="239">
        <v>9.0983796297223307E-2</v>
      </c>
    </row>
    <row r="31" spans="1:24" s="194" customFormat="1" ht="25.5">
      <c r="A31" s="462"/>
      <c r="B31" s="356" t="s">
        <v>2519</v>
      </c>
      <c r="C31" s="166">
        <v>1.4855324074074075E-2</v>
      </c>
      <c r="D31" s="166">
        <v>4.2777777777777776E-2</v>
      </c>
      <c r="E31" s="360">
        <v>25</v>
      </c>
      <c r="F31" s="239">
        <v>4.3672196501979163E-2</v>
      </c>
      <c r="G31" s="239">
        <v>9.9548611106001772E-2</v>
      </c>
    </row>
    <row r="32" spans="1:24" s="194" customFormat="1" ht="28.5">
      <c r="A32" s="462">
        <v>10</v>
      </c>
      <c r="B32" s="356" t="s">
        <v>2700</v>
      </c>
      <c r="C32" s="359" t="s">
        <v>3001</v>
      </c>
      <c r="D32" s="466" t="s">
        <v>79</v>
      </c>
      <c r="E32" s="467"/>
      <c r="F32" s="467"/>
      <c r="G32" s="467"/>
    </row>
    <row r="33" spans="1:24" s="194" customFormat="1" ht="25.5">
      <c r="A33" s="462"/>
      <c r="B33" s="356" t="s">
        <v>2518</v>
      </c>
      <c r="C33" s="166">
        <v>1.019675925925926E-2</v>
      </c>
      <c r="D33" s="166">
        <v>4.8321759259259259E-2</v>
      </c>
      <c r="E33" s="360">
        <v>1277</v>
      </c>
      <c r="F33" s="239">
        <v>3.9245098312680075E-2</v>
      </c>
      <c r="G33" s="239">
        <v>0.11412037037371192</v>
      </c>
    </row>
    <row r="34" spans="1:24" s="194" customFormat="1" ht="25.5">
      <c r="A34" s="462"/>
      <c r="B34" s="356" t="s">
        <v>2519</v>
      </c>
      <c r="C34" s="166">
        <v>1.4074074074074074E-2</v>
      </c>
      <c r="D34" s="166">
        <v>4.3784722222222225E-2</v>
      </c>
      <c r="E34" s="360">
        <v>26</v>
      </c>
      <c r="F34" s="239">
        <v>4.7278549382220564E-2</v>
      </c>
      <c r="G34" s="239">
        <v>9.4282407400896773E-2</v>
      </c>
    </row>
    <row r="35" spans="1:24" s="194" customFormat="1" ht="28.5">
      <c r="A35" s="462">
        <v>11</v>
      </c>
      <c r="B35" s="356" t="s">
        <v>2700</v>
      </c>
      <c r="C35" s="359" t="s">
        <v>2527</v>
      </c>
      <c r="D35" s="461" t="s">
        <v>108</v>
      </c>
      <c r="E35" s="460"/>
      <c r="F35" s="460"/>
      <c r="G35" s="460"/>
    </row>
    <row r="36" spans="1:24" s="194" customFormat="1" ht="25.5">
      <c r="A36" s="462"/>
      <c r="B36" s="356" t="s">
        <v>2518</v>
      </c>
      <c r="C36" s="239">
        <v>6.2037037037037035E-3</v>
      </c>
      <c r="D36" s="239">
        <v>4.6967592592592596E-2</v>
      </c>
      <c r="E36" s="360">
        <v>408</v>
      </c>
      <c r="F36" s="239">
        <v>2.7714320272433778E-2</v>
      </c>
      <c r="G36" s="239">
        <v>1.0275925925961928</v>
      </c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</row>
    <row r="37" spans="1:24" s="194" customFormat="1" ht="25.5">
      <c r="A37" s="462"/>
      <c r="B37" s="356" t="s">
        <v>2519</v>
      </c>
      <c r="C37" s="239">
        <v>1.2077546296296296E-2</v>
      </c>
      <c r="D37" s="239">
        <v>2.0902777777777777E-2</v>
      </c>
      <c r="E37" s="176">
        <v>1</v>
      </c>
      <c r="F37" s="239">
        <v>3.3935185187146999E-2</v>
      </c>
      <c r="G37" s="239">
        <v>5.9062500004074536E-2</v>
      </c>
    </row>
    <row r="38" spans="1:24" s="194" customFormat="1" ht="28.5">
      <c r="A38" s="462">
        <v>12</v>
      </c>
      <c r="B38" s="356" t="s">
        <v>2700</v>
      </c>
      <c r="C38" s="359" t="s">
        <v>2530</v>
      </c>
      <c r="D38" s="466" t="s">
        <v>108</v>
      </c>
      <c r="E38" s="467"/>
      <c r="F38" s="467"/>
      <c r="G38" s="467"/>
    </row>
    <row r="39" spans="1:24" s="194" customFormat="1" ht="25.5">
      <c r="A39" s="462"/>
      <c r="B39" s="356" t="s">
        <v>2518</v>
      </c>
      <c r="C39" s="239">
        <v>8.3217592592592596E-3</v>
      </c>
      <c r="D39" s="239">
        <v>4.8518518518518516E-2</v>
      </c>
      <c r="E39" s="360">
        <v>1242</v>
      </c>
      <c r="F39" s="239">
        <v>3.1889665471739603E-2</v>
      </c>
      <c r="G39" s="239">
        <v>0.15841435184847796</v>
      </c>
    </row>
    <row r="40" spans="1:24" s="194" customFormat="1" ht="25.5">
      <c r="A40" s="462"/>
      <c r="B40" s="356" t="s">
        <v>2519</v>
      </c>
      <c r="C40" s="239" t="s">
        <v>986</v>
      </c>
      <c r="D40" s="239" t="s">
        <v>986</v>
      </c>
      <c r="E40" s="176" t="s">
        <v>986</v>
      </c>
      <c r="F40" s="176" t="s">
        <v>986</v>
      </c>
      <c r="G40" s="176" t="s">
        <v>986</v>
      </c>
    </row>
    <row r="41" spans="1:24" s="194" customFormat="1" ht="28.5">
      <c r="A41" s="462">
        <v>13</v>
      </c>
      <c r="B41" s="356" t="s">
        <v>2700</v>
      </c>
      <c r="C41" s="359" t="s">
        <v>2533</v>
      </c>
      <c r="D41" s="466" t="s">
        <v>108</v>
      </c>
      <c r="E41" s="467"/>
      <c r="F41" s="467"/>
      <c r="G41" s="467"/>
    </row>
    <row r="42" spans="1:24" s="194" customFormat="1" ht="25.5">
      <c r="A42" s="462"/>
      <c r="B42" s="356" t="s">
        <v>2518</v>
      </c>
      <c r="C42" s="239">
        <v>8.1134259259259267E-3</v>
      </c>
      <c r="D42" s="239">
        <v>4.8750000000000002E-2</v>
      </c>
      <c r="E42" s="360">
        <v>1118</v>
      </c>
      <c r="F42" s="239">
        <v>3.141711213966944E-2</v>
      </c>
      <c r="G42" s="239">
        <v>0.12371527777577285</v>
      </c>
    </row>
    <row r="43" spans="1:24" s="194" customFormat="1" ht="25.5">
      <c r="A43" s="462"/>
      <c r="B43" s="356" t="s">
        <v>2519</v>
      </c>
      <c r="C43" s="239">
        <v>3.1799768518518519E-2</v>
      </c>
      <c r="D43" s="239">
        <v>4.1331018518518517E-2</v>
      </c>
      <c r="E43" s="176">
        <v>2</v>
      </c>
      <c r="F43" s="239">
        <v>4.9716435187292518E-2</v>
      </c>
      <c r="G43" s="239">
        <v>5.9525462966121268E-2</v>
      </c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</row>
    <row r="44" spans="1:24" s="194" customFormat="1" ht="28.5">
      <c r="A44" s="462">
        <v>14</v>
      </c>
      <c r="B44" s="356" t="s">
        <v>2700</v>
      </c>
      <c r="C44" s="359" t="s">
        <v>2539</v>
      </c>
      <c r="D44" s="466" t="s">
        <v>108</v>
      </c>
      <c r="E44" s="467"/>
      <c r="F44" s="467"/>
      <c r="G44" s="467"/>
    </row>
    <row r="45" spans="1:24" s="194" customFormat="1" ht="25.5">
      <c r="A45" s="462"/>
      <c r="B45" s="356" t="s">
        <v>2518</v>
      </c>
      <c r="C45" s="239">
        <v>8.9351851851851849E-3</v>
      </c>
      <c r="D45" s="239">
        <v>4.9386574074074076E-2</v>
      </c>
      <c r="E45" s="360">
        <v>1319</v>
      </c>
      <c r="F45" s="239">
        <v>3.4779400576185983E-2</v>
      </c>
      <c r="G45" s="239">
        <v>0.10777777778275777</v>
      </c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</row>
    <row r="46" spans="1:24" s="194" customFormat="1" ht="25.5">
      <c r="A46" s="462"/>
      <c r="B46" s="356" t="s">
        <v>2519</v>
      </c>
      <c r="C46" s="239">
        <v>1.4479166666666666E-2</v>
      </c>
      <c r="D46" s="239">
        <v>4.5439814814814815E-2</v>
      </c>
      <c r="E46" s="176">
        <v>5</v>
      </c>
      <c r="F46" s="239">
        <v>4.4266975307740118E-2</v>
      </c>
      <c r="G46" s="239">
        <v>9.2592592591245193E-2</v>
      </c>
    </row>
    <row r="47" spans="1:24" s="194" customFormat="1" ht="28.5">
      <c r="A47" s="462">
        <v>15</v>
      </c>
      <c r="B47" s="356" t="s">
        <v>2700</v>
      </c>
      <c r="C47" s="359" t="s">
        <v>2547</v>
      </c>
      <c r="D47" s="466" t="s">
        <v>108</v>
      </c>
      <c r="E47" s="467"/>
      <c r="F47" s="467"/>
      <c r="G47" s="467"/>
    </row>
    <row r="48" spans="1:24" s="194" customFormat="1" ht="25.5">
      <c r="A48" s="462"/>
      <c r="B48" s="356" t="s">
        <v>2518</v>
      </c>
      <c r="C48" s="239">
        <v>9.3981481481481485E-3</v>
      </c>
      <c r="D48" s="239">
        <v>4.6805555555555559E-2</v>
      </c>
      <c r="E48" s="360">
        <v>1442</v>
      </c>
      <c r="F48" s="239">
        <v>3.3763531144906829E-2</v>
      </c>
      <c r="G48" s="239">
        <v>0.13243055555358296</v>
      </c>
    </row>
    <row r="49" spans="1:24" s="194" customFormat="1" ht="25.5">
      <c r="A49" s="462"/>
      <c r="B49" s="356" t="s">
        <v>2519</v>
      </c>
      <c r="C49" s="239">
        <v>1.4340277777777778E-2</v>
      </c>
      <c r="D49" s="239">
        <v>4.2326388888888886E-2</v>
      </c>
      <c r="E49" s="176">
        <v>3</v>
      </c>
      <c r="F49" s="239">
        <v>5.1151620371456374E-2</v>
      </c>
      <c r="G49" s="239">
        <v>6.0196759259270038E-2</v>
      </c>
    </row>
    <row r="50" spans="1:24" s="194" customFormat="1" ht="28.5">
      <c r="A50" s="462">
        <v>16</v>
      </c>
      <c r="B50" s="356" t="s">
        <v>2700</v>
      </c>
      <c r="C50" s="359" t="s">
        <v>2528</v>
      </c>
      <c r="D50" s="461" t="s">
        <v>80</v>
      </c>
      <c r="E50" s="460"/>
      <c r="F50" s="460"/>
      <c r="G50" s="460"/>
    </row>
    <row r="51" spans="1:24" s="194" customFormat="1" ht="25.5">
      <c r="A51" s="462"/>
      <c r="B51" s="356" t="s">
        <v>2518</v>
      </c>
      <c r="C51" s="166">
        <v>7.1643518518518514E-3</v>
      </c>
      <c r="D51" s="166">
        <v>4.943287037037037E-2</v>
      </c>
      <c r="E51" s="360">
        <v>701</v>
      </c>
      <c r="F51" s="239">
        <v>3.0267279337856404E-2</v>
      </c>
      <c r="G51" s="239">
        <v>9.8738425920601003E-2</v>
      </c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</row>
    <row r="52" spans="1:24" s="194" customFormat="1" ht="25.5">
      <c r="A52" s="462"/>
      <c r="B52" s="356" t="s">
        <v>2519</v>
      </c>
      <c r="C52" s="166">
        <v>1.5266203703703704E-2</v>
      </c>
      <c r="D52" s="166">
        <v>1.9537037037037037E-2</v>
      </c>
      <c r="E52" s="360">
        <v>6</v>
      </c>
      <c r="F52" s="239">
        <v>3.7503858024138026E-2</v>
      </c>
      <c r="G52" s="239">
        <v>5.1655092589498963E-2</v>
      </c>
    </row>
    <row r="53" spans="1:24" s="194" customFormat="1" ht="28.5">
      <c r="A53" s="462">
        <v>17</v>
      </c>
      <c r="B53" s="356" t="s">
        <v>2700</v>
      </c>
      <c r="C53" s="359" t="s">
        <v>2529</v>
      </c>
      <c r="D53" s="461" t="s">
        <v>80</v>
      </c>
      <c r="E53" s="460"/>
      <c r="F53" s="460"/>
      <c r="G53" s="460"/>
    </row>
    <row r="54" spans="1:24" s="194" customFormat="1" ht="25.5">
      <c r="A54" s="462"/>
      <c r="B54" s="356" t="s">
        <v>2518</v>
      </c>
      <c r="C54" s="166">
        <v>8.5300925925925926E-3</v>
      </c>
      <c r="D54" s="166">
        <v>4.9386574074074076E-2</v>
      </c>
      <c r="E54" s="360">
        <v>1493</v>
      </c>
      <c r="F54" s="239">
        <v>3.3949515174385193E-2</v>
      </c>
      <c r="G54" s="239">
        <v>1.0453703703678912</v>
      </c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</row>
    <row r="55" spans="1:24" s="194" customFormat="1" ht="25.5">
      <c r="A55" s="462"/>
      <c r="B55" s="356" t="s">
        <v>2519</v>
      </c>
      <c r="C55" s="166">
        <v>1.1759259259259259E-2</v>
      </c>
      <c r="D55" s="166">
        <v>3.6539351851851851E-2</v>
      </c>
      <c r="E55" s="360">
        <v>3</v>
      </c>
      <c r="F55" s="239">
        <v>3.871913580223918E-2</v>
      </c>
      <c r="G55" s="239">
        <v>6.0196759259270038E-2</v>
      </c>
    </row>
    <row r="56" spans="1:24" s="194" customFormat="1" ht="28.5">
      <c r="A56" s="462">
        <v>18</v>
      </c>
      <c r="B56" s="356" t="s">
        <v>2700</v>
      </c>
      <c r="C56" s="359" t="s">
        <v>2531</v>
      </c>
      <c r="D56" s="461" t="s">
        <v>1889</v>
      </c>
      <c r="E56" s="460"/>
      <c r="F56" s="460"/>
      <c r="G56" s="460"/>
    </row>
    <row r="57" spans="1:24" s="194" customFormat="1" ht="25.5">
      <c r="A57" s="462"/>
      <c r="B57" s="356" t="s">
        <v>2518</v>
      </c>
      <c r="C57" s="166">
        <v>8.7037037037037031E-3</v>
      </c>
      <c r="D57" s="166">
        <v>4.6782407407407404E-2</v>
      </c>
      <c r="E57" s="360">
        <v>821</v>
      </c>
      <c r="F57" s="166">
        <v>2.8532477025888549E-2</v>
      </c>
      <c r="G57" s="166">
        <v>0.11837962963181781</v>
      </c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</row>
    <row r="58" spans="1:24" s="194" customFormat="1" ht="25.5">
      <c r="A58" s="462"/>
      <c r="B58" s="356" t="s">
        <v>2519</v>
      </c>
      <c r="C58" s="166">
        <v>1.3969907407407407E-2</v>
      </c>
      <c r="D58" s="166">
        <v>4.715277777777778E-2</v>
      </c>
      <c r="E58" s="360">
        <v>41</v>
      </c>
      <c r="F58" s="166">
        <v>4.0364672364264081E-2</v>
      </c>
      <c r="G58" s="166">
        <v>8.7974537033005618E-2</v>
      </c>
    </row>
    <row r="59" spans="1:24" s="194" customFormat="1" ht="28.5">
      <c r="A59" s="462">
        <v>19</v>
      </c>
      <c r="B59" s="356" t="s">
        <v>2700</v>
      </c>
      <c r="C59" s="359" t="s">
        <v>2532</v>
      </c>
      <c r="D59" s="466" t="s">
        <v>1889</v>
      </c>
      <c r="E59" s="467"/>
      <c r="F59" s="467"/>
      <c r="G59" s="467"/>
    </row>
    <row r="60" spans="1:24" s="194" customFormat="1" ht="25.5">
      <c r="A60" s="462"/>
      <c r="B60" s="356" t="s">
        <v>2518</v>
      </c>
      <c r="C60" s="166">
        <v>1.087962962962963E-2</v>
      </c>
      <c r="D60" s="166">
        <v>4.9351851851851855E-2</v>
      </c>
      <c r="E60" s="360">
        <v>1905</v>
      </c>
      <c r="F60" s="239">
        <v>3.2961578504258487E-2</v>
      </c>
      <c r="G60" s="239">
        <v>9.1238425928167999E-2</v>
      </c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</row>
    <row r="61" spans="1:24" s="194" customFormat="1" ht="25.5">
      <c r="A61" s="462"/>
      <c r="B61" s="356" t="s">
        <v>2519</v>
      </c>
      <c r="C61" s="166">
        <v>1.9976851851851853E-2</v>
      </c>
      <c r="D61" s="166">
        <v>3.6932870370370373E-2</v>
      </c>
      <c r="E61" s="360">
        <v>46</v>
      </c>
      <c r="F61" s="239">
        <v>4.6872369528335345E-2</v>
      </c>
      <c r="G61" s="239">
        <v>8.4363425929041114E-2</v>
      </c>
    </row>
    <row r="62" spans="1:24" s="194" customFormat="1" ht="28.5">
      <c r="A62" s="462">
        <v>20</v>
      </c>
      <c r="B62" s="356" t="s">
        <v>2700</v>
      </c>
      <c r="C62" s="359" t="s">
        <v>3003</v>
      </c>
      <c r="D62" s="466" t="s">
        <v>984</v>
      </c>
      <c r="E62" s="467"/>
      <c r="F62" s="467"/>
      <c r="G62" s="467"/>
    </row>
    <row r="63" spans="1:24" s="194" customFormat="1" ht="25.5">
      <c r="A63" s="462"/>
      <c r="B63" s="356" t="s">
        <v>2518</v>
      </c>
      <c r="C63" s="166">
        <v>1.068287037037037E-2</v>
      </c>
      <c r="D63" s="166">
        <v>4.9108796296296296E-2</v>
      </c>
      <c r="E63" s="360">
        <v>1469</v>
      </c>
      <c r="F63" s="239">
        <v>3.7210580402564211E-2</v>
      </c>
      <c r="G63" s="239">
        <v>9.6261574071832001E-2</v>
      </c>
    </row>
    <row r="64" spans="1:24" s="194" customFormat="1" ht="25.5">
      <c r="A64" s="462"/>
      <c r="B64" s="356" t="s">
        <v>2519</v>
      </c>
      <c r="C64" s="166">
        <v>1.0659722222222221E-2</v>
      </c>
      <c r="D64" s="166">
        <v>4.5856481481481484E-2</v>
      </c>
      <c r="E64" s="360">
        <v>84</v>
      </c>
      <c r="F64" s="239">
        <v>3.8882121533922634E-2</v>
      </c>
      <c r="G64" s="239">
        <v>8.409722222131677E-2</v>
      </c>
    </row>
    <row r="65" spans="1:24" s="194" customFormat="1" ht="28.5">
      <c r="A65" s="462">
        <v>21</v>
      </c>
      <c r="B65" s="356" t="s">
        <v>2700</v>
      </c>
      <c r="C65" s="359" t="s">
        <v>3005</v>
      </c>
      <c r="D65" s="466" t="s">
        <v>982</v>
      </c>
      <c r="E65" s="467"/>
      <c r="F65" s="467"/>
      <c r="G65" s="467"/>
    </row>
    <row r="66" spans="1:24" s="194" customFormat="1" ht="25.5">
      <c r="A66" s="462"/>
      <c r="B66" s="356" t="s">
        <v>2518</v>
      </c>
      <c r="C66" s="166">
        <v>8.4837962962962966E-3</v>
      </c>
      <c r="D66" s="166">
        <v>4.8912037037037039E-2</v>
      </c>
      <c r="E66" s="360">
        <v>496</v>
      </c>
      <c r="F66" s="239">
        <v>3.6226296530199292E-2</v>
      </c>
      <c r="G66" s="239">
        <v>0.12143518518132623</v>
      </c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</row>
    <row r="67" spans="1:24" s="194" customFormat="1" ht="25.5">
      <c r="A67" s="462"/>
      <c r="B67" s="356" t="s">
        <v>2519</v>
      </c>
      <c r="C67" s="166">
        <v>1.3888888888888888E-2</v>
      </c>
      <c r="D67" s="166">
        <v>2.1261574074074075E-2</v>
      </c>
      <c r="E67" s="360">
        <v>8</v>
      </c>
      <c r="F67" s="239">
        <v>3.8711970900164622E-2</v>
      </c>
      <c r="G67" s="239">
        <v>5.6215277778392192E-2</v>
      </c>
    </row>
    <row r="68" spans="1:24" s="194" customFormat="1" ht="60" customHeight="1">
      <c r="A68" s="462">
        <v>22</v>
      </c>
      <c r="B68" s="356" t="s">
        <v>2700</v>
      </c>
      <c r="C68" s="359" t="s">
        <v>2534</v>
      </c>
      <c r="D68" s="466" t="s">
        <v>956</v>
      </c>
      <c r="E68" s="467"/>
      <c r="F68" s="467"/>
      <c r="G68" s="467"/>
    </row>
    <row r="69" spans="1:24" s="194" customFormat="1" ht="25.5">
      <c r="A69" s="462"/>
      <c r="B69" s="356" t="s">
        <v>2518</v>
      </c>
      <c r="C69" s="166">
        <v>8.7500000000000008E-3</v>
      </c>
      <c r="D69" s="166">
        <v>4.8356481481481479E-2</v>
      </c>
      <c r="E69" s="360">
        <v>679</v>
      </c>
      <c r="F69" s="239">
        <v>2.8261908170892344E-2</v>
      </c>
      <c r="G69" s="239">
        <v>0.15844907407154096</v>
      </c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</row>
    <row r="70" spans="1:24" s="194" customFormat="1" ht="25.5">
      <c r="A70" s="462"/>
      <c r="B70" s="356" t="s">
        <v>2519</v>
      </c>
      <c r="C70" s="166">
        <v>1.2280092592592592E-2</v>
      </c>
      <c r="D70" s="166">
        <v>4.8055555555555553E-2</v>
      </c>
      <c r="E70" s="360">
        <v>251</v>
      </c>
      <c r="F70" s="239">
        <v>3.6032123560974141E-2</v>
      </c>
      <c r="G70" s="239">
        <v>7.7847222222771961E-2</v>
      </c>
    </row>
    <row r="71" spans="1:24" s="194" customFormat="1" ht="64.5" customHeight="1">
      <c r="A71" s="462">
        <v>23</v>
      </c>
      <c r="B71" s="356" t="s">
        <v>2700</v>
      </c>
      <c r="C71" s="359" t="s">
        <v>2535</v>
      </c>
      <c r="D71" s="466" t="s">
        <v>956</v>
      </c>
      <c r="E71" s="467"/>
      <c r="F71" s="467"/>
      <c r="G71" s="467"/>
    </row>
    <row r="72" spans="1:24" s="194" customFormat="1" ht="25.5">
      <c r="A72" s="462"/>
      <c r="B72" s="356" t="s">
        <v>2518</v>
      </c>
      <c r="C72" s="166">
        <v>9.6296296296296303E-3</v>
      </c>
      <c r="D72" s="166">
        <v>4.9016203703703701E-2</v>
      </c>
      <c r="E72" s="360">
        <v>1194</v>
      </c>
      <c r="F72" s="239">
        <v>3.110947750106903E-2</v>
      </c>
      <c r="G72" s="239">
        <v>0.14590277778188465</v>
      </c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</row>
    <row r="73" spans="1:24" s="194" customFormat="1" ht="25.5">
      <c r="A73" s="462"/>
      <c r="B73" s="356" t="s">
        <v>2519</v>
      </c>
      <c r="C73" s="166">
        <v>1.2789351851851852E-2</v>
      </c>
      <c r="D73" s="166">
        <v>4.5034722222222219E-2</v>
      </c>
      <c r="E73" s="360">
        <v>374</v>
      </c>
      <c r="F73" s="239">
        <v>3.6134058552743015E-2</v>
      </c>
      <c r="G73" s="239">
        <v>0.11119212962512393</v>
      </c>
    </row>
    <row r="74" spans="1:24" s="194" customFormat="1" ht="63" customHeight="1">
      <c r="A74" s="462">
        <v>24</v>
      </c>
      <c r="B74" s="356" t="s">
        <v>2700</v>
      </c>
      <c r="C74" s="359" t="s">
        <v>2536</v>
      </c>
      <c r="D74" s="466" t="s">
        <v>1734</v>
      </c>
      <c r="E74" s="467"/>
      <c r="F74" s="467"/>
      <c r="G74" s="467"/>
    </row>
    <row r="75" spans="1:24" s="194" customFormat="1" ht="25.5">
      <c r="A75" s="462"/>
      <c r="B75" s="356" t="s">
        <v>2518</v>
      </c>
      <c r="C75" s="166">
        <v>1.578125E-2</v>
      </c>
      <c r="D75" s="166">
        <v>4.6620370370370368E-2</v>
      </c>
      <c r="E75" s="360">
        <v>320</v>
      </c>
      <c r="F75" s="166">
        <v>3.7056838088008935E-2</v>
      </c>
      <c r="G75" s="166">
        <v>7.8240740745968651E-2</v>
      </c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</row>
    <row r="76" spans="1:24" s="194" customFormat="1" ht="25.5">
      <c r="A76" s="462"/>
      <c r="B76" s="356" t="s">
        <v>2519</v>
      </c>
      <c r="C76" s="166">
        <v>1.2372685185185184E-2</v>
      </c>
      <c r="D76" s="166">
        <v>4.9363425925925929E-2</v>
      </c>
      <c r="E76" s="360">
        <v>693</v>
      </c>
      <c r="F76" s="166">
        <v>3.980940065394796E-2</v>
      </c>
      <c r="G76" s="166">
        <v>0.10074074073781958</v>
      </c>
    </row>
    <row r="77" spans="1:24" s="194" customFormat="1" ht="80.25" customHeight="1">
      <c r="A77" s="462">
        <v>25</v>
      </c>
      <c r="B77" s="356" t="s">
        <v>2700</v>
      </c>
      <c r="C77" s="359" t="s">
        <v>2537</v>
      </c>
      <c r="D77" s="466" t="s">
        <v>2299</v>
      </c>
      <c r="E77" s="467"/>
      <c r="F77" s="467"/>
      <c r="G77" s="467"/>
    </row>
    <row r="78" spans="1:24" s="194" customFormat="1" ht="25.5">
      <c r="A78" s="462"/>
      <c r="B78" s="356" t="s">
        <v>2518</v>
      </c>
      <c r="C78" s="166">
        <v>7.2569444444444443E-3</v>
      </c>
      <c r="D78" s="166">
        <v>4.6400462962962963E-2</v>
      </c>
      <c r="E78" s="360">
        <v>300</v>
      </c>
      <c r="F78" s="239">
        <v>2.9584200666274658E-2</v>
      </c>
      <c r="G78" s="239">
        <v>0.1185300925935735</v>
      </c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</row>
    <row r="79" spans="1:24" s="194" customFormat="1" ht="25.5">
      <c r="A79" s="462"/>
      <c r="B79" s="356" t="s">
        <v>2519</v>
      </c>
      <c r="C79" s="166">
        <v>9.1203703703703707E-3</v>
      </c>
      <c r="D79" s="166">
        <v>4.5486111111111109E-2</v>
      </c>
      <c r="E79" s="360">
        <v>130</v>
      </c>
      <c r="F79" s="239">
        <v>3.4043199364235097E-2</v>
      </c>
      <c r="G79" s="239">
        <v>8.7395833332266193E-2</v>
      </c>
    </row>
    <row r="80" spans="1:24" s="194" customFormat="1" ht="82.5" customHeight="1">
      <c r="A80" s="462">
        <v>26</v>
      </c>
      <c r="B80" s="356" t="s">
        <v>2700</v>
      </c>
      <c r="C80" s="359" t="s">
        <v>2538</v>
      </c>
      <c r="D80" s="466" t="s">
        <v>2299</v>
      </c>
      <c r="E80" s="467"/>
      <c r="F80" s="467"/>
      <c r="G80" s="467"/>
    </row>
    <row r="81" spans="1:24" s="194" customFormat="1" ht="25.5">
      <c r="A81" s="462"/>
      <c r="B81" s="356" t="s">
        <v>2518</v>
      </c>
      <c r="C81" s="166">
        <v>9.7106481481481488E-3</v>
      </c>
      <c r="D81" s="166">
        <v>4.9328703703703701E-2</v>
      </c>
      <c r="E81" s="360">
        <v>791</v>
      </c>
      <c r="F81" s="239">
        <v>3.4374958663949136E-2</v>
      </c>
      <c r="G81" s="239">
        <v>0.15115740741021</v>
      </c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</row>
    <row r="82" spans="1:24" s="194" customFormat="1" ht="25.5">
      <c r="A82" s="462"/>
      <c r="B82" s="356" t="s">
        <v>2519</v>
      </c>
      <c r="C82" s="166">
        <v>1.2615740740740742E-2</v>
      </c>
      <c r="D82" s="166">
        <v>4.7928240740740743E-2</v>
      </c>
      <c r="E82" s="360">
        <v>430</v>
      </c>
      <c r="F82" s="239">
        <v>4.2109080047896805E-2</v>
      </c>
      <c r="G82" s="239">
        <v>0.11407407407386927</v>
      </c>
    </row>
    <row r="83" spans="1:24" s="194" customFormat="1" ht="63" customHeight="1">
      <c r="A83" s="462">
        <v>27</v>
      </c>
      <c r="B83" s="356" t="s">
        <v>2700</v>
      </c>
      <c r="C83" s="359" t="s">
        <v>2540</v>
      </c>
      <c r="D83" s="466" t="s">
        <v>2861</v>
      </c>
      <c r="E83" s="467"/>
      <c r="F83" s="467"/>
      <c r="G83" s="467"/>
    </row>
    <row r="84" spans="1:24" s="194" customFormat="1" ht="25.5">
      <c r="A84" s="462"/>
      <c r="B84" s="356" t="s">
        <v>2518</v>
      </c>
      <c r="C84" s="166">
        <v>7.8009259259259256E-3</v>
      </c>
      <c r="D84" s="166">
        <v>4.2951388888888886E-2</v>
      </c>
      <c r="E84" s="360">
        <v>271</v>
      </c>
      <c r="F84" s="166">
        <v>3.8484239486025647E-2</v>
      </c>
      <c r="G84" s="166">
        <v>0.11384259259648388</v>
      </c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</row>
    <row r="85" spans="1:24" s="194" customFormat="1" ht="25.5">
      <c r="A85" s="462"/>
      <c r="B85" s="356" t="s">
        <v>2519</v>
      </c>
      <c r="C85" s="166">
        <v>1.1533564814814814E-2</v>
      </c>
      <c r="D85" s="166">
        <v>4.898148148148148E-2</v>
      </c>
      <c r="E85" s="360">
        <v>442</v>
      </c>
      <c r="F85" s="166">
        <v>4.42269625298276E-2</v>
      </c>
      <c r="G85" s="166">
        <v>0.18043981481605442</v>
      </c>
    </row>
    <row r="86" spans="1:24" s="194" customFormat="1" ht="28.5">
      <c r="A86" s="462">
        <v>28</v>
      </c>
      <c r="B86" s="356" t="s">
        <v>2700</v>
      </c>
      <c r="C86" s="359" t="s">
        <v>2541</v>
      </c>
      <c r="D86" s="466" t="s">
        <v>2302</v>
      </c>
      <c r="E86" s="467"/>
      <c r="F86" s="467"/>
      <c r="G86" s="467"/>
    </row>
    <row r="87" spans="1:24" s="194" customFormat="1" ht="25.5">
      <c r="A87" s="462"/>
      <c r="B87" s="356" t="s">
        <v>2518</v>
      </c>
      <c r="C87" s="166">
        <v>9.3171296296296301E-3</v>
      </c>
      <c r="D87" s="166">
        <v>4.8738425925925928E-2</v>
      </c>
      <c r="E87" s="360">
        <v>446</v>
      </c>
      <c r="F87" s="166">
        <v>3.7743179122145046E-2</v>
      </c>
      <c r="G87" s="166">
        <v>8.9270833334012423E-2</v>
      </c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</row>
    <row r="88" spans="1:24" s="194" customFormat="1" ht="25.5">
      <c r="A88" s="462"/>
      <c r="B88" s="356" t="s">
        <v>2519</v>
      </c>
      <c r="C88" s="166">
        <v>1.1875E-2</v>
      </c>
      <c r="D88" s="166">
        <v>4.9062500000000002E-2</v>
      </c>
      <c r="E88" s="360">
        <v>409</v>
      </c>
      <c r="F88" s="166">
        <v>4.0634625310770466E-2</v>
      </c>
      <c r="G88" s="166">
        <v>0.11234953704115469</v>
      </c>
    </row>
    <row r="89" spans="1:24" s="194" customFormat="1" ht="48.75" customHeight="1">
      <c r="A89" s="462">
        <v>29</v>
      </c>
      <c r="B89" s="356" t="s">
        <v>2700</v>
      </c>
      <c r="C89" s="359" t="s">
        <v>2542</v>
      </c>
      <c r="D89" s="466" t="s">
        <v>3034</v>
      </c>
      <c r="E89" s="467"/>
      <c r="F89" s="467"/>
      <c r="G89" s="467"/>
    </row>
    <row r="90" spans="1:24" s="194" customFormat="1" ht="25.5">
      <c r="A90" s="462"/>
      <c r="B90" s="356" t="s">
        <v>2518</v>
      </c>
      <c r="C90" s="166">
        <v>8.4953703703703701E-3</v>
      </c>
      <c r="D90" s="166">
        <v>4.898148148148148E-2</v>
      </c>
      <c r="E90" s="360">
        <v>86</v>
      </c>
      <c r="F90" s="239">
        <v>3.511916666687466E-2</v>
      </c>
      <c r="G90" s="239">
        <v>0.10177083333110204</v>
      </c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  <c r="X90" s="468"/>
    </row>
    <row r="91" spans="1:24" s="194" customFormat="1" ht="25.5">
      <c r="A91" s="462"/>
      <c r="B91" s="356" t="s">
        <v>2519</v>
      </c>
      <c r="C91" s="166">
        <v>1.1875E-2</v>
      </c>
      <c r="D91" s="166">
        <v>3.7569444444444447E-2</v>
      </c>
      <c r="E91" s="360">
        <v>42</v>
      </c>
      <c r="F91" s="239">
        <v>3.8154782068709099E-2</v>
      </c>
      <c r="G91" s="239">
        <v>7.3171296295186039E-2</v>
      </c>
    </row>
    <row r="92" spans="1:24" s="194" customFormat="1" ht="28.5">
      <c r="A92" s="462">
        <v>30</v>
      </c>
      <c r="B92" s="356" t="s">
        <v>2700</v>
      </c>
      <c r="C92" s="359" t="s">
        <v>2543</v>
      </c>
      <c r="D92" s="466" t="s">
        <v>1537</v>
      </c>
      <c r="E92" s="467"/>
      <c r="F92" s="467"/>
      <c r="G92" s="467"/>
    </row>
    <row r="93" spans="1:24" s="194" customFormat="1" ht="25.5">
      <c r="A93" s="462"/>
      <c r="B93" s="356" t="s">
        <v>2518</v>
      </c>
      <c r="C93" s="166">
        <v>1.2146990740740741E-2</v>
      </c>
      <c r="D93" s="166">
        <v>4.9189814814814818E-2</v>
      </c>
      <c r="E93" s="360">
        <v>206</v>
      </c>
      <c r="F93" s="239">
        <v>4.2383903134312E-2</v>
      </c>
      <c r="G93" s="239">
        <v>0.10873842592263827</v>
      </c>
    </row>
    <row r="94" spans="1:24" s="194" customFormat="1" ht="25.5">
      <c r="A94" s="462"/>
      <c r="B94" s="356" t="s">
        <v>2519</v>
      </c>
      <c r="C94" s="166">
        <v>9.0856481481481483E-3</v>
      </c>
      <c r="D94" s="166">
        <v>4.9108796296296296E-2</v>
      </c>
      <c r="E94" s="360">
        <v>338</v>
      </c>
      <c r="F94" s="239">
        <v>4.022037487188377E-2</v>
      </c>
      <c r="G94" s="239">
        <v>0.16673611111036735</v>
      </c>
    </row>
    <row r="95" spans="1:24" s="194" customFormat="1" ht="50.25" customHeight="1">
      <c r="A95" s="462">
        <v>31</v>
      </c>
      <c r="B95" s="356" t="s">
        <v>2700</v>
      </c>
      <c r="C95" s="359" t="s">
        <v>3006</v>
      </c>
      <c r="D95" s="466" t="s">
        <v>3034</v>
      </c>
      <c r="E95" s="467"/>
      <c r="F95" s="467"/>
      <c r="G95" s="467"/>
    </row>
    <row r="96" spans="1:24" s="194" customFormat="1" ht="25.5">
      <c r="A96" s="462"/>
      <c r="B96" s="356" t="s">
        <v>2518</v>
      </c>
      <c r="C96" s="166">
        <v>6.8171296296296296E-3</v>
      </c>
      <c r="D96" s="166">
        <v>4.2777777777777776E-2</v>
      </c>
      <c r="E96" s="360">
        <v>178</v>
      </c>
      <c r="F96" s="166">
        <v>3.2301563338703987E-2</v>
      </c>
      <c r="G96" s="166">
        <v>9.6180555556202307E-2</v>
      </c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68"/>
      <c r="S96" s="468"/>
      <c r="T96" s="468"/>
      <c r="U96" s="468"/>
      <c r="V96" s="468"/>
      <c r="W96" s="468"/>
      <c r="X96" s="468"/>
    </row>
    <row r="97" spans="1:24" s="194" customFormat="1" ht="25.5">
      <c r="A97" s="462"/>
      <c r="B97" s="356" t="s">
        <v>2519</v>
      </c>
      <c r="C97" s="166">
        <v>1.0630787037037038E-2</v>
      </c>
      <c r="D97" s="166">
        <v>4.6134259259259257E-2</v>
      </c>
      <c r="E97" s="360">
        <v>154</v>
      </c>
      <c r="F97" s="166">
        <v>3.9361705455431134E-2</v>
      </c>
      <c r="G97" s="166">
        <v>9.1354166666860692E-2</v>
      </c>
    </row>
    <row r="98" spans="1:24" s="194" customFormat="1" ht="28.5">
      <c r="A98" s="462">
        <v>32</v>
      </c>
      <c r="B98" s="356" t="s">
        <v>2700</v>
      </c>
      <c r="C98" s="359" t="s">
        <v>2544</v>
      </c>
      <c r="D98" s="466" t="s">
        <v>219</v>
      </c>
      <c r="E98" s="467"/>
      <c r="F98" s="467"/>
      <c r="G98" s="467"/>
    </row>
    <row r="99" spans="1:24" s="194" customFormat="1" ht="25.5">
      <c r="A99" s="462"/>
      <c r="B99" s="356" t="s">
        <v>2518</v>
      </c>
      <c r="C99" s="166">
        <v>7.2453703703703708E-3</v>
      </c>
      <c r="D99" s="166">
        <v>4.9097222222222223E-2</v>
      </c>
      <c r="E99" s="360">
        <v>438</v>
      </c>
      <c r="F99" s="166">
        <v>4.0402660499064325E-2</v>
      </c>
      <c r="G99" s="166">
        <v>9.0648148150648922E-2</v>
      </c>
      <c r="H99" s="468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468"/>
      <c r="U99" s="468"/>
      <c r="V99" s="468"/>
      <c r="W99" s="468"/>
      <c r="X99" s="468"/>
    </row>
    <row r="100" spans="1:24" s="194" customFormat="1" ht="25.5">
      <c r="A100" s="462"/>
      <c r="B100" s="356" t="s">
        <v>2519</v>
      </c>
      <c r="C100" s="166">
        <v>1.0781249999999999E-2</v>
      </c>
      <c r="D100" s="166">
        <v>4.6388888888888889E-2</v>
      </c>
      <c r="E100" s="360">
        <v>164</v>
      </c>
      <c r="F100" s="166">
        <v>4.345149582324033E-2</v>
      </c>
      <c r="G100" s="166">
        <v>9.9768518521159422E-2</v>
      </c>
    </row>
    <row r="101" spans="1:24" s="194" customFormat="1" ht="28.5">
      <c r="A101" s="462">
        <v>33</v>
      </c>
      <c r="B101" s="356" t="s">
        <v>2700</v>
      </c>
      <c r="C101" s="359" t="s">
        <v>2545</v>
      </c>
      <c r="D101" s="466" t="s">
        <v>224</v>
      </c>
      <c r="E101" s="467"/>
      <c r="F101" s="467"/>
      <c r="G101" s="467"/>
    </row>
    <row r="102" spans="1:24" s="194" customFormat="1" ht="25.5">
      <c r="A102" s="462"/>
      <c r="B102" s="356" t="s">
        <v>2518</v>
      </c>
      <c r="C102" s="166">
        <v>9.7916666666666673E-3</v>
      </c>
      <c r="D102" s="166">
        <v>4.732638888888889E-2</v>
      </c>
      <c r="E102" s="360">
        <v>623</v>
      </c>
      <c r="F102" s="166">
        <v>4.4825729517368455E-2</v>
      </c>
      <c r="G102" s="166">
        <v>0.10141203703824431</v>
      </c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</row>
    <row r="103" spans="1:24" s="194" customFormat="1" ht="25.5">
      <c r="A103" s="462"/>
      <c r="B103" s="356" t="s">
        <v>2519</v>
      </c>
      <c r="C103" s="166">
        <v>8.5995370370370375E-3</v>
      </c>
      <c r="D103" s="166">
        <v>4.9305555555555554E-2</v>
      </c>
      <c r="E103" s="360">
        <v>217</v>
      </c>
      <c r="F103" s="166">
        <v>4.3390380252301533E-2</v>
      </c>
      <c r="G103" s="166">
        <v>9.2754629629780538E-2</v>
      </c>
    </row>
    <row r="104" spans="1:24" s="194" customFormat="1" ht="28.5">
      <c r="A104" s="462">
        <v>34</v>
      </c>
      <c r="B104" s="356" t="s">
        <v>2700</v>
      </c>
      <c r="C104" s="359" t="s">
        <v>3009</v>
      </c>
      <c r="D104" s="466" t="s">
        <v>2303</v>
      </c>
      <c r="E104" s="467"/>
      <c r="F104" s="467"/>
      <c r="G104" s="467"/>
    </row>
    <row r="105" spans="1:24" s="194" customFormat="1" ht="25.5">
      <c r="A105" s="462"/>
      <c r="B105" s="356" t="s">
        <v>2518</v>
      </c>
      <c r="C105" s="166">
        <v>1.5555555555555555E-2</v>
      </c>
      <c r="D105" s="166">
        <v>4.8356481481481479E-2</v>
      </c>
      <c r="E105" s="360">
        <v>47</v>
      </c>
      <c r="F105" s="239">
        <v>4.6442129629010905E-2</v>
      </c>
      <c r="G105" s="239">
        <v>0.10210648147767643</v>
      </c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468"/>
      <c r="V105" s="468"/>
      <c r="W105" s="468"/>
      <c r="X105" s="468"/>
    </row>
    <row r="106" spans="1:24" s="194" customFormat="1" ht="25.5">
      <c r="A106" s="462"/>
      <c r="B106" s="356" t="s">
        <v>2519</v>
      </c>
      <c r="C106" s="166">
        <v>8.7847222222222215E-3</v>
      </c>
      <c r="D106" s="166">
        <v>4.5520833333333337E-2</v>
      </c>
      <c r="E106" s="360">
        <v>215</v>
      </c>
      <c r="F106" s="239">
        <v>4.6591067500547131E-2</v>
      </c>
      <c r="G106" s="239">
        <v>0.13880787036760012</v>
      </c>
    </row>
    <row r="107" spans="1:24" s="194" customFormat="1" ht="28.5">
      <c r="A107" s="462">
        <v>35</v>
      </c>
      <c r="B107" s="356" t="s">
        <v>2700</v>
      </c>
      <c r="C107" s="359" t="s">
        <v>2546</v>
      </c>
      <c r="D107" s="466" t="s">
        <v>2863</v>
      </c>
      <c r="E107" s="467"/>
      <c r="F107" s="467"/>
      <c r="G107" s="467"/>
    </row>
    <row r="108" spans="1:24" s="194" customFormat="1" ht="25.5">
      <c r="A108" s="462"/>
      <c r="B108" s="356" t="s">
        <v>2518</v>
      </c>
      <c r="C108" s="166">
        <v>1.3969907407407407E-2</v>
      </c>
      <c r="D108" s="166">
        <v>4.9456018518518517E-2</v>
      </c>
      <c r="E108" s="360">
        <v>335</v>
      </c>
      <c r="F108" s="239">
        <v>4.971193893713384E-2</v>
      </c>
      <c r="G108" s="239">
        <v>0.10199074074625969</v>
      </c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8"/>
      <c r="U108" s="468"/>
      <c r="V108" s="468"/>
      <c r="W108" s="468"/>
      <c r="X108" s="468"/>
    </row>
    <row r="109" spans="1:24" s="194" customFormat="1" ht="25.5">
      <c r="A109" s="462"/>
      <c r="B109" s="356" t="s">
        <v>2519</v>
      </c>
      <c r="C109" s="166">
        <v>1.1377314814814814E-2</v>
      </c>
      <c r="D109" s="166">
        <v>4.9062500000000002E-2</v>
      </c>
      <c r="E109" s="360">
        <v>485</v>
      </c>
      <c r="F109" s="239">
        <v>4.4592397523637771E-2</v>
      </c>
      <c r="G109" s="239">
        <v>9.7627314818964805E-2</v>
      </c>
    </row>
    <row r="110" spans="1:24" s="194" customFormat="1" ht="28.5">
      <c r="A110" s="462">
        <v>36</v>
      </c>
      <c r="B110" s="356" t="s">
        <v>2700</v>
      </c>
      <c r="C110" s="359" t="s">
        <v>3035</v>
      </c>
      <c r="D110" s="466" t="s">
        <v>221</v>
      </c>
      <c r="E110" s="467"/>
      <c r="F110" s="467"/>
      <c r="G110" s="467"/>
    </row>
    <row r="111" spans="1:24" s="194" customFormat="1" ht="25.5">
      <c r="A111" s="462"/>
      <c r="B111" s="356" t="s">
        <v>2518</v>
      </c>
      <c r="C111" s="166">
        <v>3.7384259259259259E-3</v>
      </c>
      <c r="D111" s="166">
        <v>3.7384259259259259E-3</v>
      </c>
      <c r="E111" s="176" t="s">
        <v>986</v>
      </c>
      <c r="F111" s="166">
        <v>2.5960648148611654E-2</v>
      </c>
      <c r="G111" s="166">
        <v>2.5960648148611654E-2</v>
      </c>
      <c r="H111" s="468"/>
      <c r="I111" s="468"/>
      <c r="J111" s="468"/>
      <c r="K111" s="468"/>
      <c r="L111" s="468"/>
      <c r="M111" s="468"/>
      <c r="N111" s="468"/>
      <c r="O111" s="468"/>
      <c r="P111" s="468"/>
      <c r="Q111" s="468"/>
      <c r="R111" s="468"/>
      <c r="S111" s="468"/>
      <c r="T111" s="468"/>
      <c r="U111" s="468"/>
      <c r="V111" s="468"/>
      <c r="W111" s="468"/>
      <c r="X111" s="468"/>
    </row>
    <row r="112" spans="1:24" s="194" customFormat="1" ht="25.5">
      <c r="A112" s="462"/>
      <c r="B112" s="356" t="s">
        <v>2519</v>
      </c>
      <c r="C112" s="166">
        <v>4.8842592592592592E-3</v>
      </c>
      <c r="D112" s="166">
        <v>3.1342592592592596E-2</v>
      </c>
      <c r="E112" s="360">
        <v>6</v>
      </c>
      <c r="F112" s="166">
        <v>3.1488715277949574E-2</v>
      </c>
      <c r="G112" s="166">
        <v>7.1122685185400769E-2</v>
      </c>
    </row>
    <row r="113" spans="1:24" s="194" customFormat="1" ht="71.25" customHeight="1">
      <c r="A113" s="462">
        <v>37</v>
      </c>
      <c r="B113" s="356" t="s">
        <v>2700</v>
      </c>
      <c r="C113" s="359" t="s">
        <v>2548</v>
      </c>
      <c r="D113" s="466" t="s">
        <v>2300</v>
      </c>
      <c r="E113" s="467"/>
      <c r="F113" s="467"/>
      <c r="G113" s="467"/>
    </row>
    <row r="114" spans="1:24" s="194" customFormat="1" ht="25.5">
      <c r="A114" s="462"/>
      <c r="B114" s="356" t="s">
        <v>2518</v>
      </c>
      <c r="C114" s="166">
        <v>7.083333333333333E-3</v>
      </c>
      <c r="D114" s="166">
        <v>4.9467592592592591E-2</v>
      </c>
      <c r="E114" s="360">
        <v>460</v>
      </c>
      <c r="F114" s="239">
        <v>3.4608839807787492E-2</v>
      </c>
      <c r="G114" s="239">
        <v>10.036469907405262</v>
      </c>
      <c r="H114" s="468"/>
      <c r="I114" s="468"/>
      <c r="J114" s="468"/>
      <c r="K114" s="468"/>
      <c r="L114" s="468"/>
      <c r="M114" s="468"/>
      <c r="N114" s="468"/>
      <c r="O114" s="468"/>
      <c r="P114" s="468"/>
      <c r="Q114" s="468"/>
      <c r="R114" s="468"/>
      <c r="S114" s="468"/>
      <c r="T114" s="468"/>
      <c r="U114" s="468"/>
      <c r="V114" s="468"/>
      <c r="W114" s="468"/>
      <c r="X114" s="468"/>
    </row>
    <row r="115" spans="1:24" s="194" customFormat="1" ht="25.5">
      <c r="A115" s="462"/>
      <c r="B115" s="356" t="s">
        <v>2519</v>
      </c>
      <c r="C115" s="166">
        <v>1.1817129629629629E-2</v>
      </c>
      <c r="D115" s="166">
        <v>4.4201388888888887E-2</v>
      </c>
      <c r="E115" s="360">
        <v>211</v>
      </c>
      <c r="F115" s="239">
        <v>3.5317640911530057E-2</v>
      </c>
      <c r="G115" s="239">
        <v>9.4166666669480037E-2</v>
      </c>
    </row>
    <row r="116" spans="1:24" s="194" customFormat="1" ht="78.75" customHeight="1">
      <c r="A116" s="462">
        <v>38</v>
      </c>
      <c r="B116" s="356" t="s">
        <v>2700</v>
      </c>
      <c r="C116" s="359" t="s">
        <v>2549</v>
      </c>
      <c r="D116" s="466" t="s">
        <v>2300</v>
      </c>
      <c r="E116" s="467"/>
      <c r="F116" s="467"/>
      <c r="G116" s="467"/>
    </row>
    <row r="117" spans="1:24" s="194" customFormat="1" ht="25.5">
      <c r="A117" s="462"/>
      <c r="B117" s="356" t="s">
        <v>2518</v>
      </c>
      <c r="C117" s="166">
        <v>8.1481481481481474E-3</v>
      </c>
      <c r="D117" s="166">
        <v>4.9386574074074076E-2</v>
      </c>
      <c r="E117" s="360">
        <v>983</v>
      </c>
      <c r="F117" s="166">
        <v>2.9481020670931606E-2</v>
      </c>
      <c r="G117" s="166">
        <v>0.10697916666686069</v>
      </c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</row>
    <row r="118" spans="1:24" s="194" customFormat="1" ht="25.5">
      <c r="A118" s="462"/>
      <c r="B118" s="356" t="s">
        <v>2519</v>
      </c>
      <c r="C118" s="166">
        <v>1.3217592592592593E-2</v>
      </c>
      <c r="D118" s="166">
        <v>4.9421296296296297E-2</v>
      </c>
      <c r="E118" s="360">
        <v>320</v>
      </c>
      <c r="F118" s="166">
        <v>3.8671482910894735E-2</v>
      </c>
      <c r="G118" s="166">
        <v>0.11695601852261461</v>
      </c>
    </row>
    <row r="119" spans="1:24" s="194" customFormat="1" ht="51" customHeight="1">
      <c r="A119" s="462">
        <v>39</v>
      </c>
      <c r="B119" s="356" t="s">
        <v>2700</v>
      </c>
      <c r="C119" s="359" t="s">
        <v>2550</v>
      </c>
      <c r="D119" s="466" t="s">
        <v>2301</v>
      </c>
      <c r="E119" s="467"/>
      <c r="F119" s="467"/>
      <c r="G119" s="467"/>
    </row>
    <row r="120" spans="1:24" s="194" customFormat="1" ht="25.5">
      <c r="A120" s="462"/>
      <c r="B120" s="356" t="s">
        <v>2518</v>
      </c>
      <c r="C120" s="166">
        <v>7.1875000000000003E-3</v>
      </c>
      <c r="D120" s="166">
        <v>4.5208333333333336E-2</v>
      </c>
      <c r="E120" s="360">
        <v>325</v>
      </c>
      <c r="F120" s="166">
        <v>3.60380759147262E-2</v>
      </c>
      <c r="G120" s="166">
        <v>0.10541666667268146</v>
      </c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</row>
    <row r="121" spans="1:24" s="194" customFormat="1" ht="25.5">
      <c r="A121" s="462"/>
      <c r="B121" s="356" t="s">
        <v>2519</v>
      </c>
      <c r="C121" s="166">
        <v>1.0775462962962962E-2</v>
      </c>
      <c r="D121" s="166">
        <v>4.9155092592592591E-2</v>
      </c>
      <c r="E121" s="360">
        <v>410</v>
      </c>
      <c r="F121" s="166">
        <v>4.3115557237735136E-2</v>
      </c>
      <c r="G121" s="166">
        <v>0.16351851852232357</v>
      </c>
    </row>
    <row r="122" spans="1:24" s="194" customFormat="1" ht="46.5" customHeight="1">
      <c r="A122" s="462">
        <v>40</v>
      </c>
      <c r="B122" s="356" t="s">
        <v>2700</v>
      </c>
      <c r="C122" s="359" t="s">
        <v>2551</v>
      </c>
      <c r="D122" s="466" t="s">
        <v>3036</v>
      </c>
      <c r="E122" s="467"/>
      <c r="F122" s="467"/>
      <c r="G122" s="467"/>
    </row>
    <row r="123" spans="1:24" s="194" customFormat="1" ht="25.5">
      <c r="A123" s="462"/>
      <c r="B123" s="356" t="s">
        <v>2518</v>
      </c>
      <c r="C123" s="166">
        <v>1.2685185185185185E-2</v>
      </c>
      <c r="D123" s="166">
        <v>4.9456018518518517E-2</v>
      </c>
      <c r="E123" s="360">
        <v>63</v>
      </c>
      <c r="F123" s="239">
        <v>3.5563435775947387E-2</v>
      </c>
      <c r="G123" s="239">
        <v>8.9988425927003846E-2</v>
      </c>
    </row>
    <row r="124" spans="1:24" s="194" customFormat="1" ht="25.5">
      <c r="A124" s="462"/>
      <c r="B124" s="356" t="s">
        <v>2519</v>
      </c>
      <c r="C124" s="166">
        <v>9.3692129629629629E-3</v>
      </c>
      <c r="D124" s="166">
        <v>4.8819444444444443E-2</v>
      </c>
      <c r="E124" s="360">
        <v>430</v>
      </c>
      <c r="F124" s="239">
        <v>4.0705815302637303E-2</v>
      </c>
      <c r="G124" s="239">
        <v>0.13513888888701331</v>
      </c>
    </row>
    <row r="125" spans="1:24" s="194" customFormat="1" ht="28.5">
      <c r="A125" s="462">
        <v>41</v>
      </c>
      <c r="B125" s="356" t="s">
        <v>2700</v>
      </c>
      <c r="C125" s="359" t="s">
        <v>3007</v>
      </c>
      <c r="D125" s="466" t="s">
        <v>219</v>
      </c>
      <c r="E125" s="467"/>
      <c r="F125" s="467"/>
      <c r="G125" s="467"/>
    </row>
    <row r="126" spans="1:24" s="194" customFormat="1" ht="25.5">
      <c r="A126" s="462"/>
      <c r="B126" s="356" t="s">
        <v>2518</v>
      </c>
      <c r="C126" s="166">
        <v>8.5127314814814822E-3</v>
      </c>
      <c r="D126" s="166">
        <v>4.8263888888888891E-2</v>
      </c>
      <c r="E126" s="360">
        <v>339</v>
      </c>
      <c r="F126" s="239">
        <v>4.6440645534461977E-2</v>
      </c>
      <c r="G126" s="239">
        <v>0.11458333332848269</v>
      </c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S126" s="468"/>
      <c r="T126" s="468"/>
      <c r="U126" s="468"/>
      <c r="V126" s="468"/>
      <c r="W126" s="468"/>
      <c r="X126" s="468"/>
    </row>
    <row r="127" spans="1:24" s="194" customFormat="1" ht="25.5">
      <c r="A127" s="462"/>
      <c r="B127" s="356" t="s">
        <v>2519</v>
      </c>
      <c r="C127" s="166">
        <v>1.4097222222222223E-2</v>
      </c>
      <c r="D127" s="166">
        <v>4.8518518518518516E-2</v>
      </c>
      <c r="E127" s="360">
        <v>152</v>
      </c>
      <c r="F127" s="239">
        <v>4.9834684757026237E-2</v>
      </c>
      <c r="G127" s="239">
        <v>0.10754629629809642</v>
      </c>
    </row>
    <row r="128" spans="1:24" s="194" customFormat="1" ht="28.5">
      <c r="A128" s="462">
        <v>42</v>
      </c>
      <c r="B128" s="356" t="s">
        <v>2700</v>
      </c>
      <c r="C128" s="359" t="s">
        <v>2552</v>
      </c>
      <c r="D128" s="466" t="s">
        <v>109</v>
      </c>
      <c r="E128" s="467"/>
      <c r="F128" s="467"/>
      <c r="G128" s="467"/>
    </row>
    <row r="129" spans="1:24" s="194" customFormat="1" ht="25.5">
      <c r="A129" s="462"/>
      <c r="B129" s="356" t="s">
        <v>2518</v>
      </c>
      <c r="C129" s="239">
        <v>6.8402777777777776E-3</v>
      </c>
      <c r="D129" s="239">
        <v>4.5902777777777778E-2</v>
      </c>
      <c r="E129" s="360">
        <v>496</v>
      </c>
      <c r="F129" s="239">
        <v>3.450892335545383E-2</v>
      </c>
      <c r="G129" s="239">
        <v>8.3055555558530614E-2</v>
      </c>
      <c r="H129" s="468"/>
      <c r="I129" s="468"/>
      <c r="J129" s="468"/>
      <c r="K129" s="468"/>
      <c r="L129" s="468"/>
      <c r="M129" s="468"/>
      <c r="N129" s="468"/>
      <c r="O129" s="468"/>
      <c r="P129" s="468"/>
      <c r="Q129" s="468"/>
      <c r="R129" s="468"/>
      <c r="S129" s="468"/>
      <c r="T129" s="468"/>
      <c r="U129" s="468"/>
      <c r="V129" s="468"/>
      <c r="W129" s="468"/>
      <c r="X129" s="468"/>
    </row>
    <row r="130" spans="1:24" s="194" customFormat="1" ht="25.5">
      <c r="A130" s="462"/>
      <c r="B130" s="356" t="s">
        <v>2519</v>
      </c>
      <c r="C130" s="239">
        <v>7.6967592592592591E-3</v>
      </c>
      <c r="D130" s="239">
        <v>1.3553240740740741E-2</v>
      </c>
      <c r="E130" s="176" t="s">
        <v>986</v>
      </c>
      <c r="F130" s="239">
        <v>3.7974537038826382E-2</v>
      </c>
      <c r="G130" s="239">
        <v>4.5381944444670808E-2</v>
      </c>
    </row>
    <row r="131" spans="1:24" s="194" customFormat="1" ht="28.5">
      <c r="A131" s="462">
        <v>43</v>
      </c>
      <c r="B131" s="356" t="s">
        <v>2700</v>
      </c>
      <c r="C131" s="359" t="s">
        <v>2553</v>
      </c>
      <c r="D131" s="466" t="s">
        <v>109</v>
      </c>
      <c r="E131" s="467"/>
      <c r="F131" s="467"/>
      <c r="G131" s="467"/>
    </row>
    <row r="132" spans="1:24" s="194" customFormat="1" ht="25.5">
      <c r="A132" s="462"/>
      <c r="B132" s="356" t="s">
        <v>2518</v>
      </c>
      <c r="C132" s="239">
        <v>9.6643518518518511E-3</v>
      </c>
      <c r="D132" s="239">
        <v>4.8402777777777781E-2</v>
      </c>
      <c r="E132" s="360">
        <v>1624</v>
      </c>
      <c r="F132" s="239">
        <v>3.2568857417136367E-2</v>
      </c>
      <c r="G132" s="239">
        <v>9.5185185185982846E-2</v>
      </c>
      <c r="H132" s="468"/>
      <c r="I132" s="468"/>
      <c r="J132" s="468"/>
      <c r="K132" s="468"/>
      <c r="L132" s="468"/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8"/>
      <c r="X132" s="468"/>
    </row>
    <row r="133" spans="1:24" s="194" customFormat="1" ht="25.5">
      <c r="A133" s="462"/>
      <c r="B133" s="356" t="s">
        <v>2519</v>
      </c>
      <c r="C133" s="239">
        <v>7.3842592592592597E-3</v>
      </c>
      <c r="D133" s="239">
        <v>1.9212962962962963E-2</v>
      </c>
      <c r="E133" s="176">
        <v>1</v>
      </c>
      <c r="F133" s="239">
        <v>2.2635030865785666E-2</v>
      </c>
      <c r="G133" s="239">
        <v>2.7476851857500151E-2</v>
      </c>
    </row>
    <row r="134" spans="1:24" s="194" customFormat="1" ht="28.5">
      <c r="A134" s="462">
        <v>44</v>
      </c>
      <c r="B134" s="356" t="s">
        <v>2700</v>
      </c>
      <c r="C134" s="359" t="s">
        <v>2554</v>
      </c>
      <c r="D134" s="466" t="s">
        <v>109</v>
      </c>
      <c r="E134" s="467"/>
      <c r="F134" s="467"/>
      <c r="G134" s="467"/>
    </row>
    <row r="135" spans="1:24" s="194" customFormat="1" ht="25.5">
      <c r="A135" s="462"/>
      <c r="B135" s="356" t="s">
        <v>2518</v>
      </c>
      <c r="C135" s="239">
        <v>9.8148148148148144E-3</v>
      </c>
      <c r="D135" s="239">
        <v>4.9363425925925929E-2</v>
      </c>
      <c r="E135" s="360">
        <v>1675</v>
      </c>
      <c r="F135" s="239">
        <v>3.2602063783042111E-2</v>
      </c>
      <c r="G135" s="239">
        <v>9.7025462964666076E-2</v>
      </c>
      <c r="H135" s="468"/>
      <c r="I135" s="468"/>
      <c r="J135" s="468"/>
      <c r="K135" s="468"/>
      <c r="L135" s="468"/>
      <c r="M135" s="468"/>
      <c r="N135" s="468"/>
      <c r="O135" s="468"/>
      <c r="P135" s="468"/>
      <c r="Q135" s="468"/>
      <c r="R135" s="468"/>
      <c r="S135" s="468"/>
      <c r="T135" s="468"/>
      <c r="U135" s="468"/>
      <c r="V135" s="468"/>
      <c r="W135" s="468"/>
      <c r="X135" s="468"/>
    </row>
    <row r="136" spans="1:24" s="194" customFormat="1" ht="25.5">
      <c r="A136" s="462"/>
      <c r="B136" s="356" t="s">
        <v>2519</v>
      </c>
      <c r="C136" s="239">
        <v>8.4375000000000006E-3</v>
      </c>
      <c r="D136" s="239">
        <v>1.5069444444444444E-2</v>
      </c>
      <c r="E136" s="176">
        <v>1</v>
      </c>
      <c r="F136" s="239">
        <v>2.7766203704231884E-2</v>
      </c>
      <c r="G136" s="239">
        <v>3.5370370373129845E-2</v>
      </c>
    </row>
    <row r="137" spans="1:24" s="194" customFormat="1" ht="28.5">
      <c r="A137" s="462">
        <v>45</v>
      </c>
      <c r="B137" s="356" t="s">
        <v>2700</v>
      </c>
      <c r="C137" s="359" t="s">
        <v>2555</v>
      </c>
      <c r="D137" s="466" t="s">
        <v>109</v>
      </c>
      <c r="E137" s="467"/>
      <c r="F137" s="467"/>
      <c r="G137" s="467"/>
    </row>
    <row r="138" spans="1:24" s="194" customFormat="1" ht="25.5">
      <c r="A138" s="462"/>
      <c r="B138" s="356" t="s">
        <v>2518</v>
      </c>
      <c r="C138" s="239">
        <v>9.8263888888888897E-3</v>
      </c>
      <c r="D138" s="239">
        <v>4.9421296296296297E-2</v>
      </c>
      <c r="E138" s="360">
        <v>1773</v>
      </c>
      <c r="F138" s="239">
        <v>3.196366345985116E-2</v>
      </c>
      <c r="G138" s="239">
        <v>0.10906249999970896</v>
      </c>
      <c r="H138" s="468"/>
      <c r="I138" s="468"/>
      <c r="J138" s="468"/>
      <c r="K138" s="468"/>
      <c r="L138" s="468"/>
      <c r="M138" s="468"/>
      <c r="N138" s="468"/>
      <c r="O138" s="468"/>
      <c r="P138" s="468"/>
      <c r="Q138" s="468"/>
      <c r="R138" s="468"/>
      <c r="S138" s="468"/>
      <c r="T138" s="468"/>
      <c r="U138" s="468"/>
      <c r="V138" s="468"/>
      <c r="W138" s="468"/>
      <c r="X138" s="468"/>
    </row>
    <row r="139" spans="1:24" s="194" customFormat="1" ht="25.5">
      <c r="A139" s="462"/>
      <c r="B139" s="356" t="s">
        <v>2519</v>
      </c>
      <c r="C139" s="239">
        <v>1.087962962962963E-2</v>
      </c>
      <c r="D139" s="239">
        <v>1.804398148148148E-2</v>
      </c>
      <c r="E139" s="176">
        <v>1</v>
      </c>
      <c r="F139" s="239">
        <v>2.4131944446708076E-2</v>
      </c>
      <c r="G139" s="239">
        <v>3.3333333332848269E-2</v>
      </c>
    </row>
    <row r="140" spans="1:24" s="194" customFormat="1" ht="28.5">
      <c r="A140" s="462">
        <v>46</v>
      </c>
      <c r="B140" s="356" t="s">
        <v>2700</v>
      </c>
      <c r="C140" s="359" t="s">
        <v>2556</v>
      </c>
      <c r="D140" s="466" t="s">
        <v>1135</v>
      </c>
      <c r="E140" s="467"/>
      <c r="F140" s="467"/>
      <c r="G140" s="467"/>
    </row>
    <row r="141" spans="1:24" s="194" customFormat="1" ht="25.5">
      <c r="A141" s="462"/>
      <c r="B141" s="356" t="s">
        <v>2518</v>
      </c>
      <c r="C141" s="239">
        <v>6.6956018518518519E-3</v>
      </c>
      <c r="D141" s="239">
        <v>4.9201388888888892E-2</v>
      </c>
      <c r="E141" s="360">
        <v>90</v>
      </c>
      <c r="F141" s="239">
        <v>3.0591965046771703E-2</v>
      </c>
      <c r="G141" s="239">
        <v>8.7881944440596271E-2</v>
      </c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</row>
    <row r="142" spans="1:24" s="194" customFormat="1" ht="25.5">
      <c r="A142" s="462"/>
      <c r="B142" s="356" t="s">
        <v>2519</v>
      </c>
      <c r="C142" s="239" t="s">
        <v>986</v>
      </c>
      <c r="D142" s="239" t="s">
        <v>986</v>
      </c>
      <c r="E142" s="176" t="s">
        <v>986</v>
      </c>
      <c r="F142" s="176" t="s">
        <v>986</v>
      </c>
      <c r="G142" s="176" t="s">
        <v>986</v>
      </c>
    </row>
    <row r="143" spans="1:24" s="194" customFormat="1" ht="28.5">
      <c r="A143" s="462">
        <v>47</v>
      </c>
      <c r="B143" s="356" t="s">
        <v>2700</v>
      </c>
      <c r="C143" s="359" t="s">
        <v>2557</v>
      </c>
      <c r="D143" s="466" t="s">
        <v>1135</v>
      </c>
      <c r="E143" s="467"/>
      <c r="F143" s="467"/>
      <c r="G143" s="467"/>
    </row>
    <row r="144" spans="1:24" s="194" customFormat="1" ht="25.5">
      <c r="A144" s="462"/>
      <c r="B144" s="356" t="s">
        <v>2518</v>
      </c>
      <c r="C144" s="239">
        <v>7.5289351851851854E-3</v>
      </c>
      <c r="D144" s="239">
        <v>4.8055555555555553E-2</v>
      </c>
      <c r="E144" s="360">
        <v>832</v>
      </c>
      <c r="F144" s="239">
        <v>3.020540948888973E-2</v>
      </c>
      <c r="G144" s="239">
        <v>9.5451388886431232E-2</v>
      </c>
      <c r="H144" s="468"/>
      <c r="I144" s="468"/>
      <c r="J144" s="468"/>
      <c r="K144" s="468"/>
      <c r="L144" s="468"/>
      <c r="M144" s="468"/>
      <c r="N144" s="468"/>
      <c r="O144" s="468"/>
      <c r="P144" s="468"/>
      <c r="Q144" s="468"/>
      <c r="R144" s="468"/>
      <c r="S144" s="468"/>
      <c r="T144" s="468"/>
      <c r="U144" s="468"/>
      <c r="V144" s="468"/>
      <c r="W144" s="468"/>
      <c r="X144" s="468"/>
    </row>
    <row r="145" spans="1:24" s="194" customFormat="1" ht="25.5">
      <c r="A145" s="462"/>
      <c r="B145" s="356" t="s">
        <v>2519</v>
      </c>
      <c r="C145" s="239">
        <v>1.3298611111111112E-2</v>
      </c>
      <c r="D145" s="239">
        <v>2.9120370370370369E-2</v>
      </c>
      <c r="E145" s="176">
        <v>3</v>
      </c>
      <c r="F145" s="239">
        <v>4.6926256614304815E-2</v>
      </c>
      <c r="G145" s="239">
        <v>5.2337962966703344E-2</v>
      </c>
    </row>
    <row r="146" spans="1:24" s="194" customFormat="1" ht="28.5">
      <c r="A146" s="462">
        <v>48</v>
      </c>
      <c r="B146" s="356" t="s">
        <v>2700</v>
      </c>
      <c r="C146" s="359" t="s">
        <v>2558</v>
      </c>
      <c r="D146" s="466" t="s">
        <v>1135</v>
      </c>
      <c r="E146" s="467"/>
      <c r="F146" s="467"/>
      <c r="G146" s="467"/>
    </row>
    <row r="147" spans="1:24" s="194" customFormat="1" ht="25.5">
      <c r="A147" s="462"/>
      <c r="B147" s="356" t="s">
        <v>2518</v>
      </c>
      <c r="C147" s="239">
        <v>8.0787037037037043E-3</v>
      </c>
      <c r="D147" s="239">
        <v>4.8483796296296296E-2</v>
      </c>
      <c r="E147" s="360">
        <v>1005</v>
      </c>
      <c r="F147" s="239">
        <v>2.7748478813512681E-2</v>
      </c>
      <c r="G147" s="239">
        <v>9.1041666666569654E-2</v>
      </c>
      <c r="H147" s="468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</row>
    <row r="148" spans="1:24" s="194" customFormat="1" ht="25.5">
      <c r="A148" s="462"/>
      <c r="B148" s="356" t="s">
        <v>2519</v>
      </c>
      <c r="C148" s="239">
        <v>7.3148148148148148E-3</v>
      </c>
      <c r="D148" s="239">
        <v>1.1631944444444445E-2</v>
      </c>
      <c r="E148" s="176" t="s">
        <v>986</v>
      </c>
      <c r="F148" s="239">
        <v>2.7638888886334218E-2</v>
      </c>
      <c r="G148" s="239">
        <v>3.6585648143955041E-2</v>
      </c>
    </row>
    <row r="149" spans="1:24" s="194" customFormat="1" ht="28.5">
      <c r="A149" s="462">
        <v>49</v>
      </c>
      <c r="B149" s="356" t="s">
        <v>2700</v>
      </c>
      <c r="C149" s="359" t="s">
        <v>2559</v>
      </c>
      <c r="D149" s="466" t="s">
        <v>3037</v>
      </c>
      <c r="E149" s="467"/>
      <c r="F149" s="467"/>
      <c r="G149" s="467"/>
    </row>
    <row r="150" spans="1:24" s="194" customFormat="1" ht="25.5">
      <c r="A150" s="462"/>
      <c r="B150" s="356" t="s">
        <v>2518</v>
      </c>
      <c r="C150" s="239">
        <v>6.6898148148148151E-3</v>
      </c>
      <c r="D150" s="239">
        <v>4.8877314814814818E-2</v>
      </c>
      <c r="E150" s="360">
        <v>739</v>
      </c>
      <c r="F150" s="239">
        <v>3.1686839938253615E-2</v>
      </c>
      <c r="G150" s="239">
        <v>9.3333333337795921E-2</v>
      </c>
    </row>
    <row r="151" spans="1:24" s="194" customFormat="1" ht="25.5">
      <c r="A151" s="462"/>
      <c r="B151" s="356" t="s">
        <v>2519</v>
      </c>
      <c r="C151" s="239">
        <v>1.7291666666666667E-2</v>
      </c>
      <c r="D151" s="239">
        <v>3.3252314814814818E-2</v>
      </c>
      <c r="E151" s="176">
        <v>10</v>
      </c>
      <c r="F151" s="239">
        <v>4.6898148146843038E-2</v>
      </c>
      <c r="G151" s="239">
        <v>6.9872685184236616E-2</v>
      </c>
    </row>
    <row r="152" spans="1:24" s="194" customFormat="1" ht="28.5">
      <c r="A152" s="462">
        <v>50</v>
      </c>
      <c r="B152" s="356" t="s">
        <v>2700</v>
      </c>
      <c r="C152" s="359" t="s">
        <v>3038</v>
      </c>
      <c r="D152" s="466" t="s">
        <v>1135</v>
      </c>
      <c r="E152" s="467"/>
      <c r="F152" s="467"/>
      <c r="G152" s="467"/>
    </row>
    <row r="153" spans="1:24" s="194" customFormat="1" ht="25.5">
      <c r="A153" s="462"/>
      <c r="B153" s="356" t="s">
        <v>2518</v>
      </c>
      <c r="C153" s="239">
        <v>7.9803240740740737E-3</v>
      </c>
      <c r="D153" s="239">
        <v>4.9155092592592591E-2</v>
      </c>
      <c r="E153" s="360">
        <v>763</v>
      </c>
      <c r="F153" s="239">
        <v>3.1062373098678348E-2</v>
      </c>
      <c r="G153" s="239">
        <v>0.10598379629664123</v>
      </c>
      <c r="H153" s="468"/>
      <c r="I153" s="468"/>
      <c r="J153" s="468"/>
      <c r="K153" s="468"/>
      <c r="L153" s="468"/>
      <c r="M153" s="468"/>
      <c r="N153" s="468"/>
      <c r="O153" s="468"/>
      <c r="P153" s="468"/>
      <c r="Q153" s="468"/>
      <c r="R153" s="468"/>
      <c r="S153" s="468"/>
      <c r="T153" s="468"/>
      <c r="U153" s="468"/>
      <c r="V153" s="468"/>
      <c r="W153" s="468"/>
      <c r="X153" s="468"/>
    </row>
    <row r="154" spans="1:24" s="194" customFormat="1" ht="25.5">
      <c r="A154" s="462"/>
      <c r="B154" s="356" t="s">
        <v>2519</v>
      </c>
      <c r="C154" s="239">
        <v>7.0775462962962962E-3</v>
      </c>
      <c r="D154" s="239">
        <v>3.4166666666666665E-2</v>
      </c>
      <c r="E154" s="176">
        <v>3</v>
      </c>
      <c r="F154" s="239">
        <v>3.192997685073351E-2</v>
      </c>
      <c r="G154" s="239">
        <v>7.2581018517666962E-2</v>
      </c>
    </row>
    <row r="155" spans="1:24" s="194" customFormat="1" ht="28.5">
      <c r="A155" s="462">
        <v>51</v>
      </c>
      <c r="B155" s="356" t="s">
        <v>2700</v>
      </c>
      <c r="C155" s="359" t="s">
        <v>2560</v>
      </c>
      <c r="D155" s="466" t="s">
        <v>499</v>
      </c>
      <c r="E155" s="467"/>
      <c r="F155" s="467"/>
      <c r="G155" s="467"/>
    </row>
    <row r="156" spans="1:24" s="194" customFormat="1" ht="25.5">
      <c r="A156" s="462"/>
      <c r="B156" s="356" t="s">
        <v>2518</v>
      </c>
      <c r="C156" s="239">
        <v>6.4699074074074077E-3</v>
      </c>
      <c r="D156" s="239">
        <v>4.8032407407407406E-2</v>
      </c>
      <c r="E156" s="360">
        <v>318</v>
      </c>
      <c r="F156" s="239">
        <v>2.9349804131128605E-2</v>
      </c>
      <c r="G156" s="239">
        <v>0.12997685185109731</v>
      </c>
      <c r="H156" s="468"/>
      <c r="I156" s="468"/>
      <c r="J156" s="468"/>
      <c r="K156" s="468"/>
      <c r="L156" s="468"/>
      <c r="M156" s="468"/>
      <c r="N156" s="468"/>
      <c r="O156" s="468"/>
      <c r="P156" s="468"/>
      <c r="Q156" s="468"/>
      <c r="R156" s="468"/>
      <c r="S156" s="468"/>
      <c r="T156" s="468"/>
      <c r="U156" s="468"/>
      <c r="V156" s="468"/>
      <c r="W156" s="468"/>
      <c r="X156" s="468"/>
    </row>
    <row r="157" spans="1:24" s="194" customFormat="1" ht="25.5">
      <c r="A157" s="462"/>
      <c r="B157" s="356" t="s">
        <v>2519</v>
      </c>
      <c r="C157" s="239">
        <v>1.1984953703703704E-2</v>
      </c>
      <c r="D157" s="239">
        <v>3.3680555555555554E-2</v>
      </c>
      <c r="E157" s="176">
        <v>17</v>
      </c>
      <c r="F157" s="239">
        <v>4.1421130953018463E-2</v>
      </c>
      <c r="G157" s="239">
        <v>7.5347222220443655E-2</v>
      </c>
    </row>
    <row r="158" spans="1:24" s="194" customFormat="1" ht="28.5">
      <c r="A158" s="462">
        <v>52</v>
      </c>
      <c r="B158" s="356" t="s">
        <v>2700</v>
      </c>
      <c r="C158" s="359" t="s">
        <v>2561</v>
      </c>
      <c r="D158" s="466" t="s">
        <v>499</v>
      </c>
      <c r="E158" s="467"/>
      <c r="F158" s="467"/>
      <c r="G158" s="467"/>
    </row>
    <row r="159" spans="1:24" s="194" customFormat="1" ht="25.5">
      <c r="A159" s="462"/>
      <c r="B159" s="356" t="s">
        <v>2518</v>
      </c>
      <c r="C159" s="239">
        <v>8.6689814814814806E-3</v>
      </c>
      <c r="D159" s="239">
        <v>4.9039351851851855E-2</v>
      </c>
      <c r="E159" s="360">
        <v>1201</v>
      </c>
      <c r="F159" s="239">
        <v>3.5005467364683879E-2</v>
      </c>
      <c r="G159" s="239">
        <v>0.10796296296757646</v>
      </c>
      <c r="H159" s="468"/>
      <c r="I159" s="468"/>
      <c r="J159" s="468"/>
      <c r="K159" s="468"/>
      <c r="L159" s="468"/>
      <c r="M159" s="468"/>
      <c r="N159" s="468"/>
      <c r="O159" s="468"/>
      <c r="P159" s="468"/>
      <c r="Q159" s="468"/>
      <c r="R159" s="468"/>
      <c r="S159" s="468"/>
      <c r="T159" s="468"/>
      <c r="U159" s="468"/>
      <c r="V159" s="468"/>
      <c r="W159" s="468"/>
      <c r="X159" s="468"/>
    </row>
    <row r="160" spans="1:24" s="194" customFormat="1" ht="25.5">
      <c r="A160" s="462"/>
      <c r="B160" s="356" t="s">
        <v>2519</v>
      </c>
      <c r="C160" s="239">
        <v>1.7123842592592593E-2</v>
      </c>
      <c r="D160" s="239">
        <v>4.1064814814814818E-2</v>
      </c>
      <c r="E160" s="176">
        <v>42</v>
      </c>
      <c r="F160" s="239">
        <v>5.0366582491683812E-2</v>
      </c>
      <c r="G160" s="239">
        <v>7.6921296291402541E-2</v>
      </c>
    </row>
    <row r="161" spans="1:24" s="194" customFormat="1" ht="28.5">
      <c r="A161" s="462">
        <v>53</v>
      </c>
      <c r="B161" s="356" t="s">
        <v>2700</v>
      </c>
      <c r="C161" s="359" t="s">
        <v>2562</v>
      </c>
      <c r="D161" s="466" t="s">
        <v>499</v>
      </c>
      <c r="E161" s="467"/>
      <c r="F161" s="467"/>
      <c r="G161" s="467"/>
    </row>
    <row r="162" spans="1:24" s="194" customFormat="1" ht="25.5">
      <c r="A162" s="462"/>
      <c r="B162" s="356" t="s">
        <v>2518</v>
      </c>
      <c r="C162" s="239">
        <v>8.86574074074074E-3</v>
      </c>
      <c r="D162" s="239">
        <v>4.7199074074074074E-2</v>
      </c>
      <c r="E162" s="360">
        <v>1215</v>
      </c>
      <c r="F162" s="239">
        <v>3.3793382074596048E-2</v>
      </c>
      <c r="G162" s="239">
        <v>0.23932870370481396</v>
      </c>
      <c r="H162" s="468"/>
      <c r="I162" s="468"/>
      <c r="J162" s="468"/>
      <c r="K162" s="468"/>
      <c r="L162" s="468"/>
      <c r="M162" s="468"/>
      <c r="N162" s="468"/>
      <c r="O162" s="468"/>
      <c r="P162" s="468"/>
      <c r="Q162" s="468"/>
      <c r="R162" s="468"/>
      <c r="S162" s="468"/>
      <c r="T162" s="468"/>
      <c r="U162" s="468"/>
      <c r="V162" s="468"/>
      <c r="W162" s="468"/>
      <c r="X162" s="468"/>
    </row>
    <row r="163" spans="1:24" s="194" customFormat="1" ht="25.5">
      <c r="A163" s="462"/>
      <c r="B163" s="356" t="s">
        <v>2519</v>
      </c>
      <c r="C163" s="239">
        <v>1.6782407407407409E-2</v>
      </c>
      <c r="D163" s="239">
        <v>4.701388888888889E-2</v>
      </c>
      <c r="E163" s="176">
        <v>46</v>
      </c>
      <c r="F163" s="239">
        <v>4.7235725308231238E-2</v>
      </c>
      <c r="G163" s="239">
        <v>8.7199074070667848E-2</v>
      </c>
    </row>
    <row r="164" spans="1:24" s="194" customFormat="1" ht="28.5">
      <c r="A164" s="462">
        <v>54</v>
      </c>
      <c r="B164" s="356" t="s">
        <v>2700</v>
      </c>
      <c r="C164" s="359" t="s">
        <v>2563</v>
      </c>
      <c r="D164" s="466" t="s">
        <v>499</v>
      </c>
      <c r="E164" s="467"/>
      <c r="F164" s="467"/>
      <c r="G164" s="467"/>
    </row>
    <row r="165" spans="1:24" s="194" customFormat="1" ht="25.5">
      <c r="A165" s="462"/>
      <c r="B165" s="356" t="s">
        <v>2518</v>
      </c>
      <c r="C165" s="239">
        <v>9.0277777777777769E-3</v>
      </c>
      <c r="D165" s="239">
        <v>4.9039351851851855E-2</v>
      </c>
      <c r="E165" s="360">
        <v>1284</v>
      </c>
      <c r="F165" s="239">
        <v>3.5643440050158751E-2</v>
      </c>
      <c r="G165" s="239">
        <v>0.11781250000058208</v>
      </c>
      <c r="H165" s="468"/>
      <c r="I165" s="468"/>
      <c r="J165" s="468"/>
      <c r="K165" s="468"/>
      <c r="L165" s="468"/>
      <c r="M165" s="468"/>
      <c r="N165" s="468"/>
      <c r="O165" s="468"/>
      <c r="P165" s="468"/>
      <c r="Q165" s="468"/>
      <c r="R165" s="468"/>
      <c r="S165" s="468"/>
      <c r="T165" s="468"/>
      <c r="U165" s="468"/>
      <c r="V165" s="468"/>
      <c r="W165" s="468"/>
      <c r="X165" s="468"/>
    </row>
    <row r="166" spans="1:24" s="194" customFormat="1" ht="25.5">
      <c r="A166" s="462"/>
      <c r="B166" s="356" t="s">
        <v>2519</v>
      </c>
      <c r="C166" s="239">
        <v>1.6631944444444446E-2</v>
      </c>
      <c r="D166" s="239">
        <v>4.1250000000000002E-2</v>
      </c>
      <c r="E166" s="176">
        <v>29</v>
      </c>
      <c r="F166" s="239">
        <v>4.7757523148447945E-2</v>
      </c>
      <c r="G166" s="239">
        <v>7.8055555561149959E-2</v>
      </c>
    </row>
    <row r="167" spans="1:24" s="194" customFormat="1" ht="28.5">
      <c r="A167" s="462">
        <v>55</v>
      </c>
      <c r="B167" s="356" t="s">
        <v>2700</v>
      </c>
      <c r="C167" s="359" t="s">
        <v>2564</v>
      </c>
      <c r="D167" s="466" t="s">
        <v>500</v>
      </c>
      <c r="E167" s="467"/>
      <c r="F167" s="467"/>
      <c r="G167" s="467"/>
    </row>
    <row r="168" spans="1:24" s="194" customFormat="1" ht="25.5">
      <c r="A168" s="462"/>
      <c r="B168" s="356" t="s">
        <v>2518</v>
      </c>
      <c r="C168" s="239">
        <v>6.5277777777777782E-3</v>
      </c>
      <c r="D168" s="239">
        <v>4.9456018518518517E-2</v>
      </c>
      <c r="E168" s="360">
        <v>881</v>
      </c>
      <c r="F168" s="239">
        <v>3.4537453144235945E-2</v>
      </c>
      <c r="G168" s="239">
        <v>0.62925925925810589</v>
      </c>
      <c r="H168" s="468"/>
      <c r="I168" s="468"/>
      <c r="J168" s="468"/>
      <c r="K168" s="468"/>
      <c r="L168" s="468"/>
      <c r="M168" s="468"/>
      <c r="N168" s="468"/>
      <c r="O168" s="468"/>
      <c r="P168" s="468"/>
      <c r="Q168" s="468"/>
      <c r="R168" s="468"/>
      <c r="S168" s="468"/>
      <c r="T168" s="468"/>
      <c r="U168" s="468"/>
      <c r="V168" s="468"/>
      <c r="W168" s="468"/>
      <c r="X168" s="468"/>
    </row>
    <row r="169" spans="1:24" s="194" customFormat="1" ht="25.5">
      <c r="A169" s="462"/>
      <c r="B169" s="356" t="s">
        <v>2519</v>
      </c>
      <c r="C169" s="239">
        <v>6.4236111111111108E-3</v>
      </c>
      <c r="D169" s="239">
        <v>3.0879629629629628E-2</v>
      </c>
      <c r="E169" s="176">
        <v>1</v>
      </c>
      <c r="F169" s="239">
        <v>3.3313078703940846E-2</v>
      </c>
      <c r="G169" s="239">
        <v>4.5659722221898846E-2</v>
      </c>
    </row>
    <row r="170" spans="1:24" s="194" customFormat="1" ht="28.5">
      <c r="A170" s="462">
        <v>56</v>
      </c>
      <c r="B170" s="356" t="s">
        <v>2700</v>
      </c>
      <c r="C170" s="359" t="s">
        <v>2565</v>
      </c>
      <c r="D170" s="466" t="s">
        <v>501</v>
      </c>
      <c r="E170" s="467"/>
      <c r="F170" s="467"/>
      <c r="G170" s="467"/>
    </row>
    <row r="171" spans="1:24" s="194" customFormat="1" ht="25.5">
      <c r="A171" s="462"/>
      <c r="B171" s="356" t="s">
        <v>2518</v>
      </c>
      <c r="C171" s="239">
        <v>6.5277777777777782E-3</v>
      </c>
      <c r="D171" s="239">
        <v>4.8182870370370369E-2</v>
      </c>
      <c r="E171" s="360">
        <v>576</v>
      </c>
      <c r="F171" s="239">
        <v>3.1851133594112152E-2</v>
      </c>
      <c r="G171" s="239">
        <v>8.093715277776937</v>
      </c>
      <c r="H171" s="468"/>
      <c r="I171" s="468"/>
      <c r="J171" s="468"/>
      <c r="K171" s="468"/>
      <c r="L171" s="468"/>
      <c r="M171" s="468"/>
      <c r="N171" s="468"/>
      <c r="O171" s="468"/>
      <c r="P171" s="468"/>
      <c r="Q171" s="468"/>
      <c r="R171" s="468"/>
      <c r="S171" s="468"/>
      <c r="T171" s="468"/>
      <c r="U171" s="468"/>
      <c r="V171" s="468"/>
      <c r="W171" s="468"/>
      <c r="X171" s="468"/>
    </row>
    <row r="172" spans="1:24" s="194" customFormat="1" ht="25.5">
      <c r="A172" s="462"/>
      <c r="B172" s="356" t="s">
        <v>2519</v>
      </c>
      <c r="C172" s="239">
        <v>8.3564814814814821E-3</v>
      </c>
      <c r="D172" s="239">
        <v>3.8182870370370367E-2</v>
      </c>
      <c r="E172" s="176">
        <v>3</v>
      </c>
      <c r="F172" s="239">
        <v>3.1976851850049573E-2</v>
      </c>
      <c r="G172" s="239">
        <v>4.2974537034751847E-2</v>
      </c>
    </row>
    <row r="173" spans="1:24" s="194" customFormat="1" ht="28.5">
      <c r="A173" s="462">
        <v>57</v>
      </c>
      <c r="B173" s="356" t="s">
        <v>2700</v>
      </c>
      <c r="C173" s="359" t="s">
        <v>2566</v>
      </c>
      <c r="D173" s="466" t="s">
        <v>501</v>
      </c>
      <c r="E173" s="467"/>
      <c r="F173" s="467"/>
      <c r="G173" s="467"/>
    </row>
    <row r="174" spans="1:24" s="194" customFormat="1" ht="25.5">
      <c r="A174" s="462"/>
      <c r="B174" s="356" t="s">
        <v>2518</v>
      </c>
      <c r="C174" s="239">
        <v>8.2870370370370372E-3</v>
      </c>
      <c r="D174" s="239">
        <v>4.9386574074074076E-2</v>
      </c>
      <c r="E174" s="360">
        <v>1315</v>
      </c>
      <c r="F174" s="239">
        <v>3.0501544463675534E-2</v>
      </c>
      <c r="G174" s="239">
        <v>0.14732638888381189</v>
      </c>
      <c r="H174" s="468"/>
      <c r="I174" s="468"/>
      <c r="J174" s="468"/>
      <c r="K174" s="468"/>
      <c r="L174" s="468"/>
      <c r="M174" s="468"/>
      <c r="N174" s="468"/>
      <c r="O174" s="468"/>
      <c r="P174" s="468"/>
      <c r="Q174" s="468"/>
      <c r="R174" s="468"/>
      <c r="S174" s="468"/>
      <c r="T174" s="468"/>
      <c r="U174" s="468"/>
      <c r="V174" s="468"/>
      <c r="W174" s="468"/>
      <c r="X174" s="468"/>
    </row>
    <row r="175" spans="1:24" s="194" customFormat="1" ht="25.5">
      <c r="A175" s="462"/>
      <c r="B175" s="356" t="s">
        <v>2519</v>
      </c>
      <c r="C175" s="239">
        <v>8.4548611111111109E-3</v>
      </c>
      <c r="D175" s="239">
        <v>1.0185185185185186E-2</v>
      </c>
      <c r="E175" s="176" t="s">
        <v>986</v>
      </c>
      <c r="F175" s="239">
        <v>2.6257716048955142E-2</v>
      </c>
      <c r="G175" s="239">
        <v>3.7766203698993195E-2</v>
      </c>
    </row>
    <row r="176" spans="1:24" s="194" customFormat="1" ht="28.5">
      <c r="A176" s="462">
        <v>58</v>
      </c>
      <c r="B176" s="356" t="s">
        <v>2700</v>
      </c>
      <c r="C176" s="359" t="s">
        <v>2567</v>
      </c>
      <c r="D176" s="466" t="s">
        <v>501</v>
      </c>
      <c r="E176" s="467"/>
      <c r="F176" s="467"/>
      <c r="G176" s="467"/>
    </row>
    <row r="177" spans="1:24" s="194" customFormat="1" ht="25.5">
      <c r="A177" s="462"/>
      <c r="B177" s="356" t="s">
        <v>2518</v>
      </c>
      <c r="C177" s="239">
        <v>9.5486111111111119E-3</v>
      </c>
      <c r="D177" s="239">
        <v>4.9409722222222223E-2</v>
      </c>
      <c r="E177" s="360">
        <v>1728</v>
      </c>
      <c r="F177" s="239">
        <v>2.9536737828887535E-2</v>
      </c>
      <c r="G177" s="239">
        <v>8.4953703706560191E-2</v>
      </c>
      <c r="H177" s="468"/>
      <c r="I177" s="468"/>
      <c r="J177" s="468"/>
      <c r="K177" s="468"/>
      <c r="L177" s="468"/>
      <c r="M177" s="468"/>
      <c r="N177" s="468"/>
      <c r="O177" s="468"/>
      <c r="P177" s="468"/>
      <c r="Q177" s="468"/>
      <c r="R177" s="468"/>
      <c r="S177" s="468"/>
      <c r="T177" s="468"/>
      <c r="U177" s="468"/>
      <c r="V177" s="468"/>
      <c r="W177" s="468"/>
      <c r="X177" s="468"/>
    </row>
    <row r="178" spans="1:24" s="194" customFormat="1" ht="25.5">
      <c r="A178" s="462"/>
      <c r="B178" s="356" t="s">
        <v>2519</v>
      </c>
      <c r="C178" s="239">
        <v>2.2835648148148147E-2</v>
      </c>
      <c r="D178" s="239">
        <v>3.9641203703703706E-2</v>
      </c>
      <c r="E178" s="176">
        <v>2</v>
      </c>
      <c r="F178" s="239">
        <v>4.8549382712129344E-2</v>
      </c>
      <c r="G178" s="239">
        <v>6.733796295884531E-2</v>
      </c>
    </row>
    <row r="179" spans="1:24" s="194" customFormat="1" ht="28.5">
      <c r="A179" s="462">
        <v>59</v>
      </c>
      <c r="B179" s="356" t="s">
        <v>2700</v>
      </c>
      <c r="C179" s="359" t="s">
        <v>2568</v>
      </c>
      <c r="D179" s="466" t="s">
        <v>501</v>
      </c>
      <c r="E179" s="467"/>
      <c r="F179" s="467"/>
      <c r="G179" s="467"/>
    </row>
    <row r="180" spans="1:24" s="194" customFormat="1" ht="25.5">
      <c r="A180" s="462"/>
      <c r="B180" s="356" t="s">
        <v>2518</v>
      </c>
      <c r="C180" s="239">
        <v>8.9814814814814809E-3</v>
      </c>
      <c r="D180" s="239">
        <v>4.8773148148148149E-2</v>
      </c>
      <c r="E180" s="360">
        <v>1539</v>
      </c>
      <c r="F180" s="239">
        <v>3.0245528553054471E-2</v>
      </c>
      <c r="G180" s="239">
        <v>0.10130787037633127</v>
      </c>
      <c r="H180" s="468"/>
      <c r="I180" s="468"/>
      <c r="J180" s="468"/>
      <c r="K180" s="468"/>
      <c r="L180" s="468"/>
      <c r="M180" s="468"/>
      <c r="N180" s="468"/>
      <c r="O180" s="468"/>
      <c r="P180" s="468"/>
      <c r="Q180" s="468"/>
      <c r="R180" s="468"/>
      <c r="S180" s="468"/>
      <c r="T180" s="468"/>
      <c r="U180" s="468"/>
      <c r="V180" s="468"/>
      <c r="W180" s="468"/>
      <c r="X180" s="468"/>
    </row>
    <row r="181" spans="1:24" s="194" customFormat="1" ht="25.5">
      <c r="A181" s="462"/>
      <c r="B181" s="356" t="s">
        <v>2519</v>
      </c>
      <c r="C181" s="239">
        <v>1.1255787037037036E-2</v>
      </c>
      <c r="D181" s="239">
        <v>1.4479166666666666E-2</v>
      </c>
      <c r="E181" s="176">
        <v>1</v>
      </c>
      <c r="F181" s="239">
        <v>2.8133680556493346E-2</v>
      </c>
      <c r="G181" s="239">
        <v>3.1724537038826384E-2</v>
      </c>
    </row>
    <row r="182" spans="1:24" s="194" customFormat="1" ht="28.5">
      <c r="A182" s="462">
        <v>60</v>
      </c>
      <c r="B182" s="356" t="s">
        <v>2700</v>
      </c>
      <c r="C182" s="359" t="s">
        <v>2569</v>
      </c>
      <c r="D182" s="466" t="s">
        <v>503</v>
      </c>
      <c r="E182" s="467"/>
      <c r="F182" s="467"/>
      <c r="G182" s="467"/>
    </row>
    <row r="183" spans="1:24" s="194" customFormat="1" ht="25.5">
      <c r="A183" s="462"/>
      <c r="B183" s="356" t="s">
        <v>2518</v>
      </c>
      <c r="C183" s="239">
        <v>7.3726851851851852E-3</v>
      </c>
      <c r="D183" s="239">
        <v>4.7453703703703706E-2</v>
      </c>
      <c r="E183" s="360">
        <v>893</v>
      </c>
      <c r="F183" s="239">
        <v>3.0801341261539467E-2</v>
      </c>
      <c r="G183" s="239">
        <v>1.0365277777818847</v>
      </c>
    </row>
    <row r="184" spans="1:24" s="194" customFormat="1" ht="25.5">
      <c r="A184" s="462"/>
      <c r="B184" s="356" t="s">
        <v>2519</v>
      </c>
      <c r="C184" s="239">
        <v>1.3217592592592593E-2</v>
      </c>
      <c r="D184" s="239">
        <v>4.5868055555555558E-2</v>
      </c>
      <c r="E184" s="176">
        <v>13</v>
      </c>
      <c r="F184" s="239">
        <v>4.8355591167469708E-2</v>
      </c>
      <c r="G184" s="239">
        <v>7.7129629629780538E-2</v>
      </c>
    </row>
    <row r="185" spans="1:24" s="194" customFormat="1" ht="28.5">
      <c r="A185" s="462">
        <v>61</v>
      </c>
      <c r="B185" s="356" t="s">
        <v>2700</v>
      </c>
      <c r="C185" s="359" t="s">
        <v>2570</v>
      </c>
      <c r="D185" s="466" t="s">
        <v>503</v>
      </c>
      <c r="E185" s="467"/>
      <c r="F185" s="467"/>
      <c r="G185" s="467"/>
    </row>
    <row r="186" spans="1:24" s="194" customFormat="1" ht="25.5">
      <c r="A186" s="462"/>
      <c r="B186" s="356" t="s">
        <v>2518</v>
      </c>
      <c r="C186" s="239">
        <v>7.7083333333333335E-3</v>
      </c>
      <c r="D186" s="239">
        <v>4.8344907407407406E-2</v>
      </c>
      <c r="E186" s="360">
        <v>932</v>
      </c>
      <c r="F186" s="239">
        <v>3.9472585472310924E-2</v>
      </c>
      <c r="G186" s="239">
        <v>31.02614583333343</v>
      </c>
      <c r="H186" s="468"/>
      <c r="I186" s="468"/>
      <c r="J186" s="468"/>
      <c r="K186" s="468"/>
      <c r="L186" s="468"/>
      <c r="M186" s="468"/>
      <c r="N186" s="468"/>
      <c r="O186" s="468"/>
      <c r="P186" s="468"/>
      <c r="Q186" s="468"/>
      <c r="R186" s="468"/>
      <c r="S186" s="468"/>
      <c r="T186" s="468"/>
      <c r="U186" s="468"/>
      <c r="V186" s="468"/>
      <c r="W186" s="468"/>
      <c r="X186" s="468"/>
    </row>
    <row r="187" spans="1:24" s="194" customFormat="1" ht="25.5">
      <c r="A187" s="462"/>
      <c r="B187" s="356" t="s">
        <v>2519</v>
      </c>
      <c r="C187" s="239">
        <v>1.5028935185185185E-2</v>
      </c>
      <c r="D187" s="239">
        <v>3.0393518518518518E-2</v>
      </c>
      <c r="E187" s="176">
        <v>24</v>
      </c>
      <c r="F187" s="239">
        <v>4.2757660934425769E-2</v>
      </c>
      <c r="G187" s="239">
        <v>7.4722222219861578E-2</v>
      </c>
    </row>
    <row r="188" spans="1:24" s="194" customFormat="1" ht="28.5">
      <c r="A188" s="462">
        <v>62</v>
      </c>
      <c r="B188" s="356" t="s">
        <v>2700</v>
      </c>
      <c r="C188" s="359" t="s">
        <v>2571</v>
      </c>
      <c r="D188" s="466" t="s">
        <v>503</v>
      </c>
      <c r="E188" s="467"/>
      <c r="F188" s="467"/>
      <c r="G188" s="467"/>
    </row>
    <row r="189" spans="1:24" s="194" customFormat="1" ht="25.5">
      <c r="A189" s="462"/>
      <c r="B189" s="356" t="s">
        <v>2518</v>
      </c>
      <c r="C189" s="239">
        <v>7.9629629629629634E-3</v>
      </c>
      <c r="D189" s="239">
        <v>4.9027777777777781E-2</v>
      </c>
      <c r="E189" s="360">
        <v>987</v>
      </c>
      <c r="F189" s="239">
        <v>2.9958196321705786E-2</v>
      </c>
      <c r="G189" s="239">
        <v>7.9699074078234844E-2</v>
      </c>
      <c r="H189" s="468"/>
      <c r="I189" s="468"/>
      <c r="J189" s="468"/>
      <c r="K189" s="468"/>
      <c r="L189" s="468"/>
      <c r="M189" s="468"/>
      <c r="N189" s="468"/>
      <c r="O189" s="468"/>
      <c r="P189" s="468"/>
      <c r="Q189" s="468"/>
      <c r="R189" s="468"/>
      <c r="S189" s="468"/>
      <c r="T189" s="468"/>
      <c r="U189" s="468"/>
      <c r="V189" s="468"/>
      <c r="W189" s="468"/>
      <c r="X189" s="468"/>
    </row>
    <row r="190" spans="1:24" s="194" customFormat="1" ht="25.5">
      <c r="A190" s="462"/>
      <c r="B190" s="356" t="s">
        <v>2519</v>
      </c>
      <c r="C190" s="239">
        <v>1.4421296296296297E-2</v>
      </c>
      <c r="D190" s="239">
        <v>3.3750000000000002E-2</v>
      </c>
      <c r="E190" s="176">
        <v>21</v>
      </c>
      <c r="F190" s="239">
        <v>4.1461925287500166E-2</v>
      </c>
      <c r="G190" s="239">
        <v>7.6620370367891155E-2</v>
      </c>
    </row>
    <row r="191" spans="1:24" s="194" customFormat="1" ht="54" customHeight="1">
      <c r="A191" s="462">
        <v>63</v>
      </c>
      <c r="B191" s="356" t="s">
        <v>2700</v>
      </c>
      <c r="C191" s="359" t="s">
        <v>2701</v>
      </c>
      <c r="D191" s="466" t="s">
        <v>29</v>
      </c>
      <c r="E191" s="467"/>
      <c r="F191" s="467"/>
      <c r="G191" s="467"/>
    </row>
    <row r="192" spans="1:24" s="194" customFormat="1" ht="25.5">
      <c r="A192" s="462"/>
      <c r="B192" s="356" t="s">
        <v>2518</v>
      </c>
      <c r="C192" s="166">
        <v>9.2939814814814812E-3</v>
      </c>
      <c r="D192" s="166">
        <v>4.6921296296296294E-2</v>
      </c>
      <c r="E192" s="360">
        <v>242</v>
      </c>
      <c r="F192" s="166">
        <v>3.5629509977211066E-2</v>
      </c>
      <c r="G192" s="166">
        <v>0.10738425925956108</v>
      </c>
      <c r="H192" s="468"/>
      <c r="I192" s="468"/>
      <c r="J192" s="468"/>
      <c r="K192" s="468"/>
      <c r="L192" s="468"/>
      <c r="M192" s="468"/>
      <c r="N192" s="468"/>
      <c r="O192" s="468"/>
      <c r="P192" s="468"/>
      <c r="Q192" s="468"/>
      <c r="R192" s="468"/>
      <c r="S192" s="468"/>
      <c r="T192" s="468"/>
      <c r="U192" s="468"/>
      <c r="V192" s="468"/>
      <c r="W192" s="468"/>
      <c r="X192" s="468"/>
    </row>
    <row r="193" spans="1:24" s="194" customFormat="1" ht="25.5">
      <c r="A193" s="462"/>
      <c r="B193" s="356" t="s">
        <v>2519</v>
      </c>
      <c r="C193" s="166">
        <v>7.2685185185185188E-3</v>
      </c>
      <c r="D193" s="166">
        <v>4.8993055555555554E-2</v>
      </c>
      <c r="E193" s="176">
        <v>201</v>
      </c>
      <c r="F193" s="166">
        <v>3.6775560771972048E-2</v>
      </c>
      <c r="G193" s="166">
        <v>0.11314814814977581</v>
      </c>
    </row>
    <row r="194" spans="1:24" s="194" customFormat="1" ht="28.5">
      <c r="A194" s="462">
        <v>64</v>
      </c>
      <c r="B194" s="356" t="s">
        <v>2700</v>
      </c>
      <c r="C194" s="359" t="s">
        <v>2572</v>
      </c>
      <c r="D194" s="466" t="s">
        <v>2860</v>
      </c>
      <c r="E194" s="467"/>
      <c r="F194" s="467"/>
      <c r="G194" s="467"/>
    </row>
    <row r="195" spans="1:24" s="194" customFormat="1" ht="25.5">
      <c r="A195" s="462"/>
      <c r="B195" s="356" t="s">
        <v>2518</v>
      </c>
      <c r="C195" s="239">
        <v>5.8217592592592592E-3</v>
      </c>
      <c r="D195" s="239">
        <v>4.5474537037037036E-2</v>
      </c>
      <c r="E195" s="360">
        <v>319</v>
      </c>
      <c r="F195" s="239">
        <v>2.7233283060394565E-2</v>
      </c>
      <c r="G195" s="239">
        <v>0.11370370370423188</v>
      </c>
      <c r="H195" s="468"/>
      <c r="I195" s="468"/>
      <c r="J195" s="468"/>
      <c r="K195" s="468"/>
      <c r="L195" s="468"/>
      <c r="M195" s="468"/>
      <c r="N195" s="468"/>
      <c r="O195" s="468"/>
      <c r="P195" s="468"/>
      <c r="Q195" s="468"/>
      <c r="R195" s="468"/>
      <c r="S195" s="468"/>
      <c r="T195" s="468"/>
      <c r="U195" s="468"/>
      <c r="V195" s="468"/>
      <c r="W195" s="468"/>
      <c r="X195" s="468"/>
    </row>
    <row r="196" spans="1:24" s="194" customFormat="1" ht="25.5">
      <c r="A196" s="462"/>
      <c r="B196" s="356" t="s">
        <v>2519</v>
      </c>
      <c r="C196" s="239">
        <v>1.0937499999999999E-2</v>
      </c>
      <c r="D196" s="239">
        <v>4.1134259259259259E-2</v>
      </c>
      <c r="E196" s="176">
        <v>22</v>
      </c>
      <c r="F196" s="239">
        <v>3.6555646929819455E-2</v>
      </c>
      <c r="G196" s="239">
        <v>6.657407408056315E-2</v>
      </c>
    </row>
    <row r="197" spans="1:24" s="194" customFormat="1" ht="28.5">
      <c r="A197" s="462">
        <v>65</v>
      </c>
      <c r="B197" s="356" t="s">
        <v>2700</v>
      </c>
      <c r="C197" s="359" t="s">
        <v>2573</v>
      </c>
      <c r="D197" s="466" t="s">
        <v>2860</v>
      </c>
      <c r="E197" s="467"/>
      <c r="F197" s="467"/>
      <c r="G197" s="467"/>
    </row>
    <row r="198" spans="1:24" s="194" customFormat="1" ht="25.5">
      <c r="A198" s="462"/>
      <c r="B198" s="356" t="s">
        <v>2518</v>
      </c>
      <c r="C198" s="239">
        <v>8.0034722222222226E-3</v>
      </c>
      <c r="D198" s="239">
        <v>4.8958333333333333E-2</v>
      </c>
      <c r="E198" s="360">
        <v>1089</v>
      </c>
      <c r="F198" s="239">
        <v>3.7418036196121079E-2</v>
      </c>
      <c r="G198" s="239">
        <v>0.12960648148145992</v>
      </c>
      <c r="H198" s="468"/>
      <c r="I198" s="468"/>
      <c r="J198" s="468"/>
      <c r="K198" s="468"/>
      <c r="L198" s="468"/>
      <c r="M198" s="468"/>
      <c r="N198" s="468"/>
      <c r="O198" s="468"/>
      <c r="P198" s="468"/>
      <c r="Q198" s="468"/>
      <c r="R198" s="468"/>
      <c r="S198" s="468"/>
      <c r="T198" s="468"/>
      <c r="U198" s="468"/>
      <c r="V198" s="468"/>
      <c r="W198" s="468"/>
      <c r="X198" s="468"/>
    </row>
    <row r="199" spans="1:24" s="194" customFormat="1" ht="25.5">
      <c r="A199" s="462"/>
      <c r="B199" s="356" t="s">
        <v>2519</v>
      </c>
      <c r="C199" s="239">
        <v>1.6012731481481482E-2</v>
      </c>
      <c r="D199" s="239">
        <v>4.1956018518518517E-2</v>
      </c>
      <c r="E199" s="176">
        <v>39</v>
      </c>
      <c r="F199" s="239">
        <v>4.9805812756433927E-2</v>
      </c>
      <c r="G199" s="239">
        <v>8.7939814817218576E-2</v>
      </c>
    </row>
    <row r="200" spans="1:24" s="194" customFormat="1" ht="28.5">
      <c r="A200" s="462">
        <v>66</v>
      </c>
      <c r="B200" s="356" t="s">
        <v>2700</v>
      </c>
      <c r="C200" s="359" t="s">
        <v>2574</v>
      </c>
      <c r="D200" s="466" t="s">
        <v>2860</v>
      </c>
      <c r="E200" s="467"/>
      <c r="F200" s="467"/>
      <c r="G200" s="467"/>
    </row>
    <row r="201" spans="1:24" s="194" customFormat="1" ht="25.5">
      <c r="A201" s="462"/>
      <c r="B201" s="356" t="s">
        <v>2518</v>
      </c>
      <c r="C201" s="239">
        <v>8.8020833333333336E-3</v>
      </c>
      <c r="D201" s="239">
        <v>4.929398148148148E-2</v>
      </c>
      <c r="E201" s="360">
        <v>1406</v>
      </c>
      <c r="F201" s="239">
        <v>3.1792801316110814E-2</v>
      </c>
      <c r="G201" s="239">
        <v>0.111956018517958</v>
      </c>
      <c r="H201" s="468"/>
      <c r="I201" s="468"/>
      <c r="J201" s="468"/>
      <c r="K201" s="468"/>
      <c r="L201" s="468"/>
      <c r="M201" s="468"/>
      <c r="N201" s="468"/>
      <c r="O201" s="468"/>
      <c r="P201" s="468"/>
      <c r="Q201" s="468"/>
      <c r="R201" s="468"/>
      <c r="S201" s="468"/>
      <c r="T201" s="468"/>
      <c r="U201" s="468"/>
      <c r="V201" s="468"/>
      <c r="W201" s="468"/>
      <c r="X201" s="468"/>
    </row>
    <row r="202" spans="1:24" s="194" customFormat="1" ht="25.5">
      <c r="A202" s="462"/>
      <c r="B202" s="356" t="s">
        <v>2519</v>
      </c>
      <c r="C202" s="239">
        <v>1.7534722222222222E-2</v>
      </c>
      <c r="D202" s="239">
        <v>3.8564814814814816E-2</v>
      </c>
      <c r="E202" s="176">
        <v>45</v>
      </c>
      <c r="F202" s="239">
        <v>4.4929956896747419E-2</v>
      </c>
      <c r="G202" s="239">
        <v>7.8333333338377997E-2</v>
      </c>
    </row>
    <row r="203" spans="1:24" s="194" customFormat="1" ht="28.5">
      <c r="A203" s="462">
        <v>67</v>
      </c>
      <c r="B203" s="356" t="s">
        <v>2700</v>
      </c>
      <c r="C203" s="359" t="s">
        <v>2575</v>
      </c>
      <c r="D203" s="466" t="s">
        <v>2860</v>
      </c>
      <c r="E203" s="467"/>
      <c r="F203" s="467"/>
      <c r="G203" s="467"/>
    </row>
    <row r="204" spans="1:24" s="194" customFormat="1" ht="25.5">
      <c r="A204" s="462"/>
      <c r="B204" s="356" t="s">
        <v>2518</v>
      </c>
      <c r="C204" s="239">
        <v>8.9120370370370378E-3</v>
      </c>
      <c r="D204" s="239">
        <v>4.8819444444444443E-2</v>
      </c>
      <c r="E204" s="360">
        <v>1392</v>
      </c>
      <c r="F204" s="239">
        <v>4.7126892977250638E-2</v>
      </c>
      <c r="G204" s="239">
        <v>32.951446759259852</v>
      </c>
    </row>
    <row r="205" spans="1:24" s="194" customFormat="1" ht="25.5">
      <c r="A205" s="462"/>
      <c r="B205" s="356" t="s">
        <v>2519</v>
      </c>
      <c r="C205" s="239">
        <v>1.6574074074074074E-2</v>
      </c>
      <c r="D205" s="239">
        <v>3.8043981481481484E-2</v>
      </c>
      <c r="E205" s="176">
        <v>38</v>
      </c>
      <c r="F205" s="239">
        <v>4.8610220798274477E-2</v>
      </c>
      <c r="G205" s="239">
        <v>9.4837962969904765E-2</v>
      </c>
    </row>
    <row r="206" spans="1:24" s="194" customFormat="1" ht="28.5">
      <c r="A206" s="462">
        <v>68</v>
      </c>
      <c r="B206" s="356" t="s">
        <v>2700</v>
      </c>
      <c r="C206" s="359" t="s">
        <v>3014</v>
      </c>
      <c r="D206" s="466" t="s">
        <v>2882</v>
      </c>
      <c r="E206" s="467"/>
      <c r="F206" s="467"/>
      <c r="G206" s="467"/>
    </row>
    <row r="207" spans="1:24" s="194" customFormat="1" ht="25.5">
      <c r="A207" s="462"/>
      <c r="B207" s="356" t="s">
        <v>2518</v>
      </c>
      <c r="C207" s="239">
        <v>8.3333333333333332E-3</v>
      </c>
      <c r="D207" s="239">
        <v>4.9409722222222223E-2</v>
      </c>
      <c r="E207" s="360">
        <v>1308</v>
      </c>
      <c r="F207" s="239">
        <v>3.311006879559001E-2</v>
      </c>
      <c r="G207" s="239">
        <v>0.13265046296146465</v>
      </c>
      <c r="H207" s="468"/>
      <c r="I207" s="468"/>
      <c r="J207" s="468"/>
      <c r="K207" s="468"/>
      <c r="L207" s="468"/>
      <c r="M207" s="468"/>
      <c r="N207" s="468"/>
      <c r="O207" s="468"/>
      <c r="P207" s="468"/>
      <c r="Q207" s="468"/>
      <c r="R207" s="468"/>
      <c r="S207" s="468"/>
      <c r="T207" s="468"/>
      <c r="U207" s="468"/>
      <c r="V207" s="468"/>
      <c r="W207" s="468"/>
      <c r="X207" s="468"/>
    </row>
    <row r="208" spans="1:24" s="194" customFormat="1" ht="25.5">
      <c r="A208" s="462"/>
      <c r="B208" s="356" t="s">
        <v>2519</v>
      </c>
      <c r="C208" s="239">
        <v>1.6979166666666667E-2</v>
      </c>
      <c r="D208" s="239">
        <v>4.1238425925925928E-2</v>
      </c>
      <c r="E208" s="360">
        <v>22</v>
      </c>
      <c r="F208" s="239">
        <v>5.0943885695797407E-2</v>
      </c>
      <c r="G208" s="239">
        <v>9.1990740744222421E-2</v>
      </c>
    </row>
    <row r="209" spans="1:24" s="194" customFormat="1" ht="28.5">
      <c r="A209" s="462">
        <v>69</v>
      </c>
      <c r="B209" s="356" t="s">
        <v>2700</v>
      </c>
      <c r="C209" s="359" t="s">
        <v>2576</v>
      </c>
      <c r="D209" s="466" t="s">
        <v>1119</v>
      </c>
      <c r="E209" s="467"/>
      <c r="F209" s="467"/>
      <c r="G209" s="467"/>
    </row>
    <row r="210" spans="1:24" s="194" customFormat="1" ht="25.5">
      <c r="A210" s="462"/>
      <c r="B210" s="356" t="s">
        <v>2518</v>
      </c>
      <c r="C210" s="239">
        <v>6.7592592592592591E-3</v>
      </c>
      <c r="D210" s="239">
        <v>4.7581018518518516E-2</v>
      </c>
      <c r="E210" s="360">
        <v>409</v>
      </c>
      <c r="F210" s="239">
        <v>3.0819011413474741E-2</v>
      </c>
      <c r="G210" s="239">
        <v>0.10388888889428927</v>
      </c>
      <c r="H210" s="468"/>
      <c r="I210" s="468"/>
      <c r="J210" s="468"/>
      <c r="K210" s="468"/>
      <c r="L210" s="468"/>
      <c r="M210" s="468"/>
      <c r="N210" s="468"/>
      <c r="O210" s="468"/>
      <c r="P210" s="468"/>
      <c r="Q210" s="468"/>
      <c r="R210" s="468"/>
      <c r="S210" s="468"/>
      <c r="T210" s="468"/>
      <c r="U210" s="468"/>
      <c r="V210" s="468"/>
      <c r="W210" s="468"/>
      <c r="X210" s="468"/>
    </row>
    <row r="211" spans="1:24" s="194" customFormat="1" ht="25.5">
      <c r="A211" s="462"/>
      <c r="B211" s="356" t="s">
        <v>2519</v>
      </c>
      <c r="C211" s="239">
        <v>8.4664351851851845E-3</v>
      </c>
      <c r="D211" s="239">
        <v>4.6550925925925926E-2</v>
      </c>
      <c r="E211" s="360">
        <v>54</v>
      </c>
      <c r="F211" s="239">
        <v>3.4814575681248093E-2</v>
      </c>
      <c r="G211" s="239">
        <v>7.0405092592409346E-2</v>
      </c>
    </row>
    <row r="212" spans="1:24" s="194" customFormat="1" ht="28.5">
      <c r="A212" s="462">
        <v>70</v>
      </c>
      <c r="B212" s="356" t="s">
        <v>2700</v>
      </c>
      <c r="C212" s="359" t="s">
        <v>2577</v>
      </c>
      <c r="D212" s="466" t="s">
        <v>1119</v>
      </c>
      <c r="E212" s="467"/>
      <c r="F212" s="467"/>
      <c r="G212" s="467"/>
    </row>
    <row r="213" spans="1:24" s="194" customFormat="1" ht="25.5">
      <c r="A213" s="462"/>
      <c r="B213" s="356" t="s">
        <v>2518</v>
      </c>
      <c r="C213" s="239">
        <v>9.5775462962962958E-3</v>
      </c>
      <c r="D213" s="239">
        <v>4.9155092592592591E-2</v>
      </c>
      <c r="E213" s="360">
        <v>1362</v>
      </c>
      <c r="F213" s="239">
        <v>3.3718679805829814E-2</v>
      </c>
      <c r="G213" s="239">
        <v>0.15454861110629281</v>
      </c>
    </row>
    <row r="214" spans="1:24" s="194" customFormat="1" ht="25.5">
      <c r="A214" s="462"/>
      <c r="B214" s="356" t="s">
        <v>2519</v>
      </c>
      <c r="C214" s="239">
        <v>1.2569444444444444E-2</v>
      </c>
      <c r="D214" s="239">
        <v>4.6168981481481484E-2</v>
      </c>
      <c r="E214" s="360">
        <v>115</v>
      </c>
      <c r="F214" s="239">
        <v>3.7391830270266803E-2</v>
      </c>
      <c r="G214" s="239">
        <v>8.8229166671226267E-2</v>
      </c>
    </row>
    <row r="215" spans="1:24" s="194" customFormat="1" ht="28.5">
      <c r="A215" s="462">
        <v>71</v>
      </c>
      <c r="B215" s="356" t="s">
        <v>2700</v>
      </c>
      <c r="C215" s="359" t="s">
        <v>3015</v>
      </c>
      <c r="D215" s="466" t="s">
        <v>1119</v>
      </c>
      <c r="E215" s="467"/>
      <c r="F215" s="467"/>
      <c r="G215" s="467"/>
    </row>
    <row r="216" spans="1:24" s="194" customFormat="1" ht="25.5">
      <c r="A216" s="462"/>
      <c r="B216" s="356" t="s">
        <v>2518</v>
      </c>
      <c r="C216" s="239">
        <v>1.0318287037037037E-2</v>
      </c>
      <c r="D216" s="239">
        <v>4.8344907407407406E-2</v>
      </c>
      <c r="E216" s="360">
        <v>782</v>
      </c>
      <c r="F216" s="239">
        <v>3.8237345219448347E-2</v>
      </c>
      <c r="G216" s="239">
        <v>0.14442129629605915</v>
      </c>
      <c r="H216" s="468"/>
      <c r="I216" s="468"/>
      <c r="J216" s="468"/>
      <c r="K216" s="468"/>
      <c r="L216" s="468"/>
      <c r="M216" s="468"/>
      <c r="N216" s="468"/>
      <c r="O216" s="468"/>
      <c r="P216" s="468"/>
      <c r="Q216" s="468"/>
      <c r="R216" s="468"/>
      <c r="S216" s="468"/>
      <c r="T216" s="468"/>
      <c r="U216" s="468"/>
      <c r="V216" s="468"/>
      <c r="W216" s="468"/>
      <c r="X216" s="468"/>
    </row>
    <row r="217" spans="1:24" s="194" customFormat="1" ht="25.5">
      <c r="A217" s="462"/>
      <c r="B217" s="356" t="s">
        <v>2519</v>
      </c>
      <c r="C217" s="239">
        <v>1.3171296296296296E-2</v>
      </c>
      <c r="D217" s="239">
        <v>4.3738425925925924E-2</v>
      </c>
      <c r="E217" s="360">
        <v>74</v>
      </c>
      <c r="F217" s="239">
        <v>4.1945148273461616E-2</v>
      </c>
      <c r="G217" s="239">
        <v>8.9756944442342501E-2</v>
      </c>
    </row>
    <row r="218" spans="1:24" s="194" customFormat="1" ht="28.5">
      <c r="A218" s="462">
        <v>72</v>
      </c>
      <c r="B218" s="356" t="s">
        <v>2700</v>
      </c>
      <c r="C218" s="359" t="s">
        <v>2578</v>
      </c>
      <c r="D218" s="466" t="s">
        <v>507</v>
      </c>
      <c r="E218" s="467"/>
      <c r="F218" s="467"/>
      <c r="G218" s="467"/>
    </row>
    <row r="219" spans="1:24" s="194" customFormat="1" ht="25.5">
      <c r="A219" s="462"/>
      <c r="B219" s="356" t="s">
        <v>2518</v>
      </c>
      <c r="C219" s="239">
        <v>8.1828703703703699E-3</v>
      </c>
      <c r="D219" s="239">
        <v>4.7824074074074074E-2</v>
      </c>
      <c r="E219" s="360">
        <v>615</v>
      </c>
      <c r="F219" s="239">
        <v>3.5149906939290008E-2</v>
      </c>
      <c r="G219" s="239">
        <v>0.10728009259764804</v>
      </c>
    </row>
    <row r="220" spans="1:24" s="194" customFormat="1" ht="25.5">
      <c r="A220" s="462"/>
      <c r="B220" s="356" t="s">
        <v>2519</v>
      </c>
      <c r="C220" s="239">
        <v>9.6064814814814815E-3</v>
      </c>
      <c r="D220" s="239">
        <v>3.8854166666666669E-2</v>
      </c>
      <c r="E220" s="360">
        <v>29</v>
      </c>
      <c r="F220" s="239">
        <v>4.0489257460878822E-2</v>
      </c>
      <c r="G220" s="239">
        <v>7.9409722224227153E-2</v>
      </c>
    </row>
    <row r="221" spans="1:24" s="194" customFormat="1" ht="28.5">
      <c r="A221" s="462">
        <v>73</v>
      </c>
      <c r="B221" s="356" t="s">
        <v>2700</v>
      </c>
      <c r="C221" s="359" t="s">
        <v>2579</v>
      </c>
      <c r="D221" s="466" t="s">
        <v>507</v>
      </c>
      <c r="E221" s="467"/>
      <c r="F221" s="467"/>
      <c r="G221" s="467"/>
    </row>
    <row r="222" spans="1:24" s="194" customFormat="1" ht="25.5">
      <c r="A222" s="462"/>
      <c r="B222" s="356" t="s">
        <v>2518</v>
      </c>
      <c r="C222" s="239">
        <v>9.3402777777777772E-3</v>
      </c>
      <c r="D222" s="239">
        <v>4.9444444444444444E-2</v>
      </c>
      <c r="E222" s="360">
        <v>1321</v>
      </c>
      <c r="F222" s="239">
        <v>3.5238314368544674E-2</v>
      </c>
      <c r="G222" s="239">
        <v>0.12049768518772908</v>
      </c>
    </row>
    <row r="223" spans="1:24" s="194" customFormat="1" ht="25.5">
      <c r="A223" s="462"/>
      <c r="B223" s="356" t="s">
        <v>2519</v>
      </c>
      <c r="C223" s="239">
        <v>1.1863425925925927E-2</v>
      </c>
      <c r="D223" s="239">
        <v>3.0300925925925926E-2</v>
      </c>
      <c r="E223" s="360">
        <v>39</v>
      </c>
      <c r="F223" s="239">
        <v>4.1076174554661893E-2</v>
      </c>
      <c r="G223" s="239">
        <v>8.6076388892251998E-2</v>
      </c>
    </row>
    <row r="224" spans="1:24" s="194" customFormat="1" ht="28.5">
      <c r="A224" s="462">
        <v>74</v>
      </c>
      <c r="B224" s="356" t="s">
        <v>2700</v>
      </c>
      <c r="C224" s="359" t="s">
        <v>3016</v>
      </c>
      <c r="D224" s="466" t="s">
        <v>507</v>
      </c>
      <c r="E224" s="467"/>
      <c r="F224" s="467"/>
      <c r="G224" s="467"/>
    </row>
    <row r="225" spans="1:24" s="194" customFormat="1" ht="25.5">
      <c r="A225" s="462"/>
      <c r="B225" s="356" t="s">
        <v>2518</v>
      </c>
      <c r="C225" s="239">
        <v>9.7974537037037041E-3</v>
      </c>
      <c r="D225" s="239">
        <v>4.9166666666666664E-2</v>
      </c>
      <c r="E225" s="360">
        <v>760</v>
      </c>
      <c r="F225" s="239">
        <v>3.7817527123098924E-2</v>
      </c>
      <c r="G225" s="239">
        <v>0.12846064814948477</v>
      </c>
      <c r="H225" s="468"/>
      <c r="I225" s="468"/>
      <c r="J225" s="468"/>
      <c r="K225" s="468"/>
      <c r="L225" s="468"/>
      <c r="M225" s="468"/>
      <c r="N225" s="468"/>
      <c r="O225" s="468"/>
      <c r="P225" s="468"/>
      <c r="Q225" s="468"/>
      <c r="R225" s="468"/>
      <c r="S225" s="468"/>
      <c r="T225" s="468"/>
      <c r="U225" s="468"/>
      <c r="V225" s="468"/>
      <c r="W225" s="468"/>
      <c r="X225" s="468"/>
    </row>
    <row r="226" spans="1:24" s="194" customFormat="1" ht="25.5">
      <c r="A226" s="462"/>
      <c r="B226" s="356" t="s">
        <v>2519</v>
      </c>
      <c r="C226" s="239">
        <v>1.136574074074074E-2</v>
      </c>
      <c r="D226" s="239">
        <v>4.5995370370370367E-2</v>
      </c>
      <c r="E226" s="360">
        <v>27</v>
      </c>
      <c r="F226" s="239">
        <v>4.0383054286581212E-2</v>
      </c>
      <c r="G226" s="239">
        <v>8.2372685181326233E-2</v>
      </c>
    </row>
    <row r="227" spans="1:24" s="194" customFormat="1" ht="87.75" customHeight="1">
      <c r="A227" s="462">
        <v>75</v>
      </c>
      <c r="B227" s="356" t="s">
        <v>2700</v>
      </c>
      <c r="C227" s="359" t="s">
        <v>2580</v>
      </c>
      <c r="D227" s="461" t="s">
        <v>152</v>
      </c>
      <c r="E227" s="460"/>
      <c r="F227" s="460"/>
      <c r="G227" s="460"/>
    </row>
    <row r="228" spans="1:24" s="194" customFormat="1" ht="25.5">
      <c r="A228" s="462"/>
      <c r="B228" s="356" t="s">
        <v>2518</v>
      </c>
      <c r="C228" s="166">
        <v>5.3472222207346931E-3</v>
      </c>
      <c r="D228" s="166">
        <v>2.8043981481459923E-2</v>
      </c>
      <c r="E228" s="360">
        <v>61</v>
      </c>
      <c r="F228" s="166">
        <v>2.5029643139274457E-2</v>
      </c>
      <c r="G228" s="166">
        <v>0.13553240741021</v>
      </c>
      <c r="H228" s="471"/>
      <c r="I228" s="471"/>
      <c r="J228" s="471"/>
      <c r="K228" s="471"/>
      <c r="L228" s="471"/>
      <c r="M228" s="471"/>
      <c r="N228" s="471"/>
      <c r="O228" s="471"/>
      <c r="P228" s="471"/>
      <c r="Q228" s="471"/>
      <c r="R228" s="471"/>
      <c r="S228" s="471"/>
      <c r="T228" s="471"/>
      <c r="U228" s="471"/>
      <c r="V228" s="471"/>
      <c r="W228" s="471"/>
      <c r="X228" s="471"/>
    </row>
    <row r="229" spans="1:24" s="194" customFormat="1" ht="25.5">
      <c r="A229" s="462"/>
      <c r="B229" s="356" t="s">
        <v>2519</v>
      </c>
      <c r="C229" s="166">
        <v>1.2407407404680271E-2</v>
      </c>
      <c r="D229" s="166">
        <v>3.2858796294021886E-2</v>
      </c>
      <c r="E229" s="360">
        <v>252</v>
      </c>
      <c r="F229" s="166">
        <v>3.7364995425647453E-2</v>
      </c>
      <c r="G229" s="166">
        <v>9.5613425924966577E-2</v>
      </c>
    </row>
    <row r="230" spans="1:24" s="194" customFormat="1" ht="90" customHeight="1">
      <c r="A230" s="462">
        <v>76</v>
      </c>
      <c r="B230" s="356" t="s">
        <v>2700</v>
      </c>
      <c r="C230" s="359" t="s">
        <v>2581</v>
      </c>
      <c r="D230" s="461" t="s">
        <v>152</v>
      </c>
      <c r="E230" s="460"/>
      <c r="F230" s="460"/>
      <c r="G230" s="460"/>
    </row>
    <row r="231" spans="1:24" s="194" customFormat="1" ht="25.5">
      <c r="A231" s="462"/>
      <c r="B231" s="356" t="s">
        <v>2518</v>
      </c>
      <c r="C231" s="166">
        <v>5.4050925900810398E-3</v>
      </c>
      <c r="D231" s="166">
        <v>3.4340277772571426E-2</v>
      </c>
      <c r="E231" s="360">
        <v>71</v>
      </c>
      <c r="F231" s="166">
        <v>2.307421014649497E-2</v>
      </c>
      <c r="G231" s="166">
        <v>0.11892361110949423</v>
      </c>
      <c r="H231" s="471"/>
      <c r="I231" s="471"/>
      <c r="J231" s="471"/>
      <c r="K231" s="471"/>
      <c r="L231" s="471"/>
      <c r="M231" s="471"/>
      <c r="N231" s="471"/>
      <c r="O231" s="471"/>
      <c r="P231" s="471"/>
      <c r="Q231" s="471"/>
      <c r="R231" s="471"/>
      <c r="S231" s="471"/>
      <c r="T231" s="471"/>
      <c r="U231" s="471"/>
      <c r="V231" s="471"/>
      <c r="W231" s="471"/>
      <c r="X231" s="471"/>
    </row>
    <row r="232" spans="1:24" s="194" customFormat="1" ht="25.5">
      <c r="A232" s="462"/>
      <c r="B232" s="356" t="s">
        <v>2519</v>
      </c>
      <c r="C232" s="166">
        <v>1.3333333336049691E-2</v>
      </c>
      <c r="D232" s="166">
        <v>3.3368055555911269E-2</v>
      </c>
      <c r="E232" s="360">
        <v>499</v>
      </c>
      <c r="F232" s="166">
        <v>3.7711409275576618E-2</v>
      </c>
      <c r="G232" s="166">
        <v>0.1260648148090695</v>
      </c>
    </row>
    <row r="233" spans="1:24" s="194" customFormat="1" ht="28.5">
      <c r="A233" s="462">
        <v>77</v>
      </c>
      <c r="B233" s="356" t="s">
        <v>2700</v>
      </c>
      <c r="C233" s="359" t="s">
        <v>2582</v>
      </c>
      <c r="D233" s="461" t="s">
        <v>2205</v>
      </c>
      <c r="E233" s="460"/>
      <c r="F233" s="460"/>
      <c r="G233" s="460"/>
    </row>
    <row r="234" spans="1:24" s="194" customFormat="1" ht="25.5">
      <c r="A234" s="462"/>
      <c r="B234" s="356" t="s">
        <v>2518</v>
      </c>
      <c r="C234" s="166">
        <v>1.7395833332557231E-2</v>
      </c>
      <c r="D234" s="166">
        <v>2.980324074451346E-2</v>
      </c>
      <c r="E234" s="360">
        <v>88</v>
      </c>
      <c r="F234" s="166">
        <v>3.685261497786077E-2</v>
      </c>
      <c r="G234" s="166">
        <v>6.2824074069794733E-2</v>
      </c>
      <c r="H234" s="471"/>
      <c r="I234" s="471"/>
      <c r="J234" s="471"/>
      <c r="K234" s="471"/>
      <c r="L234" s="471"/>
      <c r="M234" s="471"/>
      <c r="N234" s="471"/>
      <c r="O234" s="471"/>
      <c r="P234" s="471"/>
      <c r="Q234" s="471"/>
      <c r="R234" s="471"/>
      <c r="S234" s="471"/>
      <c r="T234" s="471"/>
      <c r="U234" s="471"/>
      <c r="V234" s="471"/>
      <c r="W234" s="471"/>
      <c r="X234" s="471"/>
    </row>
    <row r="235" spans="1:24" s="194" customFormat="1" ht="25.5">
      <c r="A235" s="462"/>
      <c r="B235" s="356" t="s">
        <v>2519</v>
      </c>
      <c r="C235" s="166">
        <v>1.1643518519122154E-2</v>
      </c>
      <c r="D235" s="166">
        <v>3.4826388888177462E-2</v>
      </c>
      <c r="E235" s="360">
        <v>413</v>
      </c>
      <c r="F235" s="166">
        <v>3.7685328707807816E-2</v>
      </c>
      <c r="G235" s="166">
        <v>0.18244212962599704</v>
      </c>
    </row>
    <row r="236" spans="1:24" s="194" customFormat="1" ht="28.5">
      <c r="A236" s="462">
        <v>78</v>
      </c>
      <c r="B236" s="356" t="s">
        <v>2700</v>
      </c>
      <c r="C236" s="359" t="s">
        <v>2583</v>
      </c>
      <c r="D236" s="461" t="s">
        <v>661</v>
      </c>
      <c r="E236" s="460"/>
      <c r="F236" s="460"/>
      <c r="G236" s="460"/>
    </row>
    <row r="237" spans="1:24" s="194" customFormat="1" ht="25.5">
      <c r="A237" s="462"/>
      <c r="B237" s="356" t="s">
        <v>2518</v>
      </c>
      <c r="C237" s="166">
        <v>1.2708333328191657E-2</v>
      </c>
      <c r="D237" s="166">
        <v>3.090277778392192E-2</v>
      </c>
      <c r="E237" s="360">
        <v>74</v>
      </c>
      <c r="F237" s="166">
        <v>3.2461805555794851E-2</v>
      </c>
      <c r="G237" s="166">
        <v>9.4189814815763384E-2</v>
      </c>
      <c r="H237" s="471"/>
      <c r="I237" s="471"/>
      <c r="J237" s="471"/>
      <c r="K237" s="471"/>
      <c r="L237" s="471"/>
      <c r="M237" s="471"/>
      <c r="N237" s="471"/>
      <c r="O237" s="471"/>
      <c r="P237" s="471"/>
      <c r="Q237" s="471"/>
      <c r="R237" s="471"/>
      <c r="S237" s="471"/>
      <c r="T237" s="471"/>
      <c r="U237" s="471"/>
      <c r="V237" s="471"/>
      <c r="W237" s="471"/>
      <c r="X237" s="471"/>
    </row>
    <row r="238" spans="1:24" s="194" customFormat="1" ht="25.5">
      <c r="A238" s="462"/>
      <c r="B238" s="356" t="s">
        <v>2519</v>
      </c>
      <c r="C238" s="166">
        <v>1.2094907404389232E-2</v>
      </c>
      <c r="D238" s="166">
        <v>3.3773148148611654E-2</v>
      </c>
      <c r="E238" s="360">
        <v>579</v>
      </c>
      <c r="F238" s="166">
        <v>4.2365971905527378E-2</v>
      </c>
      <c r="G238" s="166">
        <v>0.11643518518394558</v>
      </c>
    </row>
    <row r="239" spans="1:24" s="194" customFormat="1" ht="69" customHeight="1">
      <c r="A239" s="462">
        <v>79</v>
      </c>
      <c r="B239" s="356" t="s">
        <v>2700</v>
      </c>
      <c r="C239" s="359" t="s">
        <v>2584</v>
      </c>
      <c r="D239" s="461" t="s">
        <v>479</v>
      </c>
      <c r="E239" s="460"/>
      <c r="F239" s="460"/>
      <c r="G239" s="460"/>
    </row>
    <row r="240" spans="1:24" s="194" customFormat="1" ht="25.5">
      <c r="A240" s="462"/>
      <c r="B240" s="356" t="s">
        <v>2518</v>
      </c>
      <c r="C240" s="166">
        <v>1.3900462960009463E-2</v>
      </c>
      <c r="D240" s="166">
        <v>2.7789351850515231E-2</v>
      </c>
      <c r="E240" s="360">
        <v>125</v>
      </c>
      <c r="F240" s="166">
        <v>3.3030501089396078E-2</v>
      </c>
      <c r="G240" s="166">
        <v>9.3726851853716653E-2</v>
      </c>
      <c r="H240" s="471"/>
      <c r="I240" s="471"/>
      <c r="J240" s="471"/>
      <c r="K240" s="471"/>
      <c r="L240" s="471"/>
      <c r="M240" s="471"/>
      <c r="N240" s="471"/>
      <c r="O240" s="471"/>
      <c r="P240" s="471"/>
      <c r="Q240" s="471"/>
      <c r="R240" s="471"/>
      <c r="S240" s="471"/>
      <c r="T240" s="471"/>
      <c r="U240" s="471"/>
      <c r="V240" s="471"/>
      <c r="W240" s="471"/>
      <c r="X240" s="471"/>
    </row>
    <row r="241" spans="1:24" s="194" customFormat="1" ht="25.5">
      <c r="A241" s="462"/>
      <c r="B241" s="356" t="s">
        <v>2519</v>
      </c>
      <c r="C241" s="166">
        <v>1.0277777779265307E-2</v>
      </c>
      <c r="D241" s="166">
        <v>3.4560185180453118E-2</v>
      </c>
      <c r="E241" s="360">
        <v>316</v>
      </c>
      <c r="F241" s="166">
        <v>4.0711765522269489E-2</v>
      </c>
      <c r="G241" s="166">
        <v>0.18309027777286246</v>
      </c>
    </row>
    <row r="242" spans="1:24" s="194" customFormat="1" ht="73.5" customHeight="1">
      <c r="A242" s="462">
        <v>80</v>
      </c>
      <c r="B242" s="356" t="s">
        <v>2700</v>
      </c>
      <c r="C242" s="359" t="s">
        <v>2585</v>
      </c>
      <c r="D242" s="461" t="s">
        <v>2340</v>
      </c>
      <c r="E242" s="460"/>
      <c r="F242" s="460"/>
      <c r="G242" s="460"/>
    </row>
    <row r="243" spans="1:24" s="194" customFormat="1" ht="25.5">
      <c r="A243" s="462"/>
      <c r="B243" s="356" t="s">
        <v>2518</v>
      </c>
      <c r="C243" s="166">
        <v>1.192708333110204E-2</v>
      </c>
      <c r="D243" s="166">
        <v>2.6979166665114462E-2</v>
      </c>
      <c r="E243" s="360">
        <v>38</v>
      </c>
      <c r="F243" s="166">
        <v>3.9474103009524697E-2</v>
      </c>
      <c r="G243" s="166">
        <v>0.10614583333517658</v>
      </c>
      <c r="H243" s="471"/>
      <c r="I243" s="471"/>
      <c r="J243" s="471"/>
      <c r="K243" s="471"/>
      <c r="L243" s="471"/>
      <c r="M243" s="471"/>
      <c r="N243" s="471"/>
      <c r="O243" s="471"/>
      <c r="P243" s="471"/>
      <c r="Q243" s="471"/>
      <c r="R243" s="471"/>
      <c r="S243" s="471"/>
      <c r="T243" s="471"/>
      <c r="U243" s="471"/>
      <c r="V243" s="471"/>
      <c r="W243" s="471"/>
      <c r="X243" s="471"/>
    </row>
    <row r="244" spans="1:24" s="194" customFormat="1" ht="25.5">
      <c r="A244" s="462"/>
      <c r="B244" s="356" t="s">
        <v>2519</v>
      </c>
      <c r="C244" s="166">
        <v>1.2025462961901212E-2</v>
      </c>
      <c r="D244" s="166">
        <v>3.4479166664823424E-2</v>
      </c>
      <c r="E244" s="360">
        <v>488</v>
      </c>
      <c r="F244" s="166">
        <v>4.7214870757536873E-2</v>
      </c>
      <c r="G244" s="166">
        <v>0.11930555555591127</v>
      </c>
    </row>
    <row r="245" spans="1:24" s="194" customFormat="1" ht="69.75" customHeight="1">
      <c r="A245" s="462">
        <v>81</v>
      </c>
      <c r="B245" s="356" t="s">
        <v>2700</v>
      </c>
      <c r="C245" s="359" t="s">
        <v>2586</v>
      </c>
      <c r="D245" s="461" t="s">
        <v>231</v>
      </c>
      <c r="E245" s="460"/>
      <c r="F245" s="460"/>
      <c r="G245" s="460"/>
    </row>
    <row r="246" spans="1:24" s="194" customFormat="1" ht="25.5">
      <c r="A246" s="462"/>
      <c r="B246" s="356" t="s">
        <v>2518</v>
      </c>
      <c r="C246" s="166">
        <v>5.1099537013215013E-3</v>
      </c>
      <c r="D246" s="166">
        <v>3.0034722221898846E-2</v>
      </c>
      <c r="E246" s="360">
        <v>36</v>
      </c>
      <c r="F246" s="166">
        <v>2.7771360246637986E-2</v>
      </c>
      <c r="G246" s="166">
        <v>8.8032407409627922E-2</v>
      </c>
      <c r="H246" s="468"/>
      <c r="I246" s="468"/>
      <c r="J246" s="468"/>
      <c r="K246" s="468"/>
      <c r="L246" s="468"/>
      <c r="M246" s="468"/>
      <c r="N246" s="468"/>
      <c r="O246" s="468"/>
      <c r="P246" s="468"/>
      <c r="Q246" s="468"/>
      <c r="R246" s="468"/>
      <c r="S246" s="468"/>
      <c r="T246" s="468"/>
      <c r="U246" s="468"/>
      <c r="V246" s="468"/>
      <c r="W246" s="468"/>
      <c r="X246" s="468"/>
    </row>
    <row r="247" spans="1:24" s="194" customFormat="1" ht="25.5">
      <c r="A247" s="462"/>
      <c r="B247" s="356" t="s">
        <v>2519</v>
      </c>
      <c r="C247" s="166">
        <v>1.0370370364398696E-2</v>
      </c>
      <c r="D247" s="166">
        <v>3.4131944448745344E-2</v>
      </c>
      <c r="E247" s="360">
        <v>153</v>
      </c>
      <c r="F247" s="166">
        <v>3.6454987508867151E-2</v>
      </c>
      <c r="G247" s="166">
        <v>0.10048611111415084</v>
      </c>
    </row>
    <row r="248" spans="1:24" s="194" customFormat="1" ht="80.25" customHeight="1">
      <c r="A248" s="462">
        <v>82</v>
      </c>
      <c r="B248" s="356" t="s">
        <v>2700</v>
      </c>
      <c r="C248" s="359" t="s">
        <v>2587</v>
      </c>
      <c r="D248" s="461" t="s">
        <v>231</v>
      </c>
      <c r="E248" s="460"/>
      <c r="F248" s="460"/>
      <c r="G248" s="460"/>
    </row>
    <row r="249" spans="1:24" s="194" customFormat="1" ht="25.5">
      <c r="A249" s="462"/>
      <c r="B249" s="356" t="s">
        <v>2518</v>
      </c>
      <c r="C249" s="166">
        <v>5.0115740741603076E-3</v>
      </c>
      <c r="D249" s="166">
        <v>3.4236111110658385E-2</v>
      </c>
      <c r="E249" s="360">
        <v>43</v>
      </c>
      <c r="F249" s="166">
        <v>3.8233706198940662E-2</v>
      </c>
      <c r="G249" s="166">
        <v>0.15177083333401242</v>
      </c>
      <c r="H249" s="468"/>
      <c r="I249" s="468"/>
      <c r="J249" s="468"/>
      <c r="K249" s="468"/>
      <c r="L249" s="468"/>
      <c r="M249" s="468"/>
      <c r="N249" s="468"/>
      <c r="O249" s="468"/>
      <c r="P249" s="468"/>
      <c r="Q249" s="468"/>
      <c r="R249" s="468"/>
      <c r="S249" s="468"/>
      <c r="T249" s="468"/>
      <c r="U249" s="468"/>
      <c r="V249" s="468"/>
      <c r="W249" s="468"/>
      <c r="X249" s="468"/>
    </row>
    <row r="250" spans="1:24" s="194" customFormat="1" ht="25.5">
      <c r="A250" s="462"/>
      <c r="B250" s="356" t="s">
        <v>2519</v>
      </c>
      <c r="C250" s="166">
        <v>1.1053240741603076E-2</v>
      </c>
      <c r="D250" s="166">
        <v>3.2696759262762498E-2</v>
      </c>
      <c r="E250" s="360">
        <v>265</v>
      </c>
      <c r="F250" s="166">
        <v>4.9248897390780165E-2</v>
      </c>
      <c r="G250" s="166">
        <v>0.61306712962687016</v>
      </c>
    </row>
    <row r="251" spans="1:24" s="194" customFormat="1" ht="103.5" customHeight="1">
      <c r="A251" s="462">
        <v>83</v>
      </c>
      <c r="B251" s="356" t="s">
        <v>2700</v>
      </c>
      <c r="C251" s="359" t="s">
        <v>2588</v>
      </c>
      <c r="D251" s="461" t="s">
        <v>480</v>
      </c>
      <c r="E251" s="460"/>
      <c r="F251" s="460"/>
      <c r="G251" s="460"/>
    </row>
    <row r="252" spans="1:24" s="194" customFormat="1" ht="25.5">
      <c r="A252" s="462"/>
      <c r="B252" s="356" t="s">
        <v>2518</v>
      </c>
      <c r="C252" s="166">
        <v>3.4490740727051161E-3</v>
      </c>
      <c r="D252" s="166">
        <v>2.4895833332266193E-2</v>
      </c>
      <c r="E252" s="360">
        <v>21</v>
      </c>
      <c r="F252" s="166">
        <v>2.4292744428229516E-2</v>
      </c>
      <c r="G252" s="166">
        <v>0.12096064814977581</v>
      </c>
      <c r="H252" s="468"/>
      <c r="I252" s="468"/>
      <c r="J252" s="468"/>
      <c r="K252" s="468"/>
      <c r="L252" s="468"/>
      <c r="M252" s="468"/>
      <c r="N252" s="468"/>
      <c r="O252" s="468"/>
      <c r="P252" s="468"/>
      <c r="Q252" s="468"/>
      <c r="R252" s="468"/>
      <c r="S252" s="468"/>
      <c r="T252" s="468"/>
      <c r="U252" s="468"/>
      <c r="V252" s="468"/>
      <c r="W252" s="468"/>
      <c r="X252" s="468"/>
    </row>
    <row r="253" spans="1:24" s="194" customFormat="1" ht="25.5">
      <c r="A253" s="462"/>
      <c r="B253" s="356" t="s">
        <v>2519</v>
      </c>
      <c r="C253" s="166">
        <v>1.1070601853134576E-2</v>
      </c>
      <c r="D253" s="166">
        <v>3.3865740741021E-2</v>
      </c>
      <c r="E253" s="360">
        <v>180</v>
      </c>
      <c r="F253" s="166">
        <v>3.4919202730226945E-2</v>
      </c>
      <c r="G253" s="166">
        <v>9.5972222225100268E-2</v>
      </c>
    </row>
    <row r="254" spans="1:24" s="194" customFormat="1" ht="100.5" customHeight="1">
      <c r="A254" s="462">
        <v>84</v>
      </c>
      <c r="B254" s="356" t="s">
        <v>2700</v>
      </c>
      <c r="C254" s="359" t="s">
        <v>2589</v>
      </c>
      <c r="D254" s="461" t="s">
        <v>480</v>
      </c>
      <c r="E254" s="460"/>
      <c r="F254" s="460"/>
      <c r="G254" s="460"/>
    </row>
    <row r="255" spans="1:24" s="194" customFormat="1" ht="25.5">
      <c r="A255" s="462"/>
      <c r="B255" s="356" t="s">
        <v>2518</v>
      </c>
      <c r="C255" s="166">
        <v>3.645833334303461E-3</v>
      </c>
      <c r="D255" s="166">
        <v>3.0104166668024845E-2</v>
      </c>
      <c r="E255" s="360">
        <v>31</v>
      </c>
      <c r="F255" s="166">
        <v>2.6254572473827925E-2</v>
      </c>
      <c r="G255" s="166">
        <v>0.11386574073549127</v>
      </c>
      <c r="H255" s="468"/>
      <c r="I255" s="468"/>
      <c r="J255" s="468"/>
      <c r="K255" s="468"/>
      <c r="L255" s="468"/>
      <c r="M255" s="468"/>
      <c r="N255" s="468"/>
      <c r="O255" s="468"/>
      <c r="P255" s="468"/>
      <c r="Q255" s="468"/>
      <c r="R255" s="468"/>
      <c r="S255" s="468"/>
      <c r="T255" s="468"/>
      <c r="U255" s="468"/>
      <c r="V255" s="468"/>
      <c r="W255" s="468"/>
      <c r="X255" s="468"/>
    </row>
    <row r="256" spans="1:24" s="194" customFormat="1" ht="25.5">
      <c r="A256" s="462"/>
      <c r="B256" s="356" t="s">
        <v>2519</v>
      </c>
      <c r="C256" s="166">
        <v>1.1655092595901806E-2</v>
      </c>
      <c r="D256" s="166">
        <v>3.3900462964083999E-2</v>
      </c>
      <c r="E256" s="360">
        <v>341</v>
      </c>
      <c r="F256" s="166">
        <v>3.7974075612153657E-2</v>
      </c>
      <c r="G256" s="166">
        <v>0.13472222222480923</v>
      </c>
    </row>
    <row r="257" spans="1:24" s="194" customFormat="1" ht="65.25" customHeight="1">
      <c r="A257" s="462">
        <v>85</v>
      </c>
      <c r="B257" s="356" t="s">
        <v>2700</v>
      </c>
      <c r="C257" s="359" t="s">
        <v>2590</v>
      </c>
      <c r="D257" s="461" t="s">
        <v>147</v>
      </c>
      <c r="E257" s="460"/>
      <c r="F257" s="460"/>
      <c r="G257" s="460"/>
    </row>
    <row r="258" spans="1:24" s="194" customFormat="1" ht="25.5">
      <c r="A258" s="462"/>
      <c r="B258" s="356" t="s">
        <v>2518</v>
      </c>
      <c r="C258" s="166">
        <v>2.4583333331975155E-2</v>
      </c>
      <c r="D258" s="166">
        <v>3.3078703709179536E-2</v>
      </c>
      <c r="E258" s="360">
        <v>5</v>
      </c>
      <c r="F258" s="166">
        <v>4.8150462962803432E-2</v>
      </c>
      <c r="G258" s="166">
        <v>6.9687499999417923E-2</v>
      </c>
      <c r="H258" s="468"/>
      <c r="I258" s="468"/>
      <c r="J258" s="468"/>
      <c r="K258" s="468"/>
      <c r="L258" s="468"/>
      <c r="M258" s="468"/>
      <c r="N258" s="468"/>
      <c r="O258" s="468"/>
      <c r="P258" s="468"/>
      <c r="Q258" s="468"/>
      <c r="R258" s="468"/>
      <c r="S258" s="468"/>
      <c r="T258" s="468"/>
      <c r="U258" s="468"/>
      <c r="V258" s="468"/>
      <c r="W258" s="468"/>
      <c r="X258" s="468"/>
    </row>
    <row r="259" spans="1:24" s="194" customFormat="1" ht="25.5">
      <c r="A259" s="462"/>
      <c r="B259" s="356" t="s">
        <v>2519</v>
      </c>
      <c r="C259" s="166">
        <v>7.7893518537166528E-3</v>
      </c>
      <c r="D259" s="166">
        <v>3.4166666671808343E-2</v>
      </c>
      <c r="E259" s="360">
        <v>229</v>
      </c>
      <c r="F259" s="166">
        <v>2.9287003996044218E-2</v>
      </c>
      <c r="G259" s="166">
        <v>0.12943287036614493</v>
      </c>
    </row>
    <row r="260" spans="1:24" s="194" customFormat="1" ht="59.25" customHeight="1">
      <c r="A260" s="462">
        <v>86</v>
      </c>
      <c r="B260" s="356" t="s">
        <v>2700</v>
      </c>
      <c r="C260" s="359" t="s">
        <v>2591</v>
      </c>
      <c r="D260" s="461" t="s">
        <v>148</v>
      </c>
      <c r="E260" s="460"/>
      <c r="F260" s="460"/>
      <c r="G260" s="460"/>
    </row>
    <row r="261" spans="1:24" s="194" customFormat="1" ht="25.5">
      <c r="A261" s="462"/>
      <c r="B261" s="356" t="s">
        <v>2518</v>
      </c>
      <c r="C261" s="166">
        <v>1.5104166668606922E-2</v>
      </c>
      <c r="D261" s="166">
        <v>2.9328703705687076E-2</v>
      </c>
      <c r="E261" s="360">
        <v>70</v>
      </c>
      <c r="F261" s="166">
        <v>4.3823379629757256E-2</v>
      </c>
      <c r="G261" s="166">
        <v>9.060185185080627E-2</v>
      </c>
      <c r="H261" s="468"/>
      <c r="I261" s="468"/>
      <c r="J261" s="468"/>
      <c r="K261" s="468"/>
      <c r="L261" s="468"/>
      <c r="M261" s="468"/>
      <c r="N261" s="468"/>
      <c r="O261" s="468"/>
      <c r="P261" s="468"/>
      <c r="Q261" s="468"/>
      <c r="R261" s="468"/>
      <c r="S261" s="468"/>
      <c r="T261" s="468"/>
      <c r="U261" s="468"/>
      <c r="V261" s="468"/>
      <c r="W261" s="468"/>
      <c r="X261" s="468"/>
    </row>
    <row r="262" spans="1:24" s="194" customFormat="1" ht="25.5">
      <c r="A262" s="462"/>
      <c r="B262" s="356" t="s">
        <v>2519</v>
      </c>
      <c r="C262" s="166">
        <v>1.1342592591972789E-2</v>
      </c>
      <c r="D262" s="166">
        <v>3.2268518516502809E-2</v>
      </c>
      <c r="E262" s="360">
        <v>359</v>
      </c>
      <c r="F262" s="166">
        <v>4.0988265244684997E-2</v>
      </c>
      <c r="G262" s="166">
        <v>0.13125000000582077</v>
      </c>
    </row>
    <row r="263" spans="1:24" s="194" customFormat="1" ht="95.25" customHeight="1">
      <c r="A263" s="462">
        <v>87</v>
      </c>
      <c r="B263" s="356" t="s">
        <v>2700</v>
      </c>
      <c r="C263" s="359" t="s">
        <v>2592</v>
      </c>
      <c r="D263" s="461" t="s">
        <v>149</v>
      </c>
      <c r="E263" s="460"/>
      <c r="F263" s="460"/>
      <c r="G263" s="460"/>
    </row>
    <row r="264" spans="1:24" s="194" customFormat="1" ht="25.5">
      <c r="A264" s="462"/>
      <c r="B264" s="356" t="s">
        <v>2518</v>
      </c>
      <c r="C264" s="166">
        <v>4.6759259275859222E-3</v>
      </c>
      <c r="D264" s="166">
        <v>2.6643518518540077E-2</v>
      </c>
      <c r="E264" s="360">
        <v>32</v>
      </c>
      <c r="F264" s="166">
        <v>2.118743854456126E-2</v>
      </c>
      <c r="G264" s="166">
        <v>9.3796296292566694E-2</v>
      </c>
      <c r="H264" s="468"/>
      <c r="I264" s="468"/>
      <c r="J264" s="468"/>
      <c r="K264" s="468"/>
      <c r="L264" s="468"/>
      <c r="M264" s="468"/>
      <c r="N264" s="468"/>
      <c r="O264" s="468"/>
      <c r="P264" s="468"/>
      <c r="Q264" s="468"/>
      <c r="R264" s="468"/>
      <c r="S264" s="468"/>
      <c r="T264" s="468"/>
      <c r="U264" s="468"/>
      <c r="V264" s="468"/>
      <c r="W264" s="468"/>
      <c r="X264" s="468"/>
    </row>
    <row r="265" spans="1:24" s="194" customFormat="1" ht="25.5">
      <c r="A265" s="462"/>
      <c r="B265" s="356" t="s">
        <v>2519</v>
      </c>
      <c r="C265" s="166">
        <v>1.1087962964666076E-2</v>
      </c>
      <c r="D265" s="166">
        <v>3.4201388887595385E-2</v>
      </c>
      <c r="E265" s="360">
        <v>270</v>
      </c>
      <c r="F265" s="166">
        <v>3.4357783777747883E-2</v>
      </c>
      <c r="G265" s="166">
        <v>8.1539351856918074E-2</v>
      </c>
    </row>
    <row r="266" spans="1:24" s="194" customFormat="1" ht="100.5" customHeight="1">
      <c r="A266" s="462">
        <v>88</v>
      </c>
      <c r="B266" s="356" t="s">
        <v>2700</v>
      </c>
      <c r="C266" s="359" t="s">
        <v>2593</v>
      </c>
      <c r="D266" s="461" t="s">
        <v>149</v>
      </c>
      <c r="E266" s="460"/>
      <c r="F266" s="460"/>
      <c r="G266" s="460"/>
    </row>
    <row r="267" spans="1:24" s="194" customFormat="1" ht="25.5">
      <c r="A267" s="462"/>
      <c r="B267" s="356" t="s">
        <v>2518</v>
      </c>
      <c r="C267" s="166">
        <v>5.0462962972233072E-3</v>
      </c>
      <c r="D267" s="166">
        <v>2.7164351849933155E-2</v>
      </c>
      <c r="E267" s="360">
        <v>36</v>
      </c>
      <c r="F267" s="166">
        <v>2.2723503494912534E-2</v>
      </c>
      <c r="G267" s="166">
        <v>0.13519675925635966</v>
      </c>
      <c r="H267" s="468"/>
      <c r="I267" s="468"/>
      <c r="J267" s="468"/>
      <c r="K267" s="468"/>
      <c r="L267" s="468"/>
      <c r="M267" s="468"/>
      <c r="N267" s="468"/>
      <c r="O267" s="468"/>
      <c r="P267" s="468"/>
      <c r="Q267" s="468"/>
      <c r="R267" s="468"/>
      <c r="S267" s="468"/>
      <c r="T267" s="468"/>
      <c r="U267" s="468"/>
      <c r="V267" s="468"/>
      <c r="W267" s="468"/>
      <c r="X267" s="468"/>
    </row>
    <row r="268" spans="1:24" s="194" customFormat="1" ht="25.5">
      <c r="A268" s="462"/>
      <c r="B268" s="356" t="s">
        <v>2519</v>
      </c>
      <c r="C268" s="245">
        <v>1.2638888889341615E-2</v>
      </c>
      <c r="D268" s="245">
        <v>3.3831018517958E-2</v>
      </c>
      <c r="E268" s="175">
        <v>600</v>
      </c>
      <c r="F268" s="245">
        <v>3.8198855826740069E-2</v>
      </c>
      <c r="G268" s="245">
        <v>0.10697916666686069</v>
      </c>
    </row>
    <row r="269" spans="1:24" s="194" customFormat="1" ht="64.5" customHeight="1">
      <c r="A269" s="462">
        <v>90</v>
      </c>
      <c r="B269" s="356" t="s">
        <v>2700</v>
      </c>
      <c r="C269" s="359" t="s">
        <v>3126</v>
      </c>
      <c r="D269" s="461" t="s">
        <v>1140</v>
      </c>
      <c r="E269" s="460"/>
      <c r="F269" s="460"/>
      <c r="G269" s="460"/>
    </row>
    <row r="270" spans="1:24" s="194" customFormat="1" ht="25.5">
      <c r="A270" s="462"/>
      <c r="B270" s="356" t="s">
        <v>2518</v>
      </c>
      <c r="C270" s="166">
        <v>9.7453703710925765E-3</v>
      </c>
      <c r="D270" s="166">
        <v>2.3298611107748002E-2</v>
      </c>
      <c r="E270" s="360">
        <v>16</v>
      </c>
      <c r="F270" s="166">
        <v>3.1168981482041998E-2</v>
      </c>
      <c r="G270" s="166">
        <v>5.5787037032132503E-2</v>
      </c>
    </row>
    <row r="271" spans="1:24" s="194" customFormat="1" ht="25.5">
      <c r="A271" s="462"/>
      <c r="B271" s="356" t="s">
        <v>2519</v>
      </c>
      <c r="C271" s="166">
        <v>1.0005787036789116E-2</v>
      </c>
      <c r="D271" s="166">
        <v>3.4432870364980772E-2</v>
      </c>
      <c r="E271" s="360">
        <v>346</v>
      </c>
      <c r="F271" s="166">
        <v>4.2530034370890014E-2</v>
      </c>
      <c r="G271" s="166">
        <v>0.1314351851833635</v>
      </c>
    </row>
    <row r="272" spans="1:24" s="194" customFormat="1" ht="28.5">
      <c r="A272" s="462">
        <v>91</v>
      </c>
      <c r="B272" s="356" t="s">
        <v>2700</v>
      </c>
      <c r="C272" s="359" t="s">
        <v>2595</v>
      </c>
      <c r="D272" s="461" t="s">
        <v>150</v>
      </c>
      <c r="E272" s="460"/>
      <c r="F272" s="460"/>
      <c r="G272" s="460"/>
    </row>
    <row r="273" spans="1:24" s="194" customFormat="1" ht="25.5">
      <c r="A273" s="462"/>
      <c r="B273" s="356" t="s">
        <v>2518</v>
      </c>
      <c r="C273" s="166">
        <v>1.5393518518976634E-2</v>
      </c>
      <c r="D273" s="166">
        <v>3.0949074076488614E-2</v>
      </c>
      <c r="E273" s="360">
        <v>68</v>
      </c>
      <c r="F273" s="166">
        <v>3.4030324074556119E-2</v>
      </c>
      <c r="G273" s="166">
        <v>7.2662037040572613E-2</v>
      </c>
      <c r="H273" s="468"/>
      <c r="I273" s="468"/>
      <c r="J273" s="468"/>
      <c r="K273" s="468"/>
      <c r="L273" s="468"/>
      <c r="M273" s="468"/>
      <c r="N273" s="468"/>
      <c r="O273" s="468"/>
      <c r="P273" s="468"/>
      <c r="Q273" s="468"/>
      <c r="R273" s="468"/>
      <c r="S273" s="468"/>
      <c r="T273" s="468"/>
      <c r="U273" s="468"/>
      <c r="V273" s="468"/>
      <c r="W273" s="468"/>
      <c r="X273" s="468"/>
    </row>
    <row r="274" spans="1:24" s="194" customFormat="1" ht="25.5">
      <c r="A274" s="462"/>
      <c r="B274" s="356" t="s">
        <v>2519</v>
      </c>
      <c r="C274" s="166">
        <v>1.2557870373711921E-2</v>
      </c>
      <c r="D274" s="166">
        <v>3.1400462961755693E-2</v>
      </c>
      <c r="E274" s="360">
        <v>346</v>
      </c>
      <c r="F274" s="166">
        <v>4.3169857246080537E-2</v>
      </c>
      <c r="G274" s="166">
        <v>0.11060185185488081</v>
      </c>
    </row>
    <row r="275" spans="1:24" s="194" customFormat="1" ht="28.5">
      <c r="A275" s="462">
        <v>92</v>
      </c>
      <c r="B275" s="356" t="s">
        <v>2700</v>
      </c>
      <c r="C275" s="359" t="s">
        <v>2596</v>
      </c>
      <c r="D275" s="461" t="s">
        <v>3019</v>
      </c>
      <c r="E275" s="460"/>
      <c r="F275" s="460"/>
      <c r="G275" s="460"/>
    </row>
    <row r="276" spans="1:24" s="194" customFormat="1" ht="25.5">
      <c r="A276" s="462"/>
      <c r="B276" s="356" t="s">
        <v>2518</v>
      </c>
      <c r="C276" s="166">
        <v>1.7743055555911269E-2</v>
      </c>
      <c r="D276" s="166">
        <v>2.9675925929041114E-2</v>
      </c>
      <c r="E276" s="360">
        <v>66</v>
      </c>
      <c r="F276" s="166">
        <v>3.5816341607448732E-2</v>
      </c>
      <c r="G276" s="166">
        <v>6.4236111109494232E-2</v>
      </c>
    </row>
    <row r="277" spans="1:24" s="194" customFormat="1" ht="25.5">
      <c r="A277" s="462"/>
      <c r="B277" s="356" t="s">
        <v>2519</v>
      </c>
      <c r="C277" s="166">
        <v>1.060185184906004E-2</v>
      </c>
      <c r="D277" s="166">
        <v>3.4062500002619345E-2</v>
      </c>
      <c r="E277" s="360">
        <v>337</v>
      </c>
      <c r="F277" s="166">
        <v>4.1889210575135796E-2</v>
      </c>
      <c r="G277" s="166">
        <v>8.6076388884976041E-2</v>
      </c>
    </row>
    <row r="278" spans="1:24" s="194" customFormat="1" ht="70.5" customHeight="1">
      <c r="A278" s="462">
        <v>93</v>
      </c>
      <c r="B278" s="356" t="s">
        <v>2700</v>
      </c>
      <c r="C278" s="359" t="s">
        <v>2597</v>
      </c>
      <c r="D278" s="461" t="s">
        <v>2859</v>
      </c>
      <c r="E278" s="460"/>
      <c r="F278" s="460"/>
      <c r="G278" s="460"/>
    </row>
    <row r="279" spans="1:24" s="194" customFormat="1" ht="25.5">
      <c r="A279" s="462"/>
      <c r="B279" s="356" t="s">
        <v>2518</v>
      </c>
      <c r="C279" s="166">
        <v>6.2268518522614613E-3</v>
      </c>
      <c r="D279" s="166">
        <v>3.1701388885267079E-2</v>
      </c>
      <c r="E279" s="360">
        <v>184</v>
      </c>
      <c r="F279" s="166">
        <v>2.8107165468375397E-2</v>
      </c>
      <c r="G279" s="166">
        <v>0.17651620370452292</v>
      </c>
      <c r="H279" s="468"/>
      <c r="I279" s="468"/>
      <c r="J279" s="468"/>
      <c r="K279" s="468"/>
      <c r="L279" s="468"/>
      <c r="M279" s="468"/>
      <c r="N279" s="468"/>
      <c r="O279" s="468"/>
      <c r="P279" s="468"/>
      <c r="Q279" s="468"/>
      <c r="R279" s="468"/>
      <c r="S279" s="468"/>
      <c r="T279" s="468"/>
      <c r="U279" s="468"/>
      <c r="V279" s="468"/>
      <c r="W279" s="468"/>
      <c r="X279" s="468"/>
    </row>
    <row r="280" spans="1:24" s="194" customFormat="1" ht="25.5">
      <c r="A280" s="462"/>
      <c r="B280" s="356" t="s">
        <v>2519</v>
      </c>
      <c r="C280" s="166">
        <v>1.2031249996653059E-2</v>
      </c>
      <c r="D280" s="166">
        <v>3.4548611110949423E-2</v>
      </c>
      <c r="E280" s="360">
        <v>253</v>
      </c>
      <c r="F280" s="166">
        <v>4.0056532663383132E-2</v>
      </c>
      <c r="G280" s="166">
        <v>0.11262731481110677</v>
      </c>
    </row>
    <row r="281" spans="1:24" s="194" customFormat="1" ht="28.5">
      <c r="A281" s="462">
        <v>94</v>
      </c>
      <c r="B281" s="356" t="s">
        <v>2700</v>
      </c>
      <c r="C281" s="359" t="s">
        <v>2598</v>
      </c>
      <c r="D281" s="461" t="s">
        <v>977</v>
      </c>
      <c r="E281" s="460"/>
      <c r="F281" s="460"/>
      <c r="G281" s="460"/>
    </row>
    <row r="282" spans="1:24" s="194" customFormat="1" ht="25.5">
      <c r="A282" s="462"/>
      <c r="B282" s="356" t="s">
        <v>2518</v>
      </c>
      <c r="C282" s="166">
        <v>1.0758101852843538E-2</v>
      </c>
      <c r="D282" s="166">
        <v>2.7476851850224193E-2</v>
      </c>
      <c r="E282" s="360">
        <v>322</v>
      </c>
      <c r="F282" s="166">
        <v>3.6496023266712044E-2</v>
      </c>
      <c r="G282" s="166">
        <v>8.9131944449036382E-2</v>
      </c>
      <c r="H282" s="468"/>
      <c r="I282" s="468"/>
      <c r="J282" s="468"/>
      <c r="K282" s="468"/>
      <c r="L282" s="468"/>
      <c r="M282" s="468"/>
      <c r="N282" s="468"/>
      <c r="O282" s="468"/>
      <c r="P282" s="468"/>
      <c r="Q282" s="468"/>
      <c r="R282" s="468"/>
      <c r="S282" s="468"/>
      <c r="T282" s="468"/>
      <c r="U282" s="468"/>
      <c r="V282" s="468"/>
      <c r="W282" s="468"/>
      <c r="X282" s="468"/>
    </row>
    <row r="283" spans="1:24" s="194" customFormat="1" ht="25.5">
      <c r="A283" s="462"/>
      <c r="B283" s="356" t="s">
        <v>2519</v>
      </c>
      <c r="C283" s="166">
        <v>1.0850694441614905E-2</v>
      </c>
      <c r="D283" s="166">
        <v>3.460648148029577E-2</v>
      </c>
      <c r="E283" s="360">
        <v>328</v>
      </c>
      <c r="F283" s="166">
        <v>4.1273001019907378E-2</v>
      </c>
      <c r="G283" s="166">
        <v>0.119837962964084</v>
      </c>
    </row>
    <row r="284" spans="1:24" s="194" customFormat="1" ht="43.5" customHeight="1">
      <c r="A284" s="462">
        <v>96</v>
      </c>
      <c r="B284" s="356" t="s">
        <v>2700</v>
      </c>
      <c r="C284" s="359" t="s">
        <v>3127</v>
      </c>
      <c r="D284" s="461" t="s">
        <v>1133</v>
      </c>
      <c r="E284" s="460"/>
      <c r="F284" s="460"/>
      <c r="G284" s="460"/>
    </row>
    <row r="285" spans="1:24" s="194" customFormat="1" ht="25.5">
      <c r="A285" s="462"/>
      <c r="B285" s="356" t="s">
        <v>2518</v>
      </c>
      <c r="C285" s="166">
        <v>1.6712962962628808E-2</v>
      </c>
      <c r="D285" s="166">
        <v>3.295138889370719E-2</v>
      </c>
      <c r="E285" s="360">
        <v>45</v>
      </c>
      <c r="F285" s="166">
        <v>3.9452050264351002E-2</v>
      </c>
      <c r="G285" s="166">
        <v>0.10439814814890269</v>
      </c>
      <c r="H285" s="468"/>
      <c r="I285" s="468"/>
      <c r="J285" s="468"/>
      <c r="K285" s="468"/>
      <c r="L285" s="468"/>
      <c r="M285" s="468"/>
      <c r="N285" s="468"/>
      <c r="O285" s="468"/>
      <c r="P285" s="468"/>
      <c r="Q285" s="468"/>
      <c r="R285" s="468"/>
      <c r="S285" s="468"/>
      <c r="T285" s="468"/>
      <c r="U285" s="468"/>
      <c r="V285" s="468"/>
      <c r="W285" s="468"/>
      <c r="X285" s="468"/>
    </row>
    <row r="286" spans="1:24" s="194" customFormat="1" ht="25.5">
      <c r="A286" s="462"/>
      <c r="B286" s="356" t="s">
        <v>2519</v>
      </c>
      <c r="C286" s="166">
        <v>9.3171296248328872E-3</v>
      </c>
      <c r="D286" s="166">
        <v>3.3101851848186925E-2</v>
      </c>
      <c r="E286" s="360">
        <v>353</v>
      </c>
      <c r="F286" s="166">
        <v>4.6228213507656976E-2</v>
      </c>
      <c r="G286" s="166">
        <v>0.14312500000232831</v>
      </c>
    </row>
    <row r="287" spans="1:24" s="194" customFormat="1" ht="28.5">
      <c r="A287" s="462">
        <v>97</v>
      </c>
      <c r="B287" s="356" t="s">
        <v>2700</v>
      </c>
      <c r="C287" s="359" t="s">
        <v>2600</v>
      </c>
      <c r="D287" s="461" t="s">
        <v>539</v>
      </c>
      <c r="E287" s="460"/>
      <c r="F287" s="460"/>
      <c r="G287" s="460"/>
    </row>
    <row r="288" spans="1:24" s="194" customFormat="1" ht="25.5">
      <c r="A288" s="462"/>
      <c r="B288" s="356" t="s">
        <v>2518</v>
      </c>
      <c r="C288" s="166">
        <v>8.4953703772043809E-3</v>
      </c>
      <c r="D288" s="166">
        <v>3.0879629630362615E-2</v>
      </c>
      <c r="E288" s="360">
        <v>167</v>
      </c>
      <c r="F288" s="166">
        <v>3.1926772202026651E-2</v>
      </c>
      <c r="G288" s="166">
        <v>9.4537037031841464E-2</v>
      </c>
    </row>
    <row r="289" spans="1:24" s="194" customFormat="1" ht="25.5">
      <c r="A289" s="462"/>
      <c r="B289" s="356" t="s">
        <v>2519</v>
      </c>
      <c r="C289" s="166">
        <v>1.1498842595756287E-2</v>
      </c>
      <c r="D289" s="166">
        <v>3.478009258833481E-2</v>
      </c>
      <c r="E289" s="360">
        <v>492</v>
      </c>
      <c r="F289" s="166">
        <v>3.9237183777904472E-2</v>
      </c>
      <c r="G289" s="166">
        <v>0.14253472222480923</v>
      </c>
    </row>
    <row r="290" spans="1:24" s="194" customFormat="1" ht="88.5" customHeight="1">
      <c r="A290" s="462">
        <v>98</v>
      </c>
      <c r="B290" s="356" t="s">
        <v>2700</v>
      </c>
      <c r="C290" s="359" t="s">
        <v>2601</v>
      </c>
      <c r="D290" s="461" t="s">
        <v>152</v>
      </c>
      <c r="E290" s="460"/>
      <c r="F290" s="460"/>
      <c r="G290" s="460"/>
    </row>
    <row r="291" spans="1:24" s="194" customFormat="1" ht="25.5">
      <c r="A291" s="462"/>
      <c r="B291" s="356" t="s">
        <v>2518</v>
      </c>
      <c r="C291" s="166">
        <v>6.3194444446708076E-3</v>
      </c>
      <c r="D291" s="166">
        <v>3.1805555554456078E-2</v>
      </c>
      <c r="E291" s="360">
        <v>104</v>
      </c>
      <c r="F291" s="166">
        <v>2.4089072843874945E-2</v>
      </c>
      <c r="G291" s="166">
        <v>8.1516203703358769E-2</v>
      </c>
      <c r="H291" s="468"/>
      <c r="I291" s="468"/>
      <c r="J291" s="468"/>
      <c r="K291" s="468"/>
      <c r="L291" s="468"/>
      <c r="M291" s="468"/>
      <c r="N291" s="468"/>
      <c r="O291" s="468"/>
      <c r="P291" s="468"/>
      <c r="Q291" s="468"/>
      <c r="R291" s="468"/>
      <c r="S291" s="468"/>
      <c r="T291" s="468"/>
      <c r="U291" s="468"/>
      <c r="V291" s="468"/>
      <c r="W291" s="468"/>
      <c r="X291" s="468"/>
    </row>
    <row r="292" spans="1:24" s="194" customFormat="1" ht="25.5">
      <c r="A292" s="462"/>
      <c r="B292" s="356" t="s">
        <v>2519</v>
      </c>
      <c r="C292" s="166">
        <v>1.2384259258396924E-2</v>
      </c>
      <c r="D292" s="166">
        <v>3.4791666665114462E-2</v>
      </c>
      <c r="E292" s="360">
        <v>245</v>
      </c>
      <c r="F292" s="166">
        <v>3.6614045739529977E-2</v>
      </c>
      <c r="G292" s="166">
        <v>7.0821759254613426E-2</v>
      </c>
    </row>
    <row r="293" spans="1:24" s="194" customFormat="1" ht="84.75" customHeight="1">
      <c r="A293" s="462">
        <v>99</v>
      </c>
      <c r="B293" s="356" t="s">
        <v>2700</v>
      </c>
      <c r="C293" s="359" t="s">
        <v>2602</v>
      </c>
      <c r="D293" s="461" t="s">
        <v>152</v>
      </c>
      <c r="E293" s="460"/>
      <c r="F293" s="460"/>
      <c r="G293" s="460"/>
    </row>
    <row r="294" spans="1:24" s="194" customFormat="1" ht="25.5">
      <c r="A294" s="462"/>
      <c r="B294" s="356" t="s">
        <v>2518</v>
      </c>
      <c r="C294" s="166">
        <v>6.8402777833398432E-3</v>
      </c>
      <c r="D294" s="166">
        <v>3.3067129632399883E-2</v>
      </c>
      <c r="E294" s="360">
        <v>201</v>
      </c>
      <c r="F294" s="166">
        <v>2.9438555880584989E-2</v>
      </c>
      <c r="G294" s="166">
        <v>0.13869212962890742</v>
      </c>
      <c r="H294" s="468"/>
      <c r="I294" s="468"/>
      <c r="J294" s="468"/>
      <c r="K294" s="468"/>
      <c r="L294" s="468"/>
      <c r="M294" s="468"/>
      <c r="N294" s="468"/>
      <c r="O294" s="468"/>
      <c r="P294" s="468"/>
      <c r="Q294" s="468"/>
      <c r="R294" s="468"/>
      <c r="S294" s="468"/>
      <c r="T294" s="468"/>
      <c r="U294" s="468"/>
      <c r="V294" s="468"/>
      <c r="W294" s="468"/>
      <c r="X294" s="468"/>
    </row>
    <row r="295" spans="1:24" s="194" customFormat="1" ht="25.5">
      <c r="A295" s="462"/>
      <c r="B295" s="356" t="s">
        <v>2519</v>
      </c>
      <c r="C295" s="166">
        <v>1.378472222131677E-2</v>
      </c>
      <c r="D295" s="166">
        <v>3.4259259256941732E-2</v>
      </c>
      <c r="E295" s="360">
        <v>439</v>
      </c>
      <c r="F295" s="166">
        <v>4.3115173433992668E-2</v>
      </c>
      <c r="G295" s="166">
        <v>0.18700231481489027</v>
      </c>
    </row>
    <row r="296" spans="1:24" s="194" customFormat="1" ht="55.5" customHeight="1">
      <c r="A296" s="462">
        <v>100</v>
      </c>
      <c r="B296" s="356" t="s">
        <v>2700</v>
      </c>
      <c r="C296" s="359" t="s">
        <v>2603</v>
      </c>
      <c r="D296" s="461" t="s">
        <v>153</v>
      </c>
      <c r="E296" s="460"/>
      <c r="F296" s="460"/>
      <c r="G296" s="460"/>
    </row>
    <row r="297" spans="1:24" s="194" customFormat="1" ht="25.5">
      <c r="A297" s="462"/>
      <c r="B297" s="356" t="s">
        <v>2518</v>
      </c>
      <c r="C297" s="166">
        <v>1.5104166661330964E-2</v>
      </c>
      <c r="D297" s="166">
        <v>3.4305555556784384E-2</v>
      </c>
      <c r="E297" s="360">
        <v>186</v>
      </c>
      <c r="F297" s="166">
        <v>3.6604537037201228E-2</v>
      </c>
      <c r="G297" s="166">
        <v>6.9629629630071577E-2</v>
      </c>
      <c r="H297" s="468"/>
      <c r="I297" s="468"/>
      <c r="J297" s="468"/>
      <c r="K297" s="468"/>
      <c r="L297" s="468"/>
      <c r="M297" s="468"/>
      <c r="N297" s="468"/>
      <c r="O297" s="468"/>
      <c r="P297" s="468"/>
      <c r="Q297" s="468"/>
      <c r="R297" s="468"/>
      <c r="S297" s="468"/>
      <c r="T297" s="468"/>
      <c r="U297" s="468"/>
      <c r="V297" s="468"/>
      <c r="W297" s="468"/>
      <c r="X297" s="468"/>
    </row>
    <row r="298" spans="1:24" s="194" customFormat="1" ht="25.5">
      <c r="A298" s="462"/>
      <c r="B298" s="356" t="s">
        <v>2519</v>
      </c>
      <c r="C298" s="166">
        <v>1.3269675928313518E-2</v>
      </c>
      <c r="D298" s="166">
        <v>3.3414351855753921E-2</v>
      </c>
      <c r="E298" s="360">
        <v>327</v>
      </c>
      <c r="F298" s="166">
        <v>4.3797743055600018E-2</v>
      </c>
      <c r="G298" s="166">
        <v>8.4918981483497191E-2</v>
      </c>
    </row>
    <row r="299" spans="1:24" s="194" customFormat="1" ht="46.5" customHeight="1">
      <c r="A299" s="462">
        <v>101</v>
      </c>
      <c r="B299" s="356" t="s">
        <v>2700</v>
      </c>
      <c r="C299" s="365" t="s">
        <v>2604</v>
      </c>
      <c r="D299" s="469" t="s">
        <v>226</v>
      </c>
      <c r="E299" s="470"/>
      <c r="F299" s="470"/>
      <c r="G299" s="470"/>
    </row>
    <row r="300" spans="1:24" s="194" customFormat="1" ht="25.5">
      <c r="A300" s="462"/>
      <c r="B300" s="356" t="s">
        <v>2518</v>
      </c>
      <c r="C300" s="166">
        <v>5.2546296283253469E-3</v>
      </c>
      <c r="D300" s="166">
        <v>3.0648148152977228E-2</v>
      </c>
      <c r="E300" s="360">
        <v>108</v>
      </c>
      <c r="F300" s="166">
        <v>2.6841205130425091E-2</v>
      </c>
      <c r="G300" s="166">
        <v>0.23348379629896954</v>
      </c>
      <c r="H300" s="468"/>
      <c r="I300" s="468"/>
      <c r="J300" s="468"/>
      <c r="K300" s="468"/>
      <c r="L300" s="468"/>
      <c r="M300" s="468"/>
      <c r="N300" s="468"/>
      <c r="O300" s="468"/>
      <c r="P300" s="468"/>
      <c r="Q300" s="468"/>
      <c r="R300" s="468"/>
      <c r="S300" s="468"/>
      <c r="T300" s="468"/>
      <c r="U300" s="468"/>
      <c r="V300" s="468"/>
      <c r="W300" s="468"/>
      <c r="X300" s="468"/>
    </row>
    <row r="301" spans="1:24" s="194" customFormat="1" ht="25.5">
      <c r="A301" s="462"/>
      <c r="B301" s="356" t="s">
        <v>2519</v>
      </c>
      <c r="C301" s="166">
        <v>1.1481481480586808E-2</v>
      </c>
      <c r="D301" s="166">
        <v>3.4085648141626734E-2</v>
      </c>
      <c r="E301" s="360">
        <v>175</v>
      </c>
      <c r="F301" s="166">
        <v>3.6591455490550991E-2</v>
      </c>
      <c r="G301" s="166">
        <v>7.2094907409336884E-2</v>
      </c>
    </row>
    <row r="302" spans="1:24" s="194" customFormat="1" ht="45.75" customHeight="1">
      <c r="A302" s="462">
        <v>102</v>
      </c>
      <c r="B302" s="356" t="s">
        <v>2700</v>
      </c>
      <c r="C302" s="366" t="s">
        <v>2605</v>
      </c>
      <c r="D302" s="469" t="s">
        <v>226</v>
      </c>
      <c r="E302" s="470"/>
      <c r="F302" s="470"/>
      <c r="G302" s="470"/>
    </row>
    <row r="303" spans="1:24" s="194" customFormat="1" ht="25.5">
      <c r="A303" s="462"/>
      <c r="B303" s="356" t="s">
        <v>2518</v>
      </c>
      <c r="C303" s="166">
        <v>5.6018518553173635E-3</v>
      </c>
      <c r="D303" s="166">
        <v>3.3611111110076308E-2</v>
      </c>
      <c r="E303" s="360">
        <v>131</v>
      </c>
      <c r="F303" s="166">
        <v>3.0593296725530284E-2</v>
      </c>
      <c r="G303" s="166">
        <v>0.15126157407212304</v>
      </c>
      <c r="H303" s="468"/>
      <c r="I303" s="468"/>
      <c r="J303" s="468"/>
      <c r="K303" s="468"/>
      <c r="L303" s="468"/>
      <c r="M303" s="468"/>
      <c r="N303" s="468"/>
      <c r="O303" s="468"/>
      <c r="P303" s="468"/>
      <c r="Q303" s="468"/>
      <c r="R303" s="468"/>
      <c r="S303" s="468"/>
      <c r="T303" s="468"/>
      <c r="U303" s="468"/>
      <c r="V303" s="468"/>
      <c r="W303" s="468"/>
      <c r="X303" s="468"/>
    </row>
    <row r="304" spans="1:24" s="194" customFormat="1" ht="25.5">
      <c r="A304" s="462"/>
      <c r="B304" s="356" t="s">
        <v>2519</v>
      </c>
      <c r="C304" s="166">
        <v>1.3506944444088731E-2</v>
      </c>
      <c r="D304" s="166">
        <v>3.3356481479131617E-2</v>
      </c>
      <c r="E304" s="360">
        <v>253</v>
      </c>
      <c r="F304" s="166">
        <v>4.4035128137633044E-2</v>
      </c>
      <c r="G304" s="166">
        <v>9.9386574074742384E-2</v>
      </c>
    </row>
    <row r="305" spans="1:24" s="194" customFormat="1" ht="28.5">
      <c r="A305" s="462">
        <v>104</v>
      </c>
      <c r="B305" s="356" t="s">
        <v>2700</v>
      </c>
      <c r="C305" s="366" t="s">
        <v>3128</v>
      </c>
      <c r="D305" s="469" t="s">
        <v>1138</v>
      </c>
      <c r="E305" s="470"/>
      <c r="F305" s="470"/>
      <c r="G305" s="470"/>
    </row>
    <row r="306" spans="1:24" s="194" customFormat="1" ht="25.5">
      <c r="A306" s="462"/>
      <c r="B306" s="356" t="s">
        <v>2518</v>
      </c>
      <c r="C306" s="166">
        <v>6.2905092599976342E-3</v>
      </c>
      <c r="D306" s="166">
        <v>3.2453703708597459E-2</v>
      </c>
      <c r="E306" s="360">
        <v>294</v>
      </c>
      <c r="F306" s="166">
        <v>3.1373971033971389E-2</v>
      </c>
      <c r="G306" s="166">
        <v>0.12336805555969477</v>
      </c>
      <c r="H306" s="468"/>
      <c r="I306" s="468"/>
      <c r="J306" s="468"/>
      <c r="K306" s="468"/>
      <c r="L306" s="468"/>
      <c r="M306" s="468"/>
      <c r="N306" s="468"/>
      <c r="O306" s="468"/>
      <c r="P306" s="468"/>
      <c r="Q306" s="468"/>
      <c r="R306" s="468"/>
      <c r="S306" s="468"/>
      <c r="T306" s="468"/>
      <c r="U306" s="468"/>
      <c r="V306" s="468"/>
      <c r="W306" s="468"/>
      <c r="X306" s="468"/>
    </row>
    <row r="307" spans="1:24" s="194" customFormat="1" ht="25.5">
      <c r="A307" s="462"/>
      <c r="B307" s="356" t="s">
        <v>2519</v>
      </c>
      <c r="C307" s="166">
        <v>1.3015046293730848E-2</v>
      </c>
      <c r="D307" s="166">
        <v>3.4282407410501037E-2</v>
      </c>
      <c r="E307" s="360">
        <v>447</v>
      </c>
      <c r="F307" s="166">
        <v>4.4549313822868239E-2</v>
      </c>
      <c r="G307" s="166">
        <v>0.11056712962454185</v>
      </c>
    </row>
    <row r="308" spans="1:24" s="194" customFormat="1" ht="49.5" customHeight="1">
      <c r="A308" s="462">
        <v>105</v>
      </c>
      <c r="B308" s="356" t="s">
        <v>2700</v>
      </c>
      <c r="C308" s="366" t="s">
        <v>2606</v>
      </c>
      <c r="D308" s="469" t="s">
        <v>31</v>
      </c>
      <c r="E308" s="470"/>
      <c r="F308" s="470"/>
      <c r="G308" s="470"/>
    </row>
    <row r="309" spans="1:24" s="194" customFormat="1" ht="25.5">
      <c r="A309" s="462"/>
      <c r="B309" s="356" t="s">
        <v>2518</v>
      </c>
      <c r="C309" s="166">
        <v>6.3310185141745023E-3</v>
      </c>
      <c r="D309" s="166">
        <v>3.2881944440305233E-2</v>
      </c>
      <c r="E309" s="360">
        <v>306</v>
      </c>
      <c r="F309" s="166">
        <v>2.8343421737747176E-2</v>
      </c>
      <c r="G309" s="166">
        <v>0.14702546296757646</v>
      </c>
      <c r="H309" s="468"/>
      <c r="I309" s="468"/>
      <c r="J309" s="468"/>
      <c r="K309" s="468"/>
      <c r="L309" s="468"/>
      <c r="M309" s="468"/>
      <c r="N309" s="468"/>
      <c r="O309" s="468"/>
      <c r="P309" s="468"/>
      <c r="Q309" s="468"/>
      <c r="R309" s="468"/>
      <c r="S309" s="468"/>
      <c r="T309" s="468"/>
      <c r="U309" s="468"/>
      <c r="V309" s="468"/>
      <c r="W309" s="468"/>
      <c r="X309" s="468"/>
    </row>
    <row r="310" spans="1:24" s="194" customFormat="1" ht="25.5">
      <c r="A310" s="462"/>
      <c r="B310" s="356" t="s">
        <v>2519</v>
      </c>
      <c r="C310" s="166">
        <v>1.4629629629780538E-2</v>
      </c>
      <c r="D310" s="166">
        <v>3.4548611110949423E-2</v>
      </c>
      <c r="E310" s="360">
        <v>277</v>
      </c>
      <c r="F310" s="166">
        <v>4.2165836352432963E-2</v>
      </c>
      <c r="G310" s="166">
        <v>0.106550925920601</v>
      </c>
    </row>
    <row r="311" spans="1:24" s="194" customFormat="1" ht="53.25" customHeight="1">
      <c r="A311" s="462">
        <v>106</v>
      </c>
      <c r="B311" s="356" t="s">
        <v>2700</v>
      </c>
      <c r="C311" s="365" t="s">
        <v>2607</v>
      </c>
      <c r="D311" s="469" t="s">
        <v>31</v>
      </c>
      <c r="E311" s="470"/>
      <c r="F311" s="470"/>
      <c r="G311" s="470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</row>
    <row r="312" spans="1:24" s="194" customFormat="1" ht="25.5">
      <c r="A312" s="462"/>
      <c r="B312" s="356" t="s">
        <v>2518</v>
      </c>
      <c r="C312" s="166">
        <v>6.3541666677338071E-3</v>
      </c>
      <c r="D312" s="166">
        <v>3.4583333326736465E-2</v>
      </c>
      <c r="E312" s="360">
        <v>300</v>
      </c>
      <c r="F312" s="166">
        <v>2.9851557986686192E-2</v>
      </c>
      <c r="G312" s="166">
        <v>0.15569444444554392</v>
      </c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</row>
    <row r="313" spans="1:24" s="194" customFormat="1" ht="25.5">
      <c r="A313" s="462"/>
      <c r="B313" s="356" t="s">
        <v>2519</v>
      </c>
      <c r="C313" s="166">
        <v>1.4635416664532386E-2</v>
      </c>
      <c r="D313" s="166">
        <v>3.25578703705105E-2</v>
      </c>
      <c r="E313" s="360">
        <v>325</v>
      </c>
      <c r="F313" s="166">
        <v>4.4664197236191541E-2</v>
      </c>
      <c r="G313" s="166">
        <v>0.13027777777460869</v>
      </c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</row>
    <row r="314" spans="1:24" s="194" customFormat="1" ht="28.5">
      <c r="A314" s="462">
        <v>107</v>
      </c>
      <c r="B314" s="356" t="s">
        <v>2700</v>
      </c>
      <c r="C314" s="359" t="s">
        <v>2608</v>
      </c>
      <c r="D314" s="461" t="s">
        <v>540</v>
      </c>
      <c r="E314" s="460"/>
      <c r="F314" s="460"/>
      <c r="G314" s="460"/>
    </row>
    <row r="315" spans="1:24" s="194" customFormat="1" ht="25.5">
      <c r="A315" s="462"/>
      <c r="B315" s="356" t="s">
        <v>2518</v>
      </c>
      <c r="C315" s="166">
        <v>5.3703703670180403E-3</v>
      </c>
      <c r="D315" s="166">
        <v>3.3344907402351964E-2</v>
      </c>
      <c r="E315" s="360">
        <v>166</v>
      </c>
      <c r="F315" s="166">
        <v>2.2722254188351325E-2</v>
      </c>
      <c r="G315" s="166">
        <v>6.1180555552709848E-2</v>
      </c>
      <c r="H315" s="468"/>
      <c r="I315" s="468"/>
      <c r="J315" s="468"/>
      <c r="K315" s="468"/>
      <c r="L315" s="468"/>
      <c r="M315" s="468"/>
      <c r="N315" s="468"/>
      <c r="O315" s="468"/>
      <c r="P315" s="468"/>
      <c r="Q315" s="468"/>
      <c r="R315" s="468"/>
      <c r="S315" s="468"/>
      <c r="T315" s="468"/>
      <c r="U315" s="468"/>
      <c r="V315" s="468"/>
      <c r="W315" s="468"/>
      <c r="X315" s="468"/>
    </row>
    <row r="316" spans="1:24" s="194" customFormat="1" ht="25.5">
      <c r="A316" s="462"/>
      <c r="B316" s="356" t="s">
        <v>2519</v>
      </c>
      <c r="C316" s="166">
        <v>1.0069444448163267E-2</v>
      </c>
      <c r="D316" s="166">
        <v>3.3923611117643304E-2</v>
      </c>
      <c r="E316" s="360">
        <v>59</v>
      </c>
      <c r="F316" s="166">
        <v>3.1664323155841098E-2</v>
      </c>
      <c r="G316" s="166">
        <v>7.1273148147156462E-2</v>
      </c>
    </row>
    <row r="317" spans="1:24" s="194" customFormat="1" ht="28.5">
      <c r="A317" s="462">
        <v>108</v>
      </c>
      <c r="B317" s="356" t="s">
        <v>2700</v>
      </c>
      <c r="C317" s="359" t="s">
        <v>2609</v>
      </c>
      <c r="D317" s="461" t="s">
        <v>540</v>
      </c>
      <c r="E317" s="460"/>
      <c r="F317" s="460"/>
      <c r="G317" s="460"/>
    </row>
    <row r="318" spans="1:24" s="194" customFormat="1" ht="25.5">
      <c r="A318" s="462"/>
      <c r="B318" s="356" t="s">
        <v>2518</v>
      </c>
      <c r="C318" s="166">
        <v>7.337962968449574E-3</v>
      </c>
      <c r="D318" s="166">
        <v>3.5162037042027805E-2</v>
      </c>
      <c r="E318" s="360">
        <v>582</v>
      </c>
      <c r="F318" s="166">
        <v>2.6085936088612226E-2</v>
      </c>
      <c r="G318" s="166">
        <v>1.0184722222256823</v>
      </c>
      <c r="H318" s="468"/>
      <c r="I318" s="468"/>
      <c r="J318" s="468"/>
      <c r="K318" s="468"/>
      <c r="L318" s="468"/>
      <c r="M318" s="468"/>
      <c r="N318" s="468"/>
      <c r="O318" s="468"/>
      <c r="P318" s="468"/>
      <c r="Q318" s="468"/>
      <c r="R318" s="468"/>
      <c r="S318" s="468"/>
      <c r="T318" s="468"/>
      <c r="U318" s="468"/>
      <c r="V318" s="468"/>
      <c r="W318" s="468"/>
      <c r="X318" s="468"/>
    </row>
    <row r="319" spans="1:24" s="194" customFormat="1" ht="25.5">
      <c r="A319" s="462"/>
      <c r="B319" s="356" t="s">
        <v>2519</v>
      </c>
      <c r="C319" s="166">
        <v>1.2447916666133096E-2</v>
      </c>
      <c r="D319" s="166">
        <v>3.347222221782431E-2</v>
      </c>
      <c r="E319" s="360">
        <v>72</v>
      </c>
      <c r="F319" s="166">
        <v>3.5987789351820537E-2</v>
      </c>
      <c r="G319" s="166">
        <v>7.6122685190057382E-2</v>
      </c>
    </row>
    <row r="320" spans="1:24" s="194" customFormat="1" ht="28.5">
      <c r="A320" s="462">
        <v>109</v>
      </c>
      <c r="B320" s="356" t="s">
        <v>2700</v>
      </c>
      <c r="C320" s="359" t="s">
        <v>2610</v>
      </c>
      <c r="D320" s="461" t="s">
        <v>540</v>
      </c>
      <c r="E320" s="460"/>
      <c r="F320" s="460"/>
      <c r="G320" s="460"/>
    </row>
    <row r="321" spans="1:24" s="194" customFormat="1" ht="25.5">
      <c r="A321" s="462"/>
      <c r="B321" s="356" t="s">
        <v>2518</v>
      </c>
      <c r="C321" s="166">
        <v>5.9259259251120966E-3</v>
      </c>
      <c r="D321" s="166">
        <v>3.3912037040863652E-2</v>
      </c>
      <c r="E321" s="360">
        <v>235</v>
      </c>
      <c r="F321" s="166">
        <v>2.1907362845729233E-2</v>
      </c>
      <c r="G321" s="166">
        <v>7.0833333331393078E-2</v>
      </c>
      <c r="H321" s="468"/>
      <c r="I321" s="468"/>
      <c r="J321" s="468"/>
      <c r="K321" s="468"/>
      <c r="L321" s="468"/>
      <c r="M321" s="468"/>
      <c r="N321" s="468"/>
      <c r="O321" s="468"/>
      <c r="P321" s="468"/>
      <c r="Q321" s="468"/>
      <c r="R321" s="468"/>
      <c r="S321" s="468"/>
      <c r="T321" s="468"/>
      <c r="U321" s="468"/>
      <c r="V321" s="468"/>
      <c r="W321" s="468"/>
      <c r="X321" s="468"/>
    </row>
    <row r="322" spans="1:24" s="194" customFormat="1" ht="25.5">
      <c r="A322" s="462"/>
      <c r="B322" s="356" t="s">
        <v>2519</v>
      </c>
      <c r="C322" s="166">
        <v>9.8784722249547485E-3</v>
      </c>
      <c r="D322" s="166">
        <v>3.269675925548654E-2</v>
      </c>
      <c r="E322" s="360">
        <v>46</v>
      </c>
      <c r="F322" s="166">
        <v>3.1541570216359102E-2</v>
      </c>
      <c r="G322" s="166">
        <v>8.7569444447581191E-2</v>
      </c>
    </row>
    <row r="323" spans="1:24" s="194" customFormat="1" ht="28.5">
      <c r="A323" s="462">
        <v>110</v>
      </c>
      <c r="B323" s="356" t="s">
        <v>2700</v>
      </c>
      <c r="C323" s="359" t="s">
        <v>2611</v>
      </c>
      <c r="D323" s="461" t="s">
        <v>540</v>
      </c>
      <c r="E323" s="460"/>
      <c r="F323" s="460"/>
      <c r="G323" s="460"/>
    </row>
    <row r="324" spans="1:24" s="194" customFormat="1" ht="25.5">
      <c r="A324" s="462"/>
      <c r="B324" s="356" t="s">
        <v>2518</v>
      </c>
      <c r="C324" s="166">
        <v>7.1180555532919243E-3</v>
      </c>
      <c r="D324" s="166">
        <v>3.2974537032714579E-2</v>
      </c>
      <c r="E324" s="360">
        <v>572</v>
      </c>
      <c r="F324" s="166">
        <v>2.5726772225333882E-2</v>
      </c>
      <c r="G324" s="166">
        <v>0.16249999999854481</v>
      </c>
      <c r="H324" s="468"/>
      <c r="I324" s="468"/>
      <c r="J324" s="468"/>
      <c r="K324" s="468"/>
      <c r="L324" s="468"/>
      <c r="M324" s="468"/>
      <c r="N324" s="468"/>
      <c r="O324" s="468"/>
      <c r="P324" s="468"/>
      <c r="Q324" s="468"/>
      <c r="R324" s="468"/>
      <c r="S324" s="468"/>
      <c r="T324" s="468"/>
      <c r="U324" s="468"/>
      <c r="V324" s="468"/>
      <c r="W324" s="468"/>
      <c r="X324" s="468"/>
    </row>
    <row r="325" spans="1:24" s="194" customFormat="1" ht="25.5">
      <c r="A325" s="462"/>
      <c r="B325" s="356" t="s">
        <v>2519</v>
      </c>
      <c r="C325" s="166">
        <v>1.3616898148029577E-2</v>
      </c>
      <c r="D325" s="166">
        <v>2.9641203698702157E-2</v>
      </c>
      <c r="E325" s="360">
        <v>104</v>
      </c>
      <c r="F325" s="166">
        <v>3.7507126629322929E-2</v>
      </c>
      <c r="G325" s="166">
        <v>7.4456018519413192E-2</v>
      </c>
    </row>
    <row r="326" spans="1:24" s="194" customFormat="1" ht="28.5">
      <c r="A326" s="462">
        <v>111</v>
      </c>
      <c r="B326" s="356" t="s">
        <v>2700</v>
      </c>
      <c r="C326" s="359" t="s">
        <v>2612</v>
      </c>
      <c r="D326" s="461" t="s">
        <v>540</v>
      </c>
      <c r="E326" s="460"/>
      <c r="F326" s="460"/>
      <c r="G326" s="460"/>
    </row>
    <row r="327" spans="1:24" s="194" customFormat="1" ht="25.5">
      <c r="A327" s="462"/>
      <c r="B327" s="356" t="s">
        <v>2518</v>
      </c>
      <c r="C327" s="166">
        <v>7.2337962919846177E-3</v>
      </c>
      <c r="D327" s="166">
        <v>3.5625000004074536E-2</v>
      </c>
      <c r="E327" s="360">
        <v>541</v>
      </c>
      <c r="F327" s="166">
        <v>2.7289698546079183E-2</v>
      </c>
      <c r="G327" s="166">
        <v>0.14542824074305827</v>
      </c>
      <c r="H327" s="468"/>
      <c r="I327" s="468"/>
      <c r="J327" s="468"/>
      <c r="K327" s="468"/>
      <c r="L327" s="468"/>
      <c r="M327" s="468"/>
      <c r="N327" s="468"/>
      <c r="O327" s="468"/>
      <c r="P327" s="468"/>
      <c r="Q327" s="468"/>
      <c r="R327" s="468"/>
      <c r="S327" s="468"/>
      <c r="T327" s="468"/>
      <c r="U327" s="468"/>
      <c r="V327" s="468"/>
      <c r="W327" s="468"/>
      <c r="X327" s="468"/>
    </row>
    <row r="328" spans="1:24" s="194" customFormat="1" ht="25.5">
      <c r="A328" s="462"/>
      <c r="B328" s="356" t="s">
        <v>2519</v>
      </c>
      <c r="C328" s="166">
        <v>1.3020833335758653E-2</v>
      </c>
      <c r="D328" s="166">
        <v>3.5381944442633539E-2</v>
      </c>
      <c r="E328" s="360">
        <v>90</v>
      </c>
      <c r="F328" s="166">
        <v>3.8431125871969583E-2</v>
      </c>
      <c r="G328" s="166">
        <v>8.1435185187729076E-2</v>
      </c>
    </row>
    <row r="329" spans="1:24" s="194" customFormat="1" ht="28.5">
      <c r="A329" s="462">
        <v>112</v>
      </c>
      <c r="B329" s="356" t="s">
        <v>2700</v>
      </c>
      <c r="C329" s="359" t="s">
        <v>2613</v>
      </c>
      <c r="D329" s="461" t="s">
        <v>541</v>
      </c>
      <c r="E329" s="460"/>
      <c r="F329" s="460"/>
      <c r="G329" s="460"/>
    </row>
    <row r="330" spans="1:24" s="194" customFormat="1" ht="25.5">
      <c r="A330" s="462"/>
      <c r="B330" s="356" t="s">
        <v>2518</v>
      </c>
      <c r="C330" s="166">
        <v>7.3379629611736163E-3</v>
      </c>
      <c r="D330" s="166">
        <v>3.3958333333430346E-2</v>
      </c>
      <c r="E330" s="360">
        <v>458</v>
      </c>
      <c r="F330" s="166">
        <v>2.748870900951908E-2</v>
      </c>
      <c r="G330" s="166">
        <v>0.16668981481780065</v>
      </c>
      <c r="H330" s="468"/>
      <c r="I330" s="468"/>
      <c r="J330" s="468"/>
      <c r="K330" s="468"/>
      <c r="L330" s="468"/>
      <c r="M330" s="468"/>
      <c r="N330" s="468"/>
      <c r="O330" s="468"/>
      <c r="P330" s="468"/>
      <c r="Q330" s="468"/>
      <c r="R330" s="468"/>
      <c r="S330" s="468"/>
      <c r="T330" s="468"/>
      <c r="U330" s="468"/>
      <c r="V330" s="468"/>
      <c r="W330" s="468"/>
      <c r="X330" s="468"/>
    </row>
    <row r="331" spans="1:24" s="194" customFormat="1" ht="25.5">
      <c r="A331" s="462"/>
      <c r="B331" s="356" t="s">
        <v>2519</v>
      </c>
      <c r="C331" s="166">
        <v>1.1886574073287193E-2</v>
      </c>
      <c r="D331" s="166">
        <v>3.4027777779556345E-2</v>
      </c>
      <c r="E331" s="360">
        <v>232</v>
      </c>
      <c r="F331" s="166">
        <v>3.5268619574492385E-2</v>
      </c>
      <c r="G331" s="166">
        <v>8.6539351854298729E-2</v>
      </c>
    </row>
    <row r="332" spans="1:24" s="194" customFormat="1" ht="28.5">
      <c r="A332" s="462">
        <v>113</v>
      </c>
      <c r="B332" s="356" t="s">
        <v>2700</v>
      </c>
      <c r="C332" s="359" t="s">
        <v>2614</v>
      </c>
      <c r="D332" s="461" t="s">
        <v>676</v>
      </c>
      <c r="E332" s="460"/>
      <c r="F332" s="460"/>
      <c r="G332" s="460"/>
    </row>
    <row r="333" spans="1:24" s="194" customFormat="1" ht="25.5">
      <c r="A333" s="462"/>
      <c r="B333" s="356" t="s">
        <v>2518</v>
      </c>
      <c r="C333" s="166">
        <v>7.6388888919609599E-3</v>
      </c>
      <c r="D333" s="166">
        <v>3.4756944442051463E-2</v>
      </c>
      <c r="E333" s="360">
        <v>419</v>
      </c>
      <c r="F333" s="166">
        <v>2.6760086654231522E-2</v>
      </c>
      <c r="G333" s="166">
        <v>0.12771990741021</v>
      </c>
    </row>
    <row r="334" spans="1:24" s="194" customFormat="1" ht="25.5">
      <c r="A334" s="462"/>
      <c r="B334" s="356" t="s">
        <v>2519</v>
      </c>
      <c r="C334" s="166">
        <v>1.0092592590808636E-2</v>
      </c>
      <c r="D334" s="166">
        <v>3.4525462964666076E-2</v>
      </c>
      <c r="E334" s="360">
        <v>175</v>
      </c>
      <c r="F334" s="166">
        <v>3.425055243307687E-2</v>
      </c>
      <c r="G334" s="166">
        <v>0.12035879629547708</v>
      </c>
    </row>
    <row r="335" spans="1:24" s="194" customFormat="1" ht="28.5">
      <c r="A335" s="462">
        <v>114</v>
      </c>
      <c r="B335" s="356" t="s">
        <v>2700</v>
      </c>
      <c r="C335" s="359" t="s">
        <v>3021</v>
      </c>
      <c r="D335" s="461" t="s">
        <v>541</v>
      </c>
      <c r="E335" s="460"/>
      <c r="F335" s="460"/>
      <c r="G335" s="460"/>
    </row>
    <row r="336" spans="1:24" s="194" customFormat="1" ht="25.5">
      <c r="A336" s="462"/>
      <c r="B336" s="356" t="s">
        <v>2518</v>
      </c>
      <c r="C336" s="166">
        <v>7.5636574074451346E-3</v>
      </c>
      <c r="D336" s="166">
        <v>3.4479166664823424E-2</v>
      </c>
      <c r="E336" s="360">
        <v>389</v>
      </c>
      <c r="F336" s="166">
        <v>2.7142980189425944E-2</v>
      </c>
      <c r="G336" s="166">
        <v>0.14098379630013369</v>
      </c>
      <c r="H336" s="468"/>
      <c r="I336" s="468"/>
      <c r="J336" s="468"/>
      <c r="K336" s="468"/>
      <c r="L336" s="468"/>
      <c r="M336" s="468"/>
      <c r="N336" s="468"/>
      <c r="O336" s="468"/>
      <c r="P336" s="468"/>
      <c r="Q336" s="468"/>
      <c r="R336" s="468"/>
      <c r="S336" s="468"/>
      <c r="T336" s="468"/>
      <c r="U336" s="468"/>
      <c r="V336" s="468"/>
      <c r="W336" s="468"/>
      <c r="X336" s="468"/>
    </row>
    <row r="337" spans="1:24" s="194" customFormat="1" ht="25.5">
      <c r="A337" s="462"/>
      <c r="B337" s="356" t="s">
        <v>2519</v>
      </c>
      <c r="C337" s="166">
        <v>1.2569444443215616E-2</v>
      </c>
      <c r="D337" s="166">
        <v>3.531249999650754E-2</v>
      </c>
      <c r="E337" s="360">
        <v>170</v>
      </c>
      <c r="F337" s="166">
        <v>3.5976793045704614E-2</v>
      </c>
      <c r="G337" s="166">
        <v>0.11739583333110204</v>
      </c>
    </row>
    <row r="338" spans="1:24" s="194" customFormat="1" ht="71.25" customHeight="1">
      <c r="A338" s="462">
        <v>115</v>
      </c>
      <c r="B338" s="356" t="s">
        <v>2700</v>
      </c>
      <c r="C338" s="359" t="s">
        <v>2615</v>
      </c>
      <c r="D338" s="461" t="s">
        <v>1723</v>
      </c>
      <c r="E338" s="460"/>
      <c r="F338" s="460"/>
      <c r="G338" s="460"/>
    </row>
    <row r="339" spans="1:24" s="194" customFormat="1" ht="25.5">
      <c r="A339" s="462"/>
      <c r="B339" s="356" t="s">
        <v>2518</v>
      </c>
      <c r="C339" s="166">
        <v>1.8391203706414672E-2</v>
      </c>
      <c r="D339" s="166">
        <v>2.4386574077652767E-2</v>
      </c>
      <c r="E339" s="360">
        <v>21</v>
      </c>
      <c r="F339" s="166">
        <v>3.2239057239414913E-2</v>
      </c>
      <c r="G339" s="166">
        <v>5.0983796296350192E-2</v>
      </c>
      <c r="H339" s="468"/>
      <c r="I339" s="468"/>
      <c r="J339" s="468"/>
      <c r="K339" s="468"/>
      <c r="L339" s="468"/>
      <c r="M339" s="468"/>
      <c r="N339" s="468"/>
      <c r="O339" s="468"/>
      <c r="P339" s="468"/>
      <c r="Q339" s="468"/>
      <c r="R339" s="468"/>
      <c r="S339" s="468"/>
      <c r="T339" s="468"/>
      <c r="U339" s="468"/>
      <c r="V339" s="468"/>
      <c r="W339" s="468"/>
      <c r="X339" s="468"/>
    </row>
    <row r="340" spans="1:24" s="194" customFormat="1" ht="25.5">
      <c r="A340" s="462"/>
      <c r="B340" s="356" t="s">
        <v>2519</v>
      </c>
      <c r="C340" s="166">
        <v>1.0856481480004732E-2</v>
      </c>
      <c r="D340" s="166">
        <v>3.555555555067258E-2</v>
      </c>
      <c r="E340" s="360">
        <v>512</v>
      </c>
      <c r="F340" s="166">
        <v>3.1396710374997243E-2</v>
      </c>
      <c r="G340" s="166">
        <v>1.0183217592639267</v>
      </c>
    </row>
    <row r="341" spans="1:24" s="194" customFormat="1" ht="28.5">
      <c r="A341" s="462">
        <v>116</v>
      </c>
      <c r="B341" s="356" t="s">
        <v>2700</v>
      </c>
      <c r="C341" s="359" t="s">
        <v>2616</v>
      </c>
      <c r="D341" s="461" t="s">
        <v>1724</v>
      </c>
      <c r="E341" s="460"/>
      <c r="F341" s="460"/>
      <c r="G341" s="460"/>
    </row>
    <row r="342" spans="1:24" s="194" customFormat="1" ht="25.5">
      <c r="A342" s="462"/>
      <c r="B342" s="356" t="s">
        <v>2518</v>
      </c>
      <c r="C342" s="166">
        <v>1.4606481479859212E-2</v>
      </c>
      <c r="D342" s="166">
        <v>3.1712962962046731E-2</v>
      </c>
      <c r="E342" s="360">
        <v>292</v>
      </c>
      <c r="F342" s="166">
        <v>3.7573687140157318E-2</v>
      </c>
      <c r="G342" s="166">
        <v>9.3645833338086959E-2</v>
      </c>
      <c r="H342" s="468"/>
      <c r="I342" s="468"/>
      <c r="J342" s="468"/>
      <c r="K342" s="468"/>
      <c r="L342" s="468"/>
      <c r="M342" s="468"/>
      <c r="N342" s="468"/>
      <c r="O342" s="468"/>
      <c r="P342" s="468"/>
      <c r="Q342" s="468"/>
      <c r="R342" s="468"/>
      <c r="S342" s="468"/>
      <c r="T342" s="468"/>
      <c r="U342" s="468"/>
      <c r="V342" s="468"/>
      <c r="W342" s="468"/>
      <c r="X342" s="468"/>
    </row>
    <row r="343" spans="1:24" s="194" customFormat="1" ht="25.5">
      <c r="A343" s="462"/>
      <c r="B343" s="356" t="s">
        <v>2519</v>
      </c>
      <c r="C343" s="166">
        <v>1.1400462964957114E-2</v>
      </c>
      <c r="D343" s="166">
        <v>3.4525462964666076E-2</v>
      </c>
      <c r="E343" s="360">
        <v>487</v>
      </c>
      <c r="F343" s="166">
        <v>4.0450869334457802E-2</v>
      </c>
      <c r="G343" s="166">
        <v>0.11885416667064419</v>
      </c>
    </row>
    <row r="344" spans="1:24" s="194" customFormat="1" ht="28.5">
      <c r="A344" s="462">
        <v>117</v>
      </c>
      <c r="B344" s="356" t="s">
        <v>2700</v>
      </c>
      <c r="C344" s="359" t="s">
        <v>2617</v>
      </c>
      <c r="D344" s="461" t="s">
        <v>1332</v>
      </c>
      <c r="E344" s="460"/>
      <c r="F344" s="460"/>
      <c r="G344" s="460"/>
    </row>
    <row r="345" spans="1:24" s="194" customFormat="1" ht="25.5">
      <c r="A345" s="462"/>
      <c r="B345" s="356" t="s">
        <v>2518</v>
      </c>
      <c r="C345" s="166">
        <v>1.0115740740729962E-2</v>
      </c>
      <c r="D345" s="166">
        <v>3.0405092591536231E-2</v>
      </c>
      <c r="E345" s="360">
        <v>46</v>
      </c>
      <c r="F345" s="166">
        <v>3.0879746539567626E-2</v>
      </c>
      <c r="G345" s="166">
        <v>6.9317129629780538E-2</v>
      </c>
      <c r="H345" s="468"/>
      <c r="I345" s="468"/>
      <c r="J345" s="468"/>
      <c r="K345" s="468"/>
      <c r="L345" s="468"/>
      <c r="M345" s="468"/>
      <c r="N345" s="468"/>
      <c r="O345" s="468"/>
      <c r="P345" s="468"/>
      <c r="Q345" s="468"/>
      <c r="R345" s="468"/>
      <c r="S345" s="468"/>
      <c r="T345" s="468"/>
      <c r="U345" s="468"/>
      <c r="V345" s="468"/>
      <c r="W345" s="468"/>
      <c r="X345" s="468"/>
    </row>
    <row r="346" spans="1:24" s="194" customFormat="1" ht="25.5">
      <c r="A346" s="462"/>
      <c r="B346" s="356" t="s">
        <v>2519</v>
      </c>
      <c r="C346" s="166">
        <v>9.6180555556202307E-3</v>
      </c>
      <c r="D346" s="166">
        <v>3.5023148149775807E-2</v>
      </c>
      <c r="E346" s="360">
        <v>286</v>
      </c>
      <c r="F346" s="166">
        <v>3.095074967735191E-2</v>
      </c>
      <c r="G346" s="166">
        <v>7.9976851855462883E-2</v>
      </c>
    </row>
    <row r="347" spans="1:24" s="194" customFormat="1" ht="85.5" customHeight="1">
      <c r="A347" s="462">
        <v>118</v>
      </c>
      <c r="B347" s="356" t="s">
        <v>2700</v>
      </c>
      <c r="C347" s="359" t="s">
        <v>2618</v>
      </c>
      <c r="D347" s="461" t="s">
        <v>1624</v>
      </c>
      <c r="E347" s="460"/>
      <c r="F347" s="460"/>
      <c r="G347" s="460"/>
    </row>
    <row r="348" spans="1:24" s="194" customFormat="1" ht="25.5">
      <c r="A348" s="462"/>
      <c r="B348" s="356" t="s">
        <v>2518</v>
      </c>
      <c r="C348" s="166">
        <v>4.4560185197042301E-3</v>
      </c>
      <c r="D348" s="166">
        <v>3.2048611115897074E-2</v>
      </c>
      <c r="E348" s="360">
        <v>56</v>
      </c>
      <c r="F348" s="166">
        <v>2.3623377376003112E-2</v>
      </c>
      <c r="G348" s="166">
        <v>0.1056250000037835</v>
      </c>
      <c r="H348" s="468"/>
      <c r="I348" s="468"/>
      <c r="J348" s="468"/>
      <c r="K348" s="468"/>
      <c r="L348" s="468"/>
      <c r="M348" s="468"/>
      <c r="N348" s="468"/>
      <c r="O348" s="468"/>
      <c r="P348" s="468"/>
      <c r="Q348" s="468"/>
      <c r="R348" s="468"/>
      <c r="S348" s="468"/>
      <c r="T348" s="468"/>
      <c r="U348" s="468"/>
      <c r="V348" s="468"/>
      <c r="W348" s="468"/>
      <c r="X348" s="468"/>
    </row>
    <row r="349" spans="1:24" s="194" customFormat="1" ht="25.5">
      <c r="A349" s="462"/>
      <c r="B349" s="356" t="s">
        <v>2519</v>
      </c>
      <c r="C349" s="166">
        <v>1.0532407410209998E-2</v>
      </c>
      <c r="D349" s="166">
        <v>3.5416666665696539E-2</v>
      </c>
      <c r="E349" s="360">
        <v>287</v>
      </c>
      <c r="F349" s="166">
        <v>3.3968913486125275E-2</v>
      </c>
      <c r="G349" s="166">
        <v>0.1211458333345945</v>
      </c>
    </row>
    <row r="350" spans="1:24" s="194" customFormat="1" ht="95.25" customHeight="1">
      <c r="A350" s="462">
        <v>119</v>
      </c>
      <c r="B350" s="356" t="s">
        <v>2700</v>
      </c>
      <c r="C350" s="359" t="s">
        <v>2619</v>
      </c>
      <c r="D350" s="461" t="s">
        <v>1624</v>
      </c>
      <c r="E350" s="460"/>
      <c r="F350" s="460"/>
      <c r="G350" s="460"/>
    </row>
    <row r="351" spans="1:24" s="194" customFormat="1" ht="25.5">
      <c r="A351" s="462"/>
      <c r="B351" s="356" t="s">
        <v>2518</v>
      </c>
      <c r="C351" s="166">
        <v>5.3182870324235409E-3</v>
      </c>
      <c r="D351" s="166">
        <v>3.2349537032132503E-2</v>
      </c>
      <c r="E351" s="360">
        <v>71</v>
      </c>
      <c r="F351" s="166">
        <v>2.852835348307798E-2</v>
      </c>
      <c r="G351" s="166">
        <v>9.9305555551836733E-2</v>
      </c>
      <c r="H351" s="468"/>
      <c r="I351" s="468"/>
      <c r="J351" s="468"/>
      <c r="K351" s="468"/>
      <c r="L351" s="468"/>
      <c r="M351" s="468"/>
      <c r="N351" s="468"/>
      <c r="O351" s="468"/>
      <c r="P351" s="468"/>
      <c r="Q351" s="468"/>
      <c r="R351" s="468"/>
      <c r="S351" s="468"/>
      <c r="T351" s="468"/>
      <c r="U351" s="468"/>
      <c r="V351" s="468"/>
      <c r="W351" s="468"/>
      <c r="X351" s="468"/>
    </row>
    <row r="352" spans="1:24" s="194" customFormat="1" ht="25.5">
      <c r="A352" s="462"/>
      <c r="B352" s="356" t="s">
        <v>2519</v>
      </c>
      <c r="C352" s="166">
        <v>1.266203704290092E-2</v>
      </c>
      <c r="D352" s="166">
        <v>3.4930555557366461E-2</v>
      </c>
      <c r="E352" s="360">
        <v>574</v>
      </c>
      <c r="F352" s="166">
        <v>4.0713027940236908E-2</v>
      </c>
      <c r="G352" s="166">
        <v>0.11289351851883112</v>
      </c>
    </row>
    <row r="353" spans="1:24" s="194" customFormat="1" ht="53.25" customHeight="1">
      <c r="A353" s="462">
        <v>120</v>
      </c>
      <c r="B353" s="356" t="s">
        <v>2700</v>
      </c>
      <c r="C353" s="359" t="s">
        <v>2620</v>
      </c>
      <c r="D353" s="461" t="s">
        <v>3022</v>
      </c>
      <c r="E353" s="460"/>
      <c r="F353" s="460"/>
      <c r="G353" s="460"/>
    </row>
    <row r="354" spans="1:24" s="194" customFormat="1" ht="25.5">
      <c r="A354" s="462"/>
      <c r="B354" s="356" t="s">
        <v>2518</v>
      </c>
      <c r="C354" s="166">
        <v>5.2893518513883464E-3</v>
      </c>
      <c r="D354" s="166">
        <v>2.7511574073287193E-2</v>
      </c>
      <c r="E354" s="360">
        <v>58</v>
      </c>
      <c r="F354" s="166">
        <v>3.4935799058799219E-2</v>
      </c>
      <c r="G354" s="166">
        <v>9.2673611106874887E-2</v>
      </c>
      <c r="H354" s="468"/>
      <c r="I354" s="468"/>
      <c r="J354" s="468"/>
      <c r="K354" s="468"/>
      <c r="L354" s="468"/>
      <c r="M354" s="468"/>
      <c r="N354" s="468"/>
      <c r="O354" s="468"/>
      <c r="P354" s="468"/>
      <c r="Q354" s="468"/>
      <c r="R354" s="468"/>
      <c r="S354" s="468"/>
      <c r="T354" s="468"/>
      <c r="U354" s="468"/>
      <c r="V354" s="468"/>
      <c r="W354" s="468"/>
      <c r="X354" s="468"/>
    </row>
    <row r="355" spans="1:24" s="194" customFormat="1" ht="25.5">
      <c r="A355" s="462"/>
      <c r="B355" s="356" t="s">
        <v>2519</v>
      </c>
      <c r="C355" s="166">
        <v>1.2384259258396924E-2</v>
      </c>
      <c r="D355" s="166">
        <v>3.295138889370719E-2</v>
      </c>
      <c r="E355" s="360">
        <v>298</v>
      </c>
      <c r="F355" s="166">
        <v>4.3276363012379054E-2</v>
      </c>
      <c r="G355" s="166">
        <v>0.12721064814832062</v>
      </c>
    </row>
    <row r="356" spans="1:24" s="194" customFormat="1" ht="63" customHeight="1">
      <c r="A356" s="462">
        <v>121</v>
      </c>
      <c r="B356" s="356" t="s">
        <v>2700</v>
      </c>
      <c r="C356" s="359" t="s">
        <v>2621</v>
      </c>
      <c r="D356" s="461" t="s">
        <v>477</v>
      </c>
      <c r="E356" s="460"/>
      <c r="F356" s="460"/>
      <c r="G356" s="460"/>
    </row>
    <row r="357" spans="1:24" s="194" customFormat="1" ht="25.5">
      <c r="A357" s="462"/>
      <c r="B357" s="356" t="s">
        <v>2518</v>
      </c>
      <c r="C357" s="166">
        <v>1.7986111117352266E-2</v>
      </c>
      <c r="D357" s="166">
        <v>3.2800925924675539E-2</v>
      </c>
      <c r="E357" s="360">
        <v>39</v>
      </c>
      <c r="F357" s="166">
        <v>4.2099184783064236E-2</v>
      </c>
      <c r="G357" s="166">
        <v>7.9641203708888497E-2</v>
      </c>
      <c r="H357" s="468"/>
      <c r="I357" s="468"/>
      <c r="J357" s="468"/>
      <c r="K357" s="468"/>
      <c r="L357" s="468"/>
      <c r="M357" s="468"/>
      <c r="N357" s="468"/>
      <c r="O357" s="468"/>
      <c r="P357" s="468"/>
      <c r="Q357" s="468"/>
      <c r="R357" s="468"/>
      <c r="S357" s="468"/>
      <c r="T357" s="468"/>
      <c r="U357" s="468"/>
      <c r="V357" s="468"/>
      <c r="W357" s="468"/>
      <c r="X357" s="468"/>
    </row>
    <row r="358" spans="1:24" s="194" customFormat="1" ht="25.5">
      <c r="A358" s="462"/>
      <c r="B358" s="356" t="s">
        <v>2519</v>
      </c>
      <c r="C358" s="166">
        <v>1.0914351849351078E-2</v>
      </c>
      <c r="D358" s="166">
        <v>3.5381944449909497E-2</v>
      </c>
      <c r="E358" s="360">
        <v>421</v>
      </c>
      <c r="F358" s="166">
        <v>4.4381328541791873E-2</v>
      </c>
      <c r="G358" s="166">
        <v>0.14517361111211358</v>
      </c>
    </row>
    <row r="359" spans="1:24" s="194" customFormat="1" ht="75.75" customHeight="1">
      <c r="A359" s="462">
        <v>122</v>
      </c>
      <c r="B359" s="356" t="s">
        <v>2700</v>
      </c>
      <c r="C359" s="359" t="s">
        <v>2622</v>
      </c>
      <c r="D359" s="461" t="s">
        <v>1626</v>
      </c>
      <c r="E359" s="460"/>
      <c r="F359" s="460"/>
      <c r="G359" s="460"/>
    </row>
    <row r="360" spans="1:24" s="194" customFormat="1" ht="25.5">
      <c r="A360" s="462"/>
      <c r="B360" s="356" t="s">
        <v>2518</v>
      </c>
      <c r="C360" s="166">
        <v>4.7453703737119213E-3</v>
      </c>
      <c r="D360" s="166">
        <v>4.7453703737119213E-3</v>
      </c>
      <c r="E360" s="360" t="s">
        <v>986</v>
      </c>
      <c r="F360" s="166">
        <v>1.6793981485534459E-2</v>
      </c>
      <c r="G360" s="166">
        <v>1.6793981485534459E-2</v>
      </c>
      <c r="H360" s="468"/>
      <c r="I360" s="468"/>
      <c r="J360" s="468"/>
      <c r="K360" s="468"/>
      <c r="L360" s="468"/>
      <c r="M360" s="468"/>
      <c r="N360" s="468"/>
      <c r="O360" s="468"/>
      <c r="P360" s="468"/>
      <c r="Q360" s="468"/>
      <c r="R360" s="468"/>
      <c r="S360" s="468"/>
      <c r="T360" s="468"/>
      <c r="U360" s="468"/>
      <c r="V360" s="468"/>
      <c r="W360" s="468"/>
      <c r="X360" s="468"/>
    </row>
    <row r="361" spans="1:24" s="194" customFormat="1" ht="25.5">
      <c r="A361" s="462"/>
      <c r="B361" s="356" t="s">
        <v>2519</v>
      </c>
      <c r="C361" s="166">
        <v>1.0040509259852115E-2</v>
      </c>
      <c r="D361" s="166">
        <v>3.4421296295477077E-2</v>
      </c>
      <c r="E361" s="360">
        <v>245</v>
      </c>
      <c r="F361" s="166">
        <v>3.5730721393051348E-2</v>
      </c>
      <c r="G361" s="166">
        <v>0.11553240741341142</v>
      </c>
    </row>
    <row r="362" spans="1:24" s="194" customFormat="1" ht="28.5">
      <c r="A362" s="462">
        <v>123</v>
      </c>
      <c r="B362" s="356" t="s">
        <v>2700</v>
      </c>
      <c r="C362" s="359" t="s">
        <v>2623</v>
      </c>
      <c r="D362" s="461" t="s">
        <v>676</v>
      </c>
      <c r="E362" s="460"/>
      <c r="F362" s="460"/>
      <c r="G362" s="460"/>
    </row>
    <row r="363" spans="1:24" s="194" customFormat="1" ht="25.5">
      <c r="A363" s="462"/>
      <c r="B363" s="356" t="s">
        <v>2518</v>
      </c>
      <c r="C363" s="166">
        <v>7.337962968449574E-3</v>
      </c>
      <c r="D363" s="166">
        <v>3.4988425926712807E-2</v>
      </c>
      <c r="E363" s="360">
        <v>406</v>
      </c>
      <c r="F363" s="166">
        <v>2.485931607907153E-2</v>
      </c>
      <c r="G363" s="166">
        <v>0.24046296296000946</v>
      </c>
      <c r="H363" s="468"/>
      <c r="I363" s="468"/>
      <c r="J363" s="468"/>
      <c r="K363" s="468"/>
      <c r="L363" s="468"/>
      <c r="M363" s="468"/>
      <c r="N363" s="468"/>
      <c r="O363" s="468"/>
      <c r="P363" s="468"/>
      <c r="Q363" s="468"/>
      <c r="R363" s="468"/>
      <c r="S363" s="468"/>
      <c r="T363" s="468"/>
      <c r="U363" s="468"/>
      <c r="V363" s="468"/>
      <c r="W363" s="468"/>
      <c r="X363" s="468"/>
    </row>
    <row r="364" spans="1:24" s="194" customFormat="1" ht="25.5">
      <c r="A364" s="462"/>
      <c r="B364" s="356" t="s">
        <v>2519</v>
      </c>
      <c r="C364" s="166">
        <v>1.0138888887013309E-2</v>
      </c>
      <c r="D364" s="166">
        <v>3.5300925927003846E-2</v>
      </c>
      <c r="E364" s="360">
        <v>191</v>
      </c>
      <c r="F364" s="166">
        <v>3.2744118480794136E-2</v>
      </c>
      <c r="G364" s="166">
        <v>0.11067129630100681</v>
      </c>
    </row>
    <row r="365" spans="1:24" s="194" customFormat="1" ht="117.75" customHeight="1">
      <c r="A365" s="462">
        <v>124</v>
      </c>
      <c r="B365" s="356" t="s">
        <v>2700</v>
      </c>
      <c r="C365" s="359" t="s">
        <v>2624</v>
      </c>
      <c r="D365" s="461" t="s">
        <v>478</v>
      </c>
      <c r="E365" s="460"/>
      <c r="F365" s="460"/>
      <c r="G365" s="460"/>
    </row>
    <row r="366" spans="1:24" s="194" customFormat="1" ht="25.5">
      <c r="A366" s="462"/>
      <c r="B366" s="356" t="s">
        <v>2518</v>
      </c>
      <c r="C366" s="166">
        <v>1.5162037037953269E-2</v>
      </c>
      <c r="D366" s="166">
        <v>3.0995370376331266E-2</v>
      </c>
      <c r="E366" s="360">
        <v>49</v>
      </c>
      <c r="F366" s="166">
        <v>4.6346968156463046E-2</v>
      </c>
      <c r="G366" s="166">
        <v>9.452546296233777E-2</v>
      </c>
      <c r="H366" s="468"/>
      <c r="I366" s="468"/>
      <c r="J366" s="468"/>
      <c r="K366" s="468"/>
      <c r="L366" s="468"/>
      <c r="M366" s="468"/>
      <c r="N366" s="468"/>
      <c r="O366" s="468"/>
      <c r="P366" s="468"/>
      <c r="Q366" s="468"/>
      <c r="R366" s="468"/>
      <c r="S366" s="468"/>
      <c r="T366" s="468"/>
      <c r="U366" s="468"/>
      <c r="V366" s="468"/>
      <c r="W366" s="468"/>
      <c r="X366" s="468"/>
    </row>
    <row r="367" spans="1:24" s="194" customFormat="1" ht="25.5">
      <c r="A367" s="462"/>
      <c r="B367" s="356" t="s">
        <v>2519</v>
      </c>
      <c r="C367" s="166">
        <v>9.8726851829269435E-3</v>
      </c>
      <c r="D367" s="166">
        <v>3.421296295709908E-2</v>
      </c>
      <c r="E367" s="360">
        <v>229</v>
      </c>
      <c r="F367" s="166">
        <v>4.2776099030823959E-2</v>
      </c>
      <c r="G367" s="166">
        <v>9.4791666670062114E-2</v>
      </c>
    </row>
    <row r="368" spans="1:24" s="194" customFormat="1" ht="111" customHeight="1">
      <c r="A368" s="462">
        <v>125</v>
      </c>
      <c r="B368" s="356" t="s">
        <v>2700</v>
      </c>
      <c r="C368" s="359" t="s">
        <v>2625</v>
      </c>
      <c r="D368" s="461" t="s">
        <v>478</v>
      </c>
      <c r="E368" s="460"/>
      <c r="F368" s="460"/>
      <c r="G368" s="460"/>
    </row>
    <row r="369" spans="1:24" s="194" customFormat="1" ht="25.5">
      <c r="A369" s="462"/>
      <c r="B369" s="356" t="s">
        <v>2518</v>
      </c>
      <c r="C369" s="166">
        <v>1.8356481486989651E-2</v>
      </c>
      <c r="D369" s="166">
        <v>2.9594907406135462E-2</v>
      </c>
      <c r="E369" s="360">
        <v>57</v>
      </c>
      <c r="F369" s="166">
        <v>4.7972005208293922E-2</v>
      </c>
      <c r="G369" s="166">
        <v>9.5914351848477963E-2</v>
      </c>
      <c r="H369" s="468"/>
      <c r="I369" s="468"/>
      <c r="J369" s="468"/>
      <c r="K369" s="468"/>
      <c r="L369" s="468"/>
      <c r="M369" s="468"/>
      <c r="N369" s="468"/>
      <c r="O369" s="468"/>
      <c r="P369" s="468"/>
      <c r="Q369" s="468"/>
      <c r="R369" s="468"/>
      <c r="S369" s="468"/>
      <c r="T369" s="468"/>
      <c r="U369" s="468"/>
      <c r="V369" s="468"/>
      <c r="W369" s="468"/>
      <c r="X369" s="468"/>
    </row>
    <row r="370" spans="1:24" s="194" customFormat="1" ht="25.5">
      <c r="A370" s="462"/>
      <c r="B370" s="356" t="s">
        <v>2519</v>
      </c>
      <c r="C370" s="166">
        <v>1.0815972222189885E-2</v>
      </c>
      <c r="D370" s="166">
        <v>3.531249999650754E-2</v>
      </c>
      <c r="E370" s="360">
        <v>338</v>
      </c>
      <c r="F370" s="166">
        <v>4.3569886140593886E-2</v>
      </c>
      <c r="G370" s="166">
        <v>0.11171296296379296</v>
      </c>
    </row>
    <row r="371" spans="1:24" s="194" customFormat="1" ht="88.5" customHeight="1">
      <c r="A371" s="462">
        <v>126</v>
      </c>
      <c r="B371" s="356" t="s">
        <v>2700</v>
      </c>
      <c r="C371" s="359" t="s">
        <v>2626</v>
      </c>
      <c r="D371" s="461" t="s">
        <v>180</v>
      </c>
      <c r="E371" s="460"/>
      <c r="F371" s="460"/>
      <c r="G371" s="460"/>
    </row>
    <row r="372" spans="1:24" s="194" customFormat="1" ht="25.5">
      <c r="A372" s="462"/>
      <c r="B372" s="356" t="s">
        <v>2518</v>
      </c>
      <c r="C372" s="166">
        <v>7.6041666688979603E-3</v>
      </c>
      <c r="D372" s="166">
        <v>3.1238425923220348E-2</v>
      </c>
      <c r="E372" s="360">
        <v>2</v>
      </c>
      <c r="F372" s="166">
        <v>3.1449074073316298E-2</v>
      </c>
      <c r="G372" s="166">
        <v>4.9814814810815733E-2</v>
      </c>
      <c r="H372" s="468"/>
      <c r="I372" s="468"/>
      <c r="J372" s="468"/>
      <c r="K372" s="468"/>
      <c r="L372" s="468"/>
      <c r="M372" s="468"/>
      <c r="N372" s="468"/>
      <c r="O372" s="468"/>
      <c r="P372" s="468"/>
      <c r="Q372" s="468"/>
      <c r="R372" s="468"/>
      <c r="S372" s="468"/>
      <c r="T372" s="468"/>
      <c r="U372" s="468"/>
      <c r="V372" s="468"/>
      <c r="W372" s="468"/>
      <c r="X372" s="468"/>
    </row>
    <row r="373" spans="1:24" s="194" customFormat="1" ht="25.5">
      <c r="A373" s="462"/>
      <c r="B373" s="356" t="s">
        <v>2519</v>
      </c>
      <c r="C373" s="166">
        <v>1.0109953705978114E-2</v>
      </c>
      <c r="D373" s="166">
        <v>3.5266203703940846E-2</v>
      </c>
      <c r="E373" s="360">
        <v>318</v>
      </c>
      <c r="F373" s="166">
        <v>3.5026238905861096E-2</v>
      </c>
      <c r="G373" s="166">
        <v>0.12269675925927004</v>
      </c>
    </row>
    <row r="374" spans="1:24" s="194" customFormat="1" ht="94.5" customHeight="1">
      <c r="A374" s="462">
        <v>127</v>
      </c>
      <c r="B374" s="356" t="s">
        <v>2700</v>
      </c>
      <c r="C374" s="359" t="s">
        <v>2627</v>
      </c>
      <c r="D374" s="461" t="s">
        <v>180</v>
      </c>
      <c r="E374" s="460"/>
      <c r="F374" s="460"/>
      <c r="G374" s="460"/>
    </row>
    <row r="375" spans="1:24" s="194" customFormat="1" ht="25.5">
      <c r="A375" s="462"/>
      <c r="B375" s="356" t="s">
        <v>2518</v>
      </c>
      <c r="C375" s="166">
        <v>1.1446759257523809E-2</v>
      </c>
      <c r="D375" s="166">
        <v>2.4791666663077194E-2</v>
      </c>
      <c r="E375" s="360">
        <v>3</v>
      </c>
      <c r="F375" s="166">
        <v>3.2262731479931972E-2</v>
      </c>
      <c r="G375" s="166">
        <v>5.0983796296350192E-2</v>
      </c>
      <c r="H375" s="468"/>
      <c r="I375" s="468"/>
      <c r="J375" s="468"/>
      <c r="K375" s="468"/>
      <c r="L375" s="468"/>
      <c r="M375" s="468"/>
      <c r="N375" s="468"/>
      <c r="O375" s="468"/>
      <c r="P375" s="468"/>
      <c r="Q375" s="468"/>
      <c r="R375" s="468"/>
      <c r="S375" s="468"/>
      <c r="T375" s="468"/>
      <c r="U375" s="468"/>
      <c r="V375" s="468"/>
      <c r="W375" s="468"/>
      <c r="X375" s="468"/>
    </row>
    <row r="376" spans="1:24" s="194" customFormat="1" ht="25.5">
      <c r="A376" s="462"/>
      <c r="B376" s="356" t="s">
        <v>2519</v>
      </c>
      <c r="C376" s="166">
        <v>1.1643518522760132E-2</v>
      </c>
      <c r="D376" s="166">
        <v>3.4444444441760425E-2</v>
      </c>
      <c r="E376" s="360">
        <v>290</v>
      </c>
      <c r="F376" s="166">
        <v>4.4669773940760014E-2</v>
      </c>
      <c r="G376" s="166">
        <v>0.17295138888584916</v>
      </c>
    </row>
    <row r="377" spans="1:24" s="194" customFormat="1" ht="50.25" customHeight="1">
      <c r="A377" s="462">
        <v>128</v>
      </c>
      <c r="B377" s="356" t="s">
        <v>2700</v>
      </c>
      <c r="C377" s="359" t="s">
        <v>2628</v>
      </c>
      <c r="D377" s="461" t="s">
        <v>1334</v>
      </c>
      <c r="E377" s="460"/>
      <c r="F377" s="460"/>
      <c r="G377" s="460"/>
    </row>
    <row r="378" spans="1:24" s="194" customFormat="1" ht="25.5">
      <c r="A378" s="462"/>
      <c r="B378" s="356" t="s">
        <v>2518</v>
      </c>
      <c r="C378" s="166">
        <v>6.8634259223472327E-3</v>
      </c>
      <c r="D378" s="166">
        <v>3.1018518515338656E-2</v>
      </c>
      <c r="E378" s="360">
        <v>34</v>
      </c>
      <c r="F378" s="166">
        <v>2.6901537698099026E-2</v>
      </c>
      <c r="G378" s="166">
        <v>8.5798611115023959E-2</v>
      </c>
      <c r="H378" s="468"/>
      <c r="I378" s="468"/>
      <c r="J378" s="468"/>
      <c r="K378" s="468"/>
      <c r="L378" s="468"/>
      <c r="M378" s="468"/>
      <c r="N378" s="468"/>
      <c r="O378" s="468"/>
      <c r="P378" s="468"/>
      <c r="Q378" s="468"/>
      <c r="R378" s="468"/>
      <c r="S378" s="468"/>
      <c r="T378" s="468"/>
      <c r="U378" s="468"/>
      <c r="V378" s="468"/>
      <c r="W378" s="468"/>
      <c r="X378" s="468"/>
    </row>
    <row r="379" spans="1:24" s="194" customFormat="1" ht="25.5">
      <c r="A379" s="462"/>
      <c r="B379" s="356" t="s">
        <v>2519</v>
      </c>
      <c r="C379" s="166">
        <v>1.0729166664532386E-2</v>
      </c>
      <c r="D379" s="166">
        <v>3.3182870371092577E-2</v>
      </c>
      <c r="E379" s="360">
        <v>391</v>
      </c>
      <c r="F379" s="166">
        <v>3.9532687325741958E-2</v>
      </c>
      <c r="G379" s="166">
        <v>0.12179398148145992</v>
      </c>
    </row>
    <row r="380" spans="1:24" s="194" customFormat="1" ht="28.5">
      <c r="A380" s="462">
        <v>129</v>
      </c>
      <c r="B380" s="356" t="s">
        <v>2700</v>
      </c>
      <c r="C380" s="359" t="s">
        <v>2629</v>
      </c>
      <c r="D380" s="461" t="s">
        <v>1919</v>
      </c>
      <c r="E380" s="460"/>
      <c r="F380" s="460"/>
      <c r="G380" s="460"/>
    </row>
    <row r="381" spans="1:24" s="194" customFormat="1" ht="25.5">
      <c r="A381" s="462"/>
      <c r="B381" s="356" t="s">
        <v>2518</v>
      </c>
      <c r="C381" s="166">
        <v>5.7291666671517305E-3</v>
      </c>
      <c r="D381" s="166">
        <v>2.7037037034460809E-2</v>
      </c>
      <c r="E381" s="360">
        <v>102</v>
      </c>
      <c r="F381" s="166">
        <v>2.469093735049771E-2</v>
      </c>
      <c r="G381" s="166">
        <v>7.5254629635310266E-2</v>
      </c>
      <c r="H381" s="468"/>
      <c r="I381" s="468"/>
      <c r="J381" s="468"/>
      <c r="K381" s="468"/>
      <c r="L381" s="468"/>
      <c r="M381" s="468"/>
      <c r="N381" s="468"/>
      <c r="O381" s="468"/>
      <c r="P381" s="468"/>
      <c r="Q381" s="468"/>
      <c r="R381" s="468"/>
      <c r="S381" s="468"/>
      <c r="T381" s="468"/>
      <c r="U381" s="468"/>
      <c r="V381" s="468"/>
      <c r="W381" s="468"/>
      <c r="X381" s="468"/>
    </row>
    <row r="382" spans="1:24" s="194" customFormat="1" ht="25.5">
      <c r="A382" s="462"/>
      <c r="B382" s="356" t="s">
        <v>2519</v>
      </c>
      <c r="C382" s="166">
        <v>1.0515046298678499E-2</v>
      </c>
      <c r="D382" s="166">
        <v>3.3807870371674653E-2</v>
      </c>
      <c r="E382" s="360">
        <v>178</v>
      </c>
      <c r="F382" s="166">
        <v>3.3015167490650497E-2</v>
      </c>
      <c r="G382" s="166">
        <v>8.3182870366727002E-2</v>
      </c>
    </row>
    <row r="383" spans="1:24" s="194" customFormat="1" ht="28.5">
      <c r="A383" s="462">
        <v>130</v>
      </c>
      <c r="B383" s="356" t="s">
        <v>2700</v>
      </c>
      <c r="C383" s="359" t="s">
        <v>2630</v>
      </c>
      <c r="D383" s="466" t="s">
        <v>468</v>
      </c>
      <c r="E383" s="467"/>
      <c r="F383" s="467"/>
      <c r="G383" s="467"/>
    </row>
    <row r="384" spans="1:24" s="194" customFormat="1" ht="25.5">
      <c r="A384" s="462"/>
      <c r="B384" s="356" t="s">
        <v>2518</v>
      </c>
      <c r="C384" s="166">
        <v>1.3090277778246673E-2</v>
      </c>
      <c r="D384" s="166">
        <v>3.2581018516793847E-2</v>
      </c>
      <c r="E384" s="360">
        <v>180</v>
      </c>
      <c r="F384" s="166">
        <v>3.0611598440421071E-2</v>
      </c>
      <c r="G384" s="166">
        <v>9.5462962963210884E-2</v>
      </c>
      <c r="H384" s="468"/>
      <c r="I384" s="468"/>
      <c r="J384" s="468"/>
      <c r="K384" s="468"/>
      <c r="L384" s="468"/>
      <c r="M384" s="468"/>
      <c r="N384" s="468"/>
      <c r="O384" s="468"/>
      <c r="P384" s="468"/>
      <c r="Q384" s="468"/>
      <c r="R384" s="468"/>
      <c r="S384" s="468"/>
      <c r="T384" s="468"/>
      <c r="U384" s="468"/>
      <c r="V384" s="468"/>
      <c r="W384" s="468"/>
      <c r="X384" s="468"/>
    </row>
    <row r="385" spans="1:24" s="194" customFormat="1" ht="25.5">
      <c r="A385" s="462"/>
      <c r="B385" s="356" t="s">
        <v>2519</v>
      </c>
      <c r="C385" s="166">
        <v>1.0156250002182787E-2</v>
      </c>
      <c r="D385" s="166">
        <v>3.4780092595610768E-2</v>
      </c>
      <c r="E385" s="360">
        <v>364</v>
      </c>
      <c r="F385" s="166">
        <v>3.2996810586009354E-2</v>
      </c>
      <c r="G385" s="166">
        <v>0.11805555555474712</v>
      </c>
    </row>
    <row r="386" spans="1:24" s="194" customFormat="1" ht="50.25" customHeight="1">
      <c r="A386" s="462">
        <v>131</v>
      </c>
      <c r="B386" s="356" t="s">
        <v>2700</v>
      </c>
      <c r="C386" s="359" t="s">
        <v>2631</v>
      </c>
      <c r="D386" s="461" t="s">
        <v>216</v>
      </c>
      <c r="E386" s="460"/>
      <c r="F386" s="460"/>
      <c r="G386" s="460"/>
    </row>
    <row r="387" spans="1:24" s="194" customFormat="1" ht="25.5">
      <c r="A387" s="462"/>
      <c r="B387" s="356" t="s">
        <v>2518</v>
      </c>
      <c r="C387" s="166">
        <v>8.3912037007394247E-3</v>
      </c>
      <c r="D387" s="166">
        <v>2.1655092590663116E-2</v>
      </c>
      <c r="E387" s="360">
        <v>5</v>
      </c>
      <c r="F387" s="166">
        <v>3.2589436025194693E-2</v>
      </c>
      <c r="G387" s="166">
        <v>5.2210648143955041E-2</v>
      </c>
      <c r="H387" s="468"/>
      <c r="I387" s="468"/>
      <c r="J387" s="468"/>
      <c r="K387" s="468"/>
      <c r="L387" s="468"/>
      <c r="M387" s="468"/>
      <c r="N387" s="468"/>
      <c r="O387" s="468"/>
      <c r="P387" s="468"/>
      <c r="Q387" s="468"/>
      <c r="R387" s="468"/>
      <c r="S387" s="468"/>
      <c r="T387" s="468"/>
      <c r="U387" s="468"/>
      <c r="V387" s="468"/>
      <c r="W387" s="468"/>
      <c r="X387" s="468"/>
    </row>
    <row r="388" spans="1:24" s="194" customFormat="1" ht="25.5">
      <c r="A388" s="462"/>
      <c r="B388" s="356" t="s">
        <v>2519</v>
      </c>
      <c r="C388" s="166">
        <v>9.826388893998228E-3</v>
      </c>
      <c r="D388" s="166">
        <v>3.5520833334885538E-2</v>
      </c>
      <c r="E388" s="360">
        <v>319</v>
      </c>
      <c r="F388" s="166">
        <v>3.2078589860355382E-2</v>
      </c>
      <c r="G388" s="166">
        <v>0.22577546296088258</v>
      </c>
    </row>
    <row r="389" spans="1:24" s="194" customFormat="1" ht="28.5">
      <c r="A389" s="462">
        <v>132</v>
      </c>
      <c r="B389" s="356" t="s">
        <v>2700</v>
      </c>
      <c r="C389" s="359" t="s">
        <v>2632</v>
      </c>
      <c r="D389" s="461" t="s">
        <v>1450</v>
      </c>
      <c r="E389" s="460"/>
      <c r="F389" s="460"/>
      <c r="G389" s="460"/>
    </row>
    <row r="390" spans="1:24" s="194" customFormat="1" ht="25.5">
      <c r="A390" s="462"/>
      <c r="B390" s="356" t="s">
        <v>2518</v>
      </c>
      <c r="C390" s="166">
        <v>9.2013888861401938E-3</v>
      </c>
      <c r="D390" s="166">
        <v>2.899305555911269E-2</v>
      </c>
      <c r="E390" s="360">
        <v>190</v>
      </c>
      <c r="F390" s="166">
        <v>2.8620418098610562E-2</v>
      </c>
      <c r="G390" s="166">
        <v>0.52820601851999527</v>
      </c>
      <c r="H390" s="468"/>
      <c r="I390" s="468"/>
      <c r="J390" s="468"/>
      <c r="K390" s="468"/>
      <c r="L390" s="468"/>
      <c r="M390" s="468"/>
      <c r="N390" s="468"/>
      <c r="O390" s="468"/>
      <c r="P390" s="468"/>
      <c r="Q390" s="468"/>
      <c r="R390" s="468"/>
      <c r="S390" s="468"/>
      <c r="T390" s="468"/>
      <c r="U390" s="468"/>
      <c r="V390" s="468"/>
      <c r="W390" s="468"/>
      <c r="X390" s="468"/>
    </row>
    <row r="391" spans="1:24" s="194" customFormat="1" ht="25.5">
      <c r="A391" s="462"/>
      <c r="B391" s="356" t="s">
        <v>2519</v>
      </c>
      <c r="C391" s="166">
        <v>9.6759259249665774E-3</v>
      </c>
      <c r="D391" s="166">
        <v>3.4652777780138422E-2</v>
      </c>
      <c r="E391" s="360">
        <v>359</v>
      </c>
      <c r="F391" s="166">
        <v>3.5106621312568524E-2</v>
      </c>
      <c r="G391" s="166">
        <v>0.16247685185226146</v>
      </c>
    </row>
    <row r="392" spans="1:24" s="194" customFormat="1" ht="54" customHeight="1">
      <c r="A392" s="462">
        <v>133</v>
      </c>
      <c r="B392" s="356" t="s">
        <v>2700</v>
      </c>
      <c r="C392" s="359" t="s">
        <v>2633</v>
      </c>
      <c r="D392" s="461" t="s">
        <v>1721</v>
      </c>
      <c r="E392" s="460"/>
      <c r="F392" s="460"/>
      <c r="G392" s="460"/>
    </row>
    <row r="393" spans="1:24" s="194" customFormat="1" ht="25.5">
      <c r="A393" s="462"/>
      <c r="B393" s="356" t="s">
        <v>2518</v>
      </c>
      <c r="C393" s="166">
        <v>5.6134259248210583E-3</v>
      </c>
      <c r="D393" s="166">
        <v>3.1736111115606036E-2</v>
      </c>
      <c r="E393" s="360">
        <v>68</v>
      </c>
      <c r="F393" s="166">
        <v>2.6192528244740443E-2</v>
      </c>
      <c r="G393" s="166">
        <v>1.0141087962911115</v>
      </c>
      <c r="H393" s="468"/>
      <c r="I393" s="468"/>
      <c r="J393" s="468"/>
      <c r="K393" s="468"/>
      <c r="L393" s="468"/>
      <c r="M393" s="468"/>
      <c r="N393" s="468"/>
      <c r="O393" s="468"/>
      <c r="P393" s="468"/>
      <c r="Q393" s="468"/>
      <c r="R393" s="468"/>
      <c r="S393" s="468"/>
      <c r="T393" s="468"/>
      <c r="U393" s="468"/>
      <c r="V393" s="468"/>
      <c r="W393" s="468"/>
      <c r="X393" s="468"/>
    </row>
    <row r="394" spans="1:24" s="194" customFormat="1" ht="25.5">
      <c r="A394" s="462"/>
      <c r="B394" s="356" t="s">
        <v>2519</v>
      </c>
      <c r="C394" s="166">
        <v>1.1776620369346347E-2</v>
      </c>
      <c r="D394" s="166">
        <v>3.422453704115469E-2</v>
      </c>
      <c r="E394" s="360">
        <v>246</v>
      </c>
      <c r="F394" s="166">
        <v>3.3028077438992942E-2</v>
      </c>
      <c r="G394" s="166">
        <v>9.018518518860219E-2</v>
      </c>
    </row>
    <row r="395" spans="1:24" s="194" customFormat="1" ht="28.5">
      <c r="A395" s="462">
        <v>134</v>
      </c>
      <c r="B395" s="356" t="s">
        <v>2700</v>
      </c>
      <c r="C395" s="359" t="s">
        <v>2634</v>
      </c>
      <c r="D395" s="461" t="s">
        <v>1451</v>
      </c>
      <c r="E395" s="460"/>
      <c r="F395" s="460"/>
      <c r="G395" s="460"/>
    </row>
    <row r="396" spans="1:24" s="194" customFormat="1" ht="25.5">
      <c r="A396" s="462"/>
      <c r="B396" s="356" t="s">
        <v>2518</v>
      </c>
      <c r="C396" s="166">
        <v>1.1857638892251998E-2</v>
      </c>
      <c r="D396" s="166">
        <v>3.047453703766223E-2</v>
      </c>
      <c r="E396" s="360">
        <v>48</v>
      </c>
      <c r="F396" s="166">
        <v>3.5691056910919297E-2</v>
      </c>
      <c r="G396" s="166">
        <v>6.1701388891378883E-2</v>
      </c>
      <c r="H396" s="468"/>
      <c r="I396" s="468"/>
      <c r="J396" s="468"/>
      <c r="K396" s="468"/>
      <c r="L396" s="468"/>
      <c r="M396" s="468"/>
      <c r="N396" s="468"/>
      <c r="O396" s="468"/>
      <c r="P396" s="468"/>
      <c r="Q396" s="468"/>
      <c r="R396" s="468"/>
      <c r="S396" s="468"/>
      <c r="T396" s="468"/>
      <c r="U396" s="468"/>
      <c r="V396" s="468"/>
      <c r="W396" s="468"/>
      <c r="X396" s="468"/>
    </row>
    <row r="397" spans="1:24" s="194" customFormat="1" ht="25.5">
      <c r="A397" s="462"/>
      <c r="B397" s="356" t="s">
        <v>2519</v>
      </c>
      <c r="C397" s="166">
        <v>8.9988425897900015E-3</v>
      </c>
      <c r="D397" s="166">
        <v>3.3391203702194616E-2</v>
      </c>
      <c r="E397" s="360">
        <v>262</v>
      </c>
      <c r="F397" s="166">
        <v>3.6687191753155504E-2</v>
      </c>
      <c r="G397" s="166">
        <v>0.13268518518452765</v>
      </c>
    </row>
    <row r="398" spans="1:24" s="194" customFormat="1" ht="28.5">
      <c r="A398" s="462">
        <v>135</v>
      </c>
      <c r="B398" s="356" t="s">
        <v>2700</v>
      </c>
      <c r="C398" s="359" t="s">
        <v>2635</v>
      </c>
      <c r="D398" s="461" t="s">
        <v>543</v>
      </c>
      <c r="E398" s="460"/>
      <c r="F398" s="460"/>
      <c r="G398" s="460"/>
    </row>
    <row r="399" spans="1:24" s="194" customFormat="1" ht="25.5">
      <c r="A399" s="462"/>
      <c r="B399" s="356" t="s">
        <v>2518</v>
      </c>
      <c r="C399" s="166">
        <v>1.0486111110367347E-2</v>
      </c>
      <c r="D399" s="166">
        <v>2.4328703701030463E-2</v>
      </c>
      <c r="E399" s="360">
        <v>140</v>
      </c>
      <c r="F399" s="166">
        <v>3.7986236916196139E-2</v>
      </c>
      <c r="G399" s="166">
        <v>0.1079976851833635</v>
      </c>
      <c r="H399" s="468"/>
      <c r="I399" s="468"/>
      <c r="J399" s="468"/>
      <c r="K399" s="468"/>
      <c r="L399" s="468"/>
      <c r="M399" s="468"/>
      <c r="N399" s="468"/>
      <c r="O399" s="468"/>
      <c r="P399" s="468"/>
      <c r="Q399" s="468"/>
      <c r="R399" s="468"/>
      <c r="S399" s="468"/>
      <c r="T399" s="468"/>
      <c r="U399" s="468"/>
      <c r="V399" s="468"/>
      <c r="W399" s="468"/>
      <c r="X399" s="468"/>
    </row>
    <row r="400" spans="1:24" s="194" customFormat="1" ht="25.5">
      <c r="A400" s="462"/>
      <c r="B400" s="356" t="s">
        <v>2519</v>
      </c>
      <c r="C400" s="166">
        <v>1.0023148148320615E-2</v>
      </c>
      <c r="D400" s="166">
        <v>3.4016203702776693E-2</v>
      </c>
      <c r="E400" s="360">
        <v>224</v>
      </c>
      <c r="F400" s="166">
        <v>4.263268171558994E-2</v>
      </c>
      <c r="G400" s="166">
        <v>0.13657407407299615</v>
      </c>
    </row>
    <row r="401" spans="1:24" s="194" customFormat="1" ht="63.75" customHeight="1">
      <c r="A401" s="462">
        <v>136</v>
      </c>
      <c r="B401" s="356" t="s">
        <v>2700</v>
      </c>
      <c r="C401" s="359" t="s">
        <v>2636</v>
      </c>
      <c r="D401" s="461" t="s">
        <v>1890</v>
      </c>
      <c r="E401" s="460"/>
      <c r="F401" s="460"/>
      <c r="G401" s="460"/>
    </row>
    <row r="402" spans="1:24" s="194" customFormat="1" ht="25.5">
      <c r="A402" s="462"/>
      <c r="B402" s="356" t="s">
        <v>2518</v>
      </c>
      <c r="C402" s="166">
        <v>5.2777777818846516E-3</v>
      </c>
      <c r="D402" s="166">
        <v>2.6400462964375038E-2</v>
      </c>
      <c r="E402" s="360">
        <v>67</v>
      </c>
      <c r="F402" s="166">
        <v>2.2942554180930504E-2</v>
      </c>
      <c r="G402" s="166">
        <v>8.7893518524651881E-2</v>
      </c>
      <c r="H402" s="468"/>
      <c r="I402" s="468"/>
      <c r="J402" s="468"/>
      <c r="K402" s="468"/>
      <c r="L402" s="468"/>
      <c r="M402" s="468"/>
      <c r="N402" s="468"/>
      <c r="O402" s="468"/>
      <c r="P402" s="468"/>
      <c r="Q402" s="468"/>
      <c r="R402" s="468"/>
      <c r="S402" s="468"/>
      <c r="T402" s="468"/>
      <c r="U402" s="468"/>
      <c r="V402" s="468"/>
      <c r="W402" s="468"/>
      <c r="X402" s="468"/>
    </row>
    <row r="403" spans="1:24" s="194" customFormat="1" ht="25.5">
      <c r="A403" s="462"/>
      <c r="B403" s="356" t="s">
        <v>2519</v>
      </c>
      <c r="C403" s="166">
        <v>1.0856481480004732E-2</v>
      </c>
      <c r="D403" s="166">
        <v>3.3750000002328306E-2</v>
      </c>
      <c r="E403" s="360">
        <v>247</v>
      </c>
      <c r="F403" s="166">
        <v>3.2716152562276217E-2</v>
      </c>
      <c r="G403" s="166">
        <v>9.50231481474475E-2</v>
      </c>
    </row>
    <row r="404" spans="1:24" s="124" customFormat="1" ht="28.5">
      <c r="A404" s="462">
        <v>137</v>
      </c>
      <c r="B404" s="356" t="s">
        <v>2700</v>
      </c>
      <c r="C404" s="359" t="s">
        <v>2637</v>
      </c>
      <c r="D404" s="461" t="s">
        <v>1891</v>
      </c>
      <c r="E404" s="460"/>
      <c r="F404" s="460"/>
      <c r="G404" s="460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</row>
    <row r="405" spans="1:24" s="194" customFormat="1" ht="25.5">
      <c r="A405" s="462"/>
      <c r="B405" s="356" t="s">
        <v>2518</v>
      </c>
      <c r="C405" s="166">
        <v>1.0833333333721384E-2</v>
      </c>
      <c r="D405" s="166">
        <v>3.5439814819255844E-2</v>
      </c>
      <c r="E405" s="360">
        <v>207</v>
      </c>
      <c r="F405" s="166">
        <v>3.5691174207542413E-2</v>
      </c>
      <c r="G405" s="166">
        <v>0.13802083333575865</v>
      </c>
      <c r="H405" s="468"/>
      <c r="I405" s="468"/>
      <c r="J405" s="468"/>
      <c r="K405" s="468"/>
      <c r="L405" s="468"/>
      <c r="M405" s="468"/>
      <c r="N405" s="468"/>
      <c r="O405" s="468"/>
      <c r="P405" s="468"/>
      <c r="Q405" s="468"/>
      <c r="R405" s="468"/>
      <c r="S405" s="468"/>
      <c r="T405" s="468"/>
      <c r="U405" s="468"/>
      <c r="V405" s="468"/>
      <c r="W405" s="468"/>
      <c r="X405" s="468"/>
    </row>
    <row r="406" spans="1:24" s="194" customFormat="1" ht="25.5">
      <c r="A406" s="462"/>
      <c r="B406" s="356" t="s">
        <v>2519</v>
      </c>
      <c r="C406" s="166">
        <v>1.3182870374293998E-2</v>
      </c>
      <c r="D406" s="166">
        <v>3.4745370372547768E-2</v>
      </c>
      <c r="E406" s="360">
        <v>345</v>
      </c>
      <c r="F406" s="166">
        <v>4.2208785830591802E-2</v>
      </c>
      <c r="G406" s="166">
        <v>0.11490740740555339</v>
      </c>
    </row>
    <row r="407" spans="1:24" s="194" customFormat="1" ht="28.5">
      <c r="A407" s="462">
        <v>138</v>
      </c>
      <c r="B407" s="356" t="s">
        <v>2700</v>
      </c>
      <c r="C407" s="359" t="s">
        <v>2638</v>
      </c>
      <c r="D407" s="461" t="s">
        <v>71</v>
      </c>
      <c r="E407" s="460"/>
      <c r="F407" s="460"/>
      <c r="G407" s="460"/>
    </row>
    <row r="408" spans="1:24" s="194" customFormat="1" ht="25.5">
      <c r="A408" s="462"/>
      <c r="B408" s="356" t="s">
        <v>2518</v>
      </c>
      <c r="C408" s="166">
        <v>1.4930555556929903E-2</v>
      </c>
      <c r="D408" s="166">
        <v>3.1157407407590654E-2</v>
      </c>
      <c r="E408" s="360">
        <v>246</v>
      </c>
      <c r="F408" s="166">
        <v>4.6214488636409937E-2</v>
      </c>
      <c r="G408" s="166">
        <v>0.10016203703708015</v>
      </c>
      <c r="H408" s="468"/>
      <c r="I408" s="468"/>
      <c r="J408" s="468"/>
      <c r="K408" s="468"/>
      <c r="L408" s="468"/>
      <c r="M408" s="468"/>
      <c r="N408" s="468"/>
      <c r="O408" s="468"/>
      <c r="P408" s="468"/>
      <c r="Q408" s="468"/>
      <c r="R408" s="468"/>
      <c r="S408" s="468"/>
      <c r="T408" s="468"/>
      <c r="U408" s="468"/>
      <c r="V408" s="468"/>
      <c r="W408" s="468"/>
      <c r="X408" s="468"/>
    </row>
    <row r="409" spans="1:24" s="194" customFormat="1" ht="25.5">
      <c r="A409" s="462"/>
      <c r="B409" s="356" t="s">
        <v>2519</v>
      </c>
      <c r="C409" s="166">
        <v>1.0555555549217388E-2</v>
      </c>
      <c r="D409" s="166">
        <v>3.5381944442633539E-2</v>
      </c>
      <c r="E409" s="360">
        <v>299</v>
      </c>
      <c r="F409" s="166">
        <v>4.0197344589309181E-2</v>
      </c>
      <c r="G409" s="166">
        <v>0.12880787037283881</v>
      </c>
    </row>
    <row r="410" spans="1:24" s="194" customFormat="1" ht="91.5" customHeight="1">
      <c r="A410" s="462">
        <v>139</v>
      </c>
      <c r="B410" s="356" t="s">
        <v>2700</v>
      </c>
      <c r="C410" s="359" t="s">
        <v>2639</v>
      </c>
      <c r="D410" s="461" t="s">
        <v>1722</v>
      </c>
      <c r="E410" s="460"/>
      <c r="F410" s="460"/>
      <c r="G410" s="460"/>
    </row>
    <row r="411" spans="1:24" s="194" customFormat="1" ht="25.5">
      <c r="A411" s="462"/>
      <c r="B411" s="356" t="s">
        <v>2518</v>
      </c>
      <c r="C411" s="166">
        <v>2.8587962951860391E-3</v>
      </c>
      <c r="D411" s="166">
        <v>2.8587962951860391E-3</v>
      </c>
      <c r="E411" s="360" t="s">
        <v>986</v>
      </c>
      <c r="F411" s="166">
        <v>1.4062499998544808E-2</v>
      </c>
      <c r="G411" s="166">
        <v>1.4062499998544808E-2</v>
      </c>
      <c r="H411" s="468"/>
      <c r="I411" s="468"/>
      <c r="J411" s="468"/>
      <c r="K411" s="468"/>
      <c r="L411" s="468"/>
      <c r="M411" s="468"/>
      <c r="N411" s="468"/>
      <c r="O411" s="468"/>
      <c r="P411" s="468"/>
      <c r="Q411" s="468"/>
      <c r="R411" s="468"/>
      <c r="S411" s="468"/>
      <c r="T411" s="468"/>
      <c r="U411" s="468"/>
      <c r="V411" s="468"/>
      <c r="W411" s="468"/>
      <c r="X411" s="468"/>
    </row>
    <row r="412" spans="1:24" s="194" customFormat="1" ht="25.5">
      <c r="A412" s="462"/>
      <c r="B412" s="356" t="s">
        <v>2519</v>
      </c>
      <c r="C412" s="166">
        <v>1.0462962964083999E-2</v>
      </c>
      <c r="D412" s="166">
        <v>3.500000000349246E-2</v>
      </c>
      <c r="E412" s="360">
        <v>338</v>
      </c>
      <c r="F412" s="166">
        <v>2.7554384637496057E-2</v>
      </c>
      <c r="G412" s="166">
        <v>9.7546296296059154E-2</v>
      </c>
    </row>
    <row r="413" spans="1:24" s="194" customFormat="1" ht="84.75" customHeight="1">
      <c r="A413" s="462">
        <v>140</v>
      </c>
      <c r="B413" s="356" t="s">
        <v>2700</v>
      </c>
      <c r="C413" s="359" t="s">
        <v>2640</v>
      </c>
      <c r="D413" s="461" t="s">
        <v>1722</v>
      </c>
      <c r="E413" s="460"/>
      <c r="F413" s="460"/>
      <c r="G413" s="460"/>
    </row>
    <row r="414" spans="1:24" s="194" customFormat="1" ht="25.5">
      <c r="A414" s="462"/>
      <c r="B414" s="356" t="s">
        <v>2518</v>
      </c>
      <c r="C414" s="166">
        <v>9.9652777789742686E-3</v>
      </c>
      <c r="D414" s="166">
        <v>1.3958333336631767E-2</v>
      </c>
      <c r="E414" s="360">
        <v>1</v>
      </c>
      <c r="F414" s="166">
        <v>3.4556327159710541E-2</v>
      </c>
      <c r="G414" s="166">
        <v>3.8460648145701271E-2</v>
      </c>
      <c r="H414" s="468"/>
      <c r="I414" s="468"/>
      <c r="J414" s="468"/>
      <c r="K414" s="468"/>
      <c r="L414" s="468"/>
      <c r="M414" s="468"/>
      <c r="N414" s="468"/>
      <c r="O414" s="468"/>
      <c r="P414" s="468"/>
      <c r="Q414" s="468"/>
      <c r="R414" s="468"/>
      <c r="S414" s="468"/>
      <c r="T414" s="468"/>
      <c r="U414" s="468"/>
      <c r="V414" s="468"/>
      <c r="W414" s="468"/>
      <c r="X414" s="468"/>
    </row>
    <row r="415" spans="1:24" s="194" customFormat="1" ht="25.5">
      <c r="A415" s="462"/>
      <c r="B415" s="356" t="s">
        <v>2519</v>
      </c>
      <c r="C415" s="166">
        <v>1.1909722226846498E-2</v>
      </c>
      <c r="D415" s="166">
        <v>3.3425925925257616E-2</v>
      </c>
      <c r="E415" s="360">
        <v>315</v>
      </c>
      <c r="F415" s="166">
        <v>4.0253805804139099E-2</v>
      </c>
      <c r="G415" s="166">
        <v>0.19762731481750961</v>
      </c>
    </row>
    <row r="416" spans="1:24" s="194" customFormat="1" ht="110.25" customHeight="1">
      <c r="A416" s="462">
        <v>141</v>
      </c>
      <c r="B416" s="356" t="s">
        <v>2700</v>
      </c>
      <c r="C416" s="359" t="s">
        <v>2641</v>
      </c>
      <c r="D416" s="461" t="s">
        <v>530</v>
      </c>
      <c r="E416" s="460"/>
      <c r="F416" s="460"/>
      <c r="G416" s="460"/>
    </row>
    <row r="417" spans="1:24" s="194" customFormat="1" ht="25.5">
      <c r="A417" s="462"/>
      <c r="B417" s="356" t="s">
        <v>2518</v>
      </c>
      <c r="C417" s="166">
        <v>4.6006944467080757E-3</v>
      </c>
      <c r="D417" s="166">
        <v>3.5057870365562849E-2</v>
      </c>
      <c r="E417" s="168">
        <v>40</v>
      </c>
      <c r="F417" s="166">
        <v>2.0751883750437808E-2</v>
      </c>
      <c r="G417" s="166">
        <v>0.10846064815268619</v>
      </c>
      <c r="H417" s="468"/>
      <c r="I417" s="468"/>
      <c r="J417" s="468"/>
      <c r="K417" s="468"/>
      <c r="L417" s="468"/>
      <c r="M417" s="468"/>
      <c r="N417" s="468"/>
      <c r="O417" s="468"/>
      <c r="P417" s="468"/>
      <c r="Q417" s="468"/>
      <c r="R417" s="468"/>
      <c r="S417" s="468"/>
      <c r="T417" s="468"/>
      <c r="U417" s="468"/>
      <c r="V417" s="468"/>
      <c r="W417" s="468"/>
      <c r="X417" s="468"/>
    </row>
    <row r="418" spans="1:24" s="194" customFormat="1" ht="25.5">
      <c r="A418" s="462"/>
      <c r="B418" s="356" t="s">
        <v>2519</v>
      </c>
      <c r="C418" s="166">
        <v>9.5949074056989048E-3</v>
      </c>
      <c r="D418" s="166">
        <v>3.8240740737819578E-2</v>
      </c>
      <c r="E418" s="168">
        <v>45</v>
      </c>
      <c r="F418" s="166">
        <v>3.1803751803837058E-2</v>
      </c>
      <c r="G418" s="166">
        <v>5.9918981482042E-2</v>
      </c>
    </row>
    <row r="419" spans="1:24" s="194" customFormat="1" ht="113.25" customHeight="1">
      <c r="A419" s="462">
        <v>142</v>
      </c>
      <c r="B419" s="356" t="s">
        <v>2700</v>
      </c>
      <c r="C419" s="359" t="s">
        <v>2642</v>
      </c>
      <c r="D419" s="461" t="s">
        <v>3039</v>
      </c>
      <c r="E419" s="460"/>
      <c r="F419" s="460"/>
      <c r="G419" s="460"/>
    </row>
    <row r="420" spans="1:24" s="194" customFormat="1" ht="25.5">
      <c r="A420" s="462"/>
      <c r="B420" s="356" t="s">
        <v>2518</v>
      </c>
      <c r="C420" s="166">
        <v>4.8206018509517889E-3</v>
      </c>
      <c r="D420" s="166">
        <v>3.2719907409045845E-2</v>
      </c>
      <c r="E420" s="168">
        <v>113</v>
      </c>
      <c r="F420" s="166">
        <v>2.3330712871342245E-2</v>
      </c>
      <c r="G420" s="166">
        <v>8.184027778042946E-2</v>
      </c>
      <c r="H420" s="468"/>
      <c r="I420" s="468"/>
      <c r="J420" s="468"/>
      <c r="K420" s="468"/>
      <c r="L420" s="468"/>
      <c r="M420" s="468"/>
      <c r="N420" s="468"/>
      <c r="O420" s="468"/>
      <c r="P420" s="468"/>
      <c r="Q420" s="468"/>
      <c r="R420" s="468"/>
      <c r="S420" s="468"/>
      <c r="T420" s="468"/>
      <c r="U420" s="468"/>
      <c r="V420" s="468"/>
      <c r="W420" s="468"/>
      <c r="X420" s="468"/>
    </row>
    <row r="421" spans="1:24" s="194" customFormat="1" ht="25.5">
      <c r="A421" s="462"/>
      <c r="B421" s="356" t="s">
        <v>2519</v>
      </c>
      <c r="C421" s="166">
        <v>1.1354166665114462E-2</v>
      </c>
      <c r="D421" s="166">
        <v>3.5486111111822538E-2</v>
      </c>
      <c r="E421" s="168">
        <v>198</v>
      </c>
      <c r="F421" s="166">
        <v>3.612225006938552E-2</v>
      </c>
      <c r="G421" s="166">
        <v>7.3333333333721384E-2</v>
      </c>
    </row>
    <row r="422" spans="1:24" s="194" customFormat="1" ht="28.5">
      <c r="A422" s="462">
        <v>143</v>
      </c>
      <c r="B422" s="356" t="s">
        <v>2700</v>
      </c>
      <c r="C422" s="359" t="s">
        <v>2643</v>
      </c>
      <c r="D422" s="461" t="s">
        <v>531</v>
      </c>
      <c r="E422" s="460"/>
      <c r="F422" s="460"/>
      <c r="G422" s="460"/>
    </row>
    <row r="423" spans="1:24" s="194" customFormat="1" ht="25.5">
      <c r="A423" s="462"/>
      <c r="B423" s="356" t="s">
        <v>2518</v>
      </c>
      <c r="C423" s="166">
        <v>5.9953703676001169E-3</v>
      </c>
      <c r="D423" s="166">
        <v>3.6018518519995268E-2</v>
      </c>
      <c r="E423" s="168">
        <v>136</v>
      </c>
      <c r="F423" s="166">
        <v>2.3061966418818788E-2</v>
      </c>
      <c r="G423" s="166">
        <v>6.748842592787696E-2</v>
      </c>
      <c r="H423" s="468"/>
      <c r="I423" s="468"/>
      <c r="J423" s="468"/>
      <c r="K423" s="468"/>
      <c r="L423" s="468"/>
      <c r="M423" s="468"/>
      <c r="N423" s="468"/>
      <c r="O423" s="468"/>
      <c r="P423" s="468"/>
      <c r="Q423" s="468"/>
      <c r="R423" s="468"/>
      <c r="S423" s="468"/>
      <c r="T423" s="468"/>
      <c r="U423" s="468"/>
      <c r="V423" s="468"/>
      <c r="W423" s="468"/>
      <c r="X423" s="468"/>
    </row>
    <row r="424" spans="1:24" s="194" customFormat="1" ht="25.5">
      <c r="A424" s="462"/>
      <c r="B424" s="356" t="s">
        <v>2519</v>
      </c>
      <c r="C424" s="166">
        <v>1.1226851849642117E-2</v>
      </c>
      <c r="D424" s="166">
        <v>3.8206018522032537E-2</v>
      </c>
      <c r="E424" s="168">
        <v>271</v>
      </c>
      <c r="F424" s="166">
        <v>3.4167255178681556E-2</v>
      </c>
      <c r="G424" s="166">
        <v>9.2337962967576459E-2</v>
      </c>
    </row>
    <row r="425" spans="1:24" s="194" customFormat="1" ht="50.25" customHeight="1">
      <c r="A425" s="462">
        <v>144</v>
      </c>
      <c r="B425" s="356" t="s">
        <v>2700</v>
      </c>
      <c r="C425" s="359" t="s">
        <v>2644</v>
      </c>
      <c r="D425" s="461" t="s">
        <v>24</v>
      </c>
      <c r="E425" s="460"/>
      <c r="F425" s="460"/>
      <c r="G425" s="460"/>
    </row>
    <row r="426" spans="1:24" s="194" customFormat="1" ht="25.5">
      <c r="A426" s="462"/>
      <c r="B426" s="356" t="s">
        <v>2518</v>
      </c>
      <c r="C426" s="166">
        <v>6.5856481523951516E-3</v>
      </c>
      <c r="D426" s="166">
        <v>2.2928240738110617E-2</v>
      </c>
      <c r="E426" s="168">
        <v>16</v>
      </c>
      <c r="F426" s="166">
        <v>2.3752598261534311E-2</v>
      </c>
      <c r="G426" s="166">
        <v>5.0486111111240461E-2</v>
      </c>
      <c r="H426" s="468"/>
      <c r="I426" s="468"/>
      <c r="J426" s="468"/>
      <c r="K426" s="468"/>
      <c r="L426" s="468"/>
      <c r="M426" s="468"/>
      <c r="N426" s="468"/>
      <c r="O426" s="468"/>
      <c r="P426" s="468"/>
      <c r="Q426" s="468"/>
      <c r="R426" s="468"/>
      <c r="S426" s="468"/>
      <c r="T426" s="468"/>
      <c r="U426" s="468"/>
      <c r="V426" s="468"/>
      <c r="W426" s="468"/>
      <c r="X426" s="468"/>
    </row>
    <row r="427" spans="1:24" s="194" customFormat="1" ht="25.5">
      <c r="A427" s="462"/>
      <c r="B427" s="356" t="s">
        <v>2519</v>
      </c>
      <c r="C427" s="166">
        <v>1.2395833335176576E-2</v>
      </c>
      <c r="D427" s="166">
        <v>3.1828703700739425E-2</v>
      </c>
      <c r="E427" s="168">
        <v>464</v>
      </c>
      <c r="F427" s="166">
        <v>3.9767859111275762E-2</v>
      </c>
      <c r="G427" s="166">
        <v>0.16972222222830169</v>
      </c>
    </row>
    <row r="428" spans="1:24" s="194" customFormat="1" ht="45.75" customHeight="1">
      <c r="A428" s="462">
        <v>145</v>
      </c>
      <c r="B428" s="356" t="s">
        <v>2700</v>
      </c>
      <c r="C428" s="359" t="s">
        <v>2645</v>
      </c>
      <c r="D428" s="461" t="s">
        <v>25</v>
      </c>
      <c r="E428" s="460"/>
      <c r="F428" s="460"/>
      <c r="G428" s="460"/>
    </row>
    <row r="429" spans="1:24" s="194" customFormat="1" ht="25.5">
      <c r="A429" s="462"/>
      <c r="B429" s="356" t="s">
        <v>2518</v>
      </c>
      <c r="C429" s="166">
        <v>6.8518518528435379E-3</v>
      </c>
      <c r="D429" s="166">
        <v>3.2175925924093463E-2</v>
      </c>
      <c r="E429" s="168">
        <v>48</v>
      </c>
      <c r="F429" s="166">
        <v>2.6151869275015078E-2</v>
      </c>
      <c r="G429" s="166">
        <v>5.656250000174623E-2</v>
      </c>
      <c r="H429" s="468"/>
      <c r="I429" s="468"/>
      <c r="J429" s="468"/>
      <c r="K429" s="468"/>
      <c r="L429" s="468"/>
      <c r="M429" s="468"/>
      <c r="N429" s="468"/>
      <c r="O429" s="468"/>
      <c r="P429" s="468"/>
      <c r="Q429" s="468"/>
      <c r="R429" s="468"/>
      <c r="S429" s="468"/>
      <c r="T429" s="468"/>
      <c r="U429" s="468"/>
      <c r="V429" s="468"/>
      <c r="W429" s="468"/>
      <c r="X429" s="468"/>
    </row>
    <row r="430" spans="1:24" s="194" customFormat="1" ht="25.5">
      <c r="A430" s="462"/>
      <c r="B430" s="356" t="s">
        <v>2519</v>
      </c>
      <c r="C430" s="166">
        <v>1.118634259182727E-2</v>
      </c>
      <c r="D430" s="166">
        <v>3.7025462959718425E-2</v>
      </c>
      <c r="E430" s="168">
        <v>495</v>
      </c>
      <c r="F430" s="166">
        <v>3.9728113774311055E-2</v>
      </c>
      <c r="G430" s="166">
        <v>0.11271990741079208</v>
      </c>
    </row>
    <row r="431" spans="1:24" s="194" customFormat="1" ht="28.5">
      <c r="A431" s="462">
        <v>146</v>
      </c>
      <c r="B431" s="356" t="s">
        <v>2700</v>
      </c>
      <c r="C431" s="359" t="s">
        <v>2646</v>
      </c>
      <c r="D431" s="461" t="s">
        <v>1916</v>
      </c>
      <c r="E431" s="460"/>
      <c r="F431" s="460"/>
      <c r="G431" s="460"/>
    </row>
    <row r="432" spans="1:24" s="194" customFormat="1" ht="25.5">
      <c r="A432" s="462"/>
      <c r="B432" s="356" t="s">
        <v>2518</v>
      </c>
      <c r="C432" s="166">
        <v>9.930555555911269E-3</v>
      </c>
      <c r="D432" s="166">
        <v>3.1608796292857733E-2</v>
      </c>
      <c r="E432" s="168">
        <v>70</v>
      </c>
      <c r="F432" s="166">
        <v>3.1488274959606911E-2</v>
      </c>
      <c r="G432" s="166">
        <v>7.0532407407881692E-2</v>
      </c>
      <c r="H432" s="468"/>
      <c r="I432" s="468"/>
      <c r="J432" s="468"/>
      <c r="K432" s="468"/>
      <c r="L432" s="468"/>
      <c r="M432" s="468"/>
      <c r="N432" s="468"/>
      <c r="O432" s="468"/>
      <c r="P432" s="468"/>
      <c r="Q432" s="468"/>
      <c r="R432" s="468"/>
      <c r="S432" s="468"/>
      <c r="T432" s="468"/>
      <c r="U432" s="468"/>
      <c r="V432" s="468"/>
      <c r="W432" s="468"/>
      <c r="X432" s="468"/>
    </row>
    <row r="433" spans="1:24" s="194" customFormat="1" ht="25.5">
      <c r="A433" s="462"/>
      <c r="B433" s="356" t="s">
        <v>2519</v>
      </c>
      <c r="C433" s="166">
        <v>1.0283564814017154E-2</v>
      </c>
      <c r="D433" s="166">
        <v>3.6817129628616385E-2</v>
      </c>
      <c r="E433" s="168">
        <v>291</v>
      </c>
      <c r="F433" s="166">
        <v>4.0318879806464897E-2</v>
      </c>
      <c r="G433" s="166">
        <v>8.893518518016208E-2</v>
      </c>
    </row>
    <row r="434" spans="1:24" s="194" customFormat="1" ht="81.75" customHeight="1">
      <c r="A434" s="462">
        <v>147</v>
      </c>
      <c r="B434" s="356" t="s">
        <v>2700</v>
      </c>
      <c r="C434" s="359" t="s">
        <v>2647</v>
      </c>
      <c r="D434" s="461" t="s">
        <v>26</v>
      </c>
      <c r="E434" s="460"/>
      <c r="F434" s="460"/>
      <c r="G434" s="460"/>
    </row>
    <row r="435" spans="1:24" s="194" customFormat="1" ht="25.5">
      <c r="A435" s="462"/>
      <c r="B435" s="356" t="s">
        <v>2518</v>
      </c>
      <c r="C435" s="166">
        <v>4.2824074043892324E-3</v>
      </c>
      <c r="D435" s="166">
        <v>8.5300925929914229E-3</v>
      </c>
      <c r="E435" s="176" t="s">
        <v>986</v>
      </c>
      <c r="F435" s="166">
        <v>3.8738425926567288E-2</v>
      </c>
      <c r="G435" s="166">
        <v>3.9537037038826384E-2</v>
      </c>
      <c r="H435" s="468"/>
      <c r="I435" s="468"/>
      <c r="J435" s="468"/>
      <c r="K435" s="468"/>
      <c r="L435" s="468"/>
      <c r="M435" s="468"/>
      <c r="N435" s="468"/>
      <c r="O435" s="468"/>
      <c r="P435" s="468"/>
      <c r="Q435" s="468"/>
      <c r="R435" s="468"/>
      <c r="S435" s="468"/>
      <c r="T435" s="468"/>
      <c r="U435" s="468"/>
      <c r="V435" s="468"/>
      <c r="W435" s="468"/>
      <c r="X435" s="468"/>
    </row>
    <row r="436" spans="1:24" s="194" customFormat="1" ht="25.5">
      <c r="A436" s="462"/>
      <c r="B436" s="356" t="s">
        <v>2519</v>
      </c>
      <c r="C436" s="166">
        <v>8.4953703699284233E-3</v>
      </c>
      <c r="D436" s="166">
        <v>3.5520833334885538E-2</v>
      </c>
      <c r="E436" s="168">
        <v>250</v>
      </c>
      <c r="F436" s="166">
        <v>4.219467715071034E-2</v>
      </c>
      <c r="G436" s="166">
        <v>0.12315972222131677</v>
      </c>
    </row>
    <row r="437" spans="1:24" s="194" customFormat="1" ht="28.5">
      <c r="A437" s="462">
        <v>148</v>
      </c>
      <c r="B437" s="356" t="s">
        <v>2700</v>
      </c>
      <c r="C437" s="359" t="s">
        <v>2648</v>
      </c>
      <c r="D437" s="461" t="s">
        <v>27</v>
      </c>
      <c r="E437" s="460"/>
      <c r="F437" s="460"/>
      <c r="G437" s="460"/>
    </row>
    <row r="438" spans="1:24" s="194" customFormat="1" ht="25.5">
      <c r="A438" s="462"/>
      <c r="B438" s="356" t="s">
        <v>2518</v>
      </c>
      <c r="C438" s="166">
        <v>8.7731481471564621E-3</v>
      </c>
      <c r="D438" s="166">
        <v>9.7685185173759237E-3</v>
      </c>
      <c r="E438" s="176" t="s">
        <v>986</v>
      </c>
      <c r="F438" s="166">
        <v>2.6122685179871041E-2</v>
      </c>
      <c r="G438" s="166">
        <v>2.6122685179871041E-2</v>
      </c>
      <c r="H438" s="468"/>
      <c r="I438" s="468"/>
      <c r="J438" s="468"/>
      <c r="K438" s="468"/>
      <c r="L438" s="468"/>
      <c r="M438" s="468"/>
      <c r="N438" s="468"/>
      <c r="O438" s="468"/>
      <c r="P438" s="468"/>
      <c r="Q438" s="468"/>
      <c r="R438" s="468"/>
      <c r="S438" s="468"/>
      <c r="T438" s="468"/>
      <c r="U438" s="468"/>
      <c r="V438" s="468"/>
      <c r="W438" s="468"/>
      <c r="X438" s="468"/>
    </row>
    <row r="439" spans="1:24" s="194" customFormat="1" ht="25.5">
      <c r="A439" s="462"/>
      <c r="B439" s="356" t="s">
        <v>2519</v>
      </c>
      <c r="C439" s="166">
        <v>1.137731481139781E-2</v>
      </c>
      <c r="D439" s="166">
        <v>3.3657407402643003E-2</v>
      </c>
      <c r="E439" s="168">
        <v>375</v>
      </c>
      <c r="F439" s="166">
        <v>5.37404658565174E-2</v>
      </c>
      <c r="G439" s="166">
        <v>0.23862268518132623</v>
      </c>
    </row>
    <row r="440" spans="1:24" s="194" customFormat="1" ht="90.75" customHeight="1">
      <c r="A440" s="462">
        <v>149</v>
      </c>
      <c r="B440" s="356" t="s">
        <v>2700</v>
      </c>
      <c r="C440" s="359" t="s">
        <v>2649</v>
      </c>
      <c r="D440" s="461" t="s">
        <v>28</v>
      </c>
      <c r="E440" s="460"/>
      <c r="F440" s="460"/>
      <c r="G440" s="460"/>
    </row>
    <row r="441" spans="1:24" s="194" customFormat="1" ht="25.5">
      <c r="A441" s="462"/>
      <c r="B441" s="356" t="s">
        <v>2518</v>
      </c>
      <c r="C441" s="166">
        <v>5.6307870399905369E-3</v>
      </c>
      <c r="D441" s="166">
        <v>2.6747685187729076E-2</v>
      </c>
      <c r="E441" s="168">
        <v>86</v>
      </c>
      <c r="F441" s="166">
        <v>2.3220332114350657E-2</v>
      </c>
      <c r="G441" s="166">
        <v>6.7337962966121268E-2</v>
      </c>
      <c r="H441" s="468"/>
      <c r="I441" s="468"/>
      <c r="J441" s="468"/>
      <c r="K441" s="468"/>
      <c r="L441" s="468"/>
      <c r="M441" s="468"/>
      <c r="N441" s="468"/>
      <c r="O441" s="468"/>
      <c r="P441" s="468"/>
      <c r="Q441" s="468"/>
      <c r="R441" s="468"/>
      <c r="S441" s="468"/>
      <c r="T441" s="468"/>
      <c r="U441" s="468"/>
      <c r="V441" s="468"/>
      <c r="W441" s="468"/>
      <c r="X441" s="468"/>
    </row>
    <row r="442" spans="1:24" s="194" customFormat="1" ht="25.5">
      <c r="A442" s="462"/>
      <c r="B442" s="356" t="s">
        <v>2519</v>
      </c>
      <c r="C442" s="166">
        <v>1.2083333331247559E-2</v>
      </c>
      <c r="D442" s="166">
        <v>3.4745370372547768E-2</v>
      </c>
      <c r="E442" s="168">
        <v>270</v>
      </c>
      <c r="F442" s="166">
        <v>3.8181007479237854E-2</v>
      </c>
      <c r="G442" s="166">
        <v>0.12384259259124519</v>
      </c>
    </row>
    <row r="443" spans="1:24" s="194" customFormat="1" ht="92.25" customHeight="1">
      <c r="A443" s="462">
        <v>150</v>
      </c>
      <c r="B443" s="356" t="s">
        <v>2700</v>
      </c>
      <c r="C443" s="359" t="s">
        <v>2650</v>
      </c>
      <c r="D443" s="461" t="s">
        <v>28</v>
      </c>
      <c r="E443" s="460"/>
      <c r="F443" s="460"/>
      <c r="G443" s="460"/>
    </row>
    <row r="444" spans="1:24" s="194" customFormat="1" ht="25.5">
      <c r="A444" s="462"/>
      <c r="B444" s="356" t="s">
        <v>2518</v>
      </c>
      <c r="C444" s="166">
        <v>5.3125000049476512E-3</v>
      </c>
      <c r="D444" s="166">
        <v>3.4363425926130731E-2</v>
      </c>
      <c r="E444" s="168">
        <v>45</v>
      </c>
      <c r="F444" s="166">
        <v>2.9806530631653352E-2</v>
      </c>
      <c r="G444" s="166">
        <v>0.12236111111269565</v>
      </c>
      <c r="H444" s="468"/>
      <c r="I444" s="468"/>
      <c r="J444" s="468"/>
      <c r="K444" s="468"/>
      <c r="L444" s="468"/>
      <c r="M444" s="468"/>
      <c r="N444" s="468"/>
      <c r="O444" s="468"/>
      <c r="P444" s="468"/>
      <c r="Q444" s="468"/>
      <c r="R444" s="468"/>
      <c r="S444" s="468"/>
      <c r="T444" s="468"/>
      <c r="U444" s="468"/>
      <c r="V444" s="468"/>
      <c r="W444" s="468"/>
      <c r="X444" s="468"/>
    </row>
    <row r="445" spans="1:24" s="194" customFormat="1" ht="25.5">
      <c r="A445" s="462"/>
      <c r="B445" s="356" t="s">
        <v>2519</v>
      </c>
      <c r="C445" s="166">
        <v>1.2962962959136348E-2</v>
      </c>
      <c r="D445" s="166">
        <v>3.6956018520868383E-2</v>
      </c>
      <c r="E445" s="168">
        <v>305</v>
      </c>
      <c r="F445" s="166">
        <v>4.6352752639404089E-2</v>
      </c>
      <c r="G445" s="166">
        <v>0.1314814814759302</v>
      </c>
    </row>
    <row r="446" spans="1:24" s="194" customFormat="1" ht="60" customHeight="1">
      <c r="A446" s="462">
        <v>151</v>
      </c>
      <c r="B446" s="356" t="s">
        <v>2700</v>
      </c>
      <c r="C446" s="359" t="s">
        <v>2651</v>
      </c>
      <c r="D446" s="461" t="s">
        <v>1530</v>
      </c>
      <c r="E446" s="460"/>
      <c r="F446" s="460"/>
      <c r="G446" s="460"/>
    </row>
    <row r="447" spans="1:24" s="194" customFormat="1" ht="25.5">
      <c r="A447" s="462"/>
      <c r="B447" s="356" t="s">
        <v>2518</v>
      </c>
      <c r="C447" s="166">
        <v>1.2719907408609288E-2</v>
      </c>
      <c r="D447" s="166">
        <v>2.3368055553874001E-2</v>
      </c>
      <c r="E447" s="168">
        <v>17</v>
      </c>
      <c r="F447" s="166">
        <v>3.5956657088686839E-2</v>
      </c>
      <c r="G447" s="166">
        <v>6.9895833330519963E-2</v>
      </c>
      <c r="H447" s="468"/>
      <c r="I447" s="468"/>
      <c r="J447" s="468"/>
      <c r="K447" s="468"/>
      <c r="L447" s="468"/>
      <c r="M447" s="468"/>
      <c r="N447" s="468"/>
      <c r="O447" s="468"/>
      <c r="P447" s="468"/>
      <c r="Q447" s="468"/>
      <c r="R447" s="468"/>
      <c r="S447" s="468"/>
      <c r="T447" s="468"/>
      <c r="U447" s="468"/>
      <c r="V447" s="468"/>
      <c r="W447" s="468"/>
      <c r="X447" s="468"/>
    </row>
    <row r="448" spans="1:24" s="194" customFormat="1" ht="25.5">
      <c r="A448" s="462"/>
      <c r="B448" s="356" t="s">
        <v>2519</v>
      </c>
      <c r="C448" s="166">
        <v>1.0740740741312038E-2</v>
      </c>
      <c r="D448" s="166">
        <v>3.6724537036207039E-2</v>
      </c>
      <c r="E448" s="168">
        <v>339</v>
      </c>
      <c r="F448" s="166">
        <v>4.6190120464348373E-2</v>
      </c>
      <c r="G448" s="166">
        <v>0.11012731480877846</v>
      </c>
    </row>
    <row r="449" spans="1:24" s="194" customFormat="1" ht="77.25" customHeight="1">
      <c r="A449" s="462">
        <v>152</v>
      </c>
      <c r="B449" s="356" t="s">
        <v>2700</v>
      </c>
      <c r="C449" s="359" t="s">
        <v>2652</v>
      </c>
      <c r="D449" s="461" t="s">
        <v>1531</v>
      </c>
      <c r="E449" s="460"/>
      <c r="F449" s="460"/>
      <c r="G449" s="460"/>
    </row>
    <row r="450" spans="1:24" s="194" customFormat="1" ht="25.5">
      <c r="A450" s="462"/>
      <c r="B450" s="356" t="s">
        <v>2518</v>
      </c>
      <c r="C450" s="166">
        <v>3.9236111115314998E-3</v>
      </c>
      <c r="D450" s="166">
        <v>3.424768518016208E-2</v>
      </c>
      <c r="E450" s="168">
        <v>37</v>
      </c>
      <c r="F450" s="166">
        <v>2.5646338867503296E-2</v>
      </c>
      <c r="G450" s="166">
        <v>7.3402777779847383E-2</v>
      </c>
      <c r="H450" s="468"/>
      <c r="I450" s="468"/>
      <c r="J450" s="468"/>
      <c r="K450" s="468"/>
      <c r="L450" s="468"/>
      <c r="M450" s="468"/>
      <c r="N450" s="468"/>
      <c r="O450" s="468"/>
      <c r="P450" s="468"/>
      <c r="Q450" s="468"/>
      <c r="R450" s="468"/>
      <c r="S450" s="468"/>
      <c r="T450" s="468"/>
      <c r="U450" s="468"/>
      <c r="V450" s="468"/>
      <c r="W450" s="468"/>
      <c r="X450" s="468"/>
    </row>
    <row r="451" spans="1:24" s="194" customFormat="1" ht="25.5">
      <c r="A451" s="462"/>
      <c r="B451" s="356" t="s">
        <v>2519</v>
      </c>
      <c r="C451" s="166">
        <v>1.0584490741166519E-2</v>
      </c>
      <c r="D451" s="166">
        <v>3.7037037036498077E-2</v>
      </c>
      <c r="E451" s="168">
        <v>185</v>
      </c>
      <c r="F451" s="166">
        <v>3.801063908657823E-2</v>
      </c>
      <c r="G451" s="166">
        <v>8.4120370374876074E-2</v>
      </c>
    </row>
    <row r="452" spans="1:24" s="194" customFormat="1" ht="82.5" customHeight="1">
      <c r="A452" s="462">
        <v>153</v>
      </c>
      <c r="B452" s="356" t="s">
        <v>2700</v>
      </c>
      <c r="C452" s="359" t="s">
        <v>2653</v>
      </c>
      <c r="D452" s="461" t="s">
        <v>1531</v>
      </c>
      <c r="E452" s="460"/>
      <c r="F452" s="460"/>
      <c r="G452" s="460"/>
    </row>
    <row r="453" spans="1:24" s="194" customFormat="1" ht="25.5">
      <c r="A453" s="462"/>
      <c r="B453" s="356" t="s">
        <v>2518</v>
      </c>
      <c r="C453" s="166">
        <v>3.796296296059154E-3</v>
      </c>
      <c r="D453" s="166">
        <v>2.8020833335176576E-2</v>
      </c>
      <c r="E453" s="168">
        <v>28</v>
      </c>
      <c r="F453" s="166">
        <v>3.0456262182907951E-2</v>
      </c>
      <c r="G453" s="166">
        <v>9.5682870371092577E-2</v>
      </c>
      <c r="H453" s="468"/>
      <c r="I453" s="468"/>
      <c r="J453" s="468"/>
      <c r="K453" s="468"/>
      <c r="L453" s="468"/>
      <c r="M453" s="468"/>
      <c r="N453" s="468"/>
      <c r="O453" s="468"/>
      <c r="P453" s="468"/>
      <c r="Q453" s="468"/>
      <c r="R453" s="468"/>
      <c r="S453" s="468"/>
      <c r="T453" s="468"/>
      <c r="U453" s="468"/>
      <c r="V453" s="468"/>
      <c r="W453" s="468"/>
      <c r="X453" s="468"/>
    </row>
    <row r="454" spans="1:24" s="194" customFormat="1" ht="25.5">
      <c r="A454" s="462"/>
      <c r="B454" s="356" t="s">
        <v>2519</v>
      </c>
      <c r="C454" s="166">
        <v>1.3674768517375924E-2</v>
      </c>
      <c r="D454" s="166">
        <v>3.7442129629198462E-2</v>
      </c>
      <c r="E454" s="168">
        <v>393</v>
      </c>
      <c r="F454" s="166">
        <v>5.0718940022108736E-2</v>
      </c>
      <c r="G454" s="166">
        <v>0.13744212963501923</v>
      </c>
    </row>
    <row r="455" spans="1:24" s="194" customFormat="1" ht="87" customHeight="1">
      <c r="A455" s="462">
        <v>154</v>
      </c>
      <c r="B455" s="356" t="s">
        <v>2700</v>
      </c>
      <c r="C455" s="359" t="s">
        <v>2654</v>
      </c>
      <c r="D455" s="461" t="s">
        <v>1532</v>
      </c>
      <c r="E455" s="460"/>
      <c r="F455" s="460"/>
      <c r="G455" s="460"/>
    </row>
    <row r="456" spans="1:24" s="194" customFormat="1" ht="25.5">
      <c r="A456" s="462"/>
      <c r="B456" s="356" t="s">
        <v>2518</v>
      </c>
      <c r="C456" s="166">
        <v>1.4606481483497191E-2</v>
      </c>
      <c r="D456" s="166">
        <v>3.2916666663368233E-2</v>
      </c>
      <c r="E456" s="168">
        <v>8</v>
      </c>
      <c r="F456" s="166">
        <v>4.1471836420290252E-2</v>
      </c>
      <c r="G456" s="166">
        <v>5.9733796297223307E-2</v>
      </c>
      <c r="H456" s="468"/>
      <c r="I456" s="468"/>
      <c r="J456" s="468"/>
      <c r="K456" s="468"/>
      <c r="L456" s="468"/>
      <c r="M456" s="468"/>
      <c r="N456" s="468"/>
      <c r="O456" s="468"/>
      <c r="P456" s="468"/>
      <c r="Q456" s="468"/>
      <c r="R456" s="468"/>
      <c r="S456" s="468"/>
      <c r="T456" s="468"/>
      <c r="U456" s="468"/>
      <c r="V456" s="468"/>
      <c r="W456" s="468"/>
      <c r="X456" s="468"/>
    </row>
    <row r="457" spans="1:24" s="194" customFormat="1" ht="25.5">
      <c r="A457" s="462"/>
      <c r="B457" s="356" t="s">
        <v>2519</v>
      </c>
      <c r="C457" s="166">
        <v>9.3576388862857129E-3</v>
      </c>
      <c r="D457" s="166">
        <v>3.8032407406717539E-2</v>
      </c>
      <c r="E457" s="168">
        <v>240</v>
      </c>
      <c r="F457" s="166">
        <v>4.5323579747032043E-2</v>
      </c>
      <c r="G457" s="166">
        <v>0.12574074073927477</v>
      </c>
    </row>
    <row r="458" spans="1:24" s="194" customFormat="1" ht="87" customHeight="1">
      <c r="A458" s="462">
        <v>155</v>
      </c>
      <c r="B458" s="356" t="s">
        <v>2700</v>
      </c>
      <c r="C458" s="359" t="s">
        <v>2655</v>
      </c>
      <c r="D458" s="461" t="s">
        <v>1532</v>
      </c>
      <c r="E458" s="460"/>
      <c r="F458" s="460"/>
      <c r="G458" s="460"/>
    </row>
    <row r="459" spans="1:24" s="194" customFormat="1" ht="25.5">
      <c r="A459" s="462"/>
      <c r="B459" s="356" t="s">
        <v>2518</v>
      </c>
      <c r="C459" s="166">
        <v>1.4166666667733807E-2</v>
      </c>
      <c r="D459" s="166">
        <v>2.8009259258396924E-2</v>
      </c>
      <c r="E459" s="168">
        <v>13</v>
      </c>
      <c r="F459" s="166">
        <v>4.0520833333550187E-2</v>
      </c>
      <c r="G459" s="166">
        <v>6.0578703705687076E-2</v>
      </c>
      <c r="H459" s="468"/>
      <c r="I459" s="468"/>
      <c r="J459" s="468"/>
      <c r="K459" s="468"/>
      <c r="L459" s="468"/>
      <c r="M459" s="468"/>
      <c r="N459" s="468"/>
      <c r="O459" s="468"/>
      <c r="P459" s="468"/>
      <c r="Q459" s="468"/>
      <c r="R459" s="468"/>
      <c r="S459" s="468"/>
      <c r="T459" s="468"/>
      <c r="U459" s="468"/>
      <c r="V459" s="468"/>
      <c r="W459" s="468"/>
      <c r="X459" s="468"/>
    </row>
    <row r="460" spans="1:24" s="194" customFormat="1" ht="25.5">
      <c r="A460" s="462"/>
      <c r="B460" s="356" t="s">
        <v>2519</v>
      </c>
      <c r="C460" s="166">
        <v>1.1087962957390118E-2</v>
      </c>
      <c r="D460" s="166">
        <v>3.8090277776063886E-2</v>
      </c>
      <c r="E460" s="168">
        <v>621</v>
      </c>
      <c r="F460" s="166">
        <v>5.3015100296574663E-2</v>
      </c>
      <c r="G460" s="166">
        <v>0.12729166667122627</v>
      </c>
    </row>
    <row r="461" spans="1:24" s="194" customFormat="1" ht="117.75" customHeight="1">
      <c r="A461" s="462">
        <v>156</v>
      </c>
      <c r="B461" s="356" t="s">
        <v>2700</v>
      </c>
      <c r="C461" s="359" t="s">
        <v>2656</v>
      </c>
      <c r="D461" s="461" t="s">
        <v>1970</v>
      </c>
      <c r="E461" s="460"/>
      <c r="F461" s="460"/>
      <c r="G461" s="460"/>
    </row>
    <row r="462" spans="1:24" s="194" customFormat="1" ht="25.5">
      <c r="A462" s="462"/>
      <c r="B462" s="356" t="s">
        <v>2518</v>
      </c>
      <c r="C462" s="166">
        <v>4.6412037045229226E-3</v>
      </c>
      <c r="D462" s="166">
        <v>2.5243055555620231E-2</v>
      </c>
      <c r="E462" s="168">
        <v>26</v>
      </c>
      <c r="F462" s="166">
        <v>2.6105073823635243E-2</v>
      </c>
      <c r="G462" s="166">
        <v>0.11299768518074416</v>
      </c>
      <c r="H462" s="468"/>
      <c r="I462" s="468"/>
      <c r="J462" s="468"/>
      <c r="K462" s="468"/>
      <c r="L462" s="468"/>
      <c r="M462" s="468"/>
      <c r="N462" s="468"/>
      <c r="O462" s="468"/>
      <c r="P462" s="468"/>
      <c r="Q462" s="468"/>
      <c r="R462" s="468"/>
      <c r="S462" s="468"/>
      <c r="T462" s="468"/>
      <c r="U462" s="468"/>
      <c r="V462" s="468"/>
      <c r="W462" s="468"/>
      <c r="X462" s="468"/>
    </row>
    <row r="463" spans="1:24" s="194" customFormat="1" ht="25.5">
      <c r="A463" s="462"/>
      <c r="B463" s="356" t="s">
        <v>2519</v>
      </c>
      <c r="C463" s="166">
        <v>1.216435185415321E-2</v>
      </c>
      <c r="D463" s="166">
        <v>3.8159722222189885E-2</v>
      </c>
      <c r="E463" s="168">
        <v>411</v>
      </c>
      <c r="F463" s="166">
        <v>4.1144860603605338E-2</v>
      </c>
      <c r="G463" s="166">
        <v>0.12177083333517658</v>
      </c>
    </row>
    <row r="464" spans="1:24" s="194" customFormat="1" ht="115.5" customHeight="1">
      <c r="A464" s="462">
        <v>157</v>
      </c>
      <c r="B464" s="356" t="s">
        <v>2700</v>
      </c>
      <c r="C464" s="359" t="s">
        <v>2657</v>
      </c>
      <c r="D464" s="461" t="s">
        <v>1970</v>
      </c>
      <c r="E464" s="460"/>
      <c r="F464" s="460"/>
      <c r="G464" s="460"/>
    </row>
    <row r="465" spans="1:24" s="194" customFormat="1" ht="25.5">
      <c r="A465" s="462"/>
      <c r="B465" s="356" t="s">
        <v>2518</v>
      </c>
      <c r="C465" s="166">
        <v>5.4050925900810398E-3</v>
      </c>
      <c r="D465" s="166">
        <v>3.5694444442924578E-2</v>
      </c>
      <c r="E465" s="168">
        <v>38</v>
      </c>
      <c r="F465" s="166">
        <v>3.0253761102079182E-2</v>
      </c>
      <c r="G465" s="166">
        <v>0.11685185184614966</v>
      </c>
      <c r="H465" s="468"/>
      <c r="I465" s="468"/>
      <c r="J465" s="468"/>
      <c r="K465" s="468"/>
      <c r="L465" s="468"/>
      <c r="M465" s="468"/>
      <c r="N465" s="468"/>
      <c r="O465" s="468"/>
      <c r="P465" s="468"/>
      <c r="Q465" s="468"/>
      <c r="R465" s="468"/>
      <c r="S465" s="468"/>
      <c r="T465" s="468"/>
      <c r="U465" s="468"/>
      <c r="V465" s="468"/>
      <c r="W465" s="468"/>
      <c r="X465" s="468"/>
    </row>
    <row r="466" spans="1:24" s="194" customFormat="1" ht="25.5">
      <c r="A466" s="462"/>
      <c r="B466" s="356" t="s">
        <v>2519</v>
      </c>
      <c r="C466" s="166">
        <v>1.3206018513301387E-2</v>
      </c>
      <c r="D466" s="166">
        <v>3.8368055553291924E-2</v>
      </c>
      <c r="E466" s="168">
        <v>855</v>
      </c>
      <c r="F466" s="166">
        <v>4.7112931949554598E-2</v>
      </c>
      <c r="G466" s="166">
        <v>0.21298611110978527</v>
      </c>
    </row>
    <row r="467" spans="1:24" s="194" customFormat="1" ht="96.75" customHeight="1">
      <c r="A467" s="462">
        <v>158</v>
      </c>
      <c r="B467" s="356" t="s">
        <v>2700</v>
      </c>
      <c r="C467" s="359" t="s">
        <v>2658</v>
      </c>
      <c r="D467" s="461" t="s">
        <v>1969</v>
      </c>
      <c r="E467" s="460"/>
      <c r="F467" s="460"/>
      <c r="G467" s="460"/>
    </row>
    <row r="468" spans="1:24" s="194" customFormat="1" ht="25.5">
      <c r="A468" s="462"/>
      <c r="B468" s="356" t="s">
        <v>2518</v>
      </c>
      <c r="C468" s="166">
        <v>1.0989583330228925E-2</v>
      </c>
      <c r="D468" s="166">
        <v>3.4444444441760425E-2</v>
      </c>
      <c r="E468" s="168">
        <v>42</v>
      </c>
      <c r="F468" s="166">
        <v>3.743919292477884E-2</v>
      </c>
      <c r="G468" s="166">
        <v>0.10562499999650754</v>
      </c>
      <c r="H468" s="468"/>
      <c r="I468" s="468"/>
      <c r="J468" s="468"/>
      <c r="K468" s="468"/>
      <c r="L468" s="468"/>
      <c r="M468" s="468"/>
      <c r="N468" s="468"/>
      <c r="O468" s="468"/>
      <c r="P468" s="468"/>
      <c r="Q468" s="468"/>
      <c r="R468" s="468"/>
      <c r="S468" s="468"/>
      <c r="T468" s="468"/>
      <c r="U468" s="468"/>
      <c r="V468" s="468"/>
      <c r="W468" s="468"/>
      <c r="X468" s="468"/>
    </row>
    <row r="469" spans="1:24" s="194" customFormat="1" ht="25.5">
      <c r="A469" s="462"/>
      <c r="B469" s="356" t="s">
        <v>2519</v>
      </c>
      <c r="C469" s="166">
        <v>1.2494212965975748E-2</v>
      </c>
      <c r="D469" s="166">
        <v>3.8009259260434192E-2</v>
      </c>
      <c r="E469" s="168">
        <v>816</v>
      </c>
      <c r="F469" s="166">
        <v>4.8958287195275924E-2</v>
      </c>
      <c r="G469" s="166">
        <v>0.18973379629460396</v>
      </c>
    </row>
    <row r="470" spans="1:24" s="194" customFormat="1" ht="28.5">
      <c r="A470" s="462">
        <v>159</v>
      </c>
      <c r="B470" s="356" t="s">
        <v>2700</v>
      </c>
      <c r="C470" s="359" t="s">
        <v>3024</v>
      </c>
      <c r="D470" s="461" t="s">
        <v>1968</v>
      </c>
      <c r="E470" s="460"/>
      <c r="F470" s="460"/>
      <c r="G470" s="460"/>
    </row>
    <row r="471" spans="1:24" s="194" customFormat="1" ht="25.5">
      <c r="A471" s="462"/>
      <c r="B471" s="356" t="s">
        <v>2518</v>
      </c>
      <c r="C471" s="166">
        <v>1.3958333336631767E-2</v>
      </c>
      <c r="D471" s="166">
        <v>3.2407407401478849E-2</v>
      </c>
      <c r="E471" s="168">
        <v>46</v>
      </c>
      <c r="F471" s="166">
        <v>3.9927605301165708E-2</v>
      </c>
      <c r="G471" s="166">
        <v>9.7511574072996154E-2</v>
      </c>
    </row>
    <row r="472" spans="1:24" s="194" customFormat="1" ht="25.5">
      <c r="A472" s="462"/>
      <c r="B472" s="356" t="s">
        <v>2519</v>
      </c>
      <c r="C472" s="166">
        <v>1.2928240743349306E-2</v>
      </c>
      <c r="D472" s="166">
        <v>3.5798611112113576E-2</v>
      </c>
      <c r="E472" s="168">
        <v>342</v>
      </c>
      <c r="F472" s="166">
        <v>5.1223505131633554E-2</v>
      </c>
      <c r="G472" s="166">
        <v>0.14012731481489027</v>
      </c>
    </row>
    <row r="473" spans="1:24" s="194" customFormat="1" ht="89.25" customHeight="1">
      <c r="A473" s="462">
        <v>160</v>
      </c>
      <c r="B473" s="356" t="s">
        <v>2700</v>
      </c>
      <c r="C473" s="359" t="s">
        <v>2659</v>
      </c>
      <c r="D473" s="461" t="s">
        <v>2159</v>
      </c>
      <c r="E473" s="460"/>
      <c r="F473" s="460"/>
      <c r="G473" s="460"/>
    </row>
    <row r="474" spans="1:24" s="194" customFormat="1" ht="25.5">
      <c r="A474" s="462"/>
      <c r="B474" s="356" t="s">
        <v>2518</v>
      </c>
      <c r="C474" s="166">
        <v>5.1157407433493063E-3</v>
      </c>
      <c r="D474" s="166">
        <v>3.6319444443506654E-2</v>
      </c>
      <c r="E474" s="168">
        <v>56</v>
      </c>
      <c r="F474" s="166">
        <v>2.3635403948014229E-2</v>
      </c>
      <c r="G474" s="166">
        <v>0.104074074071832</v>
      </c>
      <c r="H474" s="468"/>
      <c r="I474" s="468"/>
      <c r="J474" s="468"/>
      <c r="K474" s="468"/>
      <c r="L474" s="468"/>
      <c r="M474" s="468"/>
      <c r="N474" s="468"/>
      <c r="O474" s="468"/>
      <c r="P474" s="468"/>
      <c r="Q474" s="468"/>
      <c r="R474" s="468"/>
      <c r="S474" s="468"/>
      <c r="T474" s="468"/>
      <c r="U474" s="468"/>
      <c r="V474" s="468"/>
      <c r="W474" s="468"/>
      <c r="X474" s="468"/>
    </row>
    <row r="475" spans="1:24" s="194" customFormat="1" ht="25.5">
      <c r="A475" s="462"/>
      <c r="B475" s="356" t="s">
        <v>2519</v>
      </c>
      <c r="C475" s="166">
        <v>1.1157407403516117E-2</v>
      </c>
      <c r="D475" s="166">
        <v>3.606481481983792E-2</v>
      </c>
      <c r="E475" s="168">
        <v>284</v>
      </c>
      <c r="F475" s="166">
        <v>3.5547834264434641E-2</v>
      </c>
      <c r="G475" s="166">
        <v>0.10101851852232357</v>
      </c>
    </row>
    <row r="476" spans="1:24" s="194" customFormat="1" ht="93.75" customHeight="1">
      <c r="A476" s="462">
        <v>161</v>
      </c>
      <c r="B476" s="356" t="s">
        <v>2700</v>
      </c>
      <c r="C476" s="359" t="s">
        <v>2660</v>
      </c>
      <c r="D476" s="461" t="s">
        <v>2159</v>
      </c>
      <c r="E476" s="460"/>
      <c r="F476" s="460"/>
      <c r="G476" s="460"/>
    </row>
    <row r="477" spans="1:24" s="124" customFormat="1" ht="25.5">
      <c r="A477" s="462"/>
      <c r="B477" s="356" t="s">
        <v>2518</v>
      </c>
      <c r="C477" s="166">
        <v>6.1574074061354622E-3</v>
      </c>
      <c r="D477" s="166">
        <v>3.832175926072523E-2</v>
      </c>
      <c r="E477" s="168">
        <v>184</v>
      </c>
      <c r="F477" s="166">
        <v>2.6211405221898063E-2</v>
      </c>
      <c r="G477" s="166">
        <v>0.12021990740322508</v>
      </c>
      <c r="H477" s="468"/>
      <c r="I477" s="468"/>
      <c r="J477" s="468"/>
      <c r="K477" s="468"/>
      <c r="L477" s="468"/>
      <c r="M477" s="468"/>
      <c r="N477" s="468"/>
      <c r="O477" s="468"/>
      <c r="P477" s="468"/>
      <c r="Q477" s="468"/>
      <c r="R477" s="468"/>
      <c r="S477" s="468"/>
      <c r="T477" s="468"/>
      <c r="U477" s="468"/>
      <c r="V477" s="468"/>
      <c r="W477" s="468"/>
      <c r="X477" s="468"/>
    </row>
    <row r="478" spans="1:24" s="194" customFormat="1" ht="25.5">
      <c r="A478" s="462"/>
      <c r="B478" s="356" t="s">
        <v>2519</v>
      </c>
      <c r="C478" s="166">
        <v>1.2719907404971309E-2</v>
      </c>
      <c r="D478" s="166">
        <v>3.7870370368182193E-2</v>
      </c>
      <c r="E478" s="168">
        <v>704</v>
      </c>
      <c r="F478" s="166">
        <v>3.8492261036837831E-2</v>
      </c>
      <c r="G478" s="166">
        <v>0.11170138888701331</v>
      </c>
    </row>
    <row r="479" spans="1:24" s="194" customFormat="1" ht="108.75" customHeight="1">
      <c r="A479" s="462">
        <v>162</v>
      </c>
      <c r="B479" s="356" t="s">
        <v>2700</v>
      </c>
      <c r="C479" s="359" t="s">
        <v>2661</v>
      </c>
      <c r="D479" s="461" t="s">
        <v>1963</v>
      </c>
      <c r="E479" s="460"/>
      <c r="F479" s="460"/>
      <c r="G479" s="460"/>
    </row>
    <row r="480" spans="1:24" s="194" customFormat="1" ht="25.5">
      <c r="A480" s="462"/>
      <c r="B480" s="356" t="s">
        <v>2518</v>
      </c>
      <c r="C480" s="166">
        <v>1.0734953706560191E-2</v>
      </c>
      <c r="D480" s="166">
        <v>3.4872685188020114E-2</v>
      </c>
      <c r="E480" s="168">
        <v>104</v>
      </c>
      <c r="F480" s="166">
        <v>2.8485611837537613E-2</v>
      </c>
      <c r="G480" s="166">
        <v>8.0416666671226267E-2</v>
      </c>
      <c r="H480" s="468"/>
      <c r="I480" s="468"/>
      <c r="J480" s="468"/>
      <c r="K480" s="468"/>
      <c r="L480" s="468"/>
      <c r="M480" s="468"/>
      <c r="N480" s="468"/>
      <c r="O480" s="468"/>
      <c r="P480" s="468"/>
      <c r="Q480" s="468"/>
      <c r="R480" s="468"/>
      <c r="S480" s="468"/>
      <c r="T480" s="468"/>
      <c r="U480" s="468"/>
      <c r="V480" s="468"/>
      <c r="W480" s="468"/>
      <c r="X480" s="468"/>
    </row>
    <row r="481" spans="1:24" s="194" customFormat="1" ht="25.5">
      <c r="A481" s="462"/>
      <c r="B481" s="356" t="s">
        <v>2519</v>
      </c>
      <c r="C481" s="166">
        <v>1.156250000349246E-2</v>
      </c>
      <c r="D481" s="166">
        <v>3.7256944444379769E-2</v>
      </c>
      <c r="E481" s="168">
        <v>630</v>
      </c>
      <c r="F481" s="166">
        <v>4.074544175882526E-2</v>
      </c>
      <c r="G481" s="166">
        <v>0.10956018518481869</v>
      </c>
    </row>
    <row r="482" spans="1:24" s="194" customFormat="1" ht="84.75" customHeight="1">
      <c r="A482" s="462">
        <v>163</v>
      </c>
      <c r="B482" s="356" t="s">
        <v>2700</v>
      </c>
      <c r="C482" s="359" t="s">
        <v>2662</v>
      </c>
      <c r="D482" s="461" t="s">
        <v>1962</v>
      </c>
      <c r="E482" s="460"/>
      <c r="F482" s="460"/>
      <c r="G482" s="460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</row>
    <row r="483" spans="1:24" s="194" customFormat="1" ht="25.5">
      <c r="A483" s="462"/>
      <c r="B483" s="356" t="s">
        <v>2518</v>
      </c>
      <c r="C483" s="166">
        <v>1.5445601853571134E-2</v>
      </c>
      <c r="D483" s="166">
        <v>3.7673611106583849E-2</v>
      </c>
      <c r="E483" s="168">
        <v>66</v>
      </c>
      <c r="F483" s="166">
        <v>3.7066034448485802E-2</v>
      </c>
      <c r="G483" s="166">
        <v>0.12821759258804377</v>
      </c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</row>
    <row r="484" spans="1:24" s="194" customFormat="1" ht="25.5">
      <c r="A484" s="462"/>
      <c r="B484" s="356" t="s">
        <v>2519</v>
      </c>
      <c r="C484" s="166">
        <v>1.2702546297077788E-2</v>
      </c>
      <c r="D484" s="166">
        <v>3.8217592591536231E-2</v>
      </c>
      <c r="E484" s="168">
        <v>594</v>
      </c>
      <c r="F484" s="166">
        <v>4.0816973996827252E-2</v>
      </c>
      <c r="G484" s="166">
        <v>0.11027777777781012</v>
      </c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</row>
    <row r="485" spans="1:24" s="194" customFormat="1" ht="106.5" customHeight="1">
      <c r="A485" s="462">
        <v>164</v>
      </c>
      <c r="B485" s="356" t="s">
        <v>2700</v>
      </c>
      <c r="C485" s="359" t="s">
        <v>3025</v>
      </c>
      <c r="D485" s="461" t="s">
        <v>3039</v>
      </c>
      <c r="E485" s="460"/>
      <c r="F485" s="460"/>
      <c r="G485" s="460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</row>
    <row r="486" spans="1:24" s="194" customFormat="1" ht="25.5">
      <c r="A486" s="462"/>
      <c r="B486" s="356" t="s">
        <v>2518</v>
      </c>
      <c r="C486" s="166">
        <v>4.5023148195468821E-3</v>
      </c>
      <c r="D486" s="166">
        <v>5.8912036984111182E-3</v>
      </c>
      <c r="E486" s="176" t="s">
        <v>986</v>
      </c>
      <c r="F486" s="166">
        <v>3.3425925925257616E-2</v>
      </c>
      <c r="G486" s="166">
        <v>4.4629629628616385E-2</v>
      </c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</row>
    <row r="487" spans="1:24" s="194" customFormat="1" ht="25.5">
      <c r="A487" s="462"/>
      <c r="B487" s="356" t="s">
        <v>2519</v>
      </c>
      <c r="C487" s="176" t="s">
        <v>986</v>
      </c>
      <c r="D487" s="176" t="s">
        <v>986</v>
      </c>
      <c r="E487" s="176" t="s">
        <v>986</v>
      </c>
      <c r="F487" s="176" t="s">
        <v>986</v>
      </c>
      <c r="G487" s="176" t="s">
        <v>986</v>
      </c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</row>
    <row r="488" spans="1:24" s="194" customFormat="1" ht="81" customHeight="1">
      <c r="A488" s="462">
        <v>165</v>
      </c>
      <c r="B488" s="356" t="s">
        <v>2700</v>
      </c>
      <c r="C488" s="359" t="s">
        <v>3026</v>
      </c>
      <c r="D488" s="461" t="s">
        <v>2159</v>
      </c>
      <c r="E488" s="460"/>
      <c r="F488" s="460"/>
      <c r="G488" s="460"/>
    </row>
    <row r="489" spans="1:24" s="194" customFormat="1" ht="25.5">
      <c r="A489" s="462"/>
      <c r="B489" s="356" t="s">
        <v>2518</v>
      </c>
      <c r="C489" s="166">
        <v>4.0393518502241932E-3</v>
      </c>
      <c r="D489" s="166">
        <v>4.6759259275859222E-3</v>
      </c>
      <c r="E489" s="176" t="s">
        <v>986</v>
      </c>
      <c r="F489" s="166">
        <v>2.1452546294312924E-2</v>
      </c>
      <c r="G489" s="166">
        <v>2.7303240742185153E-2</v>
      </c>
      <c r="H489" s="468"/>
      <c r="I489" s="468"/>
      <c r="J489" s="468"/>
      <c r="K489" s="468"/>
      <c r="L489" s="468"/>
      <c r="M489" s="468"/>
      <c r="N489" s="468"/>
      <c r="O489" s="468"/>
      <c r="P489" s="468"/>
      <c r="Q489" s="468"/>
      <c r="R489" s="468"/>
      <c r="S489" s="468"/>
      <c r="T489" s="468"/>
      <c r="U489" s="468"/>
      <c r="V489" s="468"/>
      <c r="W489" s="468"/>
      <c r="X489" s="468"/>
    </row>
    <row r="490" spans="1:24" s="194" customFormat="1" ht="25.5">
      <c r="A490" s="462"/>
      <c r="B490" s="356" t="s">
        <v>2519</v>
      </c>
      <c r="C490" s="166">
        <v>1.4976851853134576E-2</v>
      </c>
      <c r="D490" s="166">
        <v>1.4976851853134576E-2</v>
      </c>
      <c r="E490" s="168">
        <v>1</v>
      </c>
      <c r="F490" s="166">
        <v>2.5995370371674653E-2</v>
      </c>
      <c r="G490" s="166">
        <v>2.5995370371674653E-2</v>
      </c>
    </row>
    <row r="491" spans="1:24" s="194" customFormat="1" ht="84" customHeight="1">
      <c r="A491" s="462">
        <v>166</v>
      </c>
      <c r="B491" s="356" t="s">
        <v>2700</v>
      </c>
      <c r="C491" s="359" t="s">
        <v>2663</v>
      </c>
      <c r="D491" s="461" t="s">
        <v>2161</v>
      </c>
      <c r="E491" s="460"/>
      <c r="F491" s="460"/>
      <c r="G491" s="460"/>
    </row>
    <row r="492" spans="1:24" s="194" customFormat="1" ht="25.5">
      <c r="A492" s="462"/>
      <c r="B492" s="356" t="s">
        <v>2518</v>
      </c>
      <c r="C492" s="166">
        <v>5.277777774608694E-3</v>
      </c>
      <c r="D492" s="166">
        <v>2.7719907404389232E-2</v>
      </c>
      <c r="E492" s="176">
        <v>34</v>
      </c>
      <c r="F492" s="166">
        <v>2.1916473765325389E-2</v>
      </c>
      <c r="G492" s="166">
        <v>6.4560185186564922E-2</v>
      </c>
      <c r="H492" s="468"/>
      <c r="I492" s="468"/>
      <c r="J492" s="468"/>
      <c r="K492" s="468"/>
      <c r="L492" s="468"/>
      <c r="M492" s="468"/>
      <c r="N492" s="468"/>
      <c r="O492" s="468"/>
      <c r="P492" s="468"/>
      <c r="Q492" s="468"/>
      <c r="R492" s="468"/>
      <c r="S492" s="468"/>
      <c r="T492" s="468"/>
      <c r="U492" s="468"/>
      <c r="V492" s="468"/>
      <c r="W492" s="468"/>
      <c r="X492" s="468"/>
    </row>
    <row r="493" spans="1:24" s="194" customFormat="1" ht="25.5">
      <c r="A493" s="462"/>
      <c r="B493" s="356" t="s">
        <v>2519</v>
      </c>
      <c r="C493" s="166">
        <v>7.2106481529772282E-3</v>
      </c>
      <c r="D493" s="166">
        <v>2.8483796297223307E-2</v>
      </c>
      <c r="E493" s="360">
        <v>162</v>
      </c>
      <c r="F493" s="166">
        <v>2.7240423525368828E-2</v>
      </c>
      <c r="G493" s="166">
        <v>0.14145833333168412</v>
      </c>
    </row>
    <row r="494" spans="1:24" s="194" customFormat="1" ht="65.25" customHeight="1">
      <c r="A494" s="462">
        <v>167</v>
      </c>
      <c r="B494" s="356" t="s">
        <v>2700</v>
      </c>
      <c r="C494" s="359" t="s">
        <v>2664</v>
      </c>
      <c r="D494" s="461" t="s">
        <v>2161</v>
      </c>
      <c r="E494" s="460"/>
      <c r="F494" s="460"/>
      <c r="G494" s="460"/>
    </row>
    <row r="495" spans="1:24" s="194" customFormat="1" ht="25.5">
      <c r="A495" s="462"/>
      <c r="B495" s="356" t="s">
        <v>2518</v>
      </c>
      <c r="C495" s="166">
        <v>5.5671296286163852E-3</v>
      </c>
      <c r="D495" s="166">
        <v>2.8645833335758653E-2</v>
      </c>
      <c r="E495" s="176">
        <v>83</v>
      </c>
      <c r="F495" s="166">
        <v>2.5523665935613456E-2</v>
      </c>
      <c r="G495" s="166">
        <v>0.13569444444146939</v>
      </c>
      <c r="H495" s="468"/>
      <c r="I495" s="468"/>
      <c r="J495" s="468"/>
      <c r="K495" s="468"/>
      <c r="L495" s="468"/>
      <c r="M495" s="468"/>
      <c r="N495" s="468"/>
      <c r="O495" s="468"/>
      <c r="P495" s="468"/>
      <c r="Q495" s="468"/>
      <c r="R495" s="468"/>
      <c r="S495" s="468"/>
      <c r="T495" s="468"/>
      <c r="U495" s="468"/>
      <c r="V495" s="468"/>
      <c r="W495" s="468"/>
      <c r="X495" s="468"/>
    </row>
    <row r="496" spans="1:24" s="194" customFormat="1" ht="25.5">
      <c r="A496" s="462"/>
      <c r="B496" s="356" t="s">
        <v>2519</v>
      </c>
      <c r="C496" s="166">
        <v>7.8703703693463467E-3</v>
      </c>
      <c r="D496" s="166">
        <v>2.8703703697829042E-2</v>
      </c>
      <c r="E496" s="360">
        <v>365</v>
      </c>
      <c r="F496" s="166">
        <v>3.0960565439304706E-2</v>
      </c>
      <c r="G496" s="166">
        <v>0.132604166661622</v>
      </c>
    </row>
    <row r="497" spans="1:24" s="194" customFormat="1" ht="60.75" customHeight="1">
      <c r="A497" s="462">
        <v>168</v>
      </c>
      <c r="B497" s="356" t="s">
        <v>2700</v>
      </c>
      <c r="C497" s="359" t="s">
        <v>2665</v>
      </c>
      <c r="D497" s="461" t="s">
        <v>2162</v>
      </c>
      <c r="E497" s="460"/>
      <c r="F497" s="460"/>
      <c r="G497" s="460"/>
    </row>
    <row r="498" spans="1:24" s="194" customFormat="1" ht="25.5">
      <c r="A498" s="462"/>
      <c r="B498" s="356" t="s">
        <v>2518</v>
      </c>
      <c r="C498" s="166">
        <v>8.4143518542987294E-3</v>
      </c>
      <c r="D498" s="166">
        <v>1.4189814814017154E-2</v>
      </c>
      <c r="E498" s="176" t="s">
        <v>986</v>
      </c>
      <c r="F498" s="166">
        <v>2.629340277871961E-2</v>
      </c>
      <c r="G498" s="166">
        <v>3.6041666666278616E-2</v>
      </c>
      <c r="H498" s="468"/>
      <c r="I498" s="468"/>
      <c r="J498" s="468"/>
      <c r="K498" s="468"/>
      <c r="L498" s="468"/>
      <c r="M498" s="468"/>
      <c r="N498" s="468"/>
      <c r="O498" s="468"/>
      <c r="P498" s="468"/>
      <c r="Q498" s="468"/>
      <c r="R498" s="468"/>
      <c r="S498" s="468"/>
      <c r="T498" s="468"/>
      <c r="U498" s="468"/>
      <c r="V498" s="468"/>
      <c r="W498" s="468"/>
      <c r="X498" s="468"/>
    </row>
    <row r="499" spans="1:24" s="194" customFormat="1" ht="25.5">
      <c r="A499" s="462"/>
      <c r="B499" s="356" t="s">
        <v>2519</v>
      </c>
      <c r="C499" s="166">
        <v>1.1076388887886424E-2</v>
      </c>
      <c r="D499" s="166">
        <v>2.8923611112986691E-2</v>
      </c>
      <c r="E499" s="360">
        <v>339</v>
      </c>
      <c r="F499" s="166">
        <v>4.2487733288418358E-2</v>
      </c>
      <c r="G499" s="166">
        <v>0.13776620370481396</v>
      </c>
    </row>
    <row r="500" spans="1:24" s="194" customFormat="1" ht="28.5" customHeight="1">
      <c r="A500" s="462">
        <v>169</v>
      </c>
      <c r="B500" s="356" t="s">
        <v>2700</v>
      </c>
      <c r="C500" s="359" t="s">
        <v>2666</v>
      </c>
      <c r="D500" s="461" t="s">
        <v>236</v>
      </c>
      <c r="E500" s="460"/>
      <c r="F500" s="460"/>
      <c r="G500" s="460"/>
    </row>
    <row r="501" spans="1:24" s="194" customFormat="1" ht="25.5">
      <c r="A501" s="462"/>
      <c r="B501" s="356" t="s">
        <v>2518</v>
      </c>
      <c r="C501" s="166">
        <v>1.5405092592118308E-2</v>
      </c>
      <c r="D501" s="166">
        <v>2.7303240742185153E-2</v>
      </c>
      <c r="E501" s="176">
        <v>102</v>
      </c>
      <c r="F501" s="166">
        <v>3.1933172302872306E-2</v>
      </c>
      <c r="G501" s="166">
        <v>6.2453703707433306E-2</v>
      </c>
      <c r="H501" s="468"/>
      <c r="I501" s="468"/>
      <c r="J501" s="468"/>
      <c r="K501" s="468"/>
      <c r="L501" s="468"/>
      <c r="M501" s="468"/>
      <c r="N501" s="468"/>
      <c r="O501" s="468"/>
      <c r="P501" s="468"/>
      <c r="Q501" s="468"/>
      <c r="R501" s="468"/>
      <c r="S501" s="468"/>
      <c r="T501" s="468"/>
      <c r="U501" s="468"/>
      <c r="V501" s="468"/>
      <c r="W501" s="468"/>
      <c r="X501" s="468"/>
    </row>
    <row r="502" spans="1:24" s="194" customFormat="1" ht="25.5">
      <c r="A502" s="462"/>
      <c r="B502" s="356" t="s">
        <v>2519</v>
      </c>
      <c r="C502" s="166">
        <v>1.2071759258105885E-2</v>
      </c>
      <c r="D502" s="166">
        <v>2.7939814812270924E-2</v>
      </c>
      <c r="E502" s="360">
        <v>452</v>
      </c>
      <c r="F502" s="166">
        <v>3.5498654538128338E-2</v>
      </c>
      <c r="G502" s="166">
        <v>8.9490740741894115E-2</v>
      </c>
    </row>
    <row r="503" spans="1:24" s="194" customFormat="1" ht="41.25" customHeight="1">
      <c r="A503" s="462">
        <v>170</v>
      </c>
      <c r="B503" s="356" t="s">
        <v>2700</v>
      </c>
      <c r="C503" s="359" t="s">
        <v>2667</v>
      </c>
      <c r="D503" s="461" t="s">
        <v>272</v>
      </c>
      <c r="E503" s="460"/>
      <c r="F503" s="460"/>
      <c r="G503" s="460"/>
    </row>
    <row r="504" spans="1:24" s="194" customFormat="1" ht="25.5">
      <c r="A504" s="462"/>
      <c r="B504" s="356" t="s">
        <v>2518</v>
      </c>
      <c r="C504" s="166">
        <v>1.2777777777955635E-2</v>
      </c>
      <c r="D504" s="166">
        <v>2.5231481478840578E-2</v>
      </c>
      <c r="E504" s="176">
        <v>35</v>
      </c>
      <c r="F504" s="166">
        <v>2.9140924329614539E-2</v>
      </c>
      <c r="G504" s="166">
        <v>7.8645833331393078E-2</v>
      </c>
      <c r="H504" s="468"/>
      <c r="I504" s="468"/>
      <c r="J504" s="468"/>
      <c r="K504" s="468"/>
      <c r="L504" s="468"/>
      <c r="M504" s="468"/>
      <c r="N504" s="468"/>
      <c r="O504" s="468"/>
      <c r="P504" s="468"/>
      <c r="Q504" s="468"/>
      <c r="R504" s="468"/>
      <c r="S504" s="468"/>
      <c r="T504" s="468"/>
      <c r="U504" s="468"/>
      <c r="V504" s="468"/>
      <c r="W504" s="468"/>
      <c r="X504" s="468"/>
    </row>
    <row r="505" spans="1:24" s="194" customFormat="1" ht="25.5">
      <c r="A505" s="462"/>
      <c r="B505" s="356" t="s">
        <v>2519</v>
      </c>
      <c r="C505" s="166">
        <v>1.1192129633855075E-2</v>
      </c>
      <c r="D505" s="166">
        <v>2.8877314813144039E-2</v>
      </c>
      <c r="E505" s="360">
        <v>509</v>
      </c>
      <c r="F505" s="166">
        <v>3.4201561314611918E-2</v>
      </c>
      <c r="G505" s="166">
        <v>0.13635416667239042</v>
      </c>
    </row>
    <row r="506" spans="1:24" s="194" customFormat="1" ht="66" customHeight="1">
      <c r="A506" s="462">
        <v>171</v>
      </c>
      <c r="B506" s="356" t="s">
        <v>2700</v>
      </c>
      <c r="C506" s="359" t="s">
        <v>2668</v>
      </c>
      <c r="D506" s="461" t="s">
        <v>3027</v>
      </c>
      <c r="E506" s="460"/>
      <c r="F506" s="460"/>
      <c r="G506" s="460"/>
    </row>
    <row r="507" spans="1:24" s="194" customFormat="1" ht="25.5">
      <c r="A507" s="462"/>
      <c r="B507" s="356" t="s">
        <v>2518</v>
      </c>
      <c r="C507" s="166">
        <v>1.6087962962046731E-2</v>
      </c>
      <c r="D507" s="166">
        <v>2.7453703703940846E-2</v>
      </c>
      <c r="E507" s="176">
        <v>37</v>
      </c>
      <c r="F507" s="166">
        <v>3.9649024024067725E-2</v>
      </c>
      <c r="G507" s="166">
        <v>9.1597222228301689E-2</v>
      </c>
      <c r="H507" s="468"/>
      <c r="I507" s="468"/>
      <c r="J507" s="468"/>
      <c r="K507" s="468"/>
      <c r="L507" s="468"/>
      <c r="M507" s="468"/>
      <c r="N507" s="468"/>
      <c r="O507" s="468"/>
      <c r="P507" s="468"/>
      <c r="Q507" s="468"/>
      <c r="R507" s="468"/>
      <c r="S507" s="468"/>
      <c r="T507" s="468"/>
      <c r="U507" s="468"/>
      <c r="V507" s="468"/>
      <c r="W507" s="468"/>
      <c r="X507" s="468"/>
    </row>
    <row r="508" spans="1:24" s="194" customFormat="1" ht="25.5">
      <c r="A508" s="462"/>
      <c r="B508" s="356" t="s">
        <v>2519</v>
      </c>
      <c r="C508" s="166">
        <v>8.055555557803018E-3</v>
      </c>
      <c r="D508" s="166">
        <v>2.8854166666860692E-2</v>
      </c>
      <c r="E508" s="360">
        <v>238</v>
      </c>
      <c r="F508" s="166">
        <v>2.7718662883388034E-2</v>
      </c>
      <c r="G508" s="166">
        <v>8.4363425929041114E-2</v>
      </c>
    </row>
    <row r="509" spans="1:24" s="194" customFormat="1" ht="70.5" customHeight="1">
      <c r="A509" s="462">
        <v>172</v>
      </c>
      <c r="B509" s="356" t="s">
        <v>2700</v>
      </c>
      <c r="C509" s="359" t="s">
        <v>2669</v>
      </c>
      <c r="D509" s="461" t="s">
        <v>2164</v>
      </c>
      <c r="E509" s="460"/>
      <c r="F509" s="460"/>
      <c r="G509" s="460"/>
    </row>
    <row r="510" spans="1:24" s="194" customFormat="1" ht="25.5">
      <c r="A510" s="462"/>
      <c r="B510" s="356" t="s">
        <v>2518</v>
      </c>
      <c r="C510" s="166">
        <v>1.4513888891087845E-2</v>
      </c>
      <c r="D510" s="166">
        <v>2.103009259008104E-2</v>
      </c>
      <c r="E510" s="176">
        <v>26</v>
      </c>
      <c r="F510" s="166">
        <v>3.2831257982189554E-2</v>
      </c>
      <c r="G510" s="166">
        <v>4.9386574071832001E-2</v>
      </c>
      <c r="H510" s="468"/>
      <c r="I510" s="468"/>
      <c r="J510" s="468"/>
      <c r="K510" s="468"/>
      <c r="L510" s="468"/>
      <c r="M510" s="468"/>
      <c r="N510" s="468"/>
      <c r="O510" s="468"/>
      <c r="P510" s="468"/>
      <c r="Q510" s="468"/>
      <c r="R510" s="468"/>
      <c r="S510" s="468"/>
      <c r="T510" s="468"/>
      <c r="U510" s="468"/>
      <c r="V510" s="468"/>
      <c r="W510" s="468"/>
      <c r="X510" s="468"/>
    </row>
    <row r="511" spans="1:24" s="194" customFormat="1" ht="25.5">
      <c r="A511" s="462"/>
      <c r="B511" s="356" t="s">
        <v>2519</v>
      </c>
      <c r="C511" s="166">
        <v>1.0162037036934635E-2</v>
      </c>
      <c r="D511" s="166">
        <v>2.8391203704813961E-2</v>
      </c>
      <c r="E511" s="360">
        <v>239</v>
      </c>
      <c r="F511" s="166">
        <v>3.8706180460360853E-2</v>
      </c>
      <c r="G511" s="166">
        <v>0.13258101852261461</v>
      </c>
    </row>
    <row r="512" spans="1:24" s="194" customFormat="1" ht="77.25" customHeight="1">
      <c r="A512" s="462">
        <v>173</v>
      </c>
      <c r="B512" s="356" t="s">
        <v>2700</v>
      </c>
      <c r="C512" s="359" t="s">
        <v>2670</v>
      </c>
      <c r="D512" s="461" t="s">
        <v>1879</v>
      </c>
      <c r="E512" s="460"/>
      <c r="F512" s="460"/>
      <c r="G512" s="460"/>
    </row>
    <row r="513" spans="1:24" s="194" customFormat="1" ht="25.5">
      <c r="A513" s="462"/>
      <c r="B513" s="356" t="s">
        <v>2518</v>
      </c>
      <c r="C513" s="166">
        <v>1.6388888892834075E-2</v>
      </c>
      <c r="D513" s="166">
        <v>2.7731481481168885E-2</v>
      </c>
      <c r="E513" s="176">
        <v>9</v>
      </c>
      <c r="F513" s="166">
        <v>4.2589031338418584E-2</v>
      </c>
      <c r="G513" s="166">
        <v>0.15449074073694646</v>
      </c>
      <c r="H513" s="468"/>
      <c r="I513" s="468"/>
      <c r="J513" s="468"/>
      <c r="K513" s="468"/>
      <c r="L513" s="468"/>
      <c r="M513" s="468"/>
      <c r="N513" s="468"/>
      <c r="O513" s="468"/>
      <c r="P513" s="468"/>
      <c r="Q513" s="468"/>
      <c r="R513" s="468"/>
      <c r="S513" s="468"/>
      <c r="T513" s="468"/>
      <c r="U513" s="468"/>
      <c r="V513" s="468"/>
      <c r="W513" s="468"/>
      <c r="X513" s="468"/>
    </row>
    <row r="514" spans="1:24" s="194" customFormat="1" ht="25.5">
      <c r="A514" s="462"/>
      <c r="B514" s="356" t="s">
        <v>2519</v>
      </c>
      <c r="C514" s="166">
        <v>9.8842592597065959E-3</v>
      </c>
      <c r="D514" s="166">
        <v>2.8865740736364387E-2</v>
      </c>
      <c r="E514" s="360">
        <v>247</v>
      </c>
      <c r="F514" s="166">
        <v>3.7609037381999194E-2</v>
      </c>
      <c r="G514" s="166">
        <v>0.18194444444088731</v>
      </c>
    </row>
    <row r="515" spans="1:24" s="194" customFormat="1" ht="61.5" customHeight="1">
      <c r="A515" s="462">
        <v>174</v>
      </c>
      <c r="B515" s="356" t="s">
        <v>2700</v>
      </c>
      <c r="C515" s="359" t="s">
        <v>2671</v>
      </c>
      <c r="D515" s="461" t="s">
        <v>2333</v>
      </c>
      <c r="E515" s="460"/>
      <c r="F515" s="460"/>
      <c r="G515" s="460"/>
    </row>
    <row r="516" spans="1:24" s="194" customFormat="1" ht="25.5">
      <c r="A516" s="462"/>
      <c r="B516" s="356" t="s">
        <v>2518</v>
      </c>
      <c r="C516" s="166">
        <v>5.2488425935734995E-3</v>
      </c>
      <c r="D516" s="166">
        <v>2.693287036527181E-2</v>
      </c>
      <c r="E516" s="176">
        <v>54</v>
      </c>
      <c r="F516" s="166">
        <v>1.9337638937788552E-2</v>
      </c>
      <c r="G516" s="166">
        <v>6.2604166669188999E-2</v>
      </c>
      <c r="H516" s="468"/>
      <c r="I516" s="468"/>
      <c r="J516" s="468"/>
      <c r="K516" s="468"/>
      <c r="L516" s="468"/>
      <c r="M516" s="468"/>
      <c r="N516" s="468"/>
      <c r="O516" s="468"/>
      <c r="P516" s="468"/>
      <c r="Q516" s="468"/>
      <c r="R516" s="468"/>
      <c r="S516" s="468"/>
      <c r="T516" s="468"/>
      <c r="U516" s="468"/>
      <c r="V516" s="468"/>
      <c r="W516" s="468"/>
      <c r="X516" s="468"/>
    </row>
    <row r="517" spans="1:24" s="194" customFormat="1" ht="25.5">
      <c r="A517" s="462"/>
      <c r="B517" s="356" t="s">
        <v>2519</v>
      </c>
      <c r="C517" s="166">
        <v>1.17013888884685E-2</v>
      </c>
      <c r="D517" s="166">
        <v>2.8969907405553386E-2</v>
      </c>
      <c r="E517" s="360">
        <v>214</v>
      </c>
      <c r="F517" s="166">
        <v>3.3179728328653874E-2</v>
      </c>
      <c r="G517" s="166">
        <v>8.0081018524651881E-2</v>
      </c>
    </row>
    <row r="518" spans="1:24" s="194" customFormat="1" ht="49.5" customHeight="1">
      <c r="A518" s="462">
        <v>175</v>
      </c>
      <c r="B518" s="356" t="s">
        <v>2700</v>
      </c>
      <c r="C518" s="359" t="s">
        <v>2672</v>
      </c>
      <c r="D518" s="461" t="s">
        <v>2334</v>
      </c>
      <c r="E518" s="460"/>
      <c r="F518" s="460"/>
      <c r="G518" s="460"/>
    </row>
    <row r="519" spans="1:24" s="194" customFormat="1" ht="25.5">
      <c r="A519" s="462"/>
      <c r="B519" s="356" t="s">
        <v>2518</v>
      </c>
      <c r="C519" s="166">
        <v>1.0196759256359655E-2</v>
      </c>
      <c r="D519" s="166">
        <v>2.4189814816054422E-2</v>
      </c>
      <c r="E519" s="176">
        <v>15</v>
      </c>
      <c r="F519" s="166">
        <v>3.2336033951044861E-2</v>
      </c>
      <c r="G519" s="166">
        <v>6.7604166666569654E-2</v>
      </c>
      <c r="H519" s="468"/>
      <c r="I519" s="468"/>
      <c r="J519" s="468"/>
      <c r="K519" s="468"/>
      <c r="L519" s="468"/>
      <c r="M519" s="468"/>
      <c r="N519" s="468"/>
      <c r="O519" s="468"/>
      <c r="P519" s="468"/>
      <c r="Q519" s="468"/>
      <c r="R519" s="468"/>
      <c r="S519" s="468"/>
      <c r="T519" s="468"/>
      <c r="U519" s="468"/>
      <c r="V519" s="468"/>
      <c r="W519" s="468"/>
      <c r="X519" s="468"/>
    </row>
    <row r="520" spans="1:24" s="194" customFormat="1" ht="25.5">
      <c r="A520" s="462"/>
      <c r="B520" s="356" t="s">
        <v>2519</v>
      </c>
      <c r="C520" s="166">
        <v>9.5023148169275373E-3</v>
      </c>
      <c r="D520" s="166">
        <v>2.8518518513010349E-2</v>
      </c>
      <c r="E520" s="360">
        <v>253</v>
      </c>
      <c r="F520" s="166">
        <v>4.4271245394662422E-2</v>
      </c>
      <c r="G520" s="166">
        <v>0.10053240740671754</v>
      </c>
    </row>
    <row r="521" spans="1:24" s="194" customFormat="1" ht="28.5">
      <c r="A521" s="462">
        <v>176</v>
      </c>
      <c r="B521" s="356" t="s">
        <v>2700</v>
      </c>
      <c r="C521" s="359" t="s">
        <v>2673</v>
      </c>
      <c r="D521" s="461" t="s">
        <v>1045</v>
      </c>
      <c r="E521" s="460"/>
      <c r="F521" s="460"/>
      <c r="G521" s="460"/>
    </row>
    <row r="522" spans="1:24" s="194" customFormat="1" ht="25.5">
      <c r="A522" s="462"/>
      <c r="B522" s="356" t="s">
        <v>2518</v>
      </c>
      <c r="C522" s="166">
        <v>1.2546296296932269E-2</v>
      </c>
      <c r="D522" s="166">
        <v>2.622685184906004E-2</v>
      </c>
      <c r="E522" s="176">
        <v>109</v>
      </c>
      <c r="F522" s="166">
        <v>2.9623575498408172E-2</v>
      </c>
      <c r="G522" s="166">
        <v>5.9363425927585922E-2</v>
      </c>
      <c r="H522" s="468"/>
      <c r="I522" s="468"/>
      <c r="J522" s="468"/>
      <c r="K522" s="468"/>
      <c r="L522" s="468"/>
      <c r="M522" s="468"/>
      <c r="N522" s="468"/>
      <c r="O522" s="468"/>
      <c r="P522" s="468"/>
      <c r="Q522" s="468"/>
      <c r="R522" s="468"/>
      <c r="S522" s="468"/>
      <c r="T522" s="468"/>
      <c r="U522" s="468"/>
      <c r="V522" s="468"/>
      <c r="W522" s="468"/>
      <c r="X522" s="468"/>
    </row>
    <row r="523" spans="1:24" s="194" customFormat="1" ht="25.5">
      <c r="A523" s="462"/>
      <c r="B523" s="356" t="s">
        <v>2519</v>
      </c>
      <c r="C523" s="166">
        <v>1.116898148029577E-2</v>
      </c>
      <c r="D523" s="166">
        <v>2.8703703705104999E-2</v>
      </c>
      <c r="E523" s="360">
        <v>235</v>
      </c>
      <c r="F523" s="166">
        <v>3.8849963531802603E-2</v>
      </c>
      <c r="G523" s="166">
        <v>9.4421296300424729E-2</v>
      </c>
    </row>
    <row r="524" spans="1:24" s="194" customFormat="1" ht="91.5" customHeight="1">
      <c r="A524" s="462">
        <v>177</v>
      </c>
      <c r="B524" s="356" t="s">
        <v>2700</v>
      </c>
      <c r="C524" s="359" t="s">
        <v>2674</v>
      </c>
      <c r="D524" s="461" t="s">
        <v>549</v>
      </c>
      <c r="E524" s="460"/>
      <c r="F524" s="460"/>
      <c r="G524" s="460"/>
    </row>
    <row r="525" spans="1:24" s="194" customFormat="1" ht="25.5">
      <c r="A525" s="462"/>
      <c r="B525" s="356" t="s">
        <v>2518</v>
      </c>
      <c r="C525" s="166">
        <v>4.9421296316722874E-3</v>
      </c>
      <c r="D525" s="166">
        <v>2.5891203702485655E-2</v>
      </c>
      <c r="E525" s="176">
        <v>37</v>
      </c>
      <c r="F525" s="166">
        <v>2.3091572779108661E-2</v>
      </c>
      <c r="G525" s="166">
        <v>7.9409722224227153E-2</v>
      </c>
      <c r="H525" s="468"/>
      <c r="I525" s="468"/>
      <c r="J525" s="468"/>
      <c r="K525" s="468"/>
      <c r="L525" s="468"/>
      <c r="M525" s="468"/>
      <c r="N525" s="468"/>
      <c r="O525" s="468"/>
      <c r="P525" s="468"/>
      <c r="Q525" s="468"/>
      <c r="R525" s="468"/>
      <c r="S525" s="468"/>
      <c r="T525" s="468"/>
      <c r="U525" s="468"/>
      <c r="V525" s="468"/>
      <c r="W525" s="468"/>
      <c r="X525" s="468"/>
    </row>
    <row r="526" spans="1:24" s="194" customFormat="1" ht="25.5">
      <c r="A526" s="462"/>
      <c r="B526" s="356" t="s">
        <v>2519</v>
      </c>
      <c r="C526" s="166">
        <v>1.078703704115469E-2</v>
      </c>
      <c r="D526" s="166">
        <v>2.8564814812853001E-2</v>
      </c>
      <c r="E526" s="360">
        <v>217</v>
      </c>
      <c r="F526" s="166">
        <v>3.4546868640721255E-2</v>
      </c>
      <c r="G526" s="166">
        <v>8.6006944446125999E-2</v>
      </c>
    </row>
    <row r="527" spans="1:24" s="194" customFormat="1" ht="86.25" customHeight="1">
      <c r="A527" s="462">
        <v>178</v>
      </c>
      <c r="B527" s="356" t="s">
        <v>2700</v>
      </c>
      <c r="C527" s="359" t="s">
        <v>2675</v>
      </c>
      <c r="D527" s="461" t="s">
        <v>549</v>
      </c>
      <c r="E527" s="460"/>
      <c r="F527" s="460"/>
      <c r="G527" s="460"/>
    </row>
    <row r="528" spans="1:24" s="194" customFormat="1" ht="25.5">
      <c r="A528" s="462"/>
      <c r="B528" s="356" t="s">
        <v>2518</v>
      </c>
      <c r="C528" s="166">
        <v>5.7986111132777296E-3</v>
      </c>
      <c r="D528" s="166">
        <v>2.2372685190930497E-2</v>
      </c>
      <c r="E528" s="176">
        <v>77</v>
      </c>
      <c r="F528" s="166">
        <v>2.4034843685762523E-2</v>
      </c>
      <c r="G528" s="166">
        <v>0.11697916666889796</v>
      </c>
      <c r="H528" s="468"/>
      <c r="I528" s="468"/>
      <c r="J528" s="468"/>
      <c r="K528" s="468"/>
      <c r="L528" s="468"/>
      <c r="M528" s="468"/>
      <c r="N528" s="468"/>
      <c r="O528" s="468"/>
      <c r="P528" s="468"/>
      <c r="Q528" s="468"/>
      <c r="R528" s="468"/>
      <c r="S528" s="468"/>
      <c r="T528" s="468"/>
      <c r="U528" s="468"/>
      <c r="V528" s="468"/>
      <c r="W528" s="468"/>
      <c r="X528" s="468"/>
    </row>
    <row r="529" spans="1:24" s="194" customFormat="1" ht="25.5">
      <c r="A529" s="462"/>
      <c r="B529" s="356" t="s">
        <v>2519</v>
      </c>
      <c r="C529" s="166">
        <v>1.2557870366435964E-2</v>
      </c>
      <c r="D529" s="166">
        <v>2.8888888889923692E-2</v>
      </c>
      <c r="E529" s="360">
        <v>519</v>
      </c>
      <c r="F529" s="166">
        <v>3.5723930775924645E-2</v>
      </c>
      <c r="G529" s="166">
        <v>0.10528935185720911</v>
      </c>
    </row>
    <row r="530" spans="1:24" s="194" customFormat="1" ht="28.5">
      <c r="A530" s="462">
        <v>179</v>
      </c>
      <c r="B530" s="356" t="s">
        <v>2700</v>
      </c>
      <c r="C530" s="359" t="s">
        <v>2676</v>
      </c>
      <c r="D530" s="461" t="s">
        <v>731</v>
      </c>
      <c r="E530" s="460"/>
      <c r="F530" s="460"/>
      <c r="G530" s="460"/>
    </row>
    <row r="531" spans="1:24" s="194" customFormat="1" ht="25.5">
      <c r="A531" s="462"/>
      <c r="B531" s="356" t="s">
        <v>2518</v>
      </c>
      <c r="C531" s="166">
        <v>2.0706018516648328E-2</v>
      </c>
      <c r="D531" s="166">
        <v>2.753472221957054E-2</v>
      </c>
      <c r="E531" s="176">
        <v>38</v>
      </c>
      <c r="F531" s="166">
        <v>4.0933028198692642E-2</v>
      </c>
      <c r="G531" s="166">
        <v>7.7997685184527654E-2</v>
      </c>
      <c r="H531" s="468"/>
      <c r="I531" s="468"/>
      <c r="J531" s="468"/>
      <c r="K531" s="468"/>
      <c r="L531" s="468"/>
      <c r="M531" s="468"/>
      <c r="N531" s="468"/>
      <c r="O531" s="468"/>
      <c r="P531" s="468"/>
      <c r="Q531" s="468"/>
      <c r="R531" s="468"/>
      <c r="S531" s="468"/>
      <c r="T531" s="468"/>
      <c r="U531" s="468"/>
      <c r="V531" s="468"/>
      <c r="W531" s="468"/>
      <c r="X531" s="468"/>
    </row>
    <row r="532" spans="1:24" s="194" customFormat="1" ht="25.5">
      <c r="A532" s="462"/>
      <c r="B532" s="356" t="s">
        <v>2519</v>
      </c>
      <c r="C532" s="166">
        <v>1.0225694448308786E-2</v>
      </c>
      <c r="D532" s="166">
        <v>2.8668981482042E-2</v>
      </c>
      <c r="E532" s="360">
        <v>209</v>
      </c>
      <c r="F532" s="166">
        <v>4.8712370631919535E-2</v>
      </c>
      <c r="G532" s="166">
        <v>0.11361111111182254</v>
      </c>
    </row>
    <row r="533" spans="1:24" s="194" customFormat="1" ht="63" customHeight="1">
      <c r="A533" s="462">
        <v>180</v>
      </c>
      <c r="B533" s="356" t="s">
        <v>2700</v>
      </c>
      <c r="C533" s="359" t="s">
        <v>2677</v>
      </c>
      <c r="D533" s="461" t="s">
        <v>550</v>
      </c>
      <c r="E533" s="460"/>
      <c r="F533" s="460"/>
      <c r="G533" s="460"/>
    </row>
    <row r="534" spans="1:24" s="194" customFormat="1" ht="25.5">
      <c r="A534" s="462"/>
      <c r="B534" s="356" t="s">
        <v>2518</v>
      </c>
      <c r="C534" s="166">
        <v>4.0798611116770189E-3</v>
      </c>
      <c r="D534" s="166">
        <v>2.4236111115897074E-2</v>
      </c>
      <c r="E534" s="176">
        <v>18</v>
      </c>
      <c r="F534" s="166">
        <v>1.6639086866569799E-2</v>
      </c>
      <c r="G534" s="166">
        <v>6.2245370369055308E-2</v>
      </c>
      <c r="H534" s="241"/>
      <c r="I534" s="241"/>
      <c r="J534" s="241"/>
      <c r="K534" s="241"/>
      <c r="L534" s="241"/>
      <c r="M534" s="241"/>
      <c r="N534" s="241"/>
      <c r="O534" s="241"/>
      <c r="P534" s="241"/>
      <c r="Q534" s="241"/>
      <c r="R534" s="241"/>
      <c r="S534" s="241"/>
      <c r="T534" s="241"/>
      <c r="U534" s="241"/>
      <c r="V534" s="241"/>
      <c r="W534" s="241"/>
      <c r="X534" s="241"/>
    </row>
    <row r="535" spans="1:24" s="194" customFormat="1" ht="25.5">
      <c r="A535" s="462"/>
      <c r="B535" s="356" t="s">
        <v>2519</v>
      </c>
      <c r="C535" s="166">
        <v>1.0312500002328306E-2</v>
      </c>
      <c r="D535" s="166">
        <v>2.880787036701804E-2</v>
      </c>
      <c r="E535" s="360">
        <v>161</v>
      </c>
      <c r="F535" s="166">
        <v>2.8473750611183419E-2</v>
      </c>
      <c r="G535" s="166">
        <v>8.7071759255195502E-2</v>
      </c>
    </row>
    <row r="536" spans="1:24" s="194" customFormat="1" ht="60.75" customHeight="1">
      <c r="A536" s="462">
        <v>181</v>
      </c>
      <c r="B536" s="356" t="s">
        <v>2700</v>
      </c>
      <c r="C536" s="359" t="s">
        <v>2678</v>
      </c>
      <c r="D536" s="461" t="s">
        <v>550</v>
      </c>
      <c r="E536" s="460"/>
      <c r="F536" s="460"/>
      <c r="G536" s="460"/>
    </row>
    <row r="537" spans="1:24" s="194" customFormat="1" ht="25.5">
      <c r="A537" s="462"/>
      <c r="B537" s="356" t="s">
        <v>2518</v>
      </c>
      <c r="C537" s="166">
        <v>4.0856481500668451E-3</v>
      </c>
      <c r="D537" s="166">
        <v>2.269675926072523E-2</v>
      </c>
      <c r="E537" s="176">
        <v>17</v>
      </c>
      <c r="F537" s="166">
        <v>2.2150366063815877E-2</v>
      </c>
      <c r="G537" s="166">
        <v>9.8981481482042E-2</v>
      </c>
      <c r="H537" s="468"/>
      <c r="I537" s="468"/>
      <c r="J537" s="468"/>
      <c r="K537" s="468"/>
      <c r="L537" s="468"/>
      <c r="M537" s="468"/>
      <c r="N537" s="468"/>
      <c r="O537" s="468"/>
      <c r="P537" s="468"/>
      <c r="Q537" s="468"/>
      <c r="R537" s="468"/>
      <c r="S537" s="468"/>
      <c r="T537" s="468"/>
      <c r="U537" s="468"/>
      <c r="V537" s="468"/>
      <c r="W537" s="468"/>
      <c r="X537" s="468"/>
    </row>
    <row r="538" spans="1:24" s="194" customFormat="1" ht="25.5">
      <c r="A538" s="462"/>
      <c r="B538" s="356" t="s">
        <v>2519</v>
      </c>
      <c r="C538" s="166">
        <v>1.1273148149484769E-2</v>
      </c>
      <c r="D538" s="166">
        <v>2.8738425920892041E-2</v>
      </c>
      <c r="E538" s="360">
        <v>338</v>
      </c>
      <c r="F538" s="166">
        <v>3.4590474783222837E-2</v>
      </c>
      <c r="G538" s="166">
        <v>0.15630787036934635</v>
      </c>
    </row>
    <row r="539" spans="1:24" s="194" customFormat="1" ht="49.5" customHeight="1">
      <c r="A539" s="462">
        <v>182</v>
      </c>
      <c r="B539" s="356" t="s">
        <v>2700</v>
      </c>
      <c r="C539" s="359" t="s">
        <v>2679</v>
      </c>
      <c r="D539" s="461" t="s">
        <v>552</v>
      </c>
      <c r="E539" s="460"/>
      <c r="F539" s="460"/>
      <c r="G539" s="460"/>
    </row>
    <row r="540" spans="1:24" s="194" customFormat="1" ht="25.5">
      <c r="A540" s="462"/>
      <c r="B540" s="356" t="s">
        <v>2518</v>
      </c>
      <c r="C540" s="166">
        <v>1.2065972219716059E-2</v>
      </c>
      <c r="D540" s="166">
        <v>2.5370370371092577E-2</v>
      </c>
      <c r="E540" s="176">
        <v>43</v>
      </c>
      <c r="F540" s="166">
        <v>3.2715716793659498E-2</v>
      </c>
      <c r="G540" s="166">
        <v>5.1851851851097308E-2</v>
      </c>
      <c r="H540" s="468"/>
      <c r="I540" s="468"/>
      <c r="J540" s="468"/>
      <c r="K540" s="468"/>
      <c r="L540" s="468"/>
      <c r="M540" s="468"/>
      <c r="N540" s="468"/>
      <c r="O540" s="468"/>
      <c r="P540" s="468"/>
      <c r="Q540" s="468"/>
      <c r="R540" s="468"/>
      <c r="S540" s="468"/>
      <c r="T540" s="468"/>
      <c r="U540" s="468"/>
      <c r="V540" s="468"/>
      <c r="W540" s="468"/>
      <c r="X540" s="468"/>
    </row>
    <row r="541" spans="1:24" s="194" customFormat="1" ht="25.5">
      <c r="A541" s="462"/>
      <c r="B541" s="356" t="s">
        <v>2519</v>
      </c>
      <c r="C541" s="166">
        <v>7.5694444458349608E-3</v>
      </c>
      <c r="D541" s="166">
        <v>2.662037037225673E-2</v>
      </c>
      <c r="E541" s="360">
        <v>101</v>
      </c>
      <c r="F541" s="166">
        <v>3.4738847628855429E-2</v>
      </c>
      <c r="G541" s="166">
        <v>8.8541666664241347E-2</v>
      </c>
    </row>
    <row r="542" spans="1:24" s="194" customFormat="1" ht="81.75" customHeight="1">
      <c r="A542" s="462">
        <v>183</v>
      </c>
      <c r="B542" s="356" t="s">
        <v>2700</v>
      </c>
      <c r="C542" s="359" t="s">
        <v>2680</v>
      </c>
      <c r="D542" s="461" t="s">
        <v>551</v>
      </c>
      <c r="E542" s="460"/>
      <c r="F542" s="460"/>
      <c r="G542" s="460"/>
    </row>
    <row r="543" spans="1:24" s="194" customFormat="1" ht="25.5">
      <c r="A543" s="462"/>
      <c r="B543" s="356" t="s">
        <v>2518</v>
      </c>
      <c r="C543" s="166">
        <v>1.3587962966994382E-2</v>
      </c>
      <c r="D543" s="166">
        <v>2.1481481482624076E-2</v>
      </c>
      <c r="E543" s="176">
        <v>13</v>
      </c>
      <c r="F543" s="166">
        <v>2.6630015433814453E-2</v>
      </c>
      <c r="G543" s="166">
        <v>4.6851851853716653E-2</v>
      </c>
      <c r="H543" s="468"/>
      <c r="I543" s="468"/>
      <c r="J543" s="468"/>
      <c r="K543" s="468"/>
      <c r="L543" s="468"/>
      <c r="M543" s="468"/>
      <c r="N543" s="468"/>
      <c r="O543" s="468"/>
      <c r="P543" s="468"/>
      <c r="Q543" s="468"/>
      <c r="R543" s="468"/>
      <c r="S543" s="468"/>
      <c r="T543" s="468"/>
      <c r="U543" s="468"/>
      <c r="V543" s="468"/>
      <c r="W543" s="468"/>
      <c r="X543" s="468"/>
    </row>
    <row r="544" spans="1:24" s="194" customFormat="1" ht="25.5">
      <c r="A544" s="462"/>
      <c r="B544" s="356" t="s">
        <v>2519</v>
      </c>
      <c r="C544" s="166">
        <v>1.17361111115315E-2</v>
      </c>
      <c r="D544" s="166">
        <v>2.7662037035042886E-2</v>
      </c>
      <c r="E544" s="360">
        <v>297</v>
      </c>
      <c r="F544" s="166">
        <v>3.8928926195646973E-2</v>
      </c>
      <c r="G544" s="166">
        <v>0.13386574073956581</v>
      </c>
    </row>
    <row r="545" spans="1:24" s="194" customFormat="1" ht="103.5" customHeight="1">
      <c r="A545" s="462">
        <v>184</v>
      </c>
      <c r="B545" s="356" t="s">
        <v>2700</v>
      </c>
      <c r="C545" s="359" t="s">
        <v>2681</v>
      </c>
      <c r="D545" s="461" t="s">
        <v>255</v>
      </c>
      <c r="E545" s="460"/>
      <c r="F545" s="460"/>
      <c r="G545" s="460"/>
    </row>
    <row r="546" spans="1:24" s="194" customFormat="1" ht="25.5">
      <c r="A546" s="462"/>
      <c r="B546" s="356" t="s">
        <v>2518</v>
      </c>
      <c r="C546" s="166">
        <v>5.4745370434829965E-3</v>
      </c>
      <c r="D546" s="166">
        <v>2.8506944443506654E-2</v>
      </c>
      <c r="E546" s="176">
        <v>39</v>
      </c>
      <c r="F546" s="166">
        <v>2.7591209918025793E-2</v>
      </c>
      <c r="G546" s="166">
        <v>0.19791666667151731</v>
      </c>
      <c r="H546" s="468"/>
      <c r="I546" s="468"/>
      <c r="J546" s="468"/>
      <c r="K546" s="468"/>
      <c r="L546" s="468"/>
      <c r="M546" s="468"/>
      <c r="N546" s="468"/>
      <c r="O546" s="468"/>
      <c r="P546" s="468"/>
      <c r="Q546" s="468"/>
      <c r="R546" s="468"/>
      <c r="S546" s="468"/>
      <c r="T546" s="468"/>
      <c r="U546" s="468"/>
      <c r="V546" s="468"/>
      <c r="W546" s="468"/>
      <c r="X546" s="468"/>
    </row>
    <row r="547" spans="1:24" s="194" customFormat="1" ht="25.5">
      <c r="A547" s="462"/>
      <c r="B547" s="356" t="s">
        <v>2519</v>
      </c>
      <c r="C547" s="166">
        <v>1.2962962966412306E-2</v>
      </c>
      <c r="D547" s="166">
        <v>2.899305555911269E-2</v>
      </c>
      <c r="E547" s="360">
        <v>288</v>
      </c>
      <c r="F547" s="166">
        <v>4.1342592592565827E-2</v>
      </c>
      <c r="G547" s="166">
        <v>0.10069444444525288</v>
      </c>
    </row>
    <row r="548" spans="1:24" s="194" customFormat="1" ht="99.75" customHeight="1">
      <c r="A548" s="462">
        <v>185</v>
      </c>
      <c r="B548" s="356" t="s">
        <v>2700</v>
      </c>
      <c r="C548" s="359" t="s">
        <v>2682</v>
      </c>
      <c r="D548" s="461" t="s">
        <v>255</v>
      </c>
      <c r="E548" s="460"/>
      <c r="F548" s="460"/>
      <c r="G548" s="460"/>
    </row>
    <row r="549" spans="1:24" s="194" customFormat="1" ht="25.5">
      <c r="A549" s="462"/>
      <c r="B549" s="356" t="s">
        <v>2518</v>
      </c>
      <c r="C549" s="166">
        <v>5.4513888899236917E-3</v>
      </c>
      <c r="D549" s="166">
        <v>2.7094907403807156E-2</v>
      </c>
      <c r="E549" s="176">
        <v>56</v>
      </c>
      <c r="F549" s="166">
        <v>3.0689307458091557E-2</v>
      </c>
      <c r="G549" s="166">
        <v>0.13385416667006211</v>
      </c>
      <c r="H549" s="468"/>
      <c r="I549" s="468"/>
      <c r="J549" s="468"/>
      <c r="K549" s="468"/>
      <c r="L549" s="468"/>
      <c r="M549" s="468"/>
      <c r="N549" s="468"/>
      <c r="O549" s="468"/>
      <c r="P549" s="468"/>
      <c r="Q549" s="468"/>
      <c r="R549" s="468"/>
      <c r="S549" s="468"/>
      <c r="T549" s="468"/>
      <c r="U549" s="468"/>
      <c r="V549" s="468"/>
      <c r="W549" s="468"/>
      <c r="X549" s="468"/>
    </row>
    <row r="550" spans="1:24" s="194" customFormat="1" ht="25.5">
      <c r="A550" s="462"/>
      <c r="B550" s="356" t="s">
        <v>2519</v>
      </c>
      <c r="C550" s="166">
        <v>1.3194444447435671E-2</v>
      </c>
      <c r="D550" s="166">
        <v>2.8692129628325347E-2</v>
      </c>
      <c r="E550" s="360">
        <v>413</v>
      </c>
      <c r="F550" s="166">
        <v>4.3694591140629943E-2</v>
      </c>
      <c r="G550" s="166">
        <v>9.5694444447872229E-2</v>
      </c>
    </row>
    <row r="551" spans="1:24" s="194" customFormat="1" ht="65.25" customHeight="1">
      <c r="A551" s="462">
        <v>186</v>
      </c>
      <c r="B551" s="356" t="s">
        <v>2700</v>
      </c>
      <c r="C551" s="359" t="s">
        <v>2683</v>
      </c>
      <c r="D551" s="461" t="s">
        <v>668</v>
      </c>
      <c r="E551" s="460"/>
      <c r="F551" s="460"/>
      <c r="G551" s="460"/>
    </row>
    <row r="552" spans="1:24" s="194" customFormat="1" ht="25.5">
      <c r="A552" s="462"/>
      <c r="B552" s="356" t="s">
        <v>2518</v>
      </c>
      <c r="C552" s="239">
        <v>7.8472222230629995E-3</v>
      </c>
      <c r="D552" s="239">
        <v>5.9189814812270924E-2</v>
      </c>
      <c r="E552" s="360">
        <v>292</v>
      </c>
      <c r="F552" s="166">
        <v>3.3325983551840799E-2</v>
      </c>
      <c r="G552" s="166">
        <v>9.1562499997962732E-2</v>
      </c>
      <c r="H552" s="468"/>
      <c r="I552" s="468"/>
      <c r="J552" s="468"/>
      <c r="K552" s="468"/>
      <c r="L552" s="468"/>
      <c r="M552" s="468"/>
      <c r="N552" s="468"/>
      <c r="O552" s="468"/>
      <c r="P552" s="468"/>
      <c r="Q552" s="468"/>
      <c r="R552" s="468"/>
      <c r="S552" s="468"/>
      <c r="T552" s="468"/>
      <c r="U552" s="468"/>
      <c r="V552" s="468"/>
      <c r="W552" s="468"/>
      <c r="X552" s="468"/>
    </row>
    <row r="553" spans="1:24" s="194" customFormat="1" ht="25.5">
      <c r="A553" s="462"/>
      <c r="B553" s="356" t="s">
        <v>2519</v>
      </c>
      <c r="C553" s="239">
        <v>1.1620370372838806E-2</v>
      </c>
      <c r="D553" s="239">
        <v>5.7905092588043772E-2</v>
      </c>
      <c r="E553" s="360">
        <v>279</v>
      </c>
      <c r="F553" s="166">
        <v>4.0356652949360659E-2</v>
      </c>
      <c r="G553" s="166">
        <v>0.111851851848769</v>
      </c>
    </row>
    <row r="554" spans="1:24" s="194" customFormat="1" ht="28.5">
      <c r="A554" s="462">
        <v>187</v>
      </c>
      <c r="B554" s="356" t="s">
        <v>2700</v>
      </c>
      <c r="C554" s="359" t="s">
        <v>2684</v>
      </c>
      <c r="D554" s="461" t="s">
        <v>669</v>
      </c>
      <c r="E554" s="460"/>
      <c r="F554" s="460"/>
      <c r="G554" s="460"/>
    </row>
    <row r="555" spans="1:24" s="194" customFormat="1" ht="25.5">
      <c r="A555" s="462"/>
      <c r="B555" s="356" t="s">
        <v>2518</v>
      </c>
      <c r="C555" s="239">
        <v>8.9351851856918074E-3</v>
      </c>
      <c r="D555" s="239">
        <v>6.1284722221898846E-2</v>
      </c>
      <c r="E555" s="360">
        <v>435</v>
      </c>
      <c r="F555" s="239">
        <v>3.7798661433069196E-2</v>
      </c>
      <c r="G555" s="239">
        <v>0.17015046296000946</v>
      </c>
      <c r="H555" s="468"/>
      <c r="I555" s="468"/>
      <c r="J555" s="468"/>
      <c r="K555" s="468"/>
      <c r="L555" s="468"/>
      <c r="M555" s="468"/>
      <c r="N555" s="468"/>
      <c r="O555" s="468"/>
      <c r="P555" s="468"/>
      <c r="Q555" s="468"/>
      <c r="R555" s="468"/>
      <c r="S555" s="468"/>
      <c r="T555" s="468"/>
      <c r="U555" s="468"/>
      <c r="V555" s="468"/>
      <c r="W555" s="468"/>
      <c r="X555" s="468"/>
    </row>
    <row r="556" spans="1:24" s="194" customFormat="1" ht="25.5">
      <c r="A556" s="462"/>
      <c r="B556" s="356" t="s">
        <v>2519</v>
      </c>
      <c r="C556" s="239">
        <v>1.527777778392192E-2</v>
      </c>
      <c r="D556" s="239">
        <v>6.0729166667442769E-2</v>
      </c>
      <c r="E556" s="360">
        <v>443</v>
      </c>
      <c r="F556" s="239">
        <v>4.7269910535524595E-2</v>
      </c>
      <c r="G556" s="239">
        <v>0.13505787037138361</v>
      </c>
    </row>
    <row r="557" spans="1:24" s="194" customFormat="1" ht="45.75" customHeight="1">
      <c r="A557" s="462">
        <v>188</v>
      </c>
      <c r="B557" s="356" t="s">
        <v>2700</v>
      </c>
      <c r="C557" s="359" t="s">
        <v>2685</v>
      </c>
      <c r="D557" s="461" t="s">
        <v>670</v>
      </c>
      <c r="E557" s="460"/>
      <c r="F557" s="460"/>
      <c r="G557" s="460"/>
    </row>
    <row r="558" spans="1:24" s="194" customFormat="1" ht="25.5">
      <c r="A558" s="462"/>
      <c r="B558" s="356" t="s">
        <v>2518</v>
      </c>
      <c r="C558" s="166">
        <v>5.1620370431919582E-3</v>
      </c>
      <c r="D558" s="166">
        <v>3.980324073927477E-2</v>
      </c>
      <c r="E558" s="360">
        <v>42</v>
      </c>
      <c r="F558" s="166">
        <v>2.763791134888428E-2</v>
      </c>
      <c r="G558" s="166">
        <v>0.13233796296117362</v>
      </c>
      <c r="H558" s="468"/>
      <c r="I558" s="468"/>
      <c r="J558" s="468"/>
      <c r="K558" s="468"/>
      <c r="L558" s="468"/>
      <c r="M558" s="468"/>
      <c r="N558" s="468"/>
      <c r="O558" s="468"/>
      <c r="P558" s="468"/>
      <c r="Q558" s="468"/>
      <c r="R558" s="468"/>
      <c r="S558" s="468"/>
      <c r="T558" s="468"/>
      <c r="U558" s="468"/>
      <c r="V558" s="468"/>
      <c r="W558" s="468"/>
      <c r="X558" s="468"/>
    </row>
    <row r="559" spans="1:24" s="194" customFormat="1" ht="25.5">
      <c r="A559" s="462"/>
      <c r="B559" s="356" t="s">
        <v>2519</v>
      </c>
      <c r="C559" s="166">
        <v>1.1325231480441289E-2</v>
      </c>
      <c r="D559" s="166">
        <v>4.150462963298196E-2</v>
      </c>
      <c r="E559" s="360">
        <v>144</v>
      </c>
      <c r="F559" s="166">
        <v>4.011712962985621E-2</v>
      </c>
      <c r="G559" s="166">
        <v>9.4675925924093463E-2</v>
      </c>
    </row>
    <row r="560" spans="1:24" s="194" customFormat="1" ht="43.5" customHeight="1">
      <c r="A560" s="462">
        <v>189</v>
      </c>
      <c r="B560" s="356" t="s">
        <v>2700</v>
      </c>
      <c r="C560" s="359" t="s">
        <v>2686</v>
      </c>
      <c r="D560" s="461" t="s">
        <v>670</v>
      </c>
      <c r="E560" s="460"/>
      <c r="F560" s="460"/>
      <c r="G560" s="460"/>
    </row>
    <row r="561" spans="1:24" s="194" customFormat="1" ht="25.5">
      <c r="A561" s="462"/>
      <c r="B561" s="356" t="s">
        <v>2518</v>
      </c>
      <c r="C561" s="166">
        <v>5.173611112695653E-3</v>
      </c>
      <c r="D561" s="166">
        <v>3.8333333330228925E-2</v>
      </c>
      <c r="E561" s="360">
        <v>66</v>
      </c>
      <c r="F561" s="166">
        <v>2.6665811645052436E-2</v>
      </c>
      <c r="G561" s="166">
        <v>0.13226851852232357</v>
      </c>
      <c r="H561" s="468"/>
      <c r="I561" s="468"/>
      <c r="J561" s="468"/>
      <c r="K561" s="468"/>
      <c r="L561" s="468"/>
      <c r="M561" s="468"/>
      <c r="N561" s="468"/>
      <c r="O561" s="468"/>
      <c r="P561" s="468"/>
      <c r="Q561" s="468"/>
      <c r="R561" s="468"/>
      <c r="S561" s="468"/>
      <c r="T561" s="468"/>
      <c r="U561" s="468"/>
      <c r="V561" s="468"/>
      <c r="W561" s="468"/>
      <c r="X561" s="468"/>
    </row>
    <row r="562" spans="1:24" s="194" customFormat="1" ht="25.5">
      <c r="A562" s="462"/>
      <c r="B562" s="356" t="s">
        <v>2519</v>
      </c>
      <c r="C562" s="166">
        <v>1.2291666665987577E-2</v>
      </c>
      <c r="D562" s="166">
        <v>5.6979166671226267E-2</v>
      </c>
      <c r="E562" s="360">
        <v>253</v>
      </c>
      <c r="F562" s="166">
        <v>3.9643943129703985E-2</v>
      </c>
      <c r="G562" s="166">
        <v>0.24644675925810589</v>
      </c>
    </row>
    <row r="563" spans="1:24" s="194" customFormat="1" ht="51" customHeight="1">
      <c r="A563" s="462">
        <v>190</v>
      </c>
      <c r="B563" s="356" t="s">
        <v>2700</v>
      </c>
      <c r="C563" s="359" t="s">
        <v>2687</v>
      </c>
      <c r="D563" s="461" t="s">
        <v>671</v>
      </c>
      <c r="E563" s="460"/>
      <c r="F563" s="460"/>
      <c r="G563" s="460"/>
    </row>
    <row r="564" spans="1:24" s="194" customFormat="1" ht="25.5">
      <c r="A564" s="462"/>
      <c r="B564" s="356" t="s">
        <v>2518</v>
      </c>
      <c r="C564" s="239">
        <v>1.1689814811688848E-2</v>
      </c>
      <c r="D564" s="239">
        <v>5.4675925923220348E-2</v>
      </c>
      <c r="E564" s="360">
        <v>86</v>
      </c>
      <c r="F564" s="239">
        <v>3.5593393874744209E-2</v>
      </c>
      <c r="G564" s="239">
        <v>8.9583333334303461E-2</v>
      </c>
      <c r="H564" s="468"/>
      <c r="I564" s="468"/>
      <c r="J564" s="468"/>
      <c r="K564" s="468"/>
      <c r="L564" s="468"/>
      <c r="M564" s="468"/>
      <c r="N564" s="468"/>
      <c r="O564" s="468"/>
      <c r="P564" s="468"/>
      <c r="Q564" s="468"/>
      <c r="R564" s="468"/>
      <c r="S564" s="468"/>
      <c r="T564" s="468"/>
      <c r="U564" s="468"/>
      <c r="V564" s="468"/>
      <c r="W564" s="468"/>
      <c r="X564" s="468"/>
    </row>
    <row r="565" spans="1:24" s="194" customFormat="1" ht="25.5">
      <c r="A565" s="462"/>
      <c r="B565" s="356" t="s">
        <v>2519</v>
      </c>
      <c r="C565" s="239">
        <v>8.9004629662667867E-3</v>
      </c>
      <c r="D565" s="239">
        <v>5.4178240738110617E-2</v>
      </c>
      <c r="E565" s="360">
        <v>143</v>
      </c>
      <c r="F565" s="239">
        <v>4.095204038556563E-2</v>
      </c>
      <c r="G565" s="239">
        <v>0.13768518518918427</v>
      </c>
    </row>
    <row r="566" spans="1:24" s="194" customFormat="1" ht="60.75" customHeight="1">
      <c r="A566" s="462">
        <v>191</v>
      </c>
      <c r="B566" s="356" t="s">
        <v>2700</v>
      </c>
      <c r="C566" s="359" t="s">
        <v>2688</v>
      </c>
      <c r="D566" s="461" t="s">
        <v>672</v>
      </c>
      <c r="E566" s="460"/>
      <c r="F566" s="460"/>
      <c r="G566" s="460"/>
    </row>
    <row r="567" spans="1:24" s="194" customFormat="1" ht="25.5">
      <c r="A567" s="462"/>
      <c r="B567" s="356" t="s">
        <v>2518</v>
      </c>
      <c r="C567" s="239">
        <v>7.4074074072996154E-3</v>
      </c>
      <c r="D567" s="239">
        <v>6.0312499997962732E-2</v>
      </c>
      <c r="E567" s="360">
        <v>349</v>
      </c>
      <c r="F567" s="239">
        <v>3.1887805358673312E-2</v>
      </c>
      <c r="G567" s="239">
        <v>9.7303240741894115E-2</v>
      </c>
    </row>
    <row r="568" spans="1:24" s="194" customFormat="1" ht="25.5">
      <c r="A568" s="462"/>
      <c r="B568" s="356" t="s">
        <v>2519</v>
      </c>
      <c r="C568" s="239">
        <v>1.0144675929041114E-2</v>
      </c>
      <c r="D568" s="239">
        <v>5.9155092589207925E-2</v>
      </c>
      <c r="E568" s="360">
        <v>107</v>
      </c>
      <c r="F568" s="239">
        <v>3.9725803968864624E-2</v>
      </c>
      <c r="G568" s="239">
        <v>0.13142361111385981</v>
      </c>
    </row>
    <row r="569" spans="1:24" s="194" customFormat="1" ht="67.5" customHeight="1">
      <c r="A569" s="462">
        <v>192</v>
      </c>
      <c r="B569" s="356" t="s">
        <v>2700</v>
      </c>
      <c r="C569" s="359" t="s">
        <v>2689</v>
      </c>
      <c r="D569" s="461" t="s">
        <v>672</v>
      </c>
      <c r="E569" s="460"/>
      <c r="F569" s="460"/>
      <c r="G569" s="460"/>
    </row>
    <row r="570" spans="1:24" s="194" customFormat="1" ht="25.5">
      <c r="A570" s="462"/>
      <c r="B570" s="356" t="s">
        <v>2518</v>
      </c>
      <c r="C570" s="166">
        <v>9.6412037055415567E-3</v>
      </c>
      <c r="D570" s="166">
        <v>5.974537037400296E-2</v>
      </c>
      <c r="E570" s="360">
        <v>783</v>
      </c>
      <c r="F570" s="166">
        <v>3.7265286293814273E-2</v>
      </c>
      <c r="G570" s="166">
        <v>0.127546296294895</v>
      </c>
      <c r="H570" s="468"/>
      <c r="I570" s="468"/>
      <c r="J570" s="468"/>
      <c r="K570" s="468"/>
      <c r="L570" s="468"/>
      <c r="M570" s="468"/>
      <c r="N570" s="468"/>
      <c r="O570" s="468"/>
      <c r="P570" s="468"/>
      <c r="Q570" s="468"/>
      <c r="R570" s="468"/>
      <c r="S570" s="468"/>
      <c r="T570" s="468"/>
      <c r="U570" s="468"/>
      <c r="V570" s="468"/>
      <c r="W570" s="468"/>
      <c r="X570" s="468"/>
    </row>
    <row r="571" spans="1:24" s="194" customFormat="1" ht="25.5">
      <c r="A571" s="462"/>
      <c r="B571" s="356" t="s">
        <v>2519</v>
      </c>
      <c r="C571" s="166">
        <v>1.287037037400296E-2</v>
      </c>
      <c r="D571" s="166">
        <v>6.0729166667442769E-2</v>
      </c>
      <c r="E571" s="360">
        <v>165</v>
      </c>
      <c r="F571" s="166">
        <v>4.4584106848182412E-2</v>
      </c>
      <c r="G571" s="166">
        <v>0.12012731481081573</v>
      </c>
    </row>
    <row r="572" spans="1:24" s="194" customFormat="1" ht="54" customHeight="1">
      <c r="A572" s="462">
        <v>193</v>
      </c>
      <c r="B572" s="356" t="s">
        <v>2700</v>
      </c>
      <c r="C572" s="359" t="s">
        <v>3029</v>
      </c>
      <c r="D572" s="461" t="s">
        <v>672</v>
      </c>
      <c r="E572" s="460"/>
      <c r="F572" s="460"/>
      <c r="G572" s="460"/>
    </row>
    <row r="573" spans="1:24" s="194" customFormat="1" ht="25.5">
      <c r="A573" s="462"/>
      <c r="B573" s="356" t="s">
        <v>2518</v>
      </c>
      <c r="C573" s="239">
        <v>1.0063657409773441E-2</v>
      </c>
      <c r="D573" s="239">
        <v>5.9548611112404615E-2</v>
      </c>
      <c r="E573" s="360">
        <v>456</v>
      </c>
      <c r="F573" s="239">
        <v>4.0219513243812753E-2</v>
      </c>
      <c r="G573" s="239">
        <v>0.12444444444554392</v>
      </c>
      <c r="H573" s="468"/>
      <c r="I573" s="468"/>
      <c r="J573" s="468"/>
      <c r="K573" s="468"/>
      <c r="L573" s="468"/>
      <c r="M573" s="468"/>
      <c r="N573" s="468"/>
      <c r="O573" s="468"/>
      <c r="P573" s="468"/>
      <c r="Q573" s="468"/>
      <c r="R573" s="468"/>
      <c r="S573" s="468"/>
      <c r="T573" s="468"/>
      <c r="U573" s="468"/>
      <c r="V573" s="468"/>
      <c r="W573" s="468"/>
      <c r="X573" s="468"/>
    </row>
    <row r="574" spans="1:24" s="194" customFormat="1" ht="25.5">
      <c r="A574" s="462"/>
      <c r="B574" s="356" t="s">
        <v>2519</v>
      </c>
      <c r="C574" s="239">
        <v>1.3472222221025731E-2</v>
      </c>
      <c r="D574" s="239">
        <v>4.5868055560276844E-2</v>
      </c>
      <c r="E574" s="360">
        <v>129</v>
      </c>
      <c r="F574" s="239">
        <v>4.5598078618783865E-2</v>
      </c>
      <c r="G574" s="239">
        <v>0.10165509259240935</v>
      </c>
    </row>
    <row r="575" spans="1:24" s="194" customFormat="1" ht="51" customHeight="1">
      <c r="A575" s="462">
        <v>194</v>
      </c>
      <c r="B575" s="356" t="s">
        <v>2700</v>
      </c>
      <c r="C575" s="359" t="s">
        <v>2690</v>
      </c>
      <c r="D575" s="461" t="s">
        <v>673</v>
      </c>
      <c r="E575" s="460"/>
      <c r="F575" s="460"/>
      <c r="G575" s="460"/>
    </row>
    <row r="576" spans="1:24" s="194" customFormat="1" ht="25.5">
      <c r="A576" s="462"/>
      <c r="B576" s="356" t="s">
        <v>2518</v>
      </c>
      <c r="C576" s="166">
        <v>9.6412037091795355E-3</v>
      </c>
      <c r="D576" s="166">
        <v>5.5266203708015382E-2</v>
      </c>
      <c r="E576" s="360">
        <v>412</v>
      </c>
      <c r="F576" s="166">
        <v>3.7699450047056361E-2</v>
      </c>
      <c r="G576" s="166">
        <v>0.10126157406921266</v>
      </c>
      <c r="H576" s="468"/>
      <c r="I576" s="468"/>
      <c r="J576" s="468"/>
      <c r="K576" s="468"/>
      <c r="L576" s="468"/>
      <c r="M576" s="468"/>
      <c r="N576" s="468"/>
      <c r="O576" s="468"/>
      <c r="P576" s="468"/>
      <c r="Q576" s="468"/>
      <c r="R576" s="468"/>
      <c r="S576" s="468"/>
      <c r="T576" s="468"/>
      <c r="U576" s="468"/>
      <c r="V576" s="468"/>
      <c r="W576" s="468"/>
      <c r="X576" s="468"/>
    </row>
    <row r="577" spans="1:24" s="194" customFormat="1" ht="25.5">
      <c r="A577" s="462"/>
      <c r="B577" s="356" t="s">
        <v>2519</v>
      </c>
      <c r="C577" s="166">
        <v>1.0949074079690035E-2</v>
      </c>
      <c r="D577" s="166">
        <v>5.878472221957054E-2</v>
      </c>
      <c r="E577" s="360">
        <v>269</v>
      </c>
      <c r="F577" s="166">
        <v>4.144434255086496E-2</v>
      </c>
      <c r="G577" s="166">
        <v>9.9097222220734693E-2</v>
      </c>
    </row>
    <row r="578" spans="1:24" s="194" customFormat="1" ht="63" customHeight="1">
      <c r="A578" s="462">
        <v>195</v>
      </c>
      <c r="B578" s="356" t="s">
        <v>2700</v>
      </c>
      <c r="C578" s="359" t="s">
        <v>2691</v>
      </c>
      <c r="D578" s="461" t="s">
        <v>674</v>
      </c>
      <c r="E578" s="460"/>
      <c r="F578" s="460"/>
      <c r="G578" s="460"/>
    </row>
    <row r="579" spans="1:24" s="194" customFormat="1" ht="25.5">
      <c r="A579" s="462"/>
      <c r="B579" s="356" t="s">
        <v>2518</v>
      </c>
      <c r="C579" s="239">
        <v>8.7615740703768097E-3</v>
      </c>
      <c r="D579" s="239">
        <v>5.9062500004074536E-2</v>
      </c>
      <c r="E579" s="360">
        <v>380</v>
      </c>
      <c r="F579" s="239">
        <v>3.9822446072358582E-2</v>
      </c>
      <c r="G579" s="239">
        <v>0.11538194444437977</v>
      </c>
      <c r="H579" s="468"/>
      <c r="I579" s="468"/>
      <c r="J579" s="468"/>
      <c r="K579" s="468"/>
      <c r="L579" s="468"/>
      <c r="M579" s="468"/>
      <c r="N579" s="468"/>
      <c r="O579" s="468"/>
      <c r="P579" s="468"/>
      <c r="Q579" s="468"/>
      <c r="R579" s="468"/>
      <c r="S579" s="468"/>
      <c r="T579" s="468"/>
      <c r="U579" s="468"/>
      <c r="V579" s="468"/>
      <c r="W579" s="468"/>
      <c r="X579" s="468"/>
    </row>
    <row r="580" spans="1:24" s="194" customFormat="1" ht="25.5">
      <c r="A580" s="462"/>
      <c r="B580" s="356" t="s">
        <v>2519</v>
      </c>
      <c r="C580" s="239">
        <v>1.1070601853134576E-2</v>
      </c>
      <c r="D580" s="239">
        <v>5.7152777779265307E-2</v>
      </c>
      <c r="E580" s="360">
        <v>210</v>
      </c>
      <c r="F580" s="239">
        <v>4.4139547355099132E-2</v>
      </c>
      <c r="G580" s="239">
        <v>9.7812500003783498E-2</v>
      </c>
    </row>
    <row r="581" spans="1:24" s="194" customFormat="1" ht="61.5" customHeight="1">
      <c r="A581" s="462">
        <v>196</v>
      </c>
      <c r="B581" s="356" t="s">
        <v>2700</v>
      </c>
      <c r="C581" s="359" t="s">
        <v>2692</v>
      </c>
      <c r="D581" s="461" t="s">
        <v>674</v>
      </c>
      <c r="E581" s="460"/>
      <c r="F581" s="460"/>
      <c r="G581" s="460"/>
    </row>
    <row r="582" spans="1:24" s="194" customFormat="1" ht="25.5">
      <c r="A582" s="462"/>
      <c r="B582" s="356" t="s">
        <v>2518</v>
      </c>
      <c r="C582" s="166">
        <v>1.17013888884685E-2</v>
      </c>
      <c r="D582" s="166">
        <v>6.1458333337213844E-2</v>
      </c>
      <c r="E582" s="360">
        <v>848</v>
      </c>
      <c r="F582" s="166">
        <v>5.5875122693270426E-2</v>
      </c>
      <c r="G582" s="166">
        <v>1.0633912037010305</v>
      </c>
      <c r="H582" s="468"/>
      <c r="I582" s="468"/>
      <c r="J582" s="468"/>
      <c r="K582" s="468"/>
      <c r="L582" s="468"/>
      <c r="M582" s="468"/>
      <c r="N582" s="468"/>
      <c r="O582" s="468"/>
      <c r="P582" s="468"/>
      <c r="Q582" s="468"/>
      <c r="R582" s="468"/>
      <c r="S582" s="468"/>
      <c r="T582" s="468"/>
      <c r="U582" s="468"/>
      <c r="V582" s="468"/>
      <c r="W582" s="468"/>
      <c r="X582" s="468"/>
    </row>
    <row r="583" spans="1:24" s="194" customFormat="1" ht="25.5">
      <c r="A583" s="462"/>
      <c r="B583" s="356" t="s">
        <v>2519</v>
      </c>
      <c r="C583" s="166">
        <v>1.4814814814599231E-2</v>
      </c>
      <c r="D583" s="166">
        <v>6.1539351852843538E-2</v>
      </c>
      <c r="E583" s="360">
        <v>484</v>
      </c>
      <c r="F583" s="166">
        <v>6.9330504115176328E-2</v>
      </c>
      <c r="G583" s="166">
        <v>8.8174305555585306</v>
      </c>
    </row>
    <row r="584" spans="1:24" s="194" customFormat="1" ht="28.5">
      <c r="A584" s="462">
        <v>197</v>
      </c>
      <c r="B584" s="356" t="s">
        <v>2700</v>
      </c>
      <c r="C584" s="359" t="s">
        <v>2693</v>
      </c>
      <c r="D584" s="461" t="s">
        <v>675</v>
      </c>
      <c r="E584" s="460"/>
      <c r="F584" s="460"/>
      <c r="G584" s="460"/>
    </row>
    <row r="585" spans="1:24" s="194" customFormat="1" ht="25.5">
      <c r="A585" s="462"/>
      <c r="B585" s="356" t="s">
        <v>2518</v>
      </c>
      <c r="C585" s="166">
        <v>9.2592592554865405E-3</v>
      </c>
      <c r="D585" s="166">
        <v>6.0150462966703344E-2</v>
      </c>
      <c r="E585" s="360">
        <v>331</v>
      </c>
      <c r="F585" s="166">
        <v>4.6766509684983186E-2</v>
      </c>
      <c r="G585" s="166">
        <v>0.1171296296233777</v>
      </c>
      <c r="H585" s="468"/>
      <c r="I585" s="468"/>
      <c r="J585" s="468"/>
      <c r="K585" s="468"/>
      <c r="L585" s="468"/>
      <c r="M585" s="468"/>
      <c r="N585" s="468"/>
      <c r="O585" s="468"/>
      <c r="P585" s="468"/>
      <c r="Q585" s="468"/>
      <c r="R585" s="468"/>
      <c r="S585" s="468"/>
      <c r="T585" s="468"/>
      <c r="U585" s="468"/>
      <c r="V585" s="468"/>
      <c r="W585" s="468"/>
      <c r="X585" s="468"/>
    </row>
    <row r="586" spans="1:24" s="194" customFormat="1" ht="25.5">
      <c r="A586" s="462"/>
      <c r="B586" s="356" t="s">
        <v>2519</v>
      </c>
      <c r="C586" s="166">
        <v>1.3454861109494232E-2</v>
      </c>
      <c r="D586" s="166">
        <v>6.1585648145410232E-2</v>
      </c>
      <c r="E586" s="360">
        <v>368</v>
      </c>
      <c r="F586" s="166">
        <v>4.9773383860279657E-2</v>
      </c>
      <c r="G586" s="166">
        <v>0.11364583333488554</v>
      </c>
    </row>
    <row r="587" spans="1:24" s="194" customFormat="1" ht="28.5">
      <c r="A587" s="462">
        <v>198</v>
      </c>
      <c r="B587" s="356" t="s">
        <v>2700</v>
      </c>
      <c r="C587" s="359" t="s">
        <v>2694</v>
      </c>
      <c r="D587" s="461" t="s">
        <v>1646</v>
      </c>
      <c r="E587" s="460"/>
      <c r="F587" s="460"/>
      <c r="G587" s="460"/>
    </row>
    <row r="588" spans="1:24" s="194" customFormat="1" ht="25.5">
      <c r="A588" s="462"/>
      <c r="B588" s="356" t="s">
        <v>2518</v>
      </c>
      <c r="C588" s="239">
        <v>1.8466435183654539E-2</v>
      </c>
      <c r="D588" s="239">
        <v>6.027777778217569E-2</v>
      </c>
      <c r="E588" s="360">
        <v>147</v>
      </c>
      <c r="F588" s="239">
        <v>4.3087044796266127E-2</v>
      </c>
      <c r="G588" s="239">
        <v>0.10880787036876427</v>
      </c>
      <c r="H588" s="468"/>
      <c r="I588" s="468"/>
      <c r="J588" s="468"/>
      <c r="K588" s="468"/>
      <c r="L588" s="468"/>
      <c r="M588" s="468"/>
      <c r="N588" s="468"/>
      <c r="O588" s="468"/>
      <c r="P588" s="468"/>
      <c r="Q588" s="468"/>
      <c r="R588" s="468"/>
      <c r="S588" s="468"/>
      <c r="T588" s="468"/>
      <c r="U588" s="468"/>
      <c r="V588" s="468"/>
      <c r="W588" s="468"/>
      <c r="X588" s="468"/>
    </row>
    <row r="589" spans="1:24" s="194" customFormat="1" ht="25.5">
      <c r="A589" s="462"/>
      <c r="B589" s="356" t="s">
        <v>2519</v>
      </c>
      <c r="C589" s="239">
        <v>1.0879629626288079E-2</v>
      </c>
      <c r="D589" s="239">
        <v>5.8831018519413192E-2</v>
      </c>
      <c r="E589" s="360">
        <v>327</v>
      </c>
      <c r="F589" s="239">
        <v>4.2555328291436226E-2</v>
      </c>
      <c r="G589" s="239">
        <v>0.1054513888884685</v>
      </c>
    </row>
    <row r="590" spans="1:24" s="194" customFormat="1" ht="50.25" customHeight="1">
      <c r="A590" s="462">
        <v>199</v>
      </c>
      <c r="B590" s="356" t="s">
        <v>2700</v>
      </c>
      <c r="C590" s="359" t="s">
        <v>2695</v>
      </c>
      <c r="D590" s="461" t="s">
        <v>1829</v>
      </c>
      <c r="E590" s="460"/>
      <c r="F590" s="460"/>
      <c r="G590" s="460"/>
    </row>
    <row r="591" spans="1:24" s="194" customFormat="1" ht="25.5">
      <c r="A591" s="462"/>
      <c r="B591" s="356" t="s">
        <v>2518</v>
      </c>
      <c r="C591" s="166">
        <v>1.4409722221898846E-2</v>
      </c>
      <c r="D591" s="166">
        <v>4.9351851848769002E-2</v>
      </c>
      <c r="E591" s="360">
        <v>37</v>
      </c>
      <c r="F591" s="239">
        <v>3.8497781635669526E-2</v>
      </c>
      <c r="G591" s="239">
        <v>0.10165509259240935</v>
      </c>
      <c r="H591" s="468"/>
      <c r="I591" s="468"/>
      <c r="J591" s="468"/>
      <c r="K591" s="468"/>
      <c r="L591" s="468"/>
      <c r="M591" s="468"/>
      <c r="N591" s="468"/>
      <c r="O591" s="468"/>
      <c r="P591" s="468"/>
      <c r="Q591" s="468"/>
      <c r="R591" s="468"/>
      <c r="S591" s="468"/>
      <c r="T591" s="468"/>
      <c r="U591" s="468"/>
      <c r="V591" s="468"/>
      <c r="W591" s="468"/>
      <c r="X591" s="468"/>
    </row>
    <row r="592" spans="1:24" s="194" customFormat="1" ht="25.5">
      <c r="A592" s="462"/>
      <c r="B592" s="356" t="s">
        <v>2519</v>
      </c>
      <c r="C592" s="166">
        <v>1.1840277773444541E-2</v>
      </c>
      <c r="D592" s="166">
        <v>5.9525462962962961E-2</v>
      </c>
      <c r="E592" s="360">
        <v>381</v>
      </c>
      <c r="F592" s="239">
        <v>4.3645076703468864E-2</v>
      </c>
      <c r="G592" s="239">
        <v>0.12875000000349246</v>
      </c>
    </row>
    <row r="593" spans="1:24" s="194" customFormat="1" ht="93" customHeight="1">
      <c r="A593" s="462">
        <v>200</v>
      </c>
      <c r="B593" s="356" t="s">
        <v>2700</v>
      </c>
      <c r="C593" s="359" t="s">
        <v>2696</v>
      </c>
      <c r="D593" s="461" t="s">
        <v>2749</v>
      </c>
      <c r="E593" s="460"/>
      <c r="F593" s="460"/>
      <c r="G593" s="460"/>
    </row>
    <row r="594" spans="1:24" s="194" customFormat="1" ht="25.5">
      <c r="A594" s="462"/>
      <c r="B594" s="356" t="s">
        <v>2518</v>
      </c>
      <c r="C594" s="166">
        <v>6.6087962986784987E-3</v>
      </c>
      <c r="D594" s="166">
        <v>3.4525462964666076E-2</v>
      </c>
      <c r="E594" s="360">
        <v>105</v>
      </c>
      <c r="F594" s="239">
        <v>3.1512835129817979E-2</v>
      </c>
      <c r="G594" s="239">
        <v>0.13446759259386454</v>
      </c>
      <c r="H594" s="468"/>
      <c r="I594" s="468"/>
      <c r="J594" s="468"/>
      <c r="K594" s="468"/>
      <c r="L594" s="468"/>
      <c r="M594" s="468"/>
      <c r="N594" s="468"/>
      <c r="O594" s="468"/>
      <c r="P594" s="468"/>
      <c r="Q594" s="468"/>
      <c r="R594" s="468"/>
      <c r="S594" s="468"/>
      <c r="T594" s="468"/>
      <c r="U594" s="468"/>
      <c r="V594" s="468"/>
      <c r="W594" s="468"/>
      <c r="X594" s="468"/>
    </row>
    <row r="595" spans="1:24" s="194" customFormat="1" ht="25.5">
      <c r="A595" s="462"/>
      <c r="B595" s="356" t="s">
        <v>2519</v>
      </c>
      <c r="C595" s="166">
        <v>1.163194444598048E-2</v>
      </c>
      <c r="D595" s="166">
        <v>4.8402777778392192E-2</v>
      </c>
      <c r="E595" s="360">
        <v>173</v>
      </c>
      <c r="F595" s="239">
        <v>4.2444161566856688E-2</v>
      </c>
      <c r="G595" s="239">
        <v>9.3067129630071577E-2</v>
      </c>
    </row>
    <row r="596" spans="1:24" ht="89.25" customHeight="1">
      <c r="A596" s="462">
        <v>201</v>
      </c>
      <c r="B596" s="356" t="s">
        <v>2700</v>
      </c>
      <c r="C596" s="359" t="s">
        <v>2697</v>
      </c>
      <c r="D596" s="461" t="s">
        <v>3040</v>
      </c>
      <c r="E596" s="460"/>
      <c r="F596" s="460"/>
      <c r="G596" s="460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</row>
    <row r="597" spans="1:24" ht="25.5">
      <c r="A597" s="462"/>
      <c r="B597" s="356" t="s">
        <v>2518</v>
      </c>
      <c r="C597" s="239">
        <v>6.7592592604341917E-3</v>
      </c>
      <c r="D597" s="239">
        <v>4.9606481486989651E-2</v>
      </c>
      <c r="E597" s="360">
        <v>181</v>
      </c>
      <c r="F597" s="239">
        <v>2.9612448612977429E-2</v>
      </c>
      <c r="G597" s="239">
        <v>0.119872685187147</v>
      </c>
      <c r="H597" s="468"/>
      <c r="I597" s="468"/>
      <c r="J597" s="468"/>
      <c r="K597" s="468"/>
      <c r="L597" s="468"/>
      <c r="M597" s="468"/>
      <c r="N597" s="468"/>
      <c r="O597" s="468"/>
      <c r="P597" s="468"/>
      <c r="Q597" s="468"/>
      <c r="R597" s="468"/>
      <c r="S597" s="468"/>
      <c r="T597" s="468"/>
      <c r="U597" s="468"/>
      <c r="V597" s="468"/>
      <c r="W597" s="468"/>
      <c r="X597" s="468"/>
    </row>
    <row r="598" spans="1:24" ht="25.5">
      <c r="A598" s="462"/>
      <c r="B598" s="356" t="s">
        <v>2519</v>
      </c>
      <c r="C598" s="239">
        <v>1.2754629628034309E-2</v>
      </c>
      <c r="D598" s="239">
        <v>4.1701388887304347E-2</v>
      </c>
      <c r="E598" s="360">
        <v>304</v>
      </c>
      <c r="F598" s="239">
        <v>4.0303914751254735E-2</v>
      </c>
      <c r="G598" s="239">
        <v>0.11989583333343035</v>
      </c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</row>
    <row r="599" spans="1:24" ht="51" customHeight="1">
      <c r="A599" s="462">
        <v>202</v>
      </c>
      <c r="B599" s="356" t="s">
        <v>2700</v>
      </c>
      <c r="C599" s="359" t="s">
        <v>2698</v>
      </c>
      <c r="D599" s="461" t="s">
        <v>933</v>
      </c>
      <c r="E599" s="460"/>
      <c r="F599" s="460"/>
      <c r="G599" s="460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</row>
    <row r="600" spans="1:24" ht="25.5">
      <c r="A600" s="462"/>
      <c r="B600" s="356" t="s">
        <v>2518</v>
      </c>
      <c r="C600" s="166">
        <v>1.8576388887595385E-2</v>
      </c>
      <c r="D600" s="166">
        <v>3.4791666665114462E-2</v>
      </c>
      <c r="E600" s="360">
        <v>65</v>
      </c>
      <c r="F600" s="239">
        <v>4.0433802308746034E-2</v>
      </c>
      <c r="G600" s="239">
        <v>9.4328703700739425E-2</v>
      </c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</row>
    <row r="601" spans="1:24" ht="25.5">
      <c r="A601" s="462"/>
      <c r="B601" s="356" t="s">
        <v>2519</v>
      </c>
      <c r="C601" s="166">
        <v>1.1932870373129845E-2</v>
      </c>
      <c r="D601" s="166">
        <v>5.0509259264799766E-2</v>
      </c>
      <c r="E601" s="360">
        <v>212</v>
      </c>
      <c r="F601" s="239">
        <v>4.5667046877755108E-2</v>
      </c>
      <c r="G601" s="239">
        <v>0.14315972222539131</v>
      </c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</row>
    <row r="602" spans="1:24" ht="28.5">
      <c r="A602" s="462">
        <v>203</v>
      </c>
      <c r="B602" s="356" t="s">
        <v>2700</v>
      </c>
      <c r="C602" s="357" t="s">
        <v>2699</v>
      </c>
      <c r="D602" s="460" t="s">
        <v>2750</v>
      </c>
      <c r="E602" s="460"/>
      <c r="F602" s="460"/>
      <c r="G602" s="460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</row>
    <row r="603" spans="1:24" ht="25.5">
      <c r="A603" s="462"/>
      <c r="B603" s="356" t="s">
        <v>2518</v>
      </c>
      <c r="C603" s="166">
        <v>1.4293981479568174E-2</v>
      </c>
      <c r="D603" s="166">
        <v>3.8865740738401655E-2</v>
      </c>
      <c r="E603" s="360">
        <v>102</v>
      </c>
      <c r="F603" s="239">
        <v>3.8307821465730765E-2</v>
      </c>
      <c r="G603" s="239">
        <v>7.7731481484079268E-2</v>
      </c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</row>
    <row r="604" spans="1:24" ht="25.5">
      <c r="A604" s="462"/>
      <c r="B604" s="356" t="s">
        <v>2519</v>
      </c>
      <c r="C604" s="166">
        <v>9.0046296245418489E-3</v>
      </c>
      <c r="D604" s="166">
        <v>4.6145833330228925E-2</v>
      </c>
      <c r="E604" s="360">
        <v>133</v>
      </c>
      <c r="F604" s="239">
        <v>4.007861424224976E-2</v>
      </c>
      <c r="G604" s="239">
        <v>8.9108796302753035E-2</v>
      </c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</row>
    <row r="605" spans="1:24" ht="16.5" customHeight="1">
      <c r="A605" s="463"/>
      <c r="B605" s="344" t="s">
        <v>1467</v>
      </c>
      <c r="C605" s="464" t="s">
        <v>3281</v>
      </c>
      <c r="D605" s="465"/>
      <c r="E605" s="465"/>
      <c r="F605" s="465"/>
      <c r="G605" s="466"/>
    </row>
    <row r="606" spans="1:24" ht="25.5">
      <c r="A606" s="463"/>
      <c r="B606" s="344" t="s">
        <v>2518</v>
      </c>
      <c r="C606" s="345">
        <v>7.5462962962962966E-3</v>
      </c>
      <c r="D606" s="345">
        <f>MAX(D603,D600,D597,D594,D591,D588,D585,D582,D579,D576,D573,D570,D567,D564,D561,D558,D555,D552,D549,D546,D543,D540,D537,D534,D531,D528,D525,D522,D519,D516,D513,D510,D507,D504,D501,D498,D495,D492,D489,D486,D483,D480,D477,D474,D471,D468,D465,D462,D459,D456,D453,D450,D447,D444,D441,D438,D435,D432,D429,D426,D423,D420,D417,D414,D411,D408,D405,D402,D399,D396,D393,D390,D387,D384,D381,D378,D375,D372,D369,D366,D363,D360,D357,D354,D351,D348,D345,D342,D339,D336,D333,D330,D327,D324,D321,D318,D315,D312,D309,D306,D303,D300,D297,D294,D291,D288,D285,D282,D279,D276,D273,D270,D267,D264,D261,D258,D255,D252,D249,D246,D243,D240,D237,D234,D231,D228,D225,D222,D219,D216,D213,D210,D207,D204,D201,D198,D195,D192,D189,D186,D183,D180,D177,D174,D171,D168,D165,D162,D159,D156,D153,D150,D147,D144,D141,D138,D135,D132,D129,D126,D123,D120,D117,D114,D111,D108,D105,D102,D99,D96,D93,D90,D87,D84,D81,D78,D75,D72,D69,D66,D63,D60,D57,D54,D51,D48,D45,D42,D39,D36,D33,D30,D27,D24,D21,D18,D15,D12,D9,D6)</f>
        <v>6.1458333337213844E-2</v>
      </c>
      <c r="E606" s="346">
        <f>SUM(E603,E600,E597,E594,E591,E588,E585,E582,E579,E576,E573,E570,E567,E564,E561,E558,E555,E552,E549,E546,E543,E540,E537,E534,E531,E528,E525,E522,E519,E516,E513,E510,E507,E504,E501,E498,E495,E492,E489,E486,E483,E480,E477,E474,E471,E468,E465,E462,E459,E456,E453,E450,E447,E444,E441,E438,E435,E432,E429,E426,E423,E420,E417,E414,E411,E408,E405,E402,E399,E396,E393,E390,E387,E384,E381,E378,E375,E372,E369,E366,E363,E360,E357,E354,E351,E348,E345,E342,E339,E336,E333,E330,E327,E324,E321,E318,E315,E312,E309,E306,E303,E300,E297,E294,E291,E288,E285,E282,E279,E276,E273,E270,E267,E264,E261,E258,E255,E252,E249,E246,E243,E240,E237,E234,E231,E228,E225,E222,E219,E216,E213,E210,E207,E204,E201,E198,E195,E192,E189,E186,E183,E180,E177,E174,E171,E168,E165,E162,E159,E156,E153,E150,E147,E144,E141,E138,E135,E132,E129,E126,E123,E120,E117,E114,E111,E108,E105,E102,E99,E96,E93,E90,E87,E84,E81,E78,E75,E72,E69,E66,E63,E60,E57,E54,E51,E48,E45,E42,E39,E36,E33,E30,E27,E24,E21,E18,E15,E12,E9,E6)</f>
        <v>79556</v>
      </c>
      <c r="F606" s="345">
        <f t="shared" ref="F606:F607" si="0">AVERAGE(F603,F600,F597,F594,F591,F588,F585,F582,F579,F576,F573,F570,F567,F564,F561,F558,F555,F552,F549,F546,F543,F540,F537,F534,F531,F528,F525,F522,F519,F516,F513,F510,F507,F504,F501,F498,F495,F492,F489,F486,F483,F480,F477,F474,F471,F468,F465,F462,F459,F456,F453,F450,F447,F444,F441,F438,F435,F432,F429,F426,F423,F420,F417,F414,F411,F408,F405,F402,F399,F396,F393,F390,F387,F384,F381,F378,F375,F372,F369,F366,F363,F360,F357,F354,F351,F348,F345,F342,F339,F336,F333,F330,F327,F324,F321,F318,F315,F312,F309,F306,F303,F300,F297,F294,F291,F288,F285,F282,F279,F276,F273,F270,F267,F264,F261,F258,F255,F252,F249,F246,F243,F240,F237,F234,F231,F228,F225,F222,F219,F216,F213,F210,F207,F204,F201,F198,F195,F192,F189,F186,F183,F180,F177,F174,F171,F168,F165,F162,F159,F156,F153,F150,F147,F144,F141,F138,F135,F132,F129,F126,F123,F120,F117,F114,F111,F108,F105,F102,F99,F96,F93,F90,F87,F84,F81,F78,F75,F72,F69,F66,F63,F60,F57,F54,F51,F48,F45,F42,F39,F36,F33,F30,F27,F24,F21,F18,F15,F12,F9,F6)</f>
        <v>3.2215261441343138E-2</v>
      </c>
      <c r="G606" s="345">
        <f>MAX(G603,G600,G597,G594,G591,G588,G585,G582,G579,G576,G573,G570,G567,G564,G561,G558,G555,G552,G549,G546,G543,G540,G537,G534,G531,G528,G525,G522,G519,G516,G513,G510,G507,G504,G501,G498,G495,G492,G489,G486,G483,G480,G477,G474,G471,G468,G465,G462,G459,G456,G453,G450,G447,G444,G441,G438,G435,G432,G429,G426,G423,G420,G417,G414,G411,G408,G405,G402,G399,G396,G393,G390,G387,G384,G381,G378,G375,G372,G369,G366,G363,G360,G357,G354,G351,G348,G345,G342,G339,G336,G333,G330,G327,G324,G321,G318,G315,G312,G309,G306,G303,G300,G297,G294,G291,G288,G285,G282,G279,G276,G273,G270,G267,G264,G261,G258,G255,G252,G249,G246,G243,G240,G237,G234,G231,G228,G225,G222,G219,G216,G213,G210,G207,G204,G201,G198,G195,G192,G189,G186,G183,G180,G177,G174,G171,G168,G165,G162,G159,G156,G153,G150,G147,G144,G141,G138,G135,G132,G129,G126,G123,G120,G117,G114,G111,G108,G105,G102,G99,G96,G93,G90,G87,G84,G81,G78,G75,G72,G69,G66,G63,G60,G57,G54,G51,G48,G45,G42,G39,G36,G33,G30,G27,G24,G21,G18,G15,G12,G9,G6)</f>
        <v>32.951446759259852</v>
      </c>
    </row>
    <row r="607" spans="1:24" ht="30.75" customHeight="1">
      <c r="A607" s="463"/>
      <c r="B607" s="344" t="s">
        <v>2519</v>
      </c>
      <c r="C607" s="345">
        <v>1.1122685185185185E-2</v>
      </c>
      <c r="D607" s="345">
        <f>MAX(D604,D601,D598,D595,D592,D589,D586,D583,D580,D577,D574,D571,D568,D565,D562,D559,D556,D553,D550,D547,D544,D541,D538,D535,D532,D529,D526,D523,D520,D517,D514,D511,D508,D505,D502,D499,D496,D493,D490,D487,D484,D481,D478,D475,D472,D469,D466,D463,D460,D457,D454,D451,D448,D445,D442,D439,D436,D433,D430,D427,D424,D421,D418,D415,D412,D409,D406,D403,D400,D397,D394,D391,D388,D385,D382,D379,D376,D373,D370,D367,D364,D361,D358,D355,D352,D349,D346,D343,D340,D337,D334,D331,D328,D325,D322,D319,D316,D313,D310,D307,D304,D301,D298,D295,D292,D289,D286,D283,D280,D277,D274,D271,D268,D265,D262,D259,D256,D253,D250,D247,D244,D241,D238,D235,D232,D229,D226,D223,D220,D217,D214,D211,D208,D205,D202,D199,D196,D193,D190,D187,D184,D181,D178,D175,D172,D169,D166,D163,D160,D157,D154,D151,D148,D145,D142,D139,D136,D133,D130,D127,D124,D121,D118,D115,D112,D109,D106,D103,D100,D97,D94,D91,D88,D85,D82,D79,D76,D73,D70,D67,D64,D61,D58,D55,D52,D49,D46,D43,D40,D37,D34,D31,D28,D25,D22,D19,D16,D13,D10,D7)</f>
        <v>6.1585648145410232E-2</v>
      </c>
      <c r="E607" s="346">
        <f>SUM(E604,E601,E598,E595,E592,E589,E586,E583,E580,E577,E574,E571,E568,E565,E562,E559,E556,E553,E550,E547,E544,E541,E538,E535,E532,E529,E526,E523,E520,E517,E514,E511,E508,E505,E502,E499,E496,E493,E490,E487,E484,E481,E478,E475,E472,E469,E466,E463,E460,E457,E454,E451,E448,E445,E442,E439,E436,E433,E430,E427,E424,E421,E418,E415,E412,E409,E406,E403,E400,E397,E394,E391,E388,E385,E382,E379,E376,E373,E370,E367,E364,E361,E358,E355,E352,E349,E346,E343,E340,E337,E334,E331,E328,E325,E322,E319,E316,E313,E310,E307,E304,E301,E298,E295,E292,E289,E286,E283,E280,E277,E274,E271,E268,E265,E262,E259,E256,E253,E250,E247,E244,E241,E238,E235,E232,E229,E226,E223,E220,E217,E214,E211,E208,E205,E202,E199,E196,E193,E190,E187,E184,E181,E178,E175,E172,E169,E166,E163,E160,E157,E154,E151,E148,E145,E142,E139,E136,E133,E130,E127,E124,E121,E118,E115,E112,E109,E106,E103,E100,E97,E94,E91,E88,E85,E82,E79,E76,E73,E70,E67,E64,E61,E58,E55,E52,E49,E46,E43,E40,E37,E34,E31,E28,E25,E22,E19,E16,E13,E10,E7)</f>
        <v>45968</v>
      </c>
      <c r="F607" s="345">
        <f t="shared" si="0"/>
        <v>3.9517244241200691E-2</v>
      </c>
      <c r="G607" s="345">
        <f>MAX(G604,G601,G598,G595,G592,G589,G586,G583,G580,G577,G574,G571,G568,G565,G562,G559,G556,G553,G550,G547,G544,G541,G538,G535,G532,G529,G526,G523,G520,G517,G514,G511,G508,G505,G502,G499,G496,G493,G490,G487,G484,G481,G478,G475,G472,G469,G466,G463,G460,G457,G454,G451,G448,G445,G442,G439,G436,G433,G430,G427,G424,G421,G418,G415,G412,G409,G406,G403,G400,G397,G394,G391,G388,G385,G382,G379,G376,G373,G370,G367,G364,G361,G358,G355,G352,G349,G346,G343,G340,G337,G334,G331,G328,G325,G322,G319,G316,G313,G310,G307,G304,G301,G298,G295,G292,G289,G286,G283,G280,G277,G274,G271,G268,G265,G262,G259,G256,G253,G250,G247,G244,G241,G238,G235,G232,G229,G226,G223,G220,G217,G214,G211,G208,G205,G202,G199,G196,G193,G190,G187,G184,G181,G178,G175,G172,G169,G166,G163,G160,G157,G154,G151,G148,G145,G142,G139,G136,G133,G130,G127,G124,G121,G118,G115,G112,G109,G106,G103,G100,G97,G94,G91,G88,G85,G82,G79,G76,G73,G70,G67,G64,G61,G58,G55,G52,G49,G46,G43,G40,G37,G34,G31,G28,G25,G22,G19,G16,G13,G10,G7)</f>
        <v>8.8174305555585306</v>
      </c>
    </row>
    <row r="608" spans="1:24">
      <c r="A608" s="459" t="s">
        <v>3129</v>
      </c>
      <c r="B608" s="459"/>
      <c r="C608" s="459"/>
      <c r="D608" s="459"/>
      <c r="E608" s="459"/>
      <c r="F608" s="459"/>
      <c r="G608" s="459"/>
    </row>
    <row r="609" spans="1:7">
      <c r="A609" s="459" t="s">
        <v>3130</v>
      </c>
      <c r="B609" s="459"/>
      <c r="C609" s="459"/>
      <c r="D609" s="459"/>
      <c r="E609" s="459"/>
      <c r="F609" s="459"/>
      <c r="G609" s="459"/>
    </row>
    <row r="610" spans="1:7">
      <c r="A610" s="358"/>
      <c r="B610" s="358"/>
      <c r="C610" s="358"/>
    </row>
    <row r="611" spans="1:7">
      <c r="A611" s="358"/>
      <c r="B611" s="358"/>
      <c r="C611" s="358"/>
    </row>
    <row r="617" spans="1:7">
      <c r="A617" s="353"/>
      <c r="B617" s="353"/>
      <c r="C617" s="353"/>
      <c r="D617" s="353"/>
      <c r="E617" s="353"/>
      <c r="F617" s="353"/>
      <c r="G617" s="353"/>
    </row>
    <row r="618" spans="1:7">
      <c r="A618" s="353"/>
      <c r="B618" s="353"/>
      <c r="C618" s="353"/>
      <c r="D618" s="353"/>
      <c r="E618" s="353"/>
      <c r="F618" s="353"/>
      <c r="G618" s="353"/>
    </row>
    <row r="619" spans="1:7">
      <c r="A619" s="353"/>
      <c r="B619" s="353"/>
      <c r="C619" s="353"/>
      <c r="D619" s="353"/>
      <c r="E619" s="353"/>
      <c r="F619" s="353"/>
      <c r="G619" s="353"/>
    </row>
    <row r="620" spans="1:7">
      <c r="A620" s="353"/>
      <c r="B620" s="353"/>
      <c r="C620" s="353"/>
      <c r="D620" s="353"/>
      <c r="E620" s="353"/>
      <c r="F620" s="353"/>
      <c r="G620" s="353"/>
    </row>
    <row r="621" spans="1:7">
      <c r="A621" s="353"/>
      <c r="B621" s="353"/>
      <c r="C621" s="353"/>
      <c r="D621" s="353"/>
      <c r="E621" s="353"/>
      <c r="F621" s="353"/>
      <c r="G621" s="353"/>
    </row>
    <row r="622" spans="1:7">
      <c r="A622" s="353"/>
      <c r="B622" s="353"/>
      <c r="C622" s="353"/>
      <c r="D622" s="353"/>
      <c r="E622" s="353"/>
      <c r="F622" s="353"/>
      <c r="G622" s="353"/>
    </row>
    <row r="623" spans="1:7">
      <c r="A623" s="353"/>
      <c r="B623" s="353"/>
      <c r="C623" s="353"/>
      <c r="D623" s="353"/>
      <c r="E623" s="353"/>
      <c r="F623" s="353"/>
      <c r="G623" s="353"/>
    </row>
    <row r="624" spans="1:7">
      <c r="A624" s="353"/>
      <c r="B624" s="353"/>
      <c r="C624" s="353"/>
      <c r="D624" s="353"/>
      <c r="E624" s="353"/>
      <c r="F624" s="353"/>
      <c r="G624" s="353"/>
    </row>
    <row r="625" spans="1:7">
      <c r="A625" s="353"/>
      <c r="B625" s="353"/>
      <c r="C625" s="353"/>
      <c r="D625" s="353"/>
      <c r="E625" s="353"/>
      <c r="F625" s="353"/>
      <c r="G625" s="353"/>
    </row>
    <row r="626" spans="1:7">
      <c r="A626" s="353"/>
      <c r="B626" s="353"/>
      <c r="C626" s="353"/>
      <c r="D626" s="353"/>
      <c r="E626" s="353"/>
      <c r="F626" s="353"/>
      <c r="G626" s="353"/>
    </row>
    <row r="627" spans="1:7">
      <c r="A627" s="353"/>
      <c r="B627" s="353"/>
      <c r="C627" s="353"/>
      <c r="D627" s="353"/>
      <c r="E627" s="353"/>
      <c r="F627" s="353"/>
      <c r="G627" s="353"/>
    </row>
    <row r="628" spans="1:7">
      <c r="A628" s="353"/>
      <c r="B628" s="353"/>
      <c r="C628" s="353"/>
      <c r="D628" s="353"/>
      <c r="E628" s="353"/>
      <c r="F628" s="353"/>
      <c r="G628" s="353"/>
    </row>
    <row r="629" spans="1:7">
      <c r="A629" s="353"/>
      <c r="B629" s="353"/>
      <c r="C629" s="353"/>
      <c r="D629" s="353"/>
      <c r="E629" s="353"/>
      <c r="F629" s="353"/>
      <c r="G629" s="353"/>
    </row>
    <row r="630" spans="1:7">
      <c r="A630" s="353"/>
      <c r="B630" s="353"/>
      <c r="C630" s="353"/>
      <c r="D630" s="353"/>
      <c r="E630" s="353"/>
      <c r="F630" s="353"/>
      <c r="G630" s="353"/>
    </row>
    <row r="631" spans="1:7">
      <c r="A631" s="353"/>
      <c r="B631" s="353"/>
      <c r="C631" s="353"/>
      <c r="D631" s="353"/>
      <c r="E631" s="353"/>
      <c r="F631" s="353"/>
      <c r="G631" s="353"/>
    </row>
    <row r="632" spans="1:7">
      <c r="A632" s="353"/>
      <c r="B632" s="353"/>
      <c r="C632" s="353"/>
      <c r="D632" s="353"/>
      <c r="E632" s="353"/>
      <c r="F632" s="353"/>
      <c r="G632" s="353"/>
    </row>
    <row r="633" spans="1:7">
      <c r="A633" s="353"/>
      <c r="B633" s="353"/>
      <c r="C633" s="353"/>
      <c r="D633" s="353"/>
      <c r="E633" s="353"/>
      <c r="F633" s="353"/>
      <c r="G633" s="353"/>
    </row>
    <row r="634" spans="1:7">
      <c r="A634" s="353"/>
      <c r="B634" s="353"/>
      <c r="C634" s="353"/>
      <c r="D634" s="353"/>
      <c r="E634" s="353"/>
      <c r="F634" s="353"/>
      <c r="G634" s="353"/>
    </row>
    <row r="635" spans="1:7">
      <c r="A635" s="353"/>
      <c r="B635" s="353"/>
      <c r="C635" s="353"/>
      <c r="D635" s="353"/>
      <c r="E635" s="353"/>
      <c r="F635" s="353"/>
      <c r="G635" s="353"/>
    </row>
    <row r="636" spans="1:7">
      <c r="A636" s="353"/>
      <c r="B636" s="353"/>
      <c r="C636" s="353"/>
      <c r="D636" s="353"/>
      <c r="E636" s="353"/>
      <c r="F636" s="353"/>
      <c r="G636" s="353"/>
    </row>
    <row r="637" spans="1:7">
      <c r="A637" s="353"/>
      <c r="B637" s="353"/>
      <c r="C637" s="353"/>
      <c r="D637" s="353"/>
      <c r="E637" s="353"/>
      <c r="F637" s="353"/>
      <c r="G637" s="353"/>
    </row>
    <row r="638" spans="1:7">
      <c r="A638" s="353"/>
      <c r="B638" s="353"/>
      <c r="C638" s="353"/>
      <c r="D638" s="353"/>
      <c r="E638" s="353"/>
      <c r="F638" s="353"/>
      <c r="G638" s="353"/>
    </row>
    <row r="639" spans="1:7">
      <c r="A639" s="353"/>
      <c r="B639" s="353"/>
      <c r="C639" s="353"/>
      <c r="D639" s="353"/>
      <c r="E639" s="353"/>
      <c r="F639" s="353"/>
      <c r="G639" s="353"/>
    </row>
    <row r="640" spans="1:7">
      <c r="A640" s="353"/>
      <c r="B640" s="353"/>
      <c r="C640" s="353"/>
      <c r="D640" s="353"/>
      <c r="E640" s="353"/>
      <c r="F640" s="353"/>
      <c r="G640" s="353"/>
    </row>
    <row r="641" spans="1:7">
      <c r="A641" s="353"/>
      <c r="B641" s="353"/>
      <c r="C641" s="353"/>
      <c r="D641" s="353"/>
      <c r="E641" s="353"/>
      <c r="F641" s="353"/>
      <c r="G641" s="353"/>
    </row>
    <row r="642" spans="1:7">
      <c r="A642" s="353"/>
      <c r="B642" s="353"/>
      <c r="C642" s="353"/>
      <c r="D642" s="353"/>
      <c r="E642" s="353"/>
      <c r="F642" s="353"/>
      <c r="G642" s="353"/>
    </row>
    <row r="643" spans="1:7">
      <c r="A643" s="353"/>
      <c r="B643" s="353"/>
      <c r="C643" s="353"/>
      <c r="D643" s="353"/>
      <c r="E643" s="353"/>
      <c r="F643" s="353"/>
      <c r="G643" s="353"/>
    </row>
    <row r="644" spans="1:7">
      <c r="A644" s="353"/>
      <c r="B644" s="353"/>
      <c r="C644" s="353"/>
      <c r="D644" s="353"/>
      <c r="E644" s="353"/>
      <c r="F644" s="353"/>
      <c r="G644" s="353"/>
    </row>
    <row r="645" spans="1:7">
      <c r="A645" s="353"/>
      <c r="B645" s="353"/>
      <c r="C645" s="353"/>
      <c r="D645" s="353"/>
      <c r="E645" s="353"/>
      <c r="F645" s="353"/>
      <c r="G645" s="353"/>
    </row>
    <row r="646" spans="1:7">
      <c r="A646" s="353"/>
      <c r="B646" s="353"/>
      <c r="C646" s="353"/>
      <c r="D646" s="353"/>
      <c r="E646" s="353"/>
      <c r="F646" s="353"/>
      <c r="G646" s="353"/>
    </row>
    <row r="647" spans="1:7">
      <c r="A647" s="353"/>
      <c r="B647" s="353"/>
      <c r="C647" s="353"/>
      <c r="D647" s="353"/>
      <c r="E647" s="353"/>
      <c r="F647" s="353"/>
      <c r="G647" s="353"/>
    </row>
    <row r="648" spans="1:7">
      <c r="A648" s="353"/>
      <c r="B648" s="353"/>
      <c r="C648" s="353"/>
      <c r="D648" s="353"/>
      <c r="E648" s="353"/>
      <c r="F648" s="353"/>
      <c r="G648" s="353"/>
    </row>
    <row r="649" spans="1:7">
      <c r="A649" s="353"/>
      <c r="B649" s="353"/>
      <c r="C649" s="353"/>
      <c r="D649" s="353"/>
      <c r="E649" s="353"/>
      <c r="F649" s="353"/>
      <c r="G649" s="353"/>
    </row>
    <row r="650" spans="1:7">
      <c r="A650" s="353"/>
      <c r="B650" s="353"/>
      <c r="C650" s="353"/>
      <c r="D650" s="353"/>
      <c r="E650" s="353"/>
      <c r="F650" s="353"/>
      <c r="G650" s="353"/>
    </row>
    <row r="651" spans="1:7">
      <c r="A651" s="353"/>
      <c r="B651" s="353"/>
      <c r="C651" s="353"/>
      <c r="D651" s="353"/>
      <c r="E651" s="353"/>
      <c r="F651" s="353"/>
      <c r="G651" s="353"/>
    </row>
    <row r="652" spans="1:7">
      <c r="A652" s="353"/>
      <c r="B652" s="353"/>
      <c r="C652" s="353"/>
      <c r="D652" s="353"/>
      <c r="E652" s="353"/>
      <c r="F652" s="353"/>
      <c r="G652" s="353"/>
    </row>
    <row r="653" spans="1:7">
      <c r="A653" s="353"/>
      <c r="B653" s="353"/>
      <c r="C653" s="353"/>
      <c r="D653" s="353"/>
      <c r="E653" s="353"/>
      <c r="F653" s="353"/>
      <c r="G653" s="353"/>
    </row>
    <row r="654" spans="1:7">
      <c r="A654" s="353"/>
      <c r="B654" s="353"/>
      <c r="C654" s="353"/>
      <c r="D654" s="353"/>
      <c r="E654" s="353"/>
      <c r="F654" s="353"/>
      <c r="G654" s="353"/>
    </row>
    <row r="655" spans="1:7">
      <c r="A655" s="353"/>
      <c r="B655" s="353"/>
      <c r="C655" s="353"/>
      <c r="D655" s="353"/>
      <c r="E655" s="353"/>
      <c r="F655" s="353"/>
      <c r="G655" s="353"/>
    </row>
    <row r="656" spans="1:7">
      <c r="A656" s="353"/>
      <c r="B656" s="353"/>
      <c r="C656" s="353"/>
      <c r="D656" s="353"/>
      <c r="E656" s="353"/>
      <c r="F656" s="353"/>
      <c r="G656" s="353"/>
    </row>
    <row r="657" spans="1:7">
      <c r="A657" s="353"/>
      <c r="B657" s="353"/>
      <c r="C657" s="353"/>
      <c r="D657" s="353"/>
      <c r="E657" s="353"/>
      <c r="F657" s="353"/>
      <c r="G657" s="353"/>
    </row>
    <row r="658" spans="1:7">
      <c r="A658" s="353"/>
      <c r="B658" s="353"/>
      <c r="C658" s="353"/>
      <c r="D658" s="353"/>
      <c r="E658" s="353"/>
      <c r="F658" s="353"/>
      <c r="G658" s="353"/>
    </row>
    <row r="659" spans="1:7">
      <c r="A659" s="353"/>
      <c r="B659" s="353"/>
      <c r="C659" s="353"/>
      <c r="D659" s="353"/>
      <c r="E659" s="353"/>
      <c r="F659" s="353"/>
      <c r="G659" s="353"/>
    </row>
  </sheetData>
  <mergeCells count="579">
    <mergeCell ref="A548:A550"/>
    <mergeCell ref="A545:A547"/>
    <mergeCell ref="A569:A571"/>
    <mergeCell ref="A572:A574"/>
    <mergeCell ref="A593:A595"/>
    <mergeCell ref="A590:A592"/>
    <mergeCell ref="A587:A589"/>
    <mergeCell ref="A584:A586"/>
    <mergeCell ref="A581:A583"/>
    <mergeCell ref="A578:A580"/>
    <mergeCell ref="A557:A559"/>
    <mergeCell ref="A560:A562"/>
    <mergeCell ref="A563:A565"/>
    <mergeCell ref="A566:A568"/>
    <mergeCell ref="A554:A556"/>
    <mergeCell ref="A551:A553"/>
    <mergeCell ref="A542:A544"/>
    <mergeCell ref="A530:A532"/>
    <mergeCell ref="A527:A529"/>
    <mergeCell ref="A524:A526"/>
    <mergeCell ref="A521:A523"/>
    <mergeCell ref="A518:A520"/>
    <mergeCell ref="A539:A541"/>
    <mergeCell ref="A536:A538"/>
    <mergeCell ref="A515:A517"/>
    <mergeCell ref="A485:A487"/>
    <mergeCell ref="A488:A490"/>
    <mergeCell ref="A491:A493"/>
    <mergeCell ref="A494:A496"/>
    <mergeCell ref="A512:A514"/>
    <mergeCell ref="A509:A511"/>
    <mergeCell ref="A506:A508"/>
    <mergeCell ref="A503:A505"/>
    <mergeCell ref="A500:A502"/>
    <mergeCell ref="A497:A499"/>
    <mergeCell ref="A461:A463"/>
    <mergeCell ref="A464:A466"/>
    <mergeCell ref="A467:A469"/>
    <mergeCell ref="A470:A472"/>
    <mergeCell ref="A473:A475"/>
    <mergeCell ref="A482:A484"/>
    <mergeCell ref="A479:A481"/>
    <mergeCell ref="A476:A478"/>
    <mergeCell ref="A443:A445"/>
    <mergeCell ref="A446:A448"/>
    <mergeCell ref="A449:A451"/>
    <mergeCell ref="A452:A454"/>
    <mergeCell ref="A455:A457"/>
    <mergeCell ref="A458:A460"/>
    <mergeCell ref="A425:A427"/>
    <mergeCell ref="A428:A430"/>
    <mergeCell ref="A431:A433"/>
    <mergeCell ref="A434:A436"/>
    <mergeCell ref="A437:A439"/>
    <mergeCell ref="A440:A442"/>
    <mergeCell ref="A365:A367"/>
    <mergeCell ref="A362:A364"/>
    <mergeCell ref="A359:A361"/>
    <mergeCell ref="A422:A424"/>
    <mergeCell ref="A419:A421"/>
    <mergeCell ref="A416:A418"/>
    <mergeCell ref="A413:A415"/>
    <mergeCell ref="A410:A412"/>
    <mergeCell ref="A407:A409"/>
    <mergeCell ref="A404:A406"/>
    <mergeCell ref="A383:A385"/>
    <mergeCell ref="A380:A382"/>
    <mergeCell ref="A377:A379"/>
    <mergeCell ref="A374:A376"/>
    <mergeCell ref="A371:A373"/>
    <mergeCell ref="A368:A370"/>
    <mergeCell ref="A401:A403"/>
    <mergeCell ref="A398:A400"/>
    <mergeCell ref="A395:A397"/>
    <mergeCell ref="A392:A394"/>
    <mergeCell ref="A389:A391"/>
    <mergeCell ref="A386:A388"/>
    <mergeCell ref="A338:A340"/>
    <mergeCell ref="A335:A337"/>
    <mergeCell ref="A332:A334"/>
    <mergeCell ref="A329:A331"/>
    <mergeCell ref="A326:A328"/>
    <mergeCell ref="A323:A325"/>
    <mergeCell ref="A356:A358"/>
    <mergeCell ref="A353:A355"/>
    <mergeCell ref="A350:A352"/>
    <mergeCell ref="A347:A349"/>
    <mergeCell ref="A344:A346"/>
    <mergeCell ref="A341:A343"/>
    <mergeCell ref="A296:A298"/>
    <mergeCell ref="A293:A295"/>
    <mergeCell ref="A290:A292"/>
    <mergeCell ref="A287:A289"/>
    <mergeCell ref="A284:A286"/>
    <mergeCell ref="A281:A283"/>
    <mergeCell ref="A320:A322"/>
    <mergeCell ref="A317:A319"/>
    <mergeCell ref="A314:A316"/>
    <mergeCell ref="A311:A313"/>
    <mergeCell ref="A308:A310"/>
    <mergeCell ref="A305:A307"/>
    <mergeCell ref="A302:A304"/>
    <mergeCell ref="A299:A301"/>
    <mergeCell ref="A266:A268"/>
    <mergeCell ref="A269:A271"/>
    <mergeCell ref="A272:A274"/>
    <mergeCell ref="A275:A277"/>
    <mergeCell ref="A278:A280"/>
    <mergeCell ref="A200:A202"/>
    <mergeCell ref="A263:A265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15:A217"/>
    <mergeCell ref="A212:A214"/>
    <mergeCell ref="A209:A211"/>
    <mergeCell ref="A206:A208"/>
    <mergeCell ref="A203:A205"/>
    <mergeCell ref="A236:A238"/>
    <mergeCell ref="A233:A235"/>
    <mergeCell ref="A134:A136"/>
    <mergeCell ref="A131:A133"/>
    <mergeCell ref="A128:A130"/>
    <mergeCell ref="A95:A97"/>
    <mergeCell ref="A230:A232"/>
    <mergeCell ref="A227:A229"/>
    <mergeCell ref="A224:A226"/>
    <mergeCell ref="A221:A223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40:A142"/>
    <mergeCell ref="A125:A127"/>
    <mergeCell ref="A32:A34"/>
    <mergeCell ref="A83:A85"/>
    <mergeCell ref="A80:A82"/>
    <mergeCell ref="A77:A79"/>
    <mergeCell ref="A74:A76"/>
    <mergeCell ref="A71:A73"/>
    <mergeCell ref="A68:A70"/>
    <mergeCell ref="A65:A67"/>
    <mergeCell ref="A62:A64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122:A124"/>
    <mergeCell ref="A101:A103"/>
    <mergeCell ref="A98:A100"/>
    <mergeCell ref="A137:A139"/>
    <mergeCell ref="A533:A535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155:A157"/>
    <mergeCell ref="A152:A154"/>
    <mergeCell ref="A149:A151"/>
    <mergeCell ref="A146:A148"/>
    <mergeCell ref="A143:A145"/>
    <mergeCell ref="H489:X489"/>
    <mergeCell ref="H492:X492"/>
    <mergeCell ref="H69:X69"/>
    <mergeCell ref="H576:X576"/>
    <mergeCell ref="H543:X543"/>
    <mergeCell ref="H546:X546"/>
    <mergeCell ref="H537:X537"/>
    <mergeCell ref="H540:X540"/>
    <mergeCell ref="H507:X507"/>
    <mergeCell ref="H510:X510"/>
    <mergeCell ref="H522:X522"/>
    <mergeCell ref="H525:X525"/>
    <mergeCell ref="H528:X528"/>
    <mergeCell ref="H531:X531"/>
    <mergeCell ref="H552:X552"/>
    <mergeCell ref="H573:X573"/>
    <mergeCell ref="H78:X78"/>
    <mergeCell ref="H81:X81"/>
    <mergeCell ref="H84:X84"/>
    <mergeCell ref="H87:X87"/>
    <mergeCell ref="H18:X18"/>
    <mergeCell ref="B2:G2"/>
    <mergeCell ref="A1:G1"/>
    <mergeCell ref="H6:X6"/>
    <mergeCell ref="H9:X9"/>
    <mergeCell ref="H27:X27"/>
    <mergeCell ref="H12:X12"/>
    <mergeCell ref="H15:X15"/>
    <mergeCell ref="H21:X21"/>
    <mergeCell ref="D5:G5"/>
    <mergeCell ref="D8:G8"/>
    <mergeCell ref="D11:G11"/>
    <mergeCell ref="D14:G14"/>
    <mergeCell ref="D17:G17"/>
    <mergeCell ref="D20:G20"/>
    <mergeCell ref="D23:G23"/>
    <mergeCell ref="D26:G26"/>
    <mergeCell ref="H51:X51"/>
    <mergeCell ref="H54:X54"/>
    <mergeCell ref="H57:X57"/>
    <mergeCell ref="H60:X60"/>
    <mergeCell ref="D104:G104"/>
    <mergeCell ref="D53:G53"/>
    <mergeCell ref="D56:G56"/>
    <mergeCell ref="D59:G59"/>
    <mergeCell ref="D62:G62"/>
    <mergeCell ref="D65:G65"/>
    <mergeCell ref="H66:X66"/>
    <mergeCell ref="D68:G68"/>
    <mergeCell ref="D71:G71"/>
    <mergeCell ref="D74:G74"/>
    <mergeCell ref="D77:G77"/>
    <mergeCell ref="D80:G80"/>
    <mergeCell ref="D83:G83"/>
    <mergeCell ref="D86:G86"/>
    <mergeCell ref="D89:G89"/>
    <mergeCell ref="H90:X90"/>
    <mergeCell ref="H96:X96"/>
    <mergeCell ref="H99:X99"/>
    <mergeCell ref="H102:X102"/>
    <mergeCell ref="D98:G98"/>
    <mergeCell ref="D101:G101"/>
    <mergeCell ref="D92:G92"/>
    <mergeCell ref="D95:G95"/>
    <mergeCell ref="H72:X72"/>
    <mergeCell ref="H75:X75"/>
    <mergeCell ref="H120:X120"/>
    <mergeCell ref="H126:X126"/>
    <mergeCell ref="H129:X129"/>
    <mergeCell ref="D119:G119"/>
    <mergeCell ref="D122:G122"/>
    <mergeCell ref="D125:G125"/>
    <mergeCell ref="D128:G128"/>
    <mergeCell ref="D131:G131"/>
    <mergeCell ref="H105:X105"/>
    <mergeCell ref="H108:X108"/>
    <mergeCell ref="H114:X114"/>
    <mergeCell ref="H117:X117"/>
    <mergeCell ref="D107:G107"/>
    <mergeCell ref="D110:G110"/>
    <mergeCell ref="H111:X111"/>
    <mergeCell ref="D113:G113"/>
    <mergeCell ref="D116:G116"/>
    <mergeCell ref="H147:X147"/>
    <mergeCell ref="H153:X153"/>
    <mergeCell ref="H156:X156"/>
    <mergeCell ref="D146:G146"/>
    <mergeCell ref="D149:G149"/>
    <mergeCell ref="D152:G152"/>
    <mergeCell ref="D155:G155"/>
    <mergeCell ref="D158:G158"/>
    <mergeCell ref="H132:X132"/>
    <mergeCell ref="H135:X135"/>
    <mergeCell ref="H138:X138"/>
    <mergeCell ref="H144:X144"/>
    <mergeCell ref="D134:G134"/>
    <mergeCell ref="D137:G137"/>
    <mergeCell ref="D140:G140"/>
    <mergeCell ref="D143:G143"/>
    <mergeCell ref="H174:X174"/>
    <mergeCell ref="H177:X177"/>
    <mergeCell ref="H180:X180"/>
    <mergeCell ref="D173:G173"/>
    <mergeCell ref="D176:G176"/>
    <mergeCell ref="D179:G179"/>
    <mergeCell ref="D182:G182"/>
    <mergeCell ref="D185:G185"/>
    <mergeCell ref="H159:X159"/>
    <mergeCell ref="H162:X162"/>
    <mergeCell ref="H165:X165"/>
    <mergeCell ref="H168:X168"/>
    <mergeCell ref="H171:X171"/>
    <mergeCell ref="D161:G161"/>
    <mergeCell ref="D164:G164"/>
    <mergeCell ref="D167:G167"/>
    <mergeCell ref="D170:G170"/>
    <mergeCell ref="H201:X201"/>
    <mergeCell ref="H207:X207"/>
    <mergeCell ref="H210:X210"/>
    <mergeCell ref="D203:G203"/>
    <mergeCell ref="D206:G206"/>
    <mergeCell ref="D209:G209"/>
    <mergeCell ref="D212:G212"/>
    <mergeCell ref="H186:X186"/>
    <mergeCell ref="H189:X189"/>
    <mergeCell ref="H192:X192"/>
    <mergeCell ref="H195:X195"/>
    <mergeCell ref="D188:G188"/>
    <mergeCell ref="D191:G191"/>
    <mergeCell ref="D194:G194"/>
    <mergeCell ref="D197:G197"/>
    <mergeCell ref="H198:X198"/>
    <mergeCell ref="D200:G200"/>
    <mergeCell ref="D245:G245"/>
    <mergeCell ref="H216:X216"/>
    <mergeCell ref="H228:X228"/>
    <mergeCell ref="D215:G215"/>
    <mergeCell ref="D218:G218"/>
    <mergeCell ref="D221:G221"/>
    <mergeCell ref="D224:G224"/>
    <mergeCell ref="H225:X225"/>
    <mergeCell ref="D227:G227"/>
    <mergeCell ref="H231:X231"/>
    <mergeCell ref="H237:X237"/>
    <mergeCell ref="H243:X243"/>
    <mergeCell ref="D230:G230"/>
    <mergeCell ref="D233:G233"/>
    <mergeCell ref="H234:X234"/>
    <mergeCell ref="D236:G236"/>
    <mergeCell ref="D239:G239"/>
    <mergeCell ref="H240:X240"/>
    <mergeCell ref="D242:G242"/>
    <mergeCell ref="H273:X273"/>
    <mergeCell ref="D269:G269"/>
    <mergeCell ref="D272:G272"/>
    <mergeCell ref="D275:G275"/>
    <mergeCell ref="D278:G278"/>
    <mergeCell ref="H267:X267"/>
    <mergeCell ref="H246:X246"/>
    <mergeCell ref="D248:G248"/>
    <mergeCell ref="H249:X249"/>
    <mergeCell ref="D251:G251"/>
    <mergeCell ref="H252:X252"/>
    <mergeCell ref="D254:G254"/>
    <mergeCell ref="H255:X255"/>
    <mergeCell ref="D257:G257"/>
    <mergeCell ref="H258:X258"/>
    <mergeCell ref="D260:G260"/>
    <mergeCell ref="H261:X261"/>
    <mergeCell ref="D263:G263"/>
    <mergeCell ref="H264:X264"/>
    <mergeCell ref="D266:G266"/>
    <mergeCell ref="D290:G290"/>
    <mergeCell ref="D293:G293"/>
    <mergeCell ref="D296:G296"/>
    <mergeCell ref="D299:G299"/>
    <mergeCell ref="D302:G302"/>
    <mergeCell ref="H279:X279"/>
    <mergeCell ref="H282:X282"/>
    <mergeCell ref="H285:X285"/>
    <mergeCell ref="D281:G281"/>
    <mergeCell ref="D284:G284"/>
    <mergeCell ref="D287:G287"/>
    <mergeCell ref="H303:X303"/>
    <mergeCell ref="H306:X306"/>
    <mergeCell ref="H309:X309"/>
    <mergeCell ref="D305:G305"/>
    <mergeCell ref="D308:G308"/>
    <mergeCell ref="D311:G311"/>
    <mergeCell ref="H291:X291"/>
    <mergeCell ref="H294:X294"/>
    <mergeCell ref="H297:X297"/>
    <mergeCell ref="H300:X300"/>
    <mergeCell ref="H315:X315"/>
    <mergeCell ref="H318:X318"/>
    <mergeCell ref="H321:X321"/>
    <mergeCell ref="H324:X324"/>
    <mergeCell ref="D314:G314"/>
    <mergeCell ref="D317:G317"/>
    <mergeCell ref="D320:G320"/>
    <mergeCell ref="D323:G323"/>
    <mergeCell ref="D326:G326"/>
    <mergeCell ref="H354:X354"/>
    <mergeCell ref="D356:G356"/>
    <mergeCell ref="H327:X327"/>
    <mergeCell ref="H330:X330"/>
    <mergeCell ref="H336:X336"/>
    <mergeCell ref="H339:X339"/>
    <mergeCell ref="D329:G329"/>
    <mergeCell ref="D332:G332"/>
    <mergeCell ref="D335:G335"/>
    <mergeCell ref="D338:G338"/>
    <mergeCell ref="H342:X342"/>
    <mergeCell ref="H348:X348"/>
    <mergeCell ref="H351:X351"/>
    <mergeCell ref="D341:G341"/>
    <mergeCell ref="D344:G344"/>
    <mergeCell ref="H345:X345"/>
    <mergeCell ref="D347:G347"/>
    <mergeCell ref="D350:G350"/>
    <mergeCell ref="D353:G353"/>
    <mergeCell ref="H357:X357"/>
    <mergeCell ref="H360:X360"/>
    <mergeCell ref="H363:X363"/>
    <mergeCell ref="H366:X366"/>
    <mergeCell ref="H369:X369"/>
    <mergeCell ref="D359:G359"/>
    <mergeCell ref="D362:G362"/>
    <mergeCell ref="D365:G365"/>
    <mergeCell ref="D368:G368"/>
    <mergeCell ref="H372:X372"/>
    <mergeCell ref="H375:X375"/>
    <mergeCell ref="H378:X378"/>
    <mergeCell ref="H384:X384"/>
    <mergeCell ref="D371:G371"/>
    <mergeCell ref="D374:G374"/>
    <mergeCell ref="D377:G377"/>
    <mergeCell ref="D380:G380"/>
    <mergeCell ref="H381:X381"/>
    <mergeCell ref="D383:G383"/>
    <mergeCell ref="H387:X387"/>
    <mergeCell ref="H390:X390"/>
    <mergeCell ref="H393:X393"/>
    <mergeCell ref="H396:X396"/>
    <mergeCell ref="D386:G386"/>
    <mergeCell ref="D389:G389"/>
    <mergeCell ref="D392:G392"/>
    <mergeCell ref="D395:G395"/>
    <mergeCell ref="D398:G398"/>
    <mergeCell ref="H399:X399"/>
    <mergeCell ref="H402:X402"/>
    <mergeCell ref="H405:X405"/>
    <mergeCell ref="H408:X408"/>
    <mergeCell ref="H411:X411"/>
    <mergeCell ref="D401:G401"/>
    <mergeCell ref="D404:G404"/>
    <mergeCell ref="D407:G407"/>
    <mergeCell ref="D410:G410"/>
    <mergeCell ref="H414:X414"/>
    <mergeCell ref="H417:X417"/>
    <mergeCell ref="H420:X420"/>
    <mergeCell ref="H423:X423"/>
    <mergeCell ref="D413:G413"/>
    <mergeCell ref="D416:G416"/>
    <mergeCell ref="D419:G419"/>
    <mergeCell ref="D422:G422"/>
    <mergeCell ref="D425:G425"/>
    <mergeCell ref="H426:X426"/>
    <mergeCell ref="H429:X429"/>
    <mergeCell ref="H432:X432"/>
    <mergeCell ref="H435:X435"/>
    <mergeCell ref="H438:X438"/>
    <mergeCell ref="D428:G428"/>
    <mergeCell ref="D431:G431"/>
    <mergeCell ref="D434:G434"/>
    <mergeCell ref="D437:G437"/>
    <mergeCell ref="H441:X441"/>
    <mergeCell ref="H444:X444"/>
    <mergeCell ref="H447:X447"/>
    <mergeCell ref="H450:X450"/>
    <mergeCell ref="D440:G440"/>
    <mergeCell ref="D443:G443"/>
    <mergeCell ref="D446:G446"/>
    <mergeCell ref="D449:G449"/>
    <mergeCell ref="D452:G452"/>
    <mergeCell ref="H453:X453"/>
    <mergeCell ref="H462:X462"/>
    <mergeCell ref="H456:X456"/>
    <mergeCell ref="H459:X459"/>
    <mergeCell ref="H480:X480"/>
    <mergeCell ref="H477:X477"/>
    <mergeCell ref="D455:G455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H474:X474"/>
    <mergeCell ref="H465:X465"/>
    <mergeCell ref="H468:X468"/>
    <mergeCell ref="H495:X495"/>
    <mergeCell ref="H516:X516"/>
    <mergeCell ref="H513:X513"/>
    <mergeCell ref="H519:X519"/>
    <mergeCell ref="H504:X504"/>
    <mergeCell ref="H498:X498"/>
    <mergeCell ref="D509:G509"/>
    <mergeCell ref="D512:G512"/>
    <mergeCell ref="D515:G515"/>
    <mergeCell ref="D518:G518"/>
    <mergeCell ref="H501:X501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H588:X588"/>
    <mergeCell ref="H585:X585"/>
    <mergeCell ref="H591:X591"/>
    <mergeCell ref="H594:X594"/>
    <mergeCell ref="H597:X597"/>
    <mergeCell ref="H549:X549"/>
    <mergeCell ref="H555:X555"/>
    <mergeCell ref="H558:X558"/>
    <mergeCell ref="H570:X570"/>
    <mergeCell ref="H561:X561"/>
    <mergeCell ref="H564:X564"/>
    <mergeCell ref="H579:X579"/>
    <mergeCell ref="H582:X582"/>
    <mergeCell ref="D29:G29"/>
    <mergeCell ref="D32:G32"/>
    <mergeCell ref="D35:G35"/>
    <mergeCell ref="D38:G38"/>
    <mergeCell ref="D41:G41"/>
    <mergeCell ref="H43:X43"/>
    <mergeCell ref="D44:G44"/>
    <mergeCell ref="D47:G47"/>
    <mergeCell ref="D50:G50"/>
    <mergeCell ref="H36:X36"/>
    <mergeCell ref="H45:X45"/>
    <mergeCell ref="D524:G524"/>
    <mergeCell ref="D527:G527"/>
    <mergeCell ref="D530:G530"/>
    <mergeCell ref="D533:G533"/>
    <mergeCell ref="D536:G536"/>
    <mergeCell ref="D539:G539"/>
    <mergeCell ref="D542:G542"/>
    <mergeCell ref="D545:G545"/>
    <mergeCell ref="D482:G482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21:G521"/>
    <mergeCell ref="A608:G608"/>
    <mergeCell ref="A609:G609"/>
    <mergeCell ref="D602:G602"/>
    <mergeCell ref="D575:G575"/>
    <mergeCell ref="D578:G578"/>
    <mergeCell ref="D581:G581"/>
    <mergeCell ref="D584:G584"/>
    <mergeCell ref="D587:G587"/>
    <mergeCell ref="D590:G590"/>
    <mergeCell ref="D593:G593"/>
    <mergeCell ref="D596:G596"/>
    <mergeCell ref="D599:G599"/>
    <mergeCell ref="A575:A577"/>
    <mergeCell ref="A602:A604"/>
    <mergeCell ref="A599:A601"/>
    <mergeCell ref="A596:A598"/>
    <mergeCell ref="A605:A607"/>
    <mergeCell ref="C605:G60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"/>
  <sheetViews>
    <sheetView workbookViewId="0">
      <selection sqref="A1:D1"/>
    </sheetView>
  </sheetViews>
  <sheetFormatPr defaultRowHeight="12.75"/>
  <cols>
    <col min="1" max="1" width="4.42578125" style="313" customWidth="1"/>
    <col min="2" max="2" width="16.7109375" style="1" customWidth="1"/>
    <col min="3" max="3" width="35.42578125" style="1" customWidth="1"/>
    <col min="4" max="4" width="45.140625" style="1" customWidth="1"/>
    <col min="5" max="16384" width="9.140625" style="1"/>
  </cols>
  <sheetData>
    <row r="1" spans="1:4">
      <c r="A1" s="473" t="s">
        <v>2454</v>
      </c>
      <c r="B1" s="473"/>
      <c r="C1" s="473"/>
      <c r="D1" s="473"/>
    </row>
    <row r="2" spans="1:4" s="257" customFormat="1" ht="15" customHeight="1">
      <c r="A2" s="311">
        <v>1</v>
      </c>
      <c r="B2" s="314">
        <v>2</v>
      </c>
      <c r="C2" s="314">
        <v>3</v>
      </c>
      <c r="D2" s="314">
        <v>4</v>
      </c>
    </row>
    <row r="3" spans="1:4" ht="53.25" customHeight="1">
      <c r="A3" s="260" t="s">
        <v>275</v>
      </c>
      <c r="B3" s="261" t="s">
        <v>1467</v>
      </c>
      <c r="C3" s="258" t="s">
        <v>3250</v>
      </c>
      <c r="D3" s="262" t="s">
        <v>2455</v>
      </c>
    </row>
    <row r="4" spans="1:4" ht="56.25" customHeight="1">
      <c r="A4" s="312">
        <v>1</v>
      </c>
      <c r="B4" s="474" t="s">
        <v>328</v>
      </c>
      <c r="C4" s="84" t="s">
        <v>1141</v>
      </c>
      <c r="D4" s="9" t="s">
        <v>2703</v>
      </c>
    </row>
    <row r="5" spans="1:4" ht="56.25" customHeight="1">
      <c r="A5" s="312" t="s">
        <v>736</v>
      </c>
      <c r="B5" s="475"/>
      <c r="C5" s="84" t="s">
        <v>1142</v>
      </c>
      <c r="D5" s="9" t="s">
        <v>2704</v>
      </c>
    </row>
    <row r="6" spans="1:4" ht="67.5" customHeight="1">
      <c r="A6" s="312" t="s">
        <v>737</v>
      </c>
      <c r="B6" s="476"/>
      <c r="C6" s="84" t="s">
        <v>1143</v>
      </c>
      <c r="D6" s="9" t="s">
        <v>2705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topLeftCell="A13" workbookViewId="0">
      <selection activeCell="F61" sqref="F61"/>
    </sheetView>
  </sheetViews>
  <sheetFormatPr defaultRowHeight="12.75"/>
  <cols>
    <col min="1" max="1" width="3.42578125" style="62" bestFit="1" customWidth="1"/>
    <col min="2" max="2" width="19.140625" style="62" customWidth="1"/>
    <col min="3" max="3" width="15.7109375" style="62" customWidth="1"/>
    <col min="4" max="4" width="13.140625" style="62" customWidth="1"/>
    <col min="5" max="5" width="5.28515625" style="62" bestFit="1" customWidth="1"/>
    <col min="6" max="6" width="15" style="62" bestFit="1" customWidth="1"/>
    <col min="7" max="7" width="15.42578125" style="62" customWidth="1"/>
    <col min="8" max="8" width="11.28515625" style="62" customWidth="1"/>
    <col min="9" max="10" width="10.85546875" style="62" customWidth="1"/>
    <col min="11" max="11" width="19.28515625" style="62" customWidth="1"/>
    <col min="12" max="14" width="5.42578125" style="62" bestFit="1" customWidth="1"/>
    <col min="15" max="16384" width="9.140625" style="62"/>
  </cols>
  <sheetData>
    <row r="1" spans="1:14" s="42" customFormat="1" ht="21" customHeight="1">
      <c r="A1" s="417" t="s">
        <v>3304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ht="16.5" customHeight="1">
      <c r="A2" s="20">
        <v>1</v>
      </c>
      <c r="B2" s="418">
        <v>2</v>
      </c>
      <c r="C2" s="418"/>
      <c r="D2" s="418"/>
      <c r="E2" s="418">
        <v>3</v>
      </c>
      <c r="F2" s="418"/>
      <c r="G2" s="418"/>
      <c r="H2" s="418"/>
      <c r="I2" s="418">
        <v>4</v>
      </c>
      <c r="J2" s="418"/>
      <c r="K2" s="46" t="s">
        <v>739</v>
      </c>
      <c r="L2" s="20" t="s">
        <v>740</v>
      </c>
      <c r="M2" s="20" t="s">
        <v>741</v>
      </c>
      <c r="N2" s="20" t="s">
        <v>144</v>
      </c>
    </row>
    <row r="3" spans="1:14" ht="93.75" customHeight="1">
      <c r="A3" s="484" t="s">
        <v>275</v>
      </c>
      <c r="B3" s="418" t="s">
        <v>331</v>
      </c>
      <c r="C3" s="418"/>
      <c r="D3" s="418"/>
      <c r="E3" s="418" t="s">
        <v>2457</v>
      </c>
      <c r="F3" s="418"/>
      <c r="G3" s="418"/>
      <c r="H3" s="418"/>
      <c r="I3" s="418" t="s">
        <v>2459</v>
      </c>
      <c r="J3" s="418"/>
      <c r="K3" s="484" t="s">
        <v>2460</v>
      </c>
      <c r="L3" s="477" t="s">
        <v>2274</v>
      </c>
      <c r="M3" s="477" t="s">
        <v>799</v>
      </c>
      <c r="N3" s="477" t="s">
        <v>2275</v>
      </c>
    </row>
    <row r="4" spans="1:14" ht="15" customHeight="1">
      <c r="A4" s="485"/>
      <c r="B4" s="20" t="s">
        <v>2280</v>
      </c>
      <c r="C4" s="20" t="s">
        <v>2281</v>
      </c>
      <c r="D4" s="20" t="s">
        <v>2282</v>
      </c>
      <c r="E4" s="20" t="s">
        <v>1051</v>
      </c>
      <c r="F4" s="20" t="s">
        <v>1052</v>
      </c>
      <c r="G4" s="20" t="s">
        <v>2276</v>
      </c>
      <c r="H4" s="20" t="s">
        <v>2277</v>
      </c>
      <c r="I4" s="20" t="s">
        <v>2259</v>
      </c>
      <c r="J4" s="20" t="s">
        <v>2260</v>
      </c>
      <c r="K4" s="485"/>
      <c r="L4" s="478"/>
      <c r="M4" s="478"/>
      <c r="N4" s="478"/>
    </row>
    <row r="5" spans="1:14" ht="136.5" customHeight="1">
      <c r="A5" s="486"/>
      <c r="B5" s="20" t="s">
        <v>2284</v>
      </c>
      <c r="C5" s="20" t="s">
        <v>2285</v>
      </c>
      <c r="D5" s="21" t="s">
        <v>2456</v>
      </c>
      <c r="E5" s="21" t="s">
        <v>2451</v>
      </c>
      <c r="F5" s="20" t="s">
        <v>2278</v>
      </c>
      <c r="G5" s="20" t="s">
        <v>2279</v>
      </c>
      <c r="H5" s="20" t="s">
        <v>2458</v>
      </c>
      <c r="I5" s="21" t="s">
        <v>2453</v>
      </c>
      <c r="J5" s="21" t="s">
        <v>2452</v>
      </c>
      <c r="K5" s="486"/>
      <c r="L5" s="479"/>
      <c r="M5" s="479"/>
      <c r="N5" s="479"/>
    </row>
    <row r="6" spans="1:14" s="1" customFormat="1" ht="23.25" customHeight="1">
      <c r="A6" s="480" t="s">
        <v>1572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s="1" customFormat="1" ht="33.75">
      <c r="A7" s="6" t="s">
        <v>735</v>
      </c>
      <c r="B7" s="6" t="s">
        <v>743</v>
      </c>
      <c r="C7" s="6" t="s">
        <v>744</v>
      </c>
      <c r="D7" s="6" t="s">
        <v>700</v>
      </c>
      <c r="E7" s="6" t="s">
        <v>747</v>
      </c>
      <c r="F7" s="6" t="s">
        <v>1561</v>
      </c>
      <c r="G7" s="6" t="s">
        <v>744</v>
      </c>
      <c r="H7" s="6" t="s">
        <v>3089</v>
      </c>
      <c r="I7" s="63" t="s">
        <v>1214</v>
      </c>
      <c r="J7" s="63" t="s">
        <v>1557</v>
      </c>
      <c r="K7" s="63" t="s">
        <v>1557</v>
      </c>
      <c r="L7" s="64">
        <v>3</v>
      </c>
      <c r="M7" s="64">
        <v>2</v>
      </c>
      <c r="N7" s="64">
        <v>4</v>
      </c>
    </row>
    <row r="8" spans="1:14" s="1" customFormat="1" ht="19.5" customHeight="1">
      <c r="A8" s="480" t="s">
        <v>569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</row>
    <row r="9" spans="1:14" s="1" customFormat="1" ht="22.5">
      <c r="A9" s="6" t="s">
        <v>736</v>
      </c>
      <c r="B9" s="6" t="s">
        <v>570</v>
      </c>
      <c r="C9" s="6" t="s">
        <v>3090</v>
      </c>
      <c r="D9" s="6" t="s">
        <v>315</v>
      </c>
      <c r="E9" s="6" t="s">
        <v>747</v>
      </c>
      <c r="F9" s="6" t="s">
        <v>1555</v>
      </c>
      <c r="G9" s="6" t="s">
        <v>3091</v>
      </c>
      <c r="H9" s="6" t="s">
        <v>313</v>
      </c>
      <c r="I9" s="6" t="s">
        <v>1556</v>
      </c>
      <c r="J9" s="6" t="s">
        <v>3094</v>
      </c>
      <c r="K9" s="6" t="s">
        <v>3094</v>
      </c>
      <c r="L9" s="9">
        <v>2</v>
      </c>
      <c r="M9" s="9">
        <v>2</v>
      </c>
      <c r="N9" s="9">
        <v>4</v>
      </c>
    </row>
    <row r="10" spans="1:14" s="1" customFormat="1" ht="20.25" customHeight="1">
      <c r="A10" s="480" t="s">
        <v>491</v>
      </c>
      <c r="B10" s="480"/>
      <c r="C10" s="480"/>
      <c r="D10" s="480"/>
      <c r="E10" s="480"/>
      <c r="F10" s="480"/>
      <c r="G10" s="480"/>
      <c r="H10" s="480"/>
      <c r="I10" s="487"/>
      <c r="J10" s="487"/>
      <c r="K10" s="487"/>
      <c r="L10" s="487"/>
      <c r="M10" s="487"/>
      <c r="N10" s="487"/>
    </row>
    <row r="11" spans="1:14" s="1" customFormat="1" ht="33.75">
      <c r="A11" s="6" t="s">
        <v>737</v>
      </c>
      <c r="B11" s="6" t="s">
        <v>487</v>
      </c>
      <c r="C11" s="6" t="s">
        <v>663</v>
      </c>
      <c r="D11" s="6" t="s">
        <v>488</v>
      </c>
      <c r="E11" s="6" t="s">
        <v>489</v>
      </c>
      <c r="F11" s="6" t="s">
        <v>1561</v>
      </c>
      <c r="G11" s="6" t="s">
        <v>663</v>
      </c>
      <c r="H11" s="49" t="s">
        <v>170</v>
      </c>
      <c r="I11" s="6" t="s">
        <v>1557</v>
      </c>
      <c r="J11" s="6" t="s">
        <v>1556</v>
      </c>
      <c r="K11" s="6" t="s">
        <v>1211</v>
      </c>
      <c r="L11" s="9">
        <v>3</v>
      </c>
      <c r="M11" s="9">
        <v>3</v>
      </c>
      <c r="N11" s="9">
        <v>8</v>
      </c>
    </row>
    <row r="12" spans="1:14" s="1" customFormat="1" ht="15" customHeight="1">
      <c r="A12" s="480" t="s">
        <v>194</v>
      </c>
      <c r="B12" s="480"/>
      <c r="C12" s="480"/>
      <c r="D12" s="480"/>
      <c r="E12" s="480"/>
      <c r="F12" s="480"/>
      <c r="G12" s="480"/>
      <c r="H12" s="480"/>
      <c r="I12" s="481"/>
      <c r="J12" s="481"/>
      <c r="K12" s="481"/>
      <c r="L12" s="481"/>
      <c r="M12" s="481"/>
      <c r="N12" s="481"/>
    </row>
    <row r="13" spans="1:14" s="1" customFormat="1" ht="45">
      <c r="A13" s="6" t="s">
        <v>738</v>
      </c>
      <c r="B13" s="6" t="s">
        <v>1797</v>
      </c>
      <c r="C13" s="6" t="s">
        <v>191</v>
      </c>
      <c r="D13" s="6" t="s">
        <v>1798</v>
      </c>
      <c r="E13" s="6" t="s">
        <v>747</v>
      </c>
      <c r="F13" s="6" t="s">
        <v>1569</v>
      </c>
      <c r="G13" s="6" t="s">
        <v>191</v>
      </c>
      <c r="H13" s="6" t="s">
        <v>1796</v>
      </c>
      <c r="I13" s="6" t="s">
        <v>3093</v>
      </c>
      <c r="J13" s="6" t="s">
        <v>3093</v>
      </c>
      <c r="K13" s="6" t="s">
        <v>3092</v>
      </c>
      <c r="L13" s="9">
        <v>1</v>
      </c>
      <c r="M13" s="9">
        <v>2</v>
      </c>
      <c r="N13" s="9">
        <v>6</v>
      </c>
    </row>
    <row r="14" spans="1:14" s="1" customFormat="1" ht="15" customHeight="1">
      <c r="A14" s="480" t="s">
        <v>1570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</row>
    <row r="15" spans="1:14" s="1" customFormat="1" ht="45">
      <c r="A15" s="6" t="s">
        <v>739</v>
      </c>
      <c r="B15" s="6" t="s">
        <v>2424</v>
      </c>
      <c r="C15" s="6" t="s">
        <v>3095</v>
      </c>
      <c r="D15" s="6" t="s">
        <v>2426</v>
      </c>
      <c r="E15" s="6" t="s">
        <v>747</v>
      </c>
      <c r="F15" s="6" t="s">
        <v>2427</v>
      </c>
      <c r="G15" s="6" t="s">
        <v>664</v>
      </c>
      <c r="H15" s="6" t="s">
        <v>96</v>
      </c>
      <c r="I15" s="6" t="s">
        <v>1556</v>
      </c>
      <c r="J15" s="6" t="s">
        <v>1557</v>
      </c>
      <c r="K15" s="6" t="s">
        <v>266</v>
      </c>
      <c r="L15" s="9">
        <v>2</v>
      </c>
      <c r="M15" s="9">
        <v>2</v>
      </c>
      <c r="N15" s="9">
        <v>4</v>
      </c>
    </row>
    <row r="16" spans="1:14" s="1" customFormat="1" ht="15" customHeight="1">
      <c r="A16" s="480" t="s">
        <v>1571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</row>
    <row r="17" spans="1:14" s="1" customFormat="1" ht="33.75">
      <c r="A17" s="6" t="s">
        <v>740</v>
      </c>
      <c r="B17" s="6" t="s">
        <v>212</v>
      </c>
      <c r="C17" s="6" t="s">
        <v>3096</v>
      </c>
      <c r="D17" s="6" t="s">
        <v>214</v>
      </c>
      <c r="E17" s="6" t="s">
        <v>747</v>
      </c>
      <c r="F17" s="6" t="s">
        <v>1569</v>
      </c>
      <c r="G17" s="6" t="s">
        <v>1568</v>
      </c>
      <c r="H17" s="6" t="s">
        <v>1816</v>
      </c>
      <c r="I17" s="6" t="s">
        <v>3093</v>
      </c>
      <c r="J17" s="6" t="s">
        <v>3093</v>
      </c>
      <c r="K17" s="6" t="s">
        <v>267</v>
      </c>
      <c r="L17" s="9">
        <v>2</v>
      </c>
      <c r="M17" s="9">
        <v>2</v>
      </c>
      <c r="N17" s="9">
        <v>4</v>
      </c>
    </row>
    <row r="18" spans="1:14" s="1" customFormat="1" ht="15" customHeight="1">
      <c r="A18" s="480" t="s">
        <v>1579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</row>
    <row r="19" spans="1:14" s="1" customFormat="1" ht="33.75">
      <c r="A19" s="6" t="s">
        <v>741</v>
      </c>
      <c r="B19" s="6" t="s">
        <v>3097</v>
      </c>
      <c r="C19" s="6" t="s">
        <v>665</v>
      </c>
      <c r="D19" s="6" t="s">
        <v>704</v>
      </c>
      <c r="E19" s="6" t="s">
        <v>747</v>
      </c>
      <c r="F19" s="6" t="s">
        <v>3098</v>
      </c>
      <c r="G19" s="6" t="s">
        <v>1577</v>
      </c>
      <c r="H19" s="6" t="s">
        <v>703</v>
      </c>
      <c r="I19" s="6" t="s">
        <v>3099</v>
      </c>
      <c r="J19" s="6" t="s">
        <v>1578</v>
      </c>
      <c r="K19" s="6" t="s">
        <v>3100</v>
      </c>
      <c r="L19" s="9">
        <v>3</v>
      </c>
      <c r="M19" s="9">
        <v>2</v>
      </c>
      <c r="N19" s="9">
        <v>4</v>
      </c>
    </row>
    <row r="20" spans="1:14" s="1" customFormat="1" ht="15" customHeight="1">
      <c r="A20" s="480" t="s">
        <v>1633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</row>
    <row r="21" spans="1:14" s="1" customFormat="1" ht="33.75">
      <c r="A21" s="6" t="s">
        <v>144</v>
      </c>
      <c r="B21" s="6" t="s">
        <v>695</v>
      </c>
      <c r="C21" s="6" t="s">
        <v>3101</v>
      </c>
      <c r="D21" s="6" t="s">
        <v>696</v>
      </c>
      <c r="E21" s="6" t="s">
        <v>948</v>
      </c>
      <c r="F21" s="6" t="s">
        <v>3102</v>
      </c>
      <c r="G21" s="6" t="s">
        <v>3101</v>
      </c>
      <c r="H21" s="6" t="s">
        <v>694</v>
      </c>
      <c r="I21" s="63" t="s">
        <v>1557</v>
      </c>
      <c r="J21" s="63" t="s">
        <v>1557</v>
      </c>
      <c r="K21" s="63" t="s">
        <v>1153</v>
      </c>
      <c r="L21" s="64">
        <v>2</v>
      </c>
      <c r="M21" s="64">
        <v>2</v>
      </c>
      <c r="N21" s="64">
        <v>4</v>
      </c>
    </row>
    <row r="22" spans="1:14" s="1" customFormat="1" ht="15" customHeight="1">
      <c r="A22" s="480" t="s">
        <v>1638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</row>
    <row r="23" spans="1:14" s="1" customFormat="1" ht="45">
      <c r="A23" s="6" t="s">
        <v>923</v>
      </c>
      <c r="B23" s="6" t="s">
        <v>1635</v>
      </c>
      <c r="C23" s="6" t="s">
        <v>1636</v>
      </c>
      <c r="D23" s="6" t="s">
        <v>1637</v>
      </c>
      <c r="E23" s="6" t="s">
        <v>747</v>
      </c>
      <c r="F23" s="6" t="s">
        <v>1561</v>
      </c>
      <c r="G23" s="6" t="s">
        <v>1636</v>
      </c>
      <c r="H23" s="6" t="s">
        <v>3103</v>
      </c>
      <c r="I23" s="6" t="s">
        <v>1212</v>
      </c>
      <c r="J23" s="6" t="s">
        <v>986</v>
      </c>
      <c r="K23" s="6" t="s">
        <v>986</v>
      </c>
      <c r="L23" s="9">
        <v>2</v>
      </c>
      <c r="M23" s="9">
        <v>1</v>
      </c>
      <c r="N23" s="9">
        <v>4</v>
      </c>
    </row>
    <row r="24" spans="1:14" s="1" customFormat="1" ht="18.75" customHeight="1">
      <c r="A24" s="481" t="s">
        <v>833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</row>
    <row r="25" spans="1:14" s="1" customFormat="1" ht="45">
      <c r="A25" s="6" t="s">
        <v>849</v>
      </c>
      <c r="B25" s="6" t="s">
        <v>627</v>
      </c>
      <c r="C25" s="6" t="s">
        <v>3104</v>
      </c>
      <c r="D25" s="6" t="s">
        <v>629</v>
      </c>
      <c r="E25" s="6" t="s">
        <v>747</v>
      </c>
      <c r="F25" s="6" t="s">
        <v>1561</v>
      </c>
      <c r="G25" s="6" t="s">
        <v>3104</v>
      </c>
      <c r="H25" s="6" t="s">
        <v>93</v>
      </c>
      <c r="I25" s="6" t="s">
        <v>1557</v>
      </c>
      <c r="J25" s="6" t="s">
        <v>1557</v>
      </c>
      <c r="K25" s="6" t="s">
        <v>268</v>
      </c>
      <c r="L25" s="9">
        <v>2</v>
      </c>
      <c r="M25" s="9">
        <v>1</v>
      </c>
      <c r="N25" s="9">
        <v>4</v>
      </c>
    </row>
    <row r="26" spans="1:14" s="1" customFormat="1" ht="18" customHeight="1">
      <c r="A26" s="480" t="s">
        <v>1085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</row>
    <row r="27" spans="1:14" s="1" customFormat="1" ht="31.5" customHeight="1">
      <c r="A27" s="6" t="s">
        <v>930</v>
      </c>
      <c r="B27" s="6" t="s">
        <v>1082</v>
      </c>
      <c r="C27" s="6" t="s">
        <v>3105</v>
      </c>
      <c r="D27" s="6" t="s">
        <v>1083</v>
      </c>
      <c r="E27" s="6" t="s">
        <v>747</v>
      </c>
      <c r="F27" s="6" t="s">
        <v>1561</v>
      </c>
      <c r="G27" s="6" t="s">
        <v>3105</v>
      </c>
      <c r="H27" s="6" t="s">
        <v>1784</v>
      </c>
      <c r="I27" s="6" t="s">
        <v>1556</v>
      </c>
      <c r="J27" s="6" t="s">
        <v>1557</v>
      </c>
      <c r="K27" s="6" t="s">
        <v>269</v>
      </c>
      <c r="L27" s="9">
        <v>2</v>
      </c>
      <c r="M27" s="9">
        <v>2</v>
      </c>
      <c r="N27" s="9">
        <v>6</v>
      </c>
    </row>
    <row r="28" spans="1:14" s="1" customFormat="1" ht="19.5" customHeight="1">
      <c r="A28" s="480" t="s">
        <v>178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</row>
    <row r="29" spans="1:14" s="1" customFormat="1" ht="39.75" customHeight="1">
      <c r="A29" s="6" t="s">
        <v>942</v>
      </c>
      <c r="B29" s="6" t="s">
        <v>3106</v>
      </c>
      <c r="C29" s="6" t="s">
        <v>3107</v>
      </c>
      <c r="D29" s="6" t="s">
        <v>688</v>
      </c>
      <c r="E29" s="6" t="s">
        <v>747</v>
      </c>
      <c r="F29" s="6" t="s">
        <v>1561</v>
      </c>
      <c r="G29" s="6" t="s">
        <v>3107</v>
      </c>
      <c r="H29" s="6" t="s">
        <v>3108</v>
      </c>
      <c r="I29" s="6" t="s">
        <v>1556</v>
      </c>
      <c r="J29" s="6" t="s">
        <v>1557</v>
      </c>
      <c r="K29" s="6" t="s">
        <v>1557</v>
      </c>
      <c r="L29" s="9">
        <v>3</v>
      </c>
      <c r="M29" s="9">
        <v>3</v>
      </c>
      <c r="N29" s="9">
        <v>6</v>
      </c>
    </row>
    <row r="30" spans="1:14" s="1" customFormat="1" ht="15" customHeight="1">
      <c r="A30" s="480" t="s">
        <v>1864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</row>
    <row r="31" spans="1:14" s="1" customFormat="1" ht="45">
      <c r="A31" s="6" t="s">
        <v>948</v>
      </c>
      <c r="B31" s="6" t="s">
        <v>1042</v>
      </c>
      <c r="C31" s="6" t="s">
        <v>666</v>
      </c>
      <c r="D31" s="6" t="s">
        <v>1033</v>
      </c>
      <c r="E31" s="6" t="s">
        <v>747</v>
      </c>
      <c r="F31" s="6" t="s">
        <v>1862</v>
      </c>
      <c r="G31" s="6" t="s">
        <v>666</v>
      </c>
      <c r="H31" s="6" t="s">
        <v>99</v>
      </c>
      <c r="I31" s="6" t="s">
        <v>1557</v>
      </c>
      <c r="J31" s="6" t="s">
        <v>1557</v>
      </c>
      <c r="K31" s="6" t="s">
        <v>3109</v>
      </c>
      <c r="L31" s="9">
        <v>2</v>
      </c>
      <c r="M31" s="9">
        <v>1</v>
      </c>
      <c r="N31" s="9">
        <v>4</v>
      </c>
    </row>
    <row r="32" spans="1:14" s="1" customFormat="1" ht="15" customHeight="1">
      <c r="A32" s="480" t="s">
        <v>973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</row>
    <row r="33" spans="1:14" s="1" customFormat="1" ht="33.75">
      <c r="A33" s="6" t="s">
        <v>852</v>
      </c>
      <c r="B33" s="6" t="s">
        <v>70</v>
      </c>
      <c r="C33" s="17" t="s">
        <v>971</v>
      </c>
      <c r="D33" s="6" t="s">
        <v>69</v>
      </c>
      <c r="E33" s="65" t="s">
        <v>747</v>
      </c>
      <c r="F33" s="66" t="s">
        <v>1561</v>
      </c>
      <c r="G33" s="17" t="s">
        <v>971</v>
      </c>
      <c r="H33" s="17">
        <v>1463011</v>
      </c>
      <c r="I33" s="66" t="s">
        <v>1556</v>
      </c>
      <c r="J33" s="66" t="s">
        <v>1557</v>
      </c>
      <c r="K33" s="66" t="s">
        <v>3110</v>
      </c>
      <c r="L33" s="52">
        <v>2</v>
      </c>
      <c r="M33" s="52">
        <v>5</v>
      </c>
      <c r="N33" s="52">
        <v>8</v>
      </c>
    </row>
    <row r="34" spans="1:14" s="1" customFormat="1" ht="15" customHeight="1">
      <c r="A34" s="480" t="s">
        <v>973</v>
      </c>
      <c r="B34" s="480"/>
      <c r="C34" s="480"/>
      <c r="D34" s="480"/>
      <c r="E34" s="480"/>
      <c r="F34" s="480"/>
      <c r="G34" s="487"/>
      <c r="H34" s="480"/>
      <c r="I34" s="480"/>
      <c r="J34" s="480"/>
      <c r="K34" s="480"/>
      <c r="L34" s="480"/>
      <c r="M34" s="480"/>
      <c r="N34" s="480"/>
    </row>
    <row r="35" spans="1:14" s="16" customFormat="1" ht="33.75">
      <c r="A35" s="6" t="s">
        <v>876</v>
      </c>
      <c r="B35" s="6" t="s">
        <v>974</v>
      </c>
      <c r="C35" s="6" t="s">
        <v>3111</v>
      </c>
      <c r="D35" s="6" t="s">
        <v>972</v>
      </c>
      <c r="E35" s="6" t="s">
        <v>747</v>
      </c>
      <c r="F35" s="49" t="s">
        <v>1561</v>
      </c>
      <c r="G35" s="6" t="s">
        <v>1210</v>
      </c>
      <c r="H35" s="45">
        <v>1463011</v>
      </c>
      <c r="I35" s="6" t="s">
        <v>2423</v>
      </c>
      <c r="J35" s="6" t="s">
        <v>1557</v>
      </c>
      <c r="K35" s="6" t="s">
        <v>986</v>
      </c>
      <c r="L35" s="9">
        <v>2</v>
      </c>
      <c r="M35" s="9">
        <v>2</v>
      </c>
      <c r="N35" s="9">
        <v>10</v>
      </c>
    </row>
    <row r="36" spans="1:14" s="1" customFormat="1" ht="15" customHeight="1">
      <c r="A36" s="480" t="s">
        <v>1485</v>
      </c>
      <c r="B36" s="480"/>
      <c r="C36" s="480"/>
      <c r="D36" s="480"/>
      <c r="E36" s="480"/>
      <c r="F36" s="480"/>
      <c r="G36" s="481"/>
      <c r="H36" s="480"/>
      <c r="I36" s="480"/>
      <c r="J36" s="480"/>
      <c r="K36" s="480"/>
      <c r="L36" s="480"/>
      <c r="M36" s="480"/>
      <c r="N36" s="480"/>
    </row>
    <row r="37" spans="1:14" s="1" customFormat="1" ht="45">
      <c r="A37" s="6" t="s">
        <v>844</v>
      </c>
      <c r="B37" s="6" t="s">
        <v>3112</v>
      </c>
      <c r="C37" s="6" t="s">
        <v>1482</v>
      </c>
      <c r="D37" s="6" t="s">
        <v>1481</v>
      </c>
      <c r="E37" s="6" t="s">
        <v>747</v>
      </c>
      <c r="F37" s="6" t="s">
        <v>1484</v>
      </c>
      <c r="G37" s="6" t="s">
        <v>1482</v>
      </c>
      <c r="H37" s="6" t="s">
        <v>1811</v>
      </c>
      <c r="I37" s="6" t="s">
        <v>1556</v>
      </c>
      <c r="J37" s="6" t="s">
        <v>1557</v>
      </c>
      <c r="K37" s="6" t="s">
        <v>3113</v>
      </c>
      <c r="L37" s="9">
        <v>4</v>
      </c>
      <c r="M37" s="9">
        <v>0</v>
      </c>
      <c r="N37" s="9">
        <v>7</v>
      </c>
    </row>
    <row r="38" spans="1:14" s="1" customFormat="1" ht="15" customHeight="1">
      <c r="A38" s="480" t="s">
        <v>247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</row>
    <row r="39" spans="1:14" s="1" customFormat="1" ht="33.75">
      <c r="A39" s="6" t="s">
        <v>857</v>
      </c>
      <c r="B39" s="6" t="s">
        <v>243</v>
      </c>
      <c r="C39" s="6" t="s">
        <v>3114</v>
      </c>
      <c r="D39" s="6" t="s">
        <v>245</v>
      </c>
      <c r="E39" s="6" t="s">
        <v>747</v>
      </c>
      <c r="F39" s="6" t="s">
        <v>1561</v>
      </c>
      <c r="G39" s="6" t="s">
        <v>3114</v>
      </c>
      <c r="H39" s="6" t="s">
        <v>2323</v>
      </c>
      <c r="I39" s="6" t="s">
        <v>271</v>
      </c>
      <c r="J39" s="6" t="s">
        <v>1557</v>
      </c>
      <c r="K39" s="6" t="s">
        <v>1557</v>
      </c>
      <c r="L39" s="9">
        <v>2</v>
      </c>
      <c r="M39" s="9">
        <v>1</v>
      </c>
      <c r="N39" s="9">
        <v>5</v>
      </c>
    </row>
    <row r="40" spans="1:14" s="1" customFormat="1" ht="15" customHeight="1">
      <c r="A40" s="480" t="s">
        <v>2892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</row>
    <row r="41" spans="1:14" s="1" customFormat="1" ht="33.75">
      <c r="A41" s="14" t="s">
        <v>871</v>
      </c>
      <c r="B41" s="14" t="s">
        <v>1539</v>
      </c>
      <c r="C41" s="14" t="s">
        <v>3115</v>
      </c>
      <c r="D41" s="14" t="s">
        <v>2143</v>
      </c>
      <c r="E41" s="14" t="s">
        <v>747</v>
      </c>
      <c r="F41" s="14" t="s">
        <v>3116</v>
      </c>
      <c r="G41" s="14" t="s">
        <v>3115</v>
      </c>
      <c r="H41" s="14" t="s">
        <v>2144</v>
      </c>
      <c r="I41" s="14" t="s">
        <v>1556</v>
      </c>
      <c r="J41" s="14" t="s">
        <v>1557</v>
      </c>
      <c r="K41" s="14" t="s">
        <v>1556</v>
      </c>
      <c r="L41" s="67">
        <v>2</v>
      </c>
      <c r="M41" s="67">
        <v>4</v>
      </c>
      <c r="N41" s="67">
        <v>10</v>
      </c>
    </row>
    <row r="42" spans="1:14" s="1" customFormat="1" ht="33.75">
      <c r="A42" s="6" t="s">
        <v>861</v>
      </c>
      <c r="B42" s="6" t="s">
        <v>786</v>
      </c>
      <c r="C42" s="6" t="s">
        <v>787</v>
      </c>
      <c r="D42" s="6" t="s">
        <v>788</v>
      </c>
      <c r="E42" s="6" t="s">
        <v>752</v>
      </c>
      <c r="F42" s="6" t="s">
        <v>285</v>
      </c>
      <c r="G42" s="6" t="s">
        <v>787</v>
      </c>
      <c r="H42" s="6" t="s">
        <v>282</v>
      </c>
      <c r="I42" s="6" t="s">
        <v>3099</v>
      </c>
      <c r="J42" s="6" t="s">
        <v>986</v>
      </c>
      <c r="K42" s="6" t="s">
        <v>986</v>
      </c>
      <c r="L42" s="9">
        <v>2</v>
      </c>
      <c r="M42" s="9">
        <v>2</v>
      </c>
      <c r="N42" s="9">
        <v>6</v>
      </c>
    </row>
    <row r="43" spans="1:14" s="1" customFormat="1" ht="56.25">
      <c r="A43" s="47" t="s">
        <v>881</v>
      </c>
      <c r="B43" s="47" t="s">
        <v>197</v>
      </c>
      <c r="C43" s="47" t="s">
        <v>667</v>
      </c>
      <c r="D43" s="47" t="s">
        <v>473</v>
      </c>
      <c r="E43" s="47" t="s">
        <v>747</v>
      </c>
      <c r="F43" s="47" t="s">
        <v>3117</v>
      </c>
      <c r="G43" s="47" t="s">
        <v>298</v>
      </c>
      <c r="H43" s="47" t="s">
        <v>199</v>
      </c>
      <c r="I43" s="47" t="s">
        <v>1557</v>
      </c>
      <c r="J43" s="47" t="s">
        <v>1557</v>
      </c>
      <c r="K43" s="47" t="s">
        <v>3118</v>
      </c>
      <c r="L43" s="68">
        <v>2</v>
      </c>
      <c r="M43" s="68">
        <v>2</v>
      </c>
      <c r="N43" s="68">
        <v>5</v>
      </c>
    </row>
    <row r="44" spans="1:14" s="1" customFormat="1" ht="78" customHeight="1">
      <c r="A44" s="14" t="s">
        <v>1854</v>
      </c>
      <c r="B44" s="14" t="s">
        <v>1615</v>
      </c>
      <c r="C44" s="14" t="s">
        <v>1203</v>
      </c>
      <c r="D44" s="14" t="s">
        <v>1611</v>
      </c>
      <c r="E44" s="14" t="s">
        <v>747</v>
      </c>
      <c r="F44" s="14" t="s">
        <v>1561</v>
      </c>
      <c r="G44" s="14" t="s">
        <v>1203</v>
      </c>
      <c r="H44" s="14" t="s">
        <v>1613</v>
      </c>
      <c r="I44" s="14" t="s">
        <v>1556</v>
      </c>
      <c r="J44" s="14" t="s">
        <v>2158</v>
      </c>
      <c r="K44" s="14" t="s">
        <v>1556</v>
      </c>
      <c r="L44" s="67" t="s">
        <v>736</v>
      </c>
      <c r="M44" s="67" t="s">
        <v>736</v>
      </c>
      <c r="N44" s="67" t="s">
        <v>849</v>
      </c>
    </row>
    <row r="45" spans="1:14" s="1" customFormat="1" ht="33.75">
      <c r="A45" s="6" t="s">
        <v>847</v>
      </c>
      <c r="B45" s="6" t="s">
        <v>2893</v>
      </c>
      <c r="C45" s="6" t="s">
        <v>1617</v>
      </c>
      <c r="D45" s="6" t="s">
        <v>1618</v>
      </c>
      <c r="E45" s="6" t="s">
        <v>747</v>
      </c>
      <c r="F45" s="6" t="s">
        <v>3119</v>
      </c>
      <c r="G45" s="6" t="s">
        <v>1617</v>
      </c>
      <c r="H45" s="6" t="s">
        <v>802</v>
      </c>
      <c r="I45" s="482" t="s">
        <v>571</v>
      </c>
      <c r="J45" s="483"/>
      <c r="K45" s="483"/>
      <c r="L45" s="6" t="s">
        <v>736</v>
      </c>
      <c r="M45" s="6" t="s">
        <v>736</v>
      </c>
      <c r="N45" s="6" t="s">
        <v>741</v>
      </c>
    </row>
    <row r="46" spans="1:14" s="1" customFormat="1" ht="33.75">
      <c r="A46" s="13" t="s">
        <v>899</v>
      </c>
      <c r="B46" s="13" t="s">
        <v>130</v>
      </c>
      <c r="C46" s="13" t="s">
        <v>1204</v>
      </c>
      <c r="D46" s="13" t="s">
        <v>132</v>
      </c>
      <c r="E46" s="13" t="s">
        <v>855</v>
      </c>
      <c r="F46" s="13" t="s">
        <v>3120</v>
      </c>
      <c r="G46" s="13" t="s">
        <v>1204</v>
      </c>
      <c r="H46" s="13" t="s">
        <v>310</v>
      </c>
      <c r="I46" s="13" t="s">
        <v>1557</v>
      </c>
      <c r="J46" s="13" t="s">
        <v>1557</v>
      </c>
      <c r="K46" s="13" t="s">
        <v>135</v>
      </c>
      <c r="L46" s="69">
        <v>2</v>
      </c>
      <c r="M46" s="69">
        <v>3</v>
      </c>
      <c r="N46" s="69">
        <v>8</v>
      </c>
    </row>
    <row r="47" spans="1:14" s="1" customFormat="1" ht="33.75">
      <c r="A47" s="6" t="s">
        <v>838</v>
      </c>
      <c r="B47" s="6" t="s">
        <v>1748</v>
      </c>
      <c r="C47" s="6" t="s">
        <v>1205</v>
      </c>
      <c r="D47" s="6" t="s">
        <v>1745</v>
      </c>
      <c r="E47" s="6" t="s">
        <v>754</v>
      </c>
      <c r="F47" s="6" t="s">
        <v>1561</v>
      </c>
      <c r="G47" s="6" t="s">
        <v>1747</v>
      </c>
      <c r="H47" s="6" t="s">
        <v>317</v>
      </c>
      <c r="I47" s="6" t="s">
        <v>986</v>
      </c>
      <c r="J47" s="6" t="s">
        <v>986</v>
      </c>
      <c r="K47" s="6" t="s">
        <v>986</v>
      </c>
      <c r="L47" s="9">
        <v>1</v>
      </c>
      <c r="M47" s="9">
        <v>2</v>
      </c>
      <c r="N47" s="9">
        <v>4</v>
      </c>
    </row>
    <row r="48" spans="1:14" s="1" customFormat="1" ht="45">
      <c r="A48" s="6" t="s">
        <v>141</v>
      </c>
      <c r="B48" s="6" t="s">
        <v>1750</v>
      </c>
      <c r="C48" s="6" t="s">
        <v>1317</v>
      </c>
      <c r="D48" s="6" t="s">
        <v>1749</v>
      </c>
      <c r="E48" s="6" t="s">
        <v>747</v>
      </c>
      <c r="F48" s="6" t="s">
        <v>1561</v>
      </c>
      <c r="G48" s="6" t="s">
        <v>1317</v>
      </c>
      <c r="H48" s="6" t="s">
        <v>1754</v>
      </c>
      <c r="I48" s="6" t="s">
        <v>986</v>
      </c>
      <c r="J48" s="6" t="s">
        <v>1556</v>
      </c>
      <c r="K48" s="6" t="s">
        <v>3121</v>
      </c>
      <c r="L48" s="9">
        <v>2</v>
      </c>
      <c r="M48" s="9">
        <v>2</v>
      </c>
      <c r="N48" s="9">
        <v>9</v>
      </c>
    </row>
    <row r="49" spans="1:14" s="1" customFormat="1" ht="67.5">
      <c r="A49" s="6" t="s">
        <v>869</v>
      </c>
      <c r="B49" s="6" t="s">
        <v>3122</v>
      </c>
      <c r="C49" s="6" t="s">
        <v>1206</v>
      </c>
      <c r="D49" s="6" t="s">
        <v>1922</v>
      </c>
      <c r="E49" s="6" t="s">
        <v>747</v>
      </c>
      <c r="F49" s="6" t="s">
        <v>3122</v>
      </c>
      <c r="G49" s="6" t="s">
        <v>2307</v>
      </c>
      <c r="H49" s="6" t="s">
        <v>199</v>
      </c>
      <c r="I49" s="6" t="s">
        <v>1556</v>
      </c>
      <c r="J49" s="6" t="s">
        <v>1557</v>
      </c>
      <c r="K49" s="6" t="s">
        <v>3123</v>
      </c>
      <c r="L49" s="9">
        <v>4</v>
      </c>
      <c r="M49" s="9">
        <v>3</v>
      </c>
      <c r="N49" s="9">
        <v>7</v>
      </c>
    </row>
    <row r="50" spans="1:14" s="1" customFormat="1" ht="49.5" customHeight="1">
      <c r="A50" s="70" t="s">
        <v>910</v>
      </c>
      <c r="B50" s="70" t="s">
        <v>1002</v>
      </c>
      <c r="C50" s="70" t="s">
        <v>1207</v>
      </c>
      <c r="D50" s="70" t="s">
        <v>1000</v>
      </c>
      <c r="E50" s="70" t="s">
        <v>2145</v>
      </c>
      <c r="F50" s="70" t="s">
        <v>1002</v>
      </c>
      <c r="G50" s="70" t="s">
        <v>1001</v>
      </c>
      <c r="H50" s="70" t="s">
        <v>492</v>
      </c>
      <c r="I50" s="70" t="s">
        <v>1557</v>
      </c>
      <c r="J50" s="70" t="s">
        <v>1557</v>
      </c>
      <c r="K50" s="70" t="s">
        <v>270</v>
      </c>
      <c r="L50" s="71">
        <v>2</v>
      </c>
      <c r="M50" s="71">
        <v>1</v>
      </c>
      <c r="N50" s="71">
        <v>4</v>
      </c>
    </row>
    <row r="51" spans="1:14" s="1" customFormat="1" ht="49.5" customHeight="1">
      <c r="A51" s="70" t="s">
        <v>888</v>
      </c>
      <c r="B51" s="70" t="s">
        <v>2733</v>
      </c>
      <c r="C51" s="70" t="s">
        <v>2734</v>
      </c>
      <c r="D51" s="70" t="s">
        <v>2735</v>
      </c>
      <c r="E51" s="70" t="s">
        <v>1470</v>
      </c>
      <c r="F51" s="70" t="s">
        <v>2473</v>
      </c>
      <c r="G51" s="70" t="s">
        <v>2734</v>
      </c>
      <c r="H51" s="13" t="s">
        <v>310</v>
      </c>
      <c r="I51" s="70" t="s">
        <v>1556</v>
      </c>
      <c r="J51" s="70" t="s">
        <v>1557</v>
      </c>
      <c r="K51" s="70" t="s">
        <v>269</v>
      </c>
      <c r="L51" s="71">
        <v>2</v>
      </c>
      <c r="M51" s="71">
        <v>2</v>
      </c>
      <c r="N51" s="71">
        <v>4</v>
      </c>
    </row>
    <row r="52" spans="1:14" s="263" customFormat="1" ht="49.5" customHeight="1">
      <c r="A52" s="70" t="s">
        <v>916</v>
      </c>
      <c r="B52" s="6" t="s">
        <v>286</v>
      </c>
      <c r="C52" s="6" t="s">
        <v>2864</v>
      </c>
      <c r="D52" s="6" t="s">
        <v>288</v>
      </c>
      <c r="E52" s="70" t="s">
        <v>2145</v>
      </c>
      <c r="F52" s="6" t="s">
        <v>1561</v>
      </c>
      <c r="G52" s="6" t="s">
        <v>2864</v>
      </c>
      <c r="H52" s="6">
        <v>1465148</v>
      </c>
      <c r="I52" s="70" t="s">
        <v>1557</v>
      </c>
      <c r="J52" s="70" t="s">
        <v>1557</v>
      </c>
      <c r="K52" s="70" t="s">
        <v>3305</v>
      </c>
      <c r="L52" s="71">
        <v>2</v>
      </c>
      <c r="M52" s="71">
        <v>1</v>
      </c>
      <c r="N52" s="71">
        <v>4</v>
      </c>
    </row>
    <row r="53" spans="1:14" s="1" customFormat="1" ht="19.5" customHeight="1">
      <c r="A53" s="480" t="s">
        <v>821</v>
      </c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</row>
    <row r="54" spans="1:14" s="1" customFormat="1" ht="33.75">
      <c r="A54" s="6" t="s">
        <v>1470</v>
      </c>
      <c r="B54" s="6" t="s">
        <v>1213</v>
      </c>
      <c r="C54" s="6" t="s">
        <v>3124</v>
      </c>
      <c r="D54" s="6" t="s">
        <v>1782</v>
      </c>
      <c r="E54" s="6" t="s">
        <v>1634</v>
      </c>
      <c r="F54" s="6" t="s">
        <v>820</v>
      </c>
      <c r="G54" s="6" t="s">
        <v>3124</v>
      </c>
      <c r="H54" s="6" t="s">
        <v>1105</v>
      </c>
      <c r="I54" s="6" t="s">
        <v>3125</v>
      </c>
      <c r="J54" s="6" t="s">
        <v>986</v>
      </c>
      <c r="K54" s="6" t="s">
        <v>986</v>
      </c>
      <c r="L54" s="9">
        <v>2</v>
      </c>
      <c r="M54" s="9">
        <v>2</v>
      </c>
      <c r="N54" s="9">
        <v>4</v>
      </c>
    </row>
    <row r="55" spans="1:14" s="1" customFormat="1" ht="15" customHeight="1">
      <c r="A55" s="480" t="s">
        <v>824</v>
      </c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</row>
    <row r="56" spans="1:14" s="1" customFormat="1" ht="45">
      <c r="A56" s="6" t="s">
        <v>940</v>
      </c>
      <c r="B56" s="6" t="s">
        <v>103</v>
      </c>
      <c r="C56" s="6" t="s">
        <v>1208</v>
      </c>
      <c r="D56" s="6" t="s">
        <v>822</v>
      </c>
      <c r="E56" s="6" t="s">
        <v>747</v>
      </c>
      <c r="F56" s="6" t="s">
        <v>1569</v>
      </c>
      <c r="G56" s="6" t="s">
        <v>823</v>
      </c>
      <c r="H56" s="6" t="s">
        <v>102</v>
      </c>
      <c r="I56" s="6" t="s">
        <v>265</v>
      </c>
      <c r="J56" s="6" t="s">
        <v>1557</v>
      </c>
      <c r="K56" s="6" t="s">
        <v>986</v>
      </c>
      <c r="L56" s="9">
        <v>2</v>
      </c>
      <c r="M56" s="9">
        <v>2</v>
      </c>
      <c r="N56" s="9">
        <v>4</v>
      </c>
    </row>
    <row r="57" spans="1:14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2" t="s">
        <v>1469</v>
      </c>
      <c r="L57" s="350">
        <f>SUM(L7,L9,L11,L13,L15,L17,L19,L21,L23,L25,L27,L29,L31,L33,L35,L37,L39,L41:L52,L54,L56)</f>
        <v>64</v>
      </c>
      <c r="M57" s="350">
        <f>SUM(M7,M9,M11,M13,M15,M17,M19,M21,M23,M25,M27,M29,M31,M33,M35,M37,M39,M41:M52,M54,M56)</f>
        <v>59</v>
      </c>
      <c r="N57" s="350">
        <f t="shared" ref="N57" si="0">SUM(N7,N9,N11,N13,N15,N17,N19,N21,N23,N25,N27,N29,N31,N33,N35,N37,N39,N41:N52,N54,N56)</f>
        <v>161</v>
      </c>
    </row>
  </sheetData>
  <mergeCells count="33">
    <mergeCell ref="I45:K45"/>
    <mergeCell ref="A53:N53"/>
    <mergeCell ref="A55:N55"/>
    <mergeCell ref="A3:A5"/>
    <mergeCell ref="K3:K5"/>
    <mergeCell ref="A32:N32"/>
    <mergeCell ref="A34:N34"/>
    <mergeCell ref="A36:N36"/>
    <mergeCell ref="A38:N38"/>
    <mergeCell ref="A40:N40"/>
    <mergeCell ref="A16:N16"/>
    <mergeCell ref="A6:N6"/>
    <mergeCell ref="A8:N8"/>
    <mergeCell ref="A10:N10"/>
    <mergeCell ref="A12:N12"/>
    <mergeCell ref="A14:N14"/>
    <mergeCell ref="A30:N30"/>
    <mergeCell ref="A18:N18"/>
    <mergeCell ref="A20:N20"/>
    <mergeCell ref="A22:N22"/>
    <mergeCell ref="A24:N24"/>
    <mergeCell ref="A26:N26"/>
    <mergeCell ref="A28:N28"/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907"/>
  <sheetViews>
    <sheetView topLeftCell="A49" workbookViewId="0">
      <selection activeCell="D886" sqref="D886"/>
    </sheetView>
  </sheetViews>
  <sheetFormatPr defaultRowHeight="11.25"/>
  <cols>
    <col min="1" max="1" width="4.28515625" style="16" customWidth="1"/>
    <col min="2" max="2" width="11.85546875" style="16" bestFit="1" customWidth="1"/>
    <col min="3" max="3" width="21.42578125" style="16" customWidth="1"/>
    <col min="4" max="4" width="15.5703125" style="16" customWidth="1"/>
    <col min="5" max="5" width="12.85546875" style="16" customWidth="1"/>
    <col min="6" max="6" width="21.5703125" style="16" customWidth="1"/>
    <col min="7" max="7" width="10.140625" style="16" customWidth="1"/>
    <col min="8" max="8" width="16.85546875" style="16" customWidth="1"/>
    <col min="9" max="9" width="10.140625" style="16" customWidth="1"/>
    <col min="10" max="10" width="11.42578125" style="16" customWidth="1"/>
    <col min="11" max="11" width="18" style="87" customWidth="1"/>
    <col min="12" max="12" width="9.85546875" style="16" customWidth="1"/>
    <col min="13" max="16384" width="9.140625" style="16"/>
  </cols>
  <sheetData>
    <row r="1" spans="1:12" ht="30" customHeight="1">
      <c r="A1" s="497" t="s">
        <v>2998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5" customHeight="1">
      <c r="A2" s="196">
        <v>1</v>
      </c>
      <c r="B2" s="196">
        <v>2</v>
      </c>
      <c r="C2" s="196">
        <v>3</v>
      </c>
      <c r="D2" s="196">
        <v>4</v>
      </c>
      <c r="E2" s="196">
        <v>5</v>
      </c>
      <c r="F2" s="196">
        <v>6</v>
      </c>
      <c r="G2" s="196">
        <v>7</v>
      </c>
      <c r="H2" s="498">
        <v>8</v>
      </c>
      <c r="I2" s="498"/>
      <c r="J2" s="498"/>
      <c r="K2" s="498"/>
      <c r="L2" s="498"/>
    </row>
    <row r="3" spans="1:12" ht="30" customHeight="1">
      <c r="A3" s="498" t="s">
        <v>275</v>
      </c>
      <c r="B3" s="498" t="s">
        <v>276</v>
      </c>
      <c r="C3" s="498" t="s">
        <v>1065</v>
      </c>
      <c r="D3" s="498" t="s">
        <v>1066</v>
      </c>
      <c r="E3" s="498" t="s">
        <v>2461</v>
      </c>
      <c r="F3" s="498" t="s">
        <v>1067</v>
      </c>
      <c r="G3" s="498" t="s">
        <v>1068</v>
      </c>
      <c r="H3" s="498" t="s">
        <v>1069</v>
      </c>
      <c r="I3" s="498"/>
      <c r="J3" s="498"/>
      <c r="K3" s="498"/>
      <c r="L3" s="498"/>
    </row>
    <row r="4" spans="1:12" ht="15" customHeight="1">
      <c r="A4" s="498"/>
      <c r="B4" s="498"/>
      <c r="C4" s="498"/>
      <c r="D4" s="498"/>
      <c r="E4" s="498"/>
      <c r="F4" s="498"/>
      <c r="G4" s="498"/>
      <c r="H4" s="196" t="s">
        <v>1057</v>
      </c>
      <c r="I4" s="196" t="s">
        <v>1058</v>
      </c>
      <c r="J4" s="196" t="s">
        <v>1059</v>
      </c>
      <c r="K4" s="188" t="s">
        <v>1070</v>
      </c>
      <c r="L4" s="196" t="s">
        <v>1071</v>
      </c>
    </row>
    <row r="5" spans="1:12" ht="85.5" customHeight="1" thickBot="1">
      <c r="A5" s="499"/>
      <c r="B5" s="499"/>
      <c r="C5" s="499"/>
      <c r="D5" s="499"/>
      <c r="E5" s="499"/>
      <c r="F5" s="499"/>
      <c r="G5" s="499"/>
      <c r="H5" s="197" t="s">
        <v>1072</v>
      </c>
      <c r="I5" s="197" t="s">
        <v>2140</v>
      </c>
      <c r="J5" s="197" t="s">
        <v>2141</v>
      </c>
      <c r="K5" s="189" t="s">
        <v>360</v>
      </c>
      <c r="L5" s="197" t="s">
        <v>2142</v>
      </c>
    </row>
    <row r="6" spans="1:12" ht="33.75">
      <c r="A6" s="24" t="s">
        <v>735</v>
      </c>
      <c r="B6" s="25" t="s">
        <v>357</v>
      </c>
      <c r="C6" s="25" t="s">
        <v>743</v>
      </c>
      <c r="D6" s="25" t="s">
        <v>744</v>
      </c>
      <c r="E6" s="25" t="s">
        <v>700</v>
      </c>
      <c r="F6" s="25" t="s">
        <v>744</v>
      </c>
      <c r="G6" s="25" t="s">
        <v>699</v>
      </c>
      <c r="H6" s="25" t="s">
        <v>745</v>
      </c>
      <c r="I6" s="25" t="s">
        <v>2412</v>
      </c>
      <c r="J6" s="25" t="s">
        <v>746</v>
      </c>
      <c r="K6" s="60">
        <v>5</v>
      </c>
      <c r="L6" s="26" t="s">
        <v>747</v>
      </c>
    </row>
    <row r="7" spans="1:12" ht="33.75">
      <c r="A7" s="27" t="s">
        <v>736</v>
      </c>
      <c r="B7" s="8" t="s">
        <v>357</v>
      </c>
      <c r="C7" s="8" t="s">
        <v>743</v>
      </c>
      <c r="D7" s="8" t="s">
        <v>744</v>
      </c>
      <c r="E7" s="8" t="s">
        <v>700</v>
      </c>
      <c r="F7" s="8" t="s">
        <v>744</v>
      </c>
      <c r="G7" s="8" t="s">
        <v>699</v>
      </c>
      <c r="H7" s="8" t="s">
        <v>748</v>
      </c>
      <c r="I7" s="8" t="s">
        <v>1776</v>
      </c>
      <c r="J7" s="8" t="s">
        <v>749</v>
      </c>
      <c r="K7" s="198">
        <v>22</v>
      </c>
      <c r="L7" s="28" t="s">
        <v>141</v>
      </c>
    </row>
    <row r="8" spans="1:12" ht="33.75">
      <c r="A8" s="8" t="s">
        <v>737</v>
      </c>
      <c r="B8" s="8" t="s">
        <v>357</v>
      </c>
      <c r="C8" s="8" t="s">
        <v>743</v>
      </c>
      <c r="D8" s="8" t="s">
        <v>744</v>
      </c>
      <c r="E8" s="8" t="s">
        <v>700</v>
      </c>
      <c r="F8" s="8" t="s">
        <v>744</v>
      </c>
      <c r="G8" s="8" t="s">
        <v>699</v>
      </c>
      <c r="H8" s="8" t="s">
        <v>1677</v>
      </c>
      <c r="I8" s="8" t="s">
        <v>1786</v>
      </c>
      <c r="J8" s="8" t="s">
        <v>751</v>
      </c>
      <c r="K8" s="198">
        <v>15</v>
      </c>
      <c r="L8" s="28" t="s">
        <v>752</v>
      </c>
    </row>
    <row r="9" spans="1:12" ht="33.75">
      <c r="A9" s="8" t="s">
        <v>738</v>
      </c>
      <c r="B9" s="8" t="s">
        <v>357</v>
      </c>
      <c r="C9" s="8" t="s">
        <v>743</v>
      </c>
      <c r="D9" s="8" t="s">
        <v>744</v>
      </c>
      <c r="E9" s="8" t="s">
        <v>700</v>
      </c>
      <c r="F9" s="8" t="s">
        <v>744</v>
      </c>
      <c r="G9" s="8" t="s">
        <v>699</v>
      </c>
      <c r="H9" s="8" t="s">
        <v>656</v>
      </c>
      <c r="I9" s="8" t="s">
        <v>2414</v>
      </c>
      <c r="J9" s="8" t="s">
        <v>753</v>
      </c>
      <c r="K9" s="198">
        <v>15</v>
      </c>
      <c r="L9" s="28" t="s">
        <v>754</v>
      </c>
    </row>
    <row r="10" spans="1:12" ht="33.75">
      <c r="A10" s="8" t="s">
        <v>739</v>
      </c>
      <c r="B10" s="8" t="s">
        <v>357</v>
      </c>
      <c r="C10" s="8" t="s">
        <v>743</v>
      </c>
      <c r="D10" s="8" t="s">
        <v>744</v>
      </c>
      <c r="E10" s="8" t="s">
        <v>700</v>
      </c>
      <c r="F10" s="8" t="s">
        <v>744</v>
      </c>
      <c r="G10" s="8" t="s">
        <v>699</v>
      </c>
      <c r="H10" s="8" t="s">
        <v>1564</v>
      </c>
      <c r="I10" s="8" t="s">
        <v>1778</v>
      </c>
      <c r="J10" s="8" t="s">
        <v>756</v>
      </c>
      <c r="K10" s="198">
        <v>36</v>
      </c>
      <c r="L10" s="28" t="s">
        <v>916</v>
      </c>
    </row>
    <row r="11" spans="1:12" ht="33.75">
      <c r="A11" s="8" t="s">
        <v>740</v>
      </c>
      <c r="B11" s="8" t="s">
        <v>357</v>
      </c>
      <c r="C11" s="8" t="s">
        <v>743</v>
      </c>
      <c r="D11" s="8" t="s">
        <v>744</v>
      </c>
      <c r="E11" s="8" t="s">
        <v>700</v>
      </c>
      <c r="F11" s="8" t="s">
        <v>744</v>
      </c>
      <c r="G11" s="8" t="s">
        <v>699</v>
      </c>
      <c r="H11" s="8" t="s">
        <v>758</v>
      </c>
      <c r="I11" s="8" t="s">
        <v>759</v>
      </c>
      <c r="J11" s="8" t="s">
        <v>760</v>
      </c>
      <c r="K11" s="198">
        <v>8</v>
      </c>
      <c r="L11" s="28" t="s">
        <v>761</v>
      </c>
    </row>
    <row r="12" spans="1:12" ht="33.75">
      <c r="A12" s="8" t="s">
        <v>741</v>
      </c>
      <c r="B12" s="8" t="s">
        <v>357</v>
      </c>
      <c r="C12" s="8" t="s">
        <v>743</v>
      </c>
      <c r="D12" s="8" t="s">
        <v>744</v>
      </c>
      <c r="E12" s="8" t="s">
        <v>700</v>
      </c>
      <c r="F12" s="8" t="s">
        <v>744</v>
      </c>
      <c r="G12" s="8" t="s">
        <v>699</v>
      </c>
      <c r="H12" s="8" t="s">
        <v>762</v>
      </c>
      <c r="I12" s="8" t="s">
        <v>709</v>
      </c>
      <c r="J12" s="8" t="s">
        <v>763</v>
      </c>
      <c r="K12" s="198">
        <v>28</v>
      </c>
      <c r="L12" s="28" t="s">
        <v>761</v>
      </c>
    </row>
    <row r="13" spans="1:12" ht="33.75">
      <c r="A13" s="8" t="s">
        <v>144</v>
      </c>
      <c r="B13" s="8" t="s">
        <v>357</v>
      </c>
      <c r="C13" s="8" t="s">
        <v>743</v>
      </c>
      <c r="D13" s="8" t="s">
        <v>744</v>
      </c>
      <c r="E13" s="8" t="s">
        <v>700</v>
      </c>
      <c r="F13" s="8" t="s">
        <v>744</v>
      </c>
      <c r="G13" s="8" t="s">
        <v>699</v>
      </c>
      <c r="H13" s="8" t="s">
        <v>764</v>
      </c>
      <c r="I13" s="8" t="s">
        <v>1759</v>
      </c>
      <c r="J13" s="8" t="s">
        <v>765</v>
      </c>
      <c r="K13" s="198">
        <v>14</v>
      </c>
      <c r="L13" s="28" t="s">
        <v>847</v>
      </c>
    </row>
    <row r="14" spans="1:12" ht="33.75">
      <c r="A14" s="8" t="s">
        <v>923</v>
      </c>
      <c r="B14" s="8" t="s">
        <v>357</v>
      </c>
      <c r="C14" s="8" t="s">
        <v>743</v>
      </c>
      <c r="D14" s="8" t="s">
        <v>744</v>
      </c>
      <c r="E14" s="8" t="s">
        <v>700</v>
      </c>
      <c r="F14" s="8" t="s">
        <v>744</v>
      </c>
      <c r="G14" s="8" t="s">
        <v>699</v>
      </c>
      <c r="H14" s="8" t="s">
        <v>766</v>
      </c>
      <c r="I14" s="8" t="s">
        <v>1777</v>
      </c>
      <c r="J14" s="8" t="s">
        <v>767</v>
      </c>
      <c r="K14" s="198">
        <v>17</v>
      </c>
      <c r="L14" s="28" t="s">
        <v>881</v>
      </c>
    </row>
    <row r="15" spans="1:12" ht="33.75">
      <c r="A15" s="8" t="s">
        <v>849</v>
      </c>
      <c r="B15" s="8" t="s">
        <v>357</v>
      </c>
      <c r="C15" s="8" t="s">
        <v>743</v>
      </c>
      <c r="D15" s="8" t="s">
        <v>744</v>
      </c>
      <c r="E15" s="8" t="s">
        <v>700</v>
      </c>
      <c r="F15" s="8" t="s">
        <v>744</v>
      </c>
      <c r="G15" s="8" t="s">
        <v>699</v>
      </c>
      <c r="H15" s="8" t="s">
        <v>768</v>
      </c>
      <c r="I15" s="8" t="s">
        <v>683</v>
      </c>
      <c r="J15" s="8" t="s">
        <v>769</v>
      </c>
      <c r="K15" s="198">
        <v>10</v>
      </c>
      <c r="L15" s="28" t="s">
        <v>899</v>
      </c>
    </row>
    <row r="16" spans="1:12" ht="33.75">
      <c r="A16" s="8" t="s">
        <v>930</v>
      </c>
      <c r="B16" s="8" t="s">
        <v>357</v>
      </c>
      <c r="C16" s="8" t="s">
        <v>743</v>
      </c>
      <c r="D16" s="8" t="s">
        <v>744</v>
      </c>
      <c r="E16" s="8" t="s">
        <v>700</v>
      </c>
      <c r="F16" s="8" t="s">
        <v>744</v>
      </c>
      <c r="G16" s="8" t="s">
        <v>699</v>
      </c>
      <c r="H16" s="8" t="s">
        <v>677</v>
      </c>
      <c r="I16" s="8" t="s">
        <v>92</v>
      </c>
      <c r="J16" s="8" t="s">
        <v>771</v>
      </c>
      <c r="K16" s="198">
        <v>18</v>
      </c>
      <c r="L16" s="28" t="s">
        <v>657</v>
      </c>
    </row>
    <row r="17" spans="1:12" ht="33.75">
      <c r="A17" s="8" t="s">
        <v>942</v>
      </c>
      <c r="B17" s="8" t="s">
        <v>357</v>
      </c>
      <c r="C17" s="8" t="s">
        <v>743</v>
      </c>
      <c r="D17" s="8" t="s">
        <v>744</v>
      </c>
      <c r="E17" s="8" t="s">
        <v>700</v>
      </c>
      <c r="F17" s="8" t="s">
        <v>744</v>
      </c>
      <c r="G17" s="8" t="s">
        <v>699</v>
      </c>
      <c r="H17" s="8" t="s">
        <v>257</v>
      </c>
      <c r="I17" s="8" t="s">
        <v>1775</v>
      </c>
      <c r="J17" s="8" t="s">
        <v>773</v>
      </c>
      <c r="K17" s="198">
        <v>21</v>
      </c>
      <c r="L17" s="28" t="s">
        <v>888</v>
      </c>
    </row>
    <row r="18" spans="1:12" ht="33.75">
      <c r="A18" s="8" t="s">
        <v>948</v>
      </c>
      <c r="B18" s="8" t="s">
        <v>357</v>
      </c>
      <c r="C18" s="8" t="s">
        <v>743</v>
      </c>
      <c r="D18" s="8" t="s">
        <v>744</v>
      </c>
      <c r="E18" s="8" t="s">
        <v>700</v>
      </c>
      <c r="F18" s="8" t="s">
        <v>659</v>
      </c>
      <c r="G18" s="8" t="s">
        <v>699</v>
      </c>
      <c r="H18" s="8" t="s">
        <v>774</v>
      </c>
      <c r="I18" s="8" t="s">
        <v>91</v>
      </c>
      <c r="J18" s="8" t="s">
        <v>775</v>
      </c>
      <c r="K18" s="85">
        <v>30</v>
      </c>
      <c r="L18" s="28" t="s">
        <v>1470</v>
      </c>
    </row>
    <row r="19" spans="1:12" ht="33.75">
      <c r="A19" s="8" t="s">
        <v>852</v>
      </c>
      <c r="B19" s="8" t="s">
        <v>357</v>
      </c>
      <c r="C19" s="8" t="s">
        <v>743</v>
      </c>
      <c r="D19" s="8" t="s">
        <v>744</v>
      </c>
      <c r="E19" s="8" t="s">
        <v>700</v>
      </c>
      <c r="F19" s="8" t="s">
        <v>744</v>
      </c>
      <c r="G19" s="8" t="s">
        <v>699</v>
      </c>
      <c r="H19" s="8" t="s">
        <v>660</v>
      </c>
      <c r="I19" s="8" t="s">
        <v>776</v>
      </c>
      <c r="J19" s="8" t="s">
        <v>777</v>
      </c>
      <c r="K19" s="85">
        <v>16</v>
      </c>
      <c r="L19" s="28" t="s">
        <v>847</v>
      </c>
    </row>
    <row r="20" spans="1:12" ht="33.75">
      <c r="A20" s="8" t="s">
        <v>876</v>
      </c>
      <c r="B20" s="8" t="s">
        <v>357</v>
      </c>
      <c r="C20" s="8" t="s">
        <v>743</v>
      </c>
      <c r="D20" s="8" t="s">
        <v>744</v>
      </c>
      <c r="E20" s="8" t="s">
        <v>700</v>
      </c>
      <c r="F20" s="8" t="s">
        <v>744</v>
      </c>
      <c r="G20" s="8" t="s">
        <v>699</v>
      </c>
      <c r="H20" s="50" t="s">
        <v>778</v>
      </c>
      <c r="I20" s="8" t="s">
        <v>2421</v>
      </c>
      <c r="J20" s="199" t="s">
        <v>779</v>
      </c>
      <c r="K20" s="198">
        <v>6</v>
      </c>
      <c r="L20" s="28" t="s">
        <v>803</v>
      </c>
    </row>
    <row r="21" spans="1:12" ht="33.75">
      <c r="A21" s="331" t="s">
        <v>844</v>
      </c>
      <c r="B21" s="8" t="s">
        <v>357</v>
      </c>
      <c r="C21" s="8" t="s">
        <v>743</v>
      </c>
      <c r="D21" s="8" t="s">
        <v>744</v>
      </c>
      <c r="E21" s="8" t="s">
        <v>700</v>
      </c>
      <c r="F21" s="8" t="s">
        <v>744</v>
      </c>
      <c r="G21" s="8" t="s">
        <v>699</v>
      </c>
      <c r="H21" s="8" t="s">
        <v>780</v>
      </c>
      <c r="I21" s="8" t="s">
        <v>783</v>
      </c>
      <c r="J21" s="199" t="s">
        <v>781</v>
      </c>
      <c r="K21" s="198">
        <v>40</v>
      </c>
      <c r="L21" s="28" t="s">
        <v>782</v>
      </c>
    </row>
    <row r="22" spans="1:12" ht="33.75">
      <c r="A22" s="27" t="s">
        <v>857</v>
      </c>
      <c r="B22" s="8" t="s">
        <v>357</v>
      </c>
      <c r="C22" s="8" t="s">
        <v>743</v>
      </c>
      <c r="D22" s="8" t="s">
        <v>744</v>
      </c>
      <c r="E22" s="8" t="s">
        <v>700</v>
      </c>
      <c r="F22" s="8" t="s">
        <v>744</v>
      </c>
      <c r="G22" s="8" t="s">
        <v>699</v>
      </c>
      <c r="H22" s="8" t="s">
        <v>1680</v>
      </c>
      <c r="I22" s="8" t="s">
        <v>893</v>
      </c>
      <c r="J22" s="199" t="s">
        <v>1828</v>
      </c>
      <c r="K22" s="198">
        <v>0</v>
      </c>
      <c r="L22" s="28" t="s">
        <v>761</v>
      </c>
    </row>
    <row r="23" spans="1:12" ht="34.5" thickBot="1">
      <c r="A23" s="27" t="s">
        <v>871</v>
      </c>
      <c r="B23" s="37" t="s">
        <v>357</v>
      </c>
      <c r="C23" s="37" t="s">
        <v>743</v>
      </c>
      <c r="D23" s="37" t="s">
        <v>744</v>
      </c>
      <c r="E23" s="37" t="s">
        <v>700</v>
      </c>
      <c r="F23" s="37" t="s">
        <v>744</v>
      </c>
      <c r="G23" s="37" t="s">
        <v>699</v>
      </c>
      <c r="H23" s="37" t="s">
        <v>1893</v>
      </c>
      <c r="I23" s="37" t="s">
        <v>538</v>
      </c>
      <c r="J23" s="200" t="s">
        <v>1894</v>
      </c>
      <c r="K23" s="201">
        <v>19</v>
      </c>
      <c r="L23" s="30" t="s">
        <v>2315</v>
      </c>
    </row>
    <row r="24" spans="1:12" ht="10.5" customHeight="1" thickBot="1">
      <c r="A24" s="493" t="s">
        <v>1895</v>
      </c>
      <c r="B24" s="494"/>
      <c r="C24" s="494"/>
      <c r="D24" s="494"/>
      <c r="E24" s="494"/>
      <c r="F24" s="494"/>
      <c r="G24" s="494"/>
      <c r="H24" s="494"/>
      <c r="I24" s="494"/>
      <c r="J24" s="494"/>
      <c r="K24" s="61">
        <f>SUM(K6:K23)</f>
        <v>320</v>
      </c>
      <c r="L24" s="29"/>
    </row>
    <row r="25" spans="1:12" s="206" customFormat="1" ht="33.75">
      <c r="A25" s="202" t="s">
        <v>861</v>
      </c>
      <c r="B25" s="203" t="s">
        <v>951</v>
      </c>
      <c r="C25" s="203" t="s">
        <v>314</v>
      </c>
      <c r="D25" s="203" t="s">
        <v>1558</v>
      </c>
      <c r="E25" s="203" t="s">
        <v>315</v>
      </c>
      <c r="F25" s="203" t="s">
        <v>1558</v>
      </c>
      <c r="G25" s="203" t="s">
        <v>313</v>
      </c>
      <c r="H25" s="203" t="s">
        <v>484</v>
      </c>
      <c r="I25" s="203" t="s">
        <v>1560</v>
      </c>
      <c r="J25" s="203" t="s">
        <v>746</v>
      </c>
      <c r="K25" s="204">
        <v>6</v>
      </c>
      <c r="L25" s="205" t="s">
        <v>747</v>
      </c>
    </row>
    <row r="26" spans="1:12" s="206" customFormat="1" ht="33.75">
      <c r="A26" s="199" t="s">
        <v>881</v>
      </c>
      <c r="B26" s="199" t="s">
        <v>951</v>
      </c>
      <c r="C26" s="199" t="s">
        <v>314</v>
      </c>
      <c r="D26" s="199" t="s">
        <v>1558</v>
      </c>
      <c r="E26" s="199" t="s">
        <v>315</v>
      </c>
      <c r="F26" s="199" t="s">
        <v>1558</v>
      </c>
      <c r="G26" s="199" t="s">
        <v>313</v>
      </c>
      <c r="H26" s="199" t="s">
        <v>748</v>
      </c>
      <c r="I26" s="199" t="s">
        <v>1559</v>
      </c>
      <c r="J26" s="199" t="s">
        <v>749</v>
      </c>
      <c r="K26" s="198">
        <v>16</v>
      </c>
      <c r="L26" s="208" t="s">
        <v>141</v>
      </c>
    </row>
    <row r="27" spans="1:12" s="206" customFormat="1" ht="33.75">
      <c r="A27" s="199" t="s">
        <v>1854</v>
      </c>
      <c r="B27" s="199" t="s">
        <v>951</v>
      </c>
      <c r="C27" s="199" t="s">
        <v>314</v>
      </c>
      <c r="D27" s="199" t="s">
        <v>1558</v>
      </c>
      <c r="E27" s="199" t="s">
        <v>315</v>
      </c>
      <c r="F27" s="199" t="s">
        <v>1558</v>
      </c>
      <c r="G27" s="199" t="s">
        <v>313</v>
      </c>
      <c r="H27" s="199" t="s">
        <v>483</v>
      </c>
      <c r="I27" s="199" t="s">
        <v>2414</v>
      </c>
      <c r="J27" s="199" t="s">
        <v>753</v>
      </c>
      <c r="K27" s="198">
        <v>24</v>
      </c>
      <c r="L27" s="208" t="s">
        <v>1896</v>
      </c>
    </row>
    <row r="28" spans="1:12" s="206" customFormat="1" ht="33.75">
      <c r="A28" s="199" t="s">
        <v>847</v>
      </c>
      <c r="B28" s="199" t="s">
        <v>951</v>
      </c>
      <c r="C28" s="199" t="s">
        <v>314</v>
      </c>
      <c r="D28" s="199" t="s">
        <v>1558</v>
      </c>
      <c r="E28" s="199" t="s">
        <v>315</v>
      </c>
      <c r="F28" s="199" t="s">
        <v>1558</v>
      </c>
      <c r="G28" s="199" t="s">
        <v>313</v>
      </c>
      <c r="H28" s="199" t="s">
        <v>755</v>
      </c>
      <c r="I28" s="199" t="s">
        <v>1775</v>
      </c>
      <c r="J28" s="199" t="s">
        <v>756</v>
      </c>
      <c r="K28" s="198">
        <v>32</v>
      </c>
      <c r="L28" s="208" t="s">
        <v>1897</v>
      </c>
    </row>
    <row r="29" spans="1:12" s="206" customFormat="1" ht="33.75">
      <c r="A29" s="199" t="s">
        <v>899</v>
      </c>
      <c r="B29" s="199" t="s">
        <v>951</v>
      </c>
      <c r="C29" s="199" t="s">
        <v>314</v>
      </c>
      <c r="D29" s="199" t="s">
        <v>1558</v>
      </c>
      <c r="E29" s="199" t="s">
        <v>315</v>
      </c>
      <c r="F29" s="199" t="s">
        <v>1558</v>
      </c>
      <c r="G29" s="199" t="s">
        <v>313</v>
      </c>
      <c r="H29" s="199" t="s">
        <v>1566</v>
      </c>
      <c r="I29" s="199" t="s">
        <v>1776</v>
      </c>
      <c r="J29" s="199" t="s">
        <v>767</v>
      </c>
      <c r="K29" s="198">
        <v>20</v>
      </c>
      <c r="L29" s="208" t="s">
        <v>881</v>
      </c>
    </row>
    <row r="30" spans="1:12" s="206" customFormat="1" ht="33.75">
      <c r="A30" s="199" t="s">
        <v>838</v>
      </c>
      <c r="B30" s="199" t="s">
        <v>951</v>
      </c>
      <c r="C30" s="199" t="s">
        <v>314</v>
      </c>
      <c r="D30" s="199" t="s">
        <v>1558</v>
      </c>
      <c r="E30" s="199" t="s">
        <v>315</v>
      </c>
      <c r="F30" s="199" t="s">
        <v>1558</v>
      </c>
      <c r="G30" s="199" t="s">
        <v>313</v>
      </c>
      <c r="H30" s="199" t="s">
        <v>1737</v>
      </c>
      <c r="I30" s="199" t="s">
        <v>2412</v>
      </c>
      <c r="J30" s="199" t="s">
        <v>781</v>
      </c>
      <c r="K30" s="198">
        <v>54</v>
      </c>
      <c r="L30" s="208" t="s">
        <v>1898</v>
      </c>
    </row>
    <row r="31" spans="1:12" s="206" customFormat="1" ht="33.75">
      <c r="A31" s="199" t="s">
        <v>141</v>
      </c>
      <c r="B31" s="199" t="s">
        <v>951</v>
      </c>
      <c r="C31" s="199" t="s">
        <v>314</v>
      </c>
      <c r="D31" s="199" t="s">
        <v>1558</v>
      </c>
      <c r="E31" s="199" t="s">
        <v>315</v>
      </c>
      <c r="F31" s="199" t="s">
        <v>1558</v>
      </c>
      <c r="G31" s="199" t="s">
        <v>313</v>
      </c>
      <c r="H31" s="199" t="s">
        <v>772</v>
      </c>
      <c r="I31" s="199" t="s">
        <v>1786</v>
      </c>
      <c r="J31" s="199" t="s">
        <v>773</v>
      </c>
      <c r="K31" s="198">
        <v>21</v>
      </c>
      <c r="L31" s="208" t="s">
        <v>1899</v>
      </c>
    </row>
    <row r="32" spans="1:12" s="206" customFormat="1" ht="33.75">
      <c r="A32" s="199" t="s">
        <v>869</v>
      </c>
      <c r="B32" s="199" t="s">
        <v>951</v>
      </c>
      <c r="C32" s="199" t="s">
        <v>314</v>
      </c>
      <c r="D32" s="199" t="s">
        <v>1558</v>
      </c>
      <c r="E32" s="199" t="s">
        <v>315</v>
      </c>
      <c r="F32" s="199" t="s">
        <v>1558</v>
      </c>
      <c r="G32" s="199" t="s">
        <v>313</v>
      </c>
      <c r="H32" s="199" t="s">
        <v>2347</v>
      </c>
      <c r="I32" s="199" t="s">
        <v>896</v>
      </c>
      <c r="J32" s="199" t="s">
        <v>1828</v>
      </c>
      <c r="K32" s="198">
        <v>0</v>
      </c>
      <c r="L32" s="208" t="s">
        <v>572</v>
      </c>
    </row>
    <row r="33" spans="1:12" s="206" customFormat="1" ht="34.5" thickBot="1">
      <c r="A33" s="332" t="s">
        <v>910</v>
      </c>
      <c r="B33" s="200" t="s">
        <v>951</v>
      </c>
      <c r="C33" s="200" t="s">
        <v>314</v>
      </c>
      <c r="D33" s="200" t="s">
        <v>1558</v>
      </c>
      <c r="E33" s="200" t="s">
        <v>315</v>
      </c>
      <c r="F33" s="200" t="s">
        <v>1558</v>
      </c>
      <c r="G33" s="200" t="s">
        <v>313</v>
      </c>
      <c r="H33" s="200" t="s">
        <v>1708</v>
      </c>
      <c r="I33" s="200" t="s">
        <v>729</v>
      </c>
      <c r="J33" s="200" t="s">
        <v>763</v>
      </c>
      <c r="K33" s="201">
        <v>12</v>
      </c>
      <c r="L33" s="209" t="s">
        <v>2903</v>
      </c>
    </row>
    <row r="34" spans="1:12" ht="12" customHeight="1" thickBot="1">
      <c r="A34" s="493" t="s">
        <v>1895</v>
      </c>
      <c r="B34" s="494"/>
      <c r="C34" s="494"/>
      <c r="D34" s="494"/>
      <c r="E34" s="494"/>
      <c r="F34" s="494"/>
      <c r="G34" s="494"/>
      <c r="H34" s="494"/>
      <c r="I34" s="494"/>
      <c r="J34" s="494"/>
      <c r="K34" s="61">
        <f>SUM(K25:K33)</f>
        <v>185</v>
      </c>
      <c r="L34" s="31"/>
    </row>
    <row r="35" spans="1:12" ht="55.5" customHeight="1">
      <c r="A35" s="24" t="s">
        <v>888</v>
      </c>
      <c r="B35" s="25" t="s">
        <v>358</v>
      </c>
      <c r="C35" s="25" t="s">
        <v>614</v>
      </c>
      <c r="D35" s="25" t="s">
        <v>1604</v>
      </c>
      <c r="E35" s="25" t="s">
        <v>1605</v>
      </c>
      <c r="F35" s="25" t="s">
        <v>1604</v>
      </c>
      <c r="G35" s="25" t="s">
        <v>1606</v>
      </c>
      <c r="H35" s="25" t="s">
        <v>483</v>
      </c>
      <c r="I35" s="25" t="s">
        <v>2414</v>
      </c>
      <c r="J35" s="25" t="s">
        <v>753</v>
      </c>
      <c r="K35" s="60">
        <v>32</v>
      </c>
      <c r="L35" s="26" t="s">
        <v>2904</v>
      </c>
    </row>
    <row r="36" spans="1:12" ht="55.5" customHeight="1">
      <c r="A36" s="8" t="s">
        <v>916</v>
      </c>
      <c r="B36" s="8" t="s">
        <v>358</v>
      </c>
      <c r="C36" s="8" t="s">
        <v>614</v>
      </c>
      <c r="D36" s="8" t="s">
        <v>1604</v>
      </c>
      <c r="E36" s="8" t="s">
        <v>1605</v>
      </c>
      <c r="F36" s="8" t="s">
        <v>1604</v>
      </c>
      <c r="G36" s="8" t="s">
        <v>1606</v>
      </c>
      <c r="H36" s="8" t="s">
        <v>290</v>
      </c>
      <c r="I36" s="8" t="s">
        <v>1776</v>
      </c>
      <c r="J36" s="8" t="s">
        <v>756</v>
      </c>
      <c r="K36" s="198">
        <v>15</v>
      </c>
      <c r="L36" s="28" t="s">
        <v>1901</v>
      </c>
    </row>
    <row r="37" spans="1:12" ht="27.75" customHeight="1">
      <c r="A37" s="8" t="s">
        <v>1470</v>
      </c>
      <c r="B37" s="8" t="s">
        <v>358</v>
      </c>
      <c r="C37" s="8" t="s">
        <v>614</v>
      </c>
      <c r="D37" s="8" t="s">
        <v>1604</v>
      </c>
      <c r="E37" s="8" t="s">
        <v>1605</v>
      </c>
      <c r="F37" s="8" t="s">
        <v>1604</v>
      </c>
      <c r="G37" s="8" t="s">
        <v>1606</v>
      </c>
      <c r="H37" s="8" t="s">
        <v>1902</v>
      </c>
      <c r="I37" s="8" t="s">
        <v>709</v>
      </c>
      <c r="J37" s="8" t="s">
        <v>746</v>
      </c>
      <c r="K37" s="198">
        <v>4</v>
      </c>
      <c r="L37" s="28" t="s">
        <v>1903</v>
      </c>
    </row>
    <row r="38" spans="1:12" ht="53.25" customHeight="1">
      <c r="A38" s="8" t="s">
        <v>940</v>
      </c>
      <c r="B38" s="8" t="s">
        <v>358</v>
      </c>
      <c r="C38" s="8" t="s">
        <v>614</v>
      </c>
      <c r="D38" s="8" t="s">
        <v>1604</v>
      </c>
      <c r="E38" s="8" t="s">
        <v>1605</v>
      </c>
      <c r="F38" s="8" t="s">
        <v>1604</v>
      </c>
      <c r="G38" s="8" t="s">
        <v>1606</v>
      </c>
      <c r="H38" s="8" t="s">
        <v>762</v>
      </c>
      <c r="I38" s="8" t="s">
        <v>2421</v>
      </c>
      <c r="J38" s="8" t="s">
        <v>763</v>
      </c>
      <c r="K38" s="198">
        <v>28</v>
      </c>
      <c r="L38" s="28" t="s">
        <v>1904</v>
      </c>
    </row>
    <row r="39" spans="1:12" ht="46.5" customHeight="1">
      <c r="A39" s="8" t="s">
        <v>855</v>
      </c>
      <c r="B39" s="8" t="s">
        <v>358</v>
      </c>
      <c r="C39" s="8" t="s">
        <v>614</v>
      </c>
      <c r="D39" s="8" t="s">
        <v>1604</v>
      </c>
      <c r="E39" s="8" t="s">
        <v>1605</v>
      </c>
      <c r="F39" s="8" t="s">
        <v>1604</v>
      </c>
      <c r="G39" s="8" t="s">
        <v>1606</v>
      </c>
      <c r="H39" s="8" t="s">
        <v>764</v>
      </c>
      <c r="I39" s="8" t="s">
        <v>783</v>
      </c>
      <c r="J39" s="8" t="s">
        <v>765</v>
      </c>
      <c r="K39" s="198">
        <v>17</v>
      </c>
      <c r="L39" s="28" t="s">
        <v>1905</v>
      </c>
    </row>
    <row r="40" spans="1:12" ht="54" customHeight="1">
      <c r="A40" s="8" t="s">
        <v>835</v>
      </c>
      <c r="B40" s="8" t="s">
        <v>358</v>
      </c>
      <c r="C40" s="8" t="s">
        <v>614</v>
      </c>
      <c r="D40" s="8" t="s">
        <v>1604</v>
      </c>
      <c r="E40" s="8" t="s">
        <v>1605</v>
      </c>
      <c r="F40" s="8" t="s">
        <v>1604</v>
      </c>
      <c r="G40" s="8" t="s">
        <v>1606</v>
      </c>
      <c r="H40" s="8" t="s">
        <v>772</v>
      </c>
      <c r="I40" s="8" t="s">
        <v>1760</v>
      </c>
      <c r="J40" s="8" t="s">
        <v>773</v>
      </c>
      <c r="K40" s="85">
        <v>15</v>
      </c>
      <c r="L40" s="28" t="s">
        <v>1906</v>
      </c>
    </row>
    <row r="41" spans="1:12" ht="72.75" customHeight="1">
      <c r="A41" s="8" t="s">
        <v>803</v>
      </c>
      <c r="B41" s="8" t="s">
        <v>358</v>
      </c>
      <c r="C41" s="8" t="s">
        <v>614</v>
      </c>
      <c r="D41" s="8" t="s">
        <v>1604</v>
      </c>
      <c r="E41" s="8" t="s">
        <v>1605</v>
      </c>
      <c r="F41" s="8" t="s">
        <v>1604</v>
      </c>
      <c r="G41" s="8" t="s">
        <v>1606</v>
      </c>
      <c r="H41" s="8" t="s">
        <v>1871</v>
      </c>
      <c r="I41" s="8" t="s">
        <v>683</v>
      </c>
      <c r="J41" s="8" t="s">
        <v>781</v>
      </c>
      <c r="K41" s="85">
        <v>39</v>
      </c>
      <c r="L41" s="28" t="s">
        <v>1907</v>
      </c>
    </row>
    <row r="42" spans="1:12" ht="41.25" customHeight="1" thickBot="1">
      <c r="A42" s="27" t="s">
        <v>750</v>
      </c>
      <c r="B42" s="37" t="s">
        <v>358</v>
      </c>
      <c r="C42" s="37" t="s">
        <v>614</v>
      </c>
      <c r="D42" s="37" t="s">
        <v>1604</v>
      </c>
      <c r="E42" s="37" t="s">
        <v>1605</v>
      </c>
      <c r="F42" s="37" t="s">
        <v>1604</v>
      </c>
      <c r="G42" s="37" t="s">
        <v>1606</v>
      </c>
      <c r="H42" s="37" t="s">
        <v>1872</v>
      </c>
      <c r="I42" s="37" t="s">
        <v>1763</v>
      </c>
      <c r="J42" s="37" t="s">
        <v>568</v>
      </c>
      <c r="K42" s="86">
        <v>0</v>
      </c>
      <c r="L42" s="30" t="s">
        <v>2905</v>
      </c>
    </row>
    <row r="43" spans="1:12" ht="12" customHeight="1" thickBot="1">
      <c r="A43" s="493" t="s">
        <v>1895</v>
      </c>
      <c r="B43" s="494"/>
      <c r="C43" s="494"/>
      <c r="D43" s="494"/>
      <c r="E43" s="494"/>
      <c r="F43" s="494"/>
      <c r="G43" s="494"/>
      <c r="H43" s="494"/>
      <c r="I43" s="494"/>
      <c r="J43" s="494"/>
      <c r="K43" s="61">
        <f>SUM(K35:K42)</f>
        <v>150</v>
      </c>
      <c r="L43" s="31"/>
    </row>
    <row r="44" spans="1:12" ht="67.5">
      <c r="A44" s="24" t="s">
        <v>1831</v>
      </c>
      <c r="B44" s="25" t="s">
        <v>358</v>
      </c>
      <c r="C44" s="25" t="s">
        <v>157</v>
      </c>
      <c r="D44" s="25" t="s">
        <v>1453</v>
      </c>
      <c r="E44" s="25" t="s">
        <v>1454</v>
      </c>
      <c r="F44" s="25" t="s">
        <v>1453</v>
      </c>
      <c r="G44" s="25" t="s">
        <v>681</v>
      </c>
      <c r="H44" s="51" t="s">
        <v>1908</v>
      </c>
      <c r="I44" s="25" t="s">
        <v>1786</v>
      </c>
      <c r="J44" s="25" t="s">
        <v>775</v>
      </c>
      <c r="K44" s="60">
        <v>52</v>
      </c>
      <c r="L44" s="26" t="s">
        <v>1909</v>
      </c>
    </row>
    <row r="45" spans="1:12" ht="67.5">
      <c r="A45" s="8" t="s">
        <v>1582</v>
      </c>
      <c r="B45" s="8" t="s">
        <v>358</v>
      </c>
      <c r="C45" s="8" t="s">
        <v>157</v>
      </c>
      <c r="D45" s="8" t="s">
        <v>1453</v>
      </c>
      <c r="E45" s="8" t="s">
        <v>1454</v>
      </c>
      <c r="F45" s="8" t="s">
        <v>1453</v>
      </c>
      <c r="G45" s="8" t="s">
        <v>681</v>
      </c>
      <c r="H45" s="52" t="s">
        <v>1910</v>
      </c>
      <c r="I45" s="8" t="s">
        <v>2414</v>
      </c>
      <c r="J45" s="8" t="s">
        <v>775</v>
      </c>
      <c r="K45" s="85">
        <v>50</v>
      </c>
      <c r="L45" s="28" t="s">
        <v>1909</v>
      </c>
    </row>
    <row r="46" spans="1:12" ht="67.5">
      <c r="A46" s="8" t="s">
        <v>932</v>
      </c>
      <c r="B46" s="8" t="s">
        <v>358</v>
      </c>
      <c r="C46" s="8" t="s">
        <v>157</v>
      </c>
      <c r="D46" s="8" t="s">
        <v>1453</v>
      </c>
      <c r="E46" s="8" t="s">
        <v>1454</v>
      </c>
      <c r="F46" s="8" t="s">
        <v>1453</v>
      </c>
      <c r="G46" s="8" t="s">
        <v>681</v>
      </c>
      <c r="H46" s="52" t="s">
        <v>1911</v>
      </c>
      <c r="I46" s="8" t="s">
        <v>1776</v>
      </c>
      <c r="J46" s="8" t="s">
        <v>775</v>
      </c>
      <c r="K46" s="85">
        <v>50</v>
      </c>
      <c r="L46" s="28" t="s">
        <v>1909</v>
      </c>
    </row>
    <row r="47" spans="1:12" ht="67.5">
      <c r="A47" s="8" t="s">
        <v>913</v>
      </c>
      <c r="B47" s="8" t="s">
        <v>358</v>
      </c>
      <c r="C47" s="8" t="s">
        <v>157</v>
      </c>
      <c r="D47" s="8" t="s">
        <v>1453</v>
      </c>
      <c r="E47" s="8" t="s">
        <v>1454</v>
      </c>
      <c r="F47" s="8" t="s">
        <v>1453</v>
      </c>
      <c r="G47" s="8" t="s">
        <v>681</v>
      </c>
      <c r="H47" s="8" t="s">
        <v>1912</v>
      </c>
      <c r="I47" s="8" t="s">
        <v>1775</v>
      </c>
      <c r="J47" s="8" t="s">
        <v>621</v>
      </c>
      <c r="K47" s="85">
        <v>35</v>
      </c>
      <c r="L47" s="28" t="s">
        <v>1909</v>
      </c>
    </row>
    <row r="48" spans="1:12" ht="67.5">
      <c r="A48" s="8" t="s">
        <v>641</v>
      </c>
      <c r="B48" s="8" t="s">
        <v>358</v>
      </c>
      <c r="C48" s="8" t="s">
        <v>157</v>
      </c>
      <c r="D48" s="8" t="s">
        <v>1453</v>
      </c>
      <c r="E48" s="8" t="s">
        <v>1454</v>
      </c>
      <c r="F48" s="8" t="s">
        <v>1453</v>
      </c>
      <c r="G48" s="8" t="s">
        <v>681</v>
      </c>
      <c r="H48" s="8" t="s">
        <v>1913</v>
      </c>
      <c r="I48" s="8" t="s">
        <v>1774</v>
      </c>
      <c r="J48" s="8" t="s">
        <v>622</v>
      </c>
      <c r="K48" s="85">
        <v>40</v>
      </c>
      <c r="L48" s="28" t="s">
        <v>1909</v>
      </c>
    </row>
    <row r="49" spans="1:12" ht="68.25" thickBot="1">
      <c r="A49" s="27" t="s">
        <v>905</v>
      </c>
      <c r="B49" s="37" t="s">
        <v>358</v>
      </c>
      <c r="C49" s="37" t="s">
        <v>157</v>
      </c>
      <c r="D49" s="37" t="s">
        <v>1453</v>
      </c>
      <c r="E49" s="37" t="s">
        <v>1454</v>
      </c>
      <c r="F49" s="37" t="s">
        <v>1453</v>
      </c>
      <c r="G49" s="37" t="s">
        <v>681</v>
      </c>
      <c r="H49" s="37" t="s">
        <v>1872</v>
      </c>
      <c r="I49" s="37" t="s">
        <v>1777</v>
      </c>
      <c r="J49" s="37" t="s">
        <v>568</v>
      </c>
      <c r="K49" s="86">
        <v>0</v>
      </c>
      <c r="L49" s="30" t="s">
        <v>1914</v>
      </c>
    </row>
    <row r="50" spans="1:12" ht="12" customHeight="1" thickBot="1">
      <c r="A50" s="493" t="s">
        <v>1895</v>
      </c>
      <c r="B50" s="494"/>
      <c r="C50" s="494"/>
      <c r="D50" s="494"/>
      <c r="E50" s="494"/>
      <c r="F50" s="494"/>
      <c r="G50" s="494"/>
      <c r="H50" s="494"/>
      <c r="I50" s="494"/>
      <c r="J50" s="494"/>
      <c r="K50" s="61">
        <f>SUM(K44:K49)</f>
        <v>227</v>
      </c>
      <c r="L50" s="31"/>
    </row>
    <row r="51" spans="1:12" s="206" customFormat="1" ht="67.5">
      <c r="A51" s="202" t="s">
        <v>985</v>
      </c>
      <c r="B51" s="203" t="s">
        <v>831</v>
      </c>
      <c r="C51" s="203" t="s">
        <v>487</v>
      </c>
      <c r="D51" s="203" t="s">
        <v>2304</v>
      </c>
      <c r="E51" s="203" t="s">
        <v>488</v>
      </c>
      <c r="F51" s="203" t="s">
        <v>2304</v>
      </c>
      <c r="G51" s="203" t="s">
        <v>170</v>
      </c>
      <c r="H51" s="203" t="s">
        <v>1871</v>
      </c>
      <c r="I51" s="203" t="s">
        <v>2421</v>
      </c>
      <c r="J51" s="203" t="s">
        <v>781</v>
      </c>
      <c r="K51" s="204">
        <v>36</v>
      </c>
      <c r="L51" s="205" t="s">
        <v>1915</v>
      </c>
    </row>
    <row r="52" spans="1:12" s="206" customFormat="1" ht="33.75">
      <c r="A52" s="199" t="s">
        <v>886</v>
      </c>
      <c r="B52" s="199" t="s">
        <v>831</v>
      </c>
      <c r="C52" s="199" t="s">
        <v>487</v>
      </c>
      <c r="D52" s="199" t="s">
        <v>2304</v>
      </c>
      <c r="E52" s="199" t="s">
        <v>488</v>
      </c>
      <c r="F52" s="199" t="s">
        <v>2304</v>
      </c>
      <c r="G52" s="199" t="s">
        <v>170</v>
      </c>
      <c r="H52" s="199" t="s">
        <v>762</v>
      </c>
      <c r="I52" s="199" t="s">
        <v>687</v>
      </c>
      <c r="J52" s="199" t="s">
        <v>763</v>
      </c>
      <c r="K52" s="198">
        <v>23</v>
      </c>
      <c r="L52" s="208" t="s">
        <v>1492</v>
      </c>
    </row>
    <row r="53" spans="1:12" s="206" customFormat="1" ht="45">
      <c r="A53" s="199" t="s">
        <v>879</v>
      </c>
      <c r="B53" s="199" t="s">
        <v>831</v>
      </c>
      <c r="C53" s="199" t="s">
        <v>487</v>
      </c>
      <c r="D53" s="199" t="s">
        <v>2304</v>
      </c>
      <c r="E53" s="199" t="s">
        <v>488</v>
      </c>
      <c r="F53" s="199" t="s">
        <v>2304</v>
      </c>
      <c r="G53" s="199" t="s">
        <v>170</v>
      </c>
      <c r="H53" s="199" t="s">
        <v>764</v>
      </c>
      <c r="I53" s="199" t="s">
        <v>1771</v>
      </c>
      <c r="J53" s="199" t="s">
        <v>765</v>
      </c>
      <c r="K53" s="198">
        <v>12</v>
      </c>
      <c r="L53" s="208" t="s">
        <v>1493</v>
      </c>
    </row>
    <row r="54" spans="1:12" s="206" customFormat="1" ht="67.5">
      <c r="A54" s="199" t="s">
        <v>839</v>
      </c>
      <c r="B54" s="199" t="s">
        <v>831</v>
      </c>
      <c r="C54" s="199" t="s">
        <v>487</v>
      </c>
      <c r="D54" s="199" t="s">
        <v>2304</v>
      </c>
      <c r="E54" s="199" t="s">
        <v>488</v>
      </c>
      <c r="F54" s="199" t="s">
        <v>2304</v>
      </c>
      <c r="G54" s="199" t="s">
        <v>170</v>
      </c>
      <c r="H54" s="199" t="s">
        <v>772</v>
      </c>
      <c r="I54" s="199" t="s">
        <v>711</v>
      </c>
      <c r="J54" s="199" t="s">
        <v>773</v>
      </c>
      <c r="K54" s="198">
        <v>26</v>
      </c>
      <c r="L54" s="208" t="s">
        <v>1494</v>
      </c>
    </row>
    <row r="55" spans="1:12" s="206" customFormat="1" ht="45">
      <c r="A55" s="199" t="s">
        <v>634</v>
      </c>
      <c r="B55" s="199" t="s">
        <v>831</v>
      </c>
      <c r="C55" s="199" t="s">
        <v>487</v>
      </c>
      <c r="D55" s="199" t="s">
        <v>2304</v>
      </c>
      <c r="E55" s="199" t="s">
        <v>488</v>
      </c>
      <c r="F55" s="199" t="s">
        <v>2304</v>
      </c>
      <c r="G55" s="199" t="s">
        <v>170</v>
      </c>
      <c r="H55" s="199" t="s">
        <v>656</v>
      </c>
      <c r="I55" s="199" t="s">
        <v>712</v>
      </c>
      <c r="J55" s="199" t="s">
        <v>753</v>
      </c>
      <c r="K55" s="198">
        <v>24</v>
      </c>
      <c r="L55" s="208" t="s">
        <v>1495</v>
      </c>
    </row>
    <row r="56" spans="1:12" s="206" customFormat="1" ht="45">
      <c r="A56" s="199" t="s">
        <v>1089</v>
      </c>
      <c r="B56" s="199" t="s">
        <v>831</v>
      </c>
      <c r="C56" s="199" t="s">
        <v>487</v>
      </c>
      <c r="D56" s="199" t="s">
        <v>2304</v>
      </c>
      <c r="E56" s="199" t="s">
        <v>488</v>
      </c>
      <c r="F56" s="199" t="s">
        <v>2304</v>
      </c>
      <c r="G56" s="199" t="s">
        <v>170</v>
      </c>
      <c r="H56" s="199" t="s">
        <v>1496</v>
      </c>
      <c r="I56" s="199" t="s">
        <v>100</v>
      </c>
      <c r="J56" s="199" t="s">
        <v>749</v>
      </c>
      <c r="K56" s="198">
        <v>39</v>
      </c>
      <c r="L56" s="208" t="s">
        <v>1497</v>
      </c>
    </row>
    <row r="57" spans="1:12" s="206" customFormat="1" ht="56.25">
      <c r="A57" s="199" t="s">
        <v>919</v>
      </c>
      <c r="B57" s="199" t="s">
        <v>831</v>
      </c>
      <c r="C57" s="199" t="s">
        <v>487</v>
      </c>
      <c r="D57" s="199" t="s">
        <v>2304</v>
      </c>
      <c r="E57" s="199" t="s">
        <v>488</v>
      </c>
      <c r="F57" s="199" t="s">
        <v>2304</v>
      </c>
      <c r="G57" s="199" t="s">
        <v>170</v>
      </c>
      <c r="H57" s="199" t="s">
        <v>745</v>
      </c>
      <c r="I57" s="199" t="s">
        <v>713</v>
      </c>
      <c r="J57" s="199" t="s">
        <v>746</v>
      </c>
      <c r="K57" s="198">
        <v>15</v>
      </c>
      <c r="L57" s="208" t="s">
        <v>1498</v>
      </c>
    </row>
    <row r="58" spans="1:12" s="206" customFormat="1" ht="33.75">
      <c r="A58" s="199" t="s">
        <v>742</v>
      </c>
      <c r="B58" s="199" t="s">
        <v>831</v>
      </c>
      <c r="C58" s="199" t="s">
        <v>487</v>
      </c>
      <c r="D58" s="199" t="s">
        <v>2304</v>
      </c>
      <c r="E58" s="199" t="s">
        <v>488</v>
      </c>
      <c r="F58" s="199" t="s">
        <v>2304</v>
      </c>
      <c r="G58" s="199" t="s">
        <v>170</v>
      </c>
      <c r="H58" s="199" t="s">
        <v>778</v>
      </c>
      <c r="I58" s="199" t="s">
        <v>827</v>
      </c>
      <c r="J58" s="199" t="s">
        <v>779</v>
      </c>
      <c r="K58" s="198">
        <v>20</v>
      </c>
      <c r="L58" s="208" t="s">
        <v>2906</v>
      </c>
    </row>
    <row r="59" spans="1:12" s="206" customFormat="1" ht="33.75">
      <c r="A59" s="199" t="s">
        <v>897</v>
      </c>
      <c r="B59" s="199" t="s">
        <v>831</v>
      </c>
      <c r="C59" s="199" t="s">
        <v>487</v>
      </c>
      <c r="D59" s="199" t="s">
        <v>2304</v>
      </c>
      <c r="E59" s="199" t="s">
        <v>488</v>
      </c>
      <c r="F59" s="199" t="s">
        <v>2304</v>
      </c>
      <c r="G59" s="199" t="s">
        <v>170</v>
      </c>
      <c r="H59" s="199" t="s">
        <v>1499</v>
      </c>
      <c r="I59" s="199" t="s">
        <v>828</v>
      </c>
      <c r="J59" s="199" t="s">
        <v>763</v>
      </c>
      <c r="K59" s="198">
        <v>17</v>
      </c>
      <c r="L59" s="208" t="s">
        <v>1500</v>
      </c>
    </row>
    <row r="60" spans="1:12" s="206" customFormat="1" ht="33.75">
      <c r="A60" s="199" t="s">
        <v>843</v>
      </c>
      <c r="B60" s="199" t="s">
        <v>831</v>
      </c>
      <c r="C60" s="199" t="s">
        <v>487</v>
      </c>
      <c r="D60" s="199" t="s">
        <v>2304</v>
      </c>
      <c r="E60" s="199" t="s">
        <v>488</v>
      </c>
      <c r="F60" s="199" t="s">
        <v>2304</v>
      </c>
      <c r="G60" s="199" t="s">
        <v>170</v>
      </c>
      <c r="H60" s="199" t="s">
        <v>758</v>
      </c>
      <c r="I60" s="199" t="s">
        <v>1761</v>
      </c>
      <c r="J60" s="199" t="s">
        <v>760</v>
      </c>
      <c r="K60" s="198">
        <v>4</v>
      </c>
      <c r="L60" s="208" t="s">
        <v>761</v>
      </c>
    </row>
    <row r="61" spans="1:12" s="206" customFormat="1" ht="33.75">
      <c r="A61" s="199" t="s">
        <v>859</v>
      </c>
      <c r="B61" s="199" t="s">
        <v>831</v>
      </c>
      <c r="C61" s="199" t="s">
        <v>487</v>
      </c>
      <c r="D61" s="199" t="s">
        <v>2304</v>
      </c>
      <c r="E61" s="199" t="s">
        <v>488</v>
      </c>
      <c r="F61" s="199" t="s">
        <v>2304</v>
      </c>
      <c r="G61" s="199" t="s">
        <v>170</v>
      </c>
      <c r="H61" s="199" t="s">
        <v>1491</v>
      </c>
      <c r="I61" s="199" t="s">
        <v>1764</v>
      </c>
      <c r="J61" s="199" t="s">
        <v>777</v>
      </c>
      <c r="K61" s="198">
        <v>22</v>
      </c>
      <c r="L61" s="208" t="s">
        <v>1263</v>
      </c>
    </row>
    <row r="62" spans="1:12" s="206" customFormat="1" ht="33.75">
      <c r="A62" s="199" t="s">
        <v>761</v>
      </c>
      <c r="B62" s="199" t="s">
        <v>831</v>
      </c>
      <c r="C62" s="199" t="s">
        <v>487</v>
      </c>
      <c r="D62" s="199" t="s">
        <v>2304</v>
      </c>
      <c r="E62" s="199" t="s">
        <v>488</v>
      </c>
      <c r="F62" s="199" t="s">
        <v>2304</v>
      </c>
      <c r="G62" s="199" t="s">
        <v>170</v>
      </c>
      <c r="H62" s="199" t="s">
        <v>1264</v>
      </c>
      <c r="I62" s="199" t="s">
        <v>829</v>
      </c>
      <c r="J62" s="199" t="s">
        <v>2273</v>
      </c>
      <c r="K62" s="198">
        <v>25</v>
      </c>
      <c r="L62" s="208" t="s">
        <v>1265</v>
      </c>
    </row>
    <row r="63" spans="1:12" s="206" customFormat="1" ht="34.5" thickBot="1">
      <c r="A63" s="332" t="s">
        <v>846</v>
      </c>
      <c r="B63" s="200" t="s">
        <v>831</v>
      </c>
      <c r="C63" s="200" t="s">
        <v>487</v>
      </c>
      <c r="D63" s="200" t="s">
        <v>2304</v>
      </c>
      <c r="E63" s="200" t="s">
        <v>488</v>
      </c>
      <c r="F63" s="200" t="s">
        <v>2304</v>
      </c>
      <c r="G63" s="200" t="s">
        <v>170</v>
      </c>
      <c r="H63" s="210" t="s">
        <v>2907</v>
      </c>
      <c r="I63" s="200" t="s">
        <v>387</v>
      </c>
      <c r="J63" s="200" t="s">
        <v>1751</v>
      </c>
      <c r="K63" s="201">
        <v>6</v>
      </c>
      <c r="L63" s="209" t="s">
        <v>2908</v>
      </c>
    </row>
    <row r="64" spans="1:12" ht="12" customHeight="1" thickBot="1">
      <c r="A64" s="493" t="s">
        <v>1895</v>
      </c>
      <c r="B64" s="494"/>
      <c r="C64" s="494"/>
      <c r="D64" s="494"/>
      <c r="E64" s="494"/>
      <c r="F64" s="494"/>
      <c r="G64" s="494"/>
      <c r="H64" s="494"/>
      <c r="I64" s="494"/>
      <c r="J64" s="494"/>
      <c r="K64" s="61">
        <f>SUM(K51:K63)</f>
        <v>269</v>
      </c>
      <c r="L64" s="31"/>
    </row>
    <row r="65" spans="1:12" ht="45">
      <c r="A65" s="24" t="s">
        <v>996</v>
      </c>
      <c r="B65" s="25" t="s">
        <v>139</v>
      </c>
      <c r="C65" s="25" t="s">
        <v>1562</v>
      </c>
      <c r="D65" s="25" t="s">
        <v>1563</v>
      </c>
      <c r="E65" s="53" t="s">
        <v>1791</v>
      </c>
      <c r="F65" s="25" t="s">
        <v>1563</v>
      </c>
      <c r="G65" s="25" t="s">
        <v>1790</v>
      </c>
      <c r="H65" s="25" t="s">
        <v>745</v>
      </c>
      <c r="I65" s="53" t="s">
        <v>1776</v>
      </c>
      <c r="J65" s="25" t="s">
        <v>746</v>
      </c>
      <c r="K65" s="60">
        <v>4</v>
      </c>
      <c r="L65" s="54" t="s">
        <v>747</v>
      </c>
    </row>
    <row r="66" spans="1:12" ht="45">
      <c r="A66" s="8" t="s">
        <v>840</v>
      </c>
      <c r="B66" s="8" t="s">
        <v>139</v>
      </c>
      <c r="C66" s="8" t="s">
        <v>1562</v>
      </c>
      <c r="D66" s="8" t="s">
        <v>1563</v>
      </c>
      <c r="E66" s="55" t="s">
        <v>1791</v>
      </c>
      <c r="F66" s="8" t="s">
        <v>1563</v>
      </c>
      <c r="G66" s="8" t="s">
        <v>1790</v>
      </c>
      <c r="H66" s="8" t="s">
        <v>656</v>
      </c>
      <c r="I66" s="55" t="s">
        <v>1777</v>
      </c>
      <c r="J66" s="8" t="s">
        <v>753</v>
      </c>
      <c r="K66" s="85">
        <v>36</v>
      </c>
      <c r="L66" s="56" t="s">
        <v>754</v>
      </c>
    </row>
    <row r="67" spans="1:12" ht="45">
      <c r="A67" s="8" t="s">
        <v>945</v>
      </c>
      <c r="B67" s="8" t="s">
        <v>139</v>
      </c>
      <c r="C67" s="8" t="s">
        <v>1562</v>
      </c>
      <c r="D67" s="8" t="s">
        <v>1563</v>
      </c>
      <c r="E67" s="55" t="s">
        <v>1791</v>
      </c>
      <c r="F67" s="8" t="s">
        <v>1563</v>
      </c>
      <c r="G67" s="8" t="s">
        <v>1790</v>
      </c>
      <c r="H67" s="8" t="s">
        <v>755</v>
      </c>
      <c r="I67" s="55" t="s">
        <v>709</v>
      </c>
      <c r="J67" s="8" t="s">
        <v>756</v>
      </c>
      <c r="K67" s="85">
        <v>43</v>
      </c>
      <c r="L67" s="28" t="s">
        <v>916</v>
      </c>
    </row>
    <row r="68" spans="1:12" ht="45">
      <c r="A68" s="8" t="s">
        <v>136</v>
      </c>
      <c r="B68" s="8" t="s">
        <v>139</v>
      </c>
      <c r="C68" s="8" t="s">
        <v>1562</v>
      </c>
      <c r="D68" s="8" t="s">
        <v>1563</v>
      </c>
      <c r="E68" s="55" t="s">
        <v>1791</v>
      </c>
      <c r="F68" s="8" t="s">
        <v>1563</v>
      </c>
      <c r="G68" s="8" t="s">
        <v>1790</v>
      </c>
      <c r="H68" s="8" t="s">
        <v>766</v>
      </c>
      <c r="I68" s="55" t="s">
        <v>1778</v>
      </c>
      <c r="J68" s="8" t="s">
        <v>767</v>
      </c>
      <c r="K68" s="85">
        <v>15</v>
      </c>
      <c r="L68" s="28" t="s">
        <v>881</v>
      </c>
    </row>
    <row r="69" spans="1:12" ht="45">
      <c r="A69" s="8" t="s">
        <v>992</v>
      </c>
      <c r="B69" s="8" t="s">
        <v>139</v>
      </c>
      <c r="C69" s="8" t="s">
        <v>1562</v>
      </c>
      <c r="D69" s="8" t="s">
        <v>1563</v>
      </c>
      <c r="E69" s="55" t="s">
        <v>1791</v>
      </c>
      <c r="F69" s="8" t="s">
        <v>1563</v>
      </c>
      <c r="G69" s="8" t="s">
        <v>1790</v>
      </c>
      <c r="H69" s="8" t="s">
        <v>764</v>
      </c>
      <c r="I69" s="55" t="s">
        <v>1786</v>
      </c>
      <c r="J69" s="8" t="s">
        <v>765</v>
      </c>
      <c r="K69" s="85">
        <v>17</v>
      </c>
      <c r="L69" s="28" t="s">
        <v>847</v>
      </c>
    </row>
    <row r="70" spans="1:12" ht="45">
      <c r="A70" s="8" t="s">
        <v>233</v>
      </c>
      <c r="B70" s="8" t="s">
        <v>139</v>
      </c>
      <c r="C70" s="8" t="s">
        <v>1562</v>
      </c>
      <c r="D70" s="8" t="s">
        <v>1563</v>
      </c>
      <c r="E70" s="55" t="s">
        <v>1791</v>
      </c>
      <c r="F70" s="8" t="s">
        <v>1563</v>
      </c>
      <c r="G70" s="8" t="s">
        <v>1790</v>
      </c>
      <c r="H70" s="8" t="s">
        <v>772</v>
      </c>
      <c r="I70" s="8" t="s">
        <v>1775</v>
      </c>
      <c r="J70" s="8" t="s">
        <v>773</v>
      </c>
      <c r="K70" s="85">
        <v>25</v>
      </c>
      <c r="L70" s="28" t="s">
        <v>888</v>
      </c>
    </row>
    <row r="71" spans="1:12" ht="45">
      <c r="A71" s="8" t="s">
        <v>837</v>
      </c>
      <c r="B71" s="8" t="s">
        <v>139</v>
      </c>
      <c r="C71" s="8" t="s">
        <v>1562</v>
      </c>
      <c r="D71" s="8" t="s">
        <v>1563</v>
      </c>
      <c r="E71" s="55" t="s">
        <v>1791</v>
      </c>
      <c r="F71" s="8" t="s">
        <v>1563</v>
      </c>
      <c r="G71" s="8" t="s">
        <v>1790</v>
      </c>
      <c r="H71" s="8" t="s">
        <v>660</v>
      </c>
      <c r="I71" s="8" t="s">
        <v>2414</v>
      </c>
      <c r="J71" s="199" t="s">
        <v>777</v>
      </c>
      <c r="K71" s="198">
        <v>16</v>
      </c>
      <c r="L71" s="28" t="s">
        <v>847</v>
      </c>
    </row>
    <row r="72" spans="1:12" ht="67.5">
      <c r="A72" s="8" t="s">
        <v>376</v>
      </c>
      <c r="B72" s="8" t="s">
        <v>139</v>
      </c>
      <c r="C72" s="8" t="s">
        <v>1562</v>
      </c>
      <c r="D72" s="8" t="s">
        <v>1563</v>
      </c>
      <c r="E72" s="55" t="s">
        <v>1791</v>
      </c>
      <c r="F72" s="8" t="s">
        <v>1563</v>
      </c>
      <c r="G72" s="8" t="s">
        <v>1790</v>
      </c>
      <c r="H72" s="8" t="s">
        <v>1266</v>
      </c>
      <c r="I72" s="8" t="s">
        <v>2412</v>
      </c>
      <c r="J72" s="199" t="s">
        <v>781</v>
      </c>
      <c r="K72" s="198">
        <v>74</v>
      </c>
      <c r="L72" s="28" t="s">
        <v>782</v>
      </c>
    </row>
    <row r="73" spans="1:12" ht="45.75" thickBot="1">
      <c r="A73" s="331" t="s">
        <v>894</v>
      </c>
      <c r="B73" s="37" t="s">
        <v>139</v>
      </c>
      <c r="C73" s="37" t="s">
        <v>1562</v>
      </c>
      <c r="D73" s="37" t="s">
        <v>1563</v>
      </c>
      <c r="E73" s="57" t="s">
        <v>1791</v>
      </c>
      <c r="F73" s="37" t="s">
        <v>1563</v>
      </c>
      <c r="G73" s="37" t="s">
        <v>1790</v>
      </c>
      <c r="H73" s="37" t="s">
        <v>1267</v>
      </c>
      <c r="I73" s="37" t="s">
        <v>2416</v>
      </c>
      <c r="J73" s="37" t="s">
        <v>568</v>
      </c>
      <c r="K73" s="86">
        <v>0</v>
      </c>
      <c r="L73" s="30" t="s">
        <v>1631</v>
      </c>
    </row>
    <row r="74" spans="1:12" ht="12" customHeight="1" thickBot="1">
      <c r="A74" s="493" t="s">
        <v>1895</v>
      </c>
      <c r="B74" s="494"/>
      <c r="C74" s="494"/>
      <c r="D74" s="494"/>
      <c r="E74" s="494"/>
      <c r="F74" s="494"/>
      <c r="G74" s="494"/>
      <c r="H74" s="494"/>
      <c r="I74" s="494"/>
      <c r="J74" s="494"/>
      <c r="K74" s="61">
        <f>SUM(K65:K73)</f>
        <v>230</v>
      </c>
      <c r="L74" s="31"/>
    </row>
    <row r="75" spans="1:12" ht="33.75">
      <c r="A75" s="24" t="s">
        <v>757</v>
      </c>
      <c r="B75" s="25" t="s">
        <v>139</v>
      </c>
      <c r="C75" s="25" t="s">
        <v>1580</v>
      </c>
      <c r="D75" s="25" t="s">
        <v>1803</v>
      </c>
      <c r="E75" s="25" t="s">
        <v>1804</v>
      </c>
      <c r="F75" s="25" t="s">
        <v>1803</v>
      </c>
      <c r="G75" s="25" t="s">
        <v>1802</v>
      </c>
      <c r="H75" s="25" t="s">
        <v>1268</v>
      </c>
      <c r="I75" s="25" t="s">
        <v>2412</v>
      </c>
      <c r="J75" s="25" t="s">
        <v>753</v>
      </c>
      <c r="K75" s="60">
        <v>31</v>
      </c>
      <c r="L75" s="205" t="s">
        <v>2909</v>
      </c>
    </row>
    <row r="76" spans="1:12" ht="33.75">
      <c r="A76" s="8" t="s">
        <v>284</v>
      </c>
      <c r="B76" s="8" t="s">
        <v>139</v>
      </c>
      <c r="C76" s="8" t="s">
        <v>1580</v>
      </c>
      <c r="D76" s="8" t="s">
        <v>1803</v>
      </c>
      <c r="E76" s="8" t="s">
        <v>1804</v>
      </c>
      <c r="F76" s="8" t="s">
        <v>1803</v>
      </c>
      <c r="G76" s="8" t="s">
        <v>1802</v>
      </c>
      <c r="H76" s="8" t="s">
        <v>1270</v>
      </c>
      <c r="I76" s="8" t="s">
        <v>1786</v>
      </c>
      <c r="J76" s="8" t="s">
        <v>781</v>
      </c>
      <c r="K76" s="85">
        <v>35</v>
      </c>
      <c r="L76" s="208" t="s">
        <v>1645</v>
      </c>
    </row>
    <row r="77" spans="1:12" ht="33.75">
      <c r="A77" s="8" t="s">
        <v>891</v>
      </c>
      <c r="B77" s="8" t="s">
        <v>139</v>
      </c>
      <c r="C77" s="8" t="s">
        <v>1580</v>
      </c>
      <c r="D77" s="8" t="s">
        <v>1803</v>
      </c>
      <c r="E77" s="8" t="s">
        <v>1804</v>
      </c>
      <c r="F77" s="8" t="s">
        <v>1803</v>
      </c>
      <c r="G77" s="8" t="s">
        <v>1802</v>
      </c>
      <c r="H77" s="8" t="s">
        <v>1271</v>
      </c>
      <c r="I77" s="8" t="s">
        <v>2414</v>
      </c>
      <c r="J77" s="8" t="s">
        <v>773</v>
      </c>
      <c r="K77" s="85">
        <v>25</v>
      </c>
      <c r="L77" s="208" t="s">
        <v>888</v>
      </c>
    </row>
    <row r="78" spans="1:12" ht="33.75">
      <c r="A78" s="8" t="s">
        <v>874</v>
      </c>
      <c r="B78" s="8" t="s">
        <v>139</v>
      </c>
      <c r="C78" s="8" t="s">
        <v>1580</v>
      </c>
      <c r="D78" s="8" t="s">
        <v>1803</v>
      </c>
      <c r="E78" s="8" t="s">
        <v>1804</v>
      </c>
      <c r="F78" s="8" t="s">
        <v>1803</v>
      </c>
      <c r="G78" s="8" t="s">
        <v>1802</v>
      </c>
      <c r="H78" s="8" t="s">
        <v>1272</v>
      </c>
      <c r="I78" s="8" t="s">
        <v>1776</v>
      </c>
      <c r="J78" s="8" t="s">
        <v>767</v>
      </c>
      <c r="K78" s="85">
        <v>9</v>
      </c>
      <c r="L78" s="208" t="s">
        <v>881</v>
      </c>
    </row>
    <row r="79" spans="1:12" ht="33.75">
      <c r="A79" s="8" t="s">
        <v>1026</v>
      </c>
      <c r="B79" s="8" t="s">
        <v>139</v>
      </c>
      <c r="C79" s="8" t="s">
        <v>1580</v>
      </c>
      <c r="D79" s="8" t="s">
        <v>1803</v>
      </c>
      <c r="E79" s="8" t="s">
        <v>1804</v>
      </c>
      <c r="F79" s="8" t="s">
        <v>1803</v>
      </c>
      <c r="G79" s="8" t="s">
        <v>1802</v>
      </c>
      <c r="H79" s="8" t="s">
        <v>1273</v>
      </c>
      <c r="I79" s="8" t="s">
        <v>1775</v>
      </c>
      <c r="J79" s="8" t="s">
        <v>756</v>
      </c>
      <c r="K79" s="85">
        <v>21</v>
      </c>
      <c r="L79" s="208" t="s">
        <v>1274</v>
      </c>
    </row>
    <row r="80" spans="1:12" ht="34.5" thickBot="1">
      <c r="A80" s="27" t="s">
        <v>1127</v>
      </c>
      <c r="B80" s="37" t="s">
        <v>139</v>
      </c>
      <c r="C80" s="37" t="s">
        <v>1580</v>
      </c>
      <c r="D80" s="37" t="s">
        <v>1803</v>
      </c>
      <c r="E80" s="37" t="s">
        <v>1804</v>
      </c>
      <c r="F80" s="37" t="s">
        <v>1803</v>
      </c>
      <c r="G80" s="37" t="s">
        <v>1802</v>
      </c>
      <c r="H80" s="37" t="s">
        <v>1872</v>
      </c>
      <c r="I80" s="37" t="s">
        <v>709</v>
      </c>
      <c r="J80" s="37" t="s">
        <v>568</v>
      </c>
      <c r="K80" s="86">
        <v>0</v>
      </c>
      <c r="L80" s="209" t="s">
        <v>2910</v>
      </c>
    </row>
    <row r="81" spans="1:12" ht="12" customHeight="1" thickBot="1">
      <c r="A81" s="493" t="s">
        <v>1895</v>
      </c>
      <c r="B81" s="494"/>
      <c r="C81" s="494"/>
      <c r="D81" s="494"/>
      <c r="E81" s="494"/>
      <c r="F81" s="494"/>
      <c r="G81" s="494"/>
      <c r="H81" s="494"/>
      <c r="I81" s="494"/>
      <c r="J81" s="494"/>
      <c r="K81" s="61">
        <f>SUM(K75:K80)</f>
        <v>121</v>
      </c>
      <c r="L81" s="31"/>
    </row>
    <row r="82" spans="1:12" ht="35.25" customHeight="1">
      <c r="A82" s="24" t="s">
        <v>909</v>
      </c>
      <c r="B82" s="25" t="s">
        <v>842</v>
      </c>
      <c r="C82" s="25" t="s">
        <v>1797</v>
      </c>
      <c r="D82" s="25" t="s">
        <v>191</v>
      </c>
      <c r="E82" s="25" t="s">
        <v>1798</v>
      </c>
      <c r="F82" s="25" t="s">
        <v>191</v>
      </c>
      <c r="G82" s="25" t="s">
        <v>1796</v>
      </c>
      <c r="H82" s="25" t="s">
        <v>770</v>
      </c>
      <c r="I82" s="25" t="s">
        <v>2414</v>
      </c>
      <c r="J82" s="25" t="s">
        <v>771</v>
      </c>
      <c r="K82" s="60">
        <v>18</v>
      </c>
      <c r="L82" s="26" t="s">
        <v>1275</v>
      </c>
    </row>
    <row r="83" spans="1:12" ht="35.25" customHeight="1">
      <c r="A83" s="8" t="s">
        <v>377</v>
      </c>
      <c r="B83" s="8" t="s">
        <v>842</v>
      </c>
      <c r="C83" s="8" t="s">
        <v>1797</v>
      </c>
      <c r="D83" s="8" t="s">
        <v>191</v>
      </c>
      <c r="E83" s="8" t="s">
        <v>1798</v>
      </c>
      <c r="F83" s="8" t="s">
        <v>191</v>
      </c>
      <c r="G83" s="8" t="s">
        <v>1796</v>
      </c>
      <c r="H83" s="8" t="s">
        <v>772</v>
      </c>
      <c r="I83" s="8" t="s">
        <v>1776</v>
      </c>
      <c r="J83" s="8" t="s">
        <v>773</v>
      </c>
      <c r="K83" s="85">
        <v>35</v>
      </c>
      <c r="L83" s="28" t="s">
        <v>888</v>
      </c>
    </row>
    <row r="84" spans="1:12" ht="35.25" customHeight="1">
      <c r="A84" s="8" t="s">
        <v>1853</v>
      </c>
      <c r="B84" s="8" t="s">
        <v>842</v>
      </c>
      <c r="C84" s="8" t="s">
        <v>1797</v>
      </c>
      <c r="D84" s="8" t="s">
        <v>191</v>
      </c>
      <c r="E84" s="8" t="s">
        <v>1798</v>
      </c>
      <c r="F84" s="8" t="s">
        <v>191</v>
      </c>
      <c r="G84" s="8" t="s">
        <v>1796</v>
      </c>
      <c r="H84" s="8" t="s">
        <v>1276</v>
      </c>
      <c r="I84" s="8" t="s">
        <v>1786</v>
      </c>
      <c r="J84" s="8" t="s">
        <v>2403</v>
      </c>
      <c r="K84" s="198">
        <v>27</v>
      </c>
      <c r="L84" s="208" t="s">
        <v>2315</v>
      </c>
    </row>
    <row r="85" spans="1:12" ht="35.25" customHeight="1">
      <c r="A85" s="8" t="s">
        <v>192</v>
      </c>
      <c r="B85" s="8" t="s">
        <v>842</v>
      </c>
      <c r="C85" s="8" t="s">
        <v>1797</v>
      </c>
      <c r="D85" s="8" t="s">
        <v>191</v>
      </c>
      <c r="E85" s="8" t="s">
        <v>1798</v>
      </c>
      <c r="F85" s="8" t="s">
        <v>191</v>
      </c>
      <c r="G85" s="8" t="s">
        <v>1796</v>
      </c>
      <c r="H85" s="8" t="s">
        <v>1277</v>
      </c>
      <c r="I85" s="8" t="s">
        <v>1775</v>
      </c>
      <c r="J85" s="8" t="s">
        <v>781</v>
      </c>
      <c r="K85" s="198">
        <v>55</v>
      </c>
      <c r="L85" s="208" t="s">
        <v>2911</v>
      </c>
    </row>
    <row r="86" spans="1:12" ht="35.25" customHeight="1">
      <c r="A86" s="8" t="s">
        <v>138</v>
      </c>
      <c r="B86" s="8" t="s">
        <v>842</v>
      </c>
      <c r="C86" s="8" t="s">
        <v>1797</v>
      </c>
      <c r="D86" s="8" t="s">
        <v>191</v>
      </c>
      <c r="E86" s="8" t="s">
        <v>1798</v>
      </c>
      <c r="F86" s="8" t="s">
        <v>191</v>
      </c>
      <c r="G86" s="8" t="s">
        <v>1796</v>
      </c>
      <c r="H86" s="8" t="s">
        <v>755</v>
      </c>
      <c r="I86" s="8" t="s">
        <v>709</v>
      </c>
      <c r="J86" s="8" t="s">
        <v>756</v>
      </c>
      <c r="K86" s="198">
        <v>40</v>
      </c>
      <c r="L86" s="208" t="s">
        <v>1278</v>
      </c>
    </row>
    <row r="87" spans="1:12" ht="35.25" customHeight="1">
      <c r="A87" s="8" t="s">
        <v>873</v>
      </c>
      <c r="B87" s="8" t="s">
        <v>842</v>
      </c>
      <c r="C87" s="8" t="s">
        <v>1797</v>
      </c>
      <c r="D87" s="8" t="s">
        <v>191</v>
      </c>
      <c r="E87" s="8" t="s">
        <v>1798</v>
      </c>
      <c r="F87" s="8" t="s">
        <v>191</v>
      </c>
      <c r="G87" s="8" t="s">
        <v>1796</v>
      </c>
      <c r="H87" s="8" t="s">
        <v>766</v>
      </c>
      <c r="I87" s="8" t="s">
        <v>92</v>
      </c>
      <c r="J87" s="8" t="s">
        <v>767</v>
      </c>
      <c r="K87" s="198">
        <v>26</v>
      </c>
      <c r="L87" s="208" t="s">
        <v>881</v>
      </c>
    </row>
    <row r="88" spans="1:12" ht="35.25" customHeight="1">
      <c r="A88" s="8" t="s">
        <v>947</v>
      </c>
      <c r="B88" s="8" t="s">
        <v>842</v>
      </c>
      <c r="C88" s="8" t="s">
        <v>1797</v>
      </c>
      <c r="D88" s="8" t="s">
        <v>191</v>
      </c>
      <c r="E88" s="8" t="s">
        <v>1798</v>
      </c>
      <c r="F88" s="8" t="s">
        <v>191</v>
      </c>
      <c r="G88" s="8" t="s">
        <v>1796</v>
      </c>
      <c r="H88" s="8" t="s">
        <v>656</v>
      </c>
      <c r="I88" s="8" t="s">
        <v>1778</v>
      </c>
      <c r="J88" s="8" t="s">
        <v>753</v>
      </c>
      <c r="K88" s="198">
        <v>33</v>
      </c>
      <c r="L88" s="208" t="s">
        <v>1279</v>
      </c>
    </row>
    <row r="89" spans="1:12" ht="35.25" customHeight="1">
      <c r="A89" s="8" t="s">
        <v>1621</v>
      </c>
      <c r="B89" s="8" t="s">
        <v>842</v>
      </c>
      <c r="C89" s="8" t="s">
        <v>1797</v>
      </c>
      <c r="D89" s="8" t="s">
        <v>191</v>
      </c>
      <c r="E89" s="8" t="s">
        <v>1798</v>
      </c>
      <c r="F89" s="8" t="s">
        <v>191</v>
      </c>
      <c r="G89" s="8" t="s">
        <v>1796</v>
      </c>
      <c r="H89" s="8" t="s">
        <v>1280</v>
      </c>
      <c r="I89" s="8" t="s">
        <v>1777</v>
      </c>
      <c r="J89" s="8" t="s">
        <v>749</v>
      </c>
      <c r="K89" s="85">
        <v>33</v>
      </c>
      <c r="L89" s="28" t="s">
        <v>141</v>
      </c>
    </row>
    <row r="90" spans="1:12" ht="35.25" customHeight="1">
      <c r="A90" s="8" t="s">
        <v>1129</v>
      </c>
      <c r="B90" s="8" t="s">
        <v>842</v>
      </c>
      <c r="C90" s="8" t="s">
        <v>1797</v>
      </c>
      <c r="D90" s="8" t="s">
        <v>191</v>
      </c>
      <c r="E90" s="8" t="s">
        <v>1798</v>
      </c>
      <c r="F90" s="8" t="s">
        <v>191</v>
      </c>
      <c r="G90" s="8" t="s">
        <v>1796</v>
      </c>
      <c r="H90" s="8" t="s">
        <v>778</v>
      </c>
      <c r="I90" s="8" t="s">
        <v>683</v>
      </c>
      <c r="J90" s="8" t="s">
        <v>779</v>
      </c>
      <c r="K90" s="85">
        <v>20</v>
      </c>
      <c r="L90" s="28" t="s">
        <v>1281</v>
      </c>
    </row>
    <row r="91" spans="1:12" ht="35.25" customHeight="1">
      <c r="A91" s="8" t="s">
        <v>868</v>
      </c>
      <c r="B91" s="8" t="s">
        <v>842</v>
      </c>
      <c r="C91" s="8" t="s">
        <v>1797</v>
      </c>
      <c r="D91" s="8" t="s">
        <v>191</v>
      </c>
      <c r="E91" s="8" t="s">
        <v>1798</v>
      </c>
      <c r="F91" s="8" t="s">
        <v>191</v>
      </c>
      <c r="G91" s="8" t="s">
        <v>1796</v>
      </c>
      <c r="H91" s="8" t="s">
        <v>745</v>
      </c>
      <c r="I91" s="8" t="s">
        <v>2416</v>
      </c>
      <c r="J91" s="8" t="s">
        <v>746</v>
      </c>
      <c r="K91" s="85">
        <v>5</v>
      </c>
      <c r="L91" s="28" t="s">
        <v>747</v>
      </c>
    </row>
    <row r="92" spans="1:12" ht="35.25" customHeight="1">
      <c r="A92" s="8" t="s">
        <v>1091</v>
      </c>
      <c r="B92" s="8" t="s">
        <v>842</v>
      </c>
      <c r="C92" s="8" t="s">
        <v>1797</v>
      </c>
      <c r="D92" s="8" t="s">
        <v>191</v>
      </c>
      <c r="E92" s="8" t="s">
        <v>1798</v>
      </c>
      <c r="F92" s="8" t="s">
        <v>191</v>
      </c>
      <c r="G92" s="8" t="s">
        <v>1796</v>
      </c>
      <c r="H92" s="8" t="s">
        <v>764</v>
      </c>
      <c r="I92" s="8" t="s">
        <v>827</v>
      </c>
      <c r="J92" s="8" t="s">
        <v>765</v>
      </c>
      <c r="K92" s="85">
        <v>12</v>
      </c>
      <c r="L92" s="28" t="s">
        <v>847</v>
      </c>
    </row>
    <row r="93" spans="1:12" ht="35.25" customHeight="1" thickBot="1">
      <c r="A93" s="27" t="s">
        <v>990</v>
      </c>
      <c r="B93" s="37" t="s">
        <v>842</v>
      </c>
      <c r="C93" s="37" t="s">
        <v>1797</v>
      </c>
      <c r="D93" s="37" t="s">
        <v>191</v>
      </c>
      <c r="E93" s="37" t="s">
        <v>1798</v>
      </c>
      <c r="F93" s="37" t="s">
        <v>191</v>
      </c>
      <c r="G93" s="37" t="s">
        <v>1796</v>
      </c>
      <c r="H93" s="37" t="s">
        <v>1491</v>
      </c>
      <c r="I93" s="37" t="s">
        <v>193</v>
      </c>
      <c r="J93" s="37" t="s">
        <v>777</v>
      </c>
      <c r="K93" s="86">
        <v>16</v>
      </c>
      <c r="L93" s="30" t="s">
        <v>847</v>
      </c>
    </row>
    <row r="94" spans="1:12" ht="12" customHeight="1" thickBot="1">
      <c r="A94" s="493" t="s">
        <v>1895</v>
      </c>
      <c r="B94" s="494"/>
      <c r="C94" s="494"/>
      <c r="D94" s="494"/>
      <c r="E94" s="494"/>
      <c r="F94" s="494"/>
      <c r="G94" s="494"/>
      <c r="H94" s="494"/>
      <c r="I94" s="494"/>
      <c r="J94" s="494"/>
      <c r="K94" s="61">
        <f>SUM(K82:K93)</f>
        <v>320</v>
      </c>
      <c r="L94" s="31"/>
    </row>
    <row r="95" spans="1:12" s="206" customFormat="1" ht="33.75">
      <c r="A95" s="202" t="s">
        <v>931</v>
      </c>
      <c r="B95" s="203" t="s">
        <v>854</v>
      </c>
      <c r="C95" s="203" t="s">
        <v>685</v>
      </c>
      <c r="D95" s="203" t="s">
        <v>981</v>
      </c>
      <c r="E95" s="203" t="s">
        <v>978</v>
      </c>
      <c r="F95" s="203" t="s">
        <v>981</v>
      </c>
      <c r="G95" s="203" t="s">
        <v>1801</v>
      </c>
      <c r="H95" s="203" t="s">
        <v>1282</v>
      </c>
      <c r="I95" s="203" t="s">
        <v>1786</v>
      </c>
      <c r="J95" s="203" t="s">
        <v>746</v>
      </c>
      <c r="K95" s="204">
        <v>5</v>
      </c>
      <c r="L95" s="205" t="s">
        <v>747</v>
      </c>
    </row>
    <row r="96" spans="1:12" s="206" customFormat="1" ht="33.75">
      <c r="A96" s="199" t="s">
        <v>867</v>
      </c>
      <c r="B96" s="199" t="s">
        <v>854</v>
      </c>
      <c r="C96" s="199" t="s">
        <v>685</v>
      </c>
      <c r="D96" s="199" t="s">
        <v>981</v>
      </c>
      <c r="E96" s="199" t="s">
        <v>978</v>
      </c>
      <c r="F96" s="199" t="s">
        <v>981</v>
      </c>
      <c r="G96" s="199" t="s">
        <v>1801</v>
      </c>
      <c r="H96" s="199" t="s">
        <v>256</v>
      </c>
      <c r="I96" s="199" t="s">
        <v>92</v>
      </c>
      <c r="J96" s="199" t="s">
        <v>753</v>
      </c>
      <c r="K96" s="198">
        <v>30</v>
      </c>
      <c r="L96" s="208" t="s">
        <v>979</v>
      </c>
    </row>
    <row r="97" spans="1:12" s="206" customFormat="1" ht="33.75">
      <c r="A97" s="199" t="s">
        <v>834</v>
      </c>
      <c r="B97" s="199" t="s">
        <v>854</v>
      </c>
      <c r="C97" s="199" t="s">
        <v>685</v>
      </c>
      <c r="D97" s="199" t="s">
        <v>981</v>
      </c>
      <c r="E97" s="199" t="s">
        <v>978</v>
      </c>
      <c r="F97" s="199" t="s">
        <v>981</v>
      </c>
      <c r="G97" s="199" t="s">
        <v>1801</v>
      </c>
      <c r="H97" s="199" t="s">
        <v>290</v>
      </c>
      <c r="I97" s="199" t="s">
        <v>709</v>
      </c>
      <c r="J97" s="199" t="s">
        <v>756</v>
      </c>
      <c r="K97" s="198">
        <v>18</v>
      </c>
      <c r="L97" s="208" t="s">
        <v>916</v>
      </c>
    </row>
    <row r="98" spans="1:12" s="206" customFormat="1" ht="33.75">
      <c r="A98" s="199" t="s">
        <v>922</v>
      </c>
      <c r="B98" s="199" t="s">
        <v>854</v>
      </c>
      <c r="C98" s="199" t="s">
        <v>685</v>
      </c>
      <c r="D98" s="199" t="s">
        <v>981</v>
      </c>
      <c r="E98" s="199" t="s">
        <v>978</v>
      </c>
      <c r="F98" s="199" t="s">
        <v>981</v>
      </c>
      <c r="G98" s="199" t="s">
        <v>1801</v>
      </c>
      <c r="H98" s="199" t="s">
        <v>1566</v>
      </c>
      <c r="I98" s="199" t="s">
        <v>1814</v>
      </c>
      <c r="J98" s="199" t="s">
        <v>767</v>
      </c>
      <c r="K98" s="198">
        <v>8</v>
      </c>
      <c r="L98" s="208" t="s">
        <v>881</v>
      </c>
    </row>
    <row r="99" spans="1:12" s="206" customFormat="1" ht="33.75">
      <c r="A99" s="199" t="s">
        <v>929</v>
      </c>
      <c r="B99" s="199" t="s">
        <v>854</v>
      </c>
      <c r="C99" s="199" t="s">
        <v>685</v>
      </c>
      <c r="D99" s="199" t="s">
        <v>981</v>
      </c>
      <c r="E99" s="199" t="s">
        <v>978</v>
      </c>
      <c r="F99" s="199" t="s">
        <v>981</v>
      </c>
      <c r="G99" s="199" t="s">
        <v>1801</v>
      </c>
      <c r="H99" s="199" t="s">
        <v>257</v>
      </c>
      <c r="I99" s="199" t="s">
        <v>1775</v>
      </c>
      <c r="J99" s="199" t="s">
        <v>773</v>
      </c>
      <c r="K99" s="198">
        <v>20</v>
      </c>
      <c r="L99" s="208" t="s">
        <v>888</v>
      </c>
    </row>
    <row r="100" spans="1:12" s="206" customFormat="1" ht="33.75">
      <c r="A100" s="199" t="s">
        <v>140</v>
      </c>
      <c r="B100" s="199" t="s">
        <v>854</v>
      </c>
      <c r="C100" s="199" t="s">
        <v>685</v>
      </c>
      <c r="D100" s="199" t="s">
        <v>981</v>
      </c>
      <c r="E100" s="199" t="s">
        <v>978</v>
      </c>
      <c r="F100" s="199" t="s">
        <v>981</v>
      </c>
      <c r="G100" s="199" t="s">
        <v>1801</v>
      </c>
      <c r="H100" s="199" t="s">
        <v>258</v>
      </c>
      <c r="I100" s="199" t="s">
        <v>1778</v>
      </c>
      <c r="J100" s="199" t="s">
        <v>259</v>
      </c>
      <c r="K100" s="198">
        <v>30</v>
      </c>
      <c r="L100" s="208" t="s">
        <v>1470</v>
      </c>
    </row>
    <row r="101" spans="1:12" s="206" customFormat="1" ht="33.75">
      <c r="A101" s="199" t="s">
        <v>806</v>
      </c>
      <c r="B101" s="199" t="s">
        <v>854</v>
      </c>
      <c r="C101" s="199" t="s">
        <v>685</v>
      </c>
      <c r="D101" s="199" t="s">
        <v>981</v>
      </c>
      <c r="E101" s="199" t="s">
        <v>978</v>
      </c>
      <c r="F101" s="199" t="s">
        <v>981</v>
      </c>
      <c r="G101" s="199" t="s">
        <v>1801</v>
      </c>
      <c r="H101" s="199" t="s">
        <v>780</v>
      </c>
      <c r="I101" s="199" t="s">
        <v>2412</v>
      </c>
      <c r="J101" s="199" t="s">
        <v>781</v>
      </c>
      <c r="K101" s="198">
        <v>40</v>
      </c>
      <c r="L101" s="208" t="s">
        <v>782</v>
      </c>
    </row>
    <row r="102" spans="1:12" s="206" customFormat="1" ht="33.75">
      <c r="A102" s="199" t="s">
        <v>950</v>
      </c>
      <c r="B102" s="199" t="s">
        <v>854</v>
      </c>
      <c r="C102" s="199" t="s">
        <v>685</v>
      </c>
      <c r="D102" s="199" t="s">
        <v>981</v>
      </c>
      <c r="E102" s="199" t="s">
        <v>978</v>
      </c>
      <c r="F102" s="199" t="s">
        <v>981</v>
      </c>
      <c r="G102" s="199" t="s">
        <v>1801</v>
      </c>
      <c r="H102" s="199" t="s">
        <v>1872</v>
      </c>
      <c r="I102" s="199" t="s">
        <v>1777</v>
      </c>
      <c r="J102" s="199" t="s">
        <v>568</v>
      </c>
      <c r="K102" s="198">
        <v>0</v>
      </c>
      <c r="L102" s="208"/>
    </row>
    <row r="103" spans="1:12" s="206" customFormat="1" ht="34.5" thickBot="1">
      <c r="A103" s="332" t="s">
        <v>215</v>
      </c>
      <c r="B103" s="200" t="s">
        <v>854</v>
      </c>
      <c r="C103" s="200" t="s">
        <v>685</v>
      </c>
      <c r="D103" s="200" t="s">
        <v>981</v>
      </c>
      <c r="E103" s="200" t="s">
        <v>978</v>
      </c>
      <c r="F103" s="200" t="s">
        <v>981</v>
      </c>
      <c r="G103" s="200" t="s">
        <v>1801</v>
      </c>
      <c r="H103" s="200" t="s">
        <v>1280</v>
      </c>
      <c r="I103" s="200" t="s">
        <v>2413</v>
      </c>
      <c r="J103" s="200" t="s">
        <v>749</v>
      </c>
      <c r="K103" s="201">
        <v>10</v>
      </c>
      <c r="L103" s="209" t="s">
        <v>141</v>
      </c>
    </row>
    <row r="104" spans="1:12" ht="12" customHeight="1" thickBot="1">
      <c r="A104" s="493" t="s">
        <v>1895</v>
      </c>
      <c r="B104" s="494"/>
      <c r="C104" s="494"/>
      <c r="D104" s="494"/>
      <c r="E104" s="494"/>
      <c r="F104" s="494"/>
      <c r="G104" s="494"/>
      <c r="H104" s="494"/>
      <c r="I104" s="494"/>
      <c r="J104" s="494"/>
      <c r="K104" s="61">
        <f>SUM(K95:K103)</f>
        <v>161</v>
      </c>
      <c r="L104" s="31"/>
    </row>
    <row r="105" spans="1:12" ht="33.75">
      <c r="A105" s="24" t="s">
        <v>378</v>
      </c>
      <c r="B105" s="25" t="s">
        <v>908</v>
      </c>
      <c r="C105" s="25" t="s">
        <v>1455</v>
      </c>
      <c r="D105" s="25" t="s">
        <v>1457</v>
      </c>
      <c r="E105" s="25" t="s">
        <v>1456</v>
      </c>
      <c r="F105" s="25" t="s">
        <v>1457</v>
      </c>
      <c r="G105" s="25" t="s">
        <v>1813</v>
      </c>
      <c r="H105" s="25" t="s">
        <v>1900</v>
      </c>
      <c r="I105" s="25" t="s">
        <v>1776</v>
      </c>
      <c r="J105" s="25" t="s">
        <v>753</v>
      </c>
      <c r="K105" s="60">
        <v>25</v>
      </c>
      <c r="L105" s="26" t="s">
        <v>754</v>
      </c>
    </row>
    <row r="106" spans="1:12" ht="33.75">
      <c r="A106" s="27" t="s">
        <v>937</v>
      </c>
      <c r="B106" s="8" t="s">
        <v>908</v>
      </c>
      <c r="C106" s="8" t="s">
        <v>1455</v>
      </c>
      <c r="D106" s="8" t="s">
        <v>1457</v>
      </c>
      <c r="E106" s="8" t="s">
        <v>1456</v>
      </c>
      <c r="F106" s="8" t="s">
        <v>1457</v>
      </c>
      <c r="G106" s="8" t="s">
        <v>1813</v>
      </c>
      <c r="H106" s="8" t="s">
        <v>772</v>
      </c>
      <c r="I106" s="8" t="s">
        <v>1786</v>
      </c>
      <c r="J106" s="8" t="s">
        <v>773</v>
      </c>
      <c r="K106" s="85">
        <v>24</v>
      </c>
      <c r="L106" s="28" t="s">
        <v>888</v>
      </c>
    </row>
    <row r="107" spans="1:12" ht="33.75">
      <c r="A107" s="27" t="s">
        <v>379</v>
      </c>
      <c r="B107" s="8" t="s">
        <v>908</v>
      </c>
      <c r="C107" s="8" t="s">
        <v>1455</v>
      </c>
      <c r="D107" s="8" t="s">
        <v>1457</v>
      </c>
      <c r="E107" s="8" t="s">
        <v>1456</v>
      </c>
      <c r="F107" s="8" t="s">
        <v>1457</v>
      </c>
      <c r="G107" s="8" t="s">
        <v>1813</v>
      </c>
      <c r="H107" s="8" t="s">
        <v>1871</v>
      </c>
      <c r="I107" s="8" t="s">
        <v>2412</v>
      </c>
      <c r="J107" s="8" t="s">
        <v>781</v>
      </c>
      <c r="K107" s="85">
        <v>42</v>
      </c>
      <c r="L107" s="28" t="s">
        <v>782</v>
      </c>
    </row>
    <row r="108" spans="1:12" ht="34.5" thickBot="1">
      <c r="A108" s="36" t="s">
        <v>969</v>
      </c>
      <c r="B108" s="37" t="s">
        <v>908</v>
      </c>
      <c r="C108" s="37" t="s">
        <v>1455</v>
      </c>
      <c r="D108" s="37" t="s">
        <v>1457</v>
      </c>
      <c r="E108" s="37" t="s">
        <v>1456</v>
      </c>
      <c r="F108" s="37" t="s">
        <v>1457</v>
      </c>
      <c r="G108" s="37" t="s">
        <v>1813</v>
      </c>
      <c r="H108" s="37" t="s">
        <v>1872</v>
      </c>
      <c r="I108" s="37" t="s">
        <v>1778</v>
      </c>
      <c r="J108" s="37" t="s">
        <v>568</v>
      </c>
      <c r="K108" s="86">
        <v>0</v>
      </c>
      <c r="L108" s="30" t="s">
        <v>986</v>
      </c>
    </row>
    <row r="109" spans="1:12" ht="12" customHeight="1" thickBot="1">
      <c r="A109" s="493" t="s">
        <v>1895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61">
        <f>SUM(K105:K108)</f>
        <v>91</v>
      </c>
      <c r="L109" s="31"/>
    </row>
    <row r="110" spans="1:12" ht="33.75">
      <c r="A110" s="24" t="s">
        <v>380</v>
      </c>
      <c r="B110" s="25" t="s">
        <v>618</v>
      </c>
      <c r="C110" s="25" t="s">
        <v>2424</v>
      </c>
      <c r="D110" s="25" t="s">
        <v>2425</v>
      </c>
      <c r="E110" s="25" t="s">
        <v>2426</v>
      </c>
      <c r="F110" s="25" t="s">
        <v>2425</v>
      </c>
      <c r="G110" s="25" t="s">
        <v>96</v>
      </c>
      <c r="H110" s="25" t="s">
        <v>1871</v>
      </c>
      <c r="I110" s="25" t="s">
        <v>2412</v>
      </c>
      <c r="J110" s="25" t="s">
        <v>781</v>
      </c>
      <c r="K110" s="204">
        <v>40</v>
      </c>
      <c r="L110" s="26" t="s">
        <v>2429</v>
      </c>
    </row>
    <row r="111" spans="1:12" ht="33.75">
      <c r="A111" s="8" t="s">
        <v>925</v>
      </c>
      <c r="B111" s="8" t="s">
        <v>618</v>
      </c>
      <c r="C111" s="8" t="s">
        <v>2424</v>
      </c>
      <c r="D111" s="8" t="s">
        <v>2425</v>
      </c>
      <c r="E111" s="8" t="s">
        <v>2426</v>
      </c>
      <c r="F111" s="8" t="s">
        <v>2425</v>
      </c>
      <c r="G111" s="8" t="s">
        <v>96</v>
      </c>
      <c r="H111" s="8" t="s">
        <v>745</v>
      </c>
      <c r="I111" s="8" t="s">
        <v>2414</v>
      </c>
      <c r="J111" s="8" t="s">
        <v>746</v>
      </c>
      <c r="K111" s="85">
        <v>5</v>
      </c>
      <c r="L111" s="28" t="s">
        <v>747</v>
      </c>
    </row>
    <row r="112" spans="1:12" ht="33.75">
      <c r="A112" s="8" t="s">
        <v>381</v>
      </c>
      <c r="B112" s="8" t="s">
        <v>618</v>
      </c>
      <c r="C112" s="8" t="s">
        <v>2424</v>
      </c>
      <c r="D112" s="8" t="s">
        <v>2425</v>
      </c>
      <c r="E112" s="8" t="s">
        <v>2426</v>
      </c>
      <c r="F112" s="8" t="s">
        <v>2425</v>
      </c>
      <c r="G112" s="8" t="s">
        <v>96</v>
      </c>
      <c r="H112" s="8" t="s">
        <v>772</v>
      </c>
      <c r="I112" s="8" t="s">
        <v>1776</v>
      </c>
      <c r="J112" s="8" t="s">
        <v>773</v>
      </c>
      <c r="K112" s="198">
        <v>14</v>
      </c>
      <c r="L112" s="28" t="s">
        <v>888</v>
      </c>
    </row>
    <row r="113" spans="1:12" ht="33.75">
      <c r="A113" s="8" t="s">
        <v>721</v>
      </c>
      <c r="B113" s="8" t="s">
        <v>618</v>
      </c>
      <c r="C113" s="8" t="s">
        <v>2424</v>
      </c>
      <c r="D113" s="8" t="s">
        <v>2425</v>
      </c>
      <c r="E113" s="8" t="s">
        <v>2426</v>
      </c>
      <c r="F113" s="8" t="s">
        <v>2425</v>
      </c>
      <c r="G113" s="8" t="s">
        <v>96</v>
      </c>
      <c r="H113" s="8" t="s">
        <v>1564</v>
      </c>
      <c r="I113" s="8" t="s">
        <v>1775</v>
      </c>
      <c r="J113" s="8" t="s">
        <v>756</v>
      </c>
      <c r="K113" s="198">
        <v>21</v>
      </c>
      <c r="L113" s="28" t="s">
        <v>916</v>
      </c>
    </row>
    <row r="114" spans="1:12" ht="33.75">
      <c r="A114" s="8" t="s">
        <v>865</v>
      </c>
      <c r="B114" s="8" t="s">
        <v>618</v>
      </c>
      <c r="C114" s="8" t="s">
        <v>2424</v>
      </c>
      <c r="D114" s="8" t="s">
        <v>2425</v>
      </c>
      <c r="E114" s="8" t="s">
        <v>2426</v>
      </c>
      <c r="F114" s="8" t="s">
        <v>2425</v>
      </c>
      <c r="G114" s="8" t="s">
        <v>96</v>
      </c>
      <c r="H114" s="8" t="s">
        <v>656</v>
      </c>
      <c r="I114" s="8" t="s">
        <v>1778</v>
      </c>
      <c r="J114" s="8" t="s">
        <v>753</v>
      </c>
      <c r="K114" s="198">
        <v>23</v>
      </c>
      <c r="L114" s="28" t="s">
        <v>754</v>
      </c>
    </row>
    <row r="115" spans="1:12" ht="33.75">
      <c r="A115" s="8" t="s">
        <v>878</v>
      </c>
      <c r="B115" s="8" t="s">
        <v>618</v>
      </c>
      <c r="C115" s="8" t="s">
        <v>2424</v>
      </c>
      <c r="D115" s="8" t="s">
        <v>2425</v>
      </c>
      <c r="E115" s="8" t="s">
        <v>2426</v>
      </c>
      <c r="F115" s="8" t="s">
        <v>2425</v>
      </c>
      <c r="G115" s="8" t="s">
        <v>96</v>
      </c>
      <c r="H115" s="8" t="s">
        <v>748</v>
      </c>
      <c r="I115" s="8" t="s">
        <v>1777</v>
      </c>
      <c r="J115" s="8" t="s">
        <v>749</v>
      </c>
      <c r="K115" s="198">
        <v>23</v>
      </c>
      <c r="L115" s="28" t="s">
        <v>2430</v>
      </c>
    </row>
    <row r="116" spans="1:12" ht="34.5" thickBot="1">
      <c r="A116" s="331" t="s">
        <v>105</v>
      </c>
      <c r="B116" s="37" t="s">
        <v>618</v>
      </c>
      <c r="C116" s="37" t="s">
        <v>2424</v>
      </c>
      <c r="D116" s="37" t="s">
        <v>2425</v>
      </c>
      <c r="E116" s="37" t="s">
        <v>2426</v>
      </c>
      <c r="F116" s="37" t="s">
        <v>2425</v>
      </c>
      <c r="G116" s="37" t="s">
        <v>96</v>
      </c>
      <c r="H116" s="37" t="s">
        <v>766</v>
      </c>
      <c r="I116" s="37" t="s">
        <v>312</v>
      </c>
      <c r="J116" s="37" t="s">
        <v>767</v>
      </c>
      <c r="K116" s="201">
        <v>11</v>
      </c>
      <c r="L116" s="30" t="s">
        <v>881</v>
      </c>
    </row>
    <row r="117" spans="1:12" ht="12" customHeight="1" thickBot="1">
      <c r="A117" s="493" t="s">
        <v>1895</v>
      </c>
      <c r="B117" s="494"/>
      <c r="C117" s="494"/>
      <c r="D117" s="494"/>
      <c r="E117" s="494"/>
      <c r="F117" s="494"/>
      <c r="G117" s="494"/>
      <c r="H117" s="494"/>
      <c r="I117" s="494"/>
      <c r="J117" s="494"/>
      <c r="K117" s="61">
        <f>SUM(K110:K116)</f>
        <v>137</v>
      </c>
      <c r="L117" s="31"/>
    </row>
    <row r="118" spans="1:12" ht="33.75">
      <c r="A118" s="24" t="s">
        <v>640</v>
      </c>
      <c r="B118" s="25" t="s">
        <v>926</v>
      </c>
      <c r="C118" s="25" t="s">
        <v>212</v>
      </c>
      <c r="D118" s="25" t="s">
        <v>213</v>
      </c>
      <c r="E118" s="25" t="s">
        <v>214</v>
      </c>
      <c r="F118" s="25" t="s">
        <v>213</v>
      </c>
      <c r="G118" s="25" t="s">
        <v>1816</v>
      </c>
      <c r="H118" s="25" t="s">
        <v>483</v>
      </c>
      <c r="I118" s="25" t="s">
        <v>2412</v>
      </c>
      <c r="J118" s="25" t="s">
        <v>753</v>
      </c>
      <c r="K118" s="60">
        <v>48</v>
      </c>
      <c r="L118" s="26" t="s">
        <v>2912</v>
      </c>
    </row>
    <row r="119" spans="1:12" ht="33.75">
      <c r="A119" s="8" t="s">
        <v>143</v>
      </c>
      <c r="B119" s="8" t="s">
        <v>926</v>
      </c>
      <c r="C119" s="8" t="s">
        <v>212</v>
      </c>
      <c r="D119" s="8" t="s">
        <v>213</v>
      </c>
      <c r="E119" s="8" t="s">
        <v>214</v>
      </c>
      <c r="F119" s="8" t="s">
        <v>213</v>
      </c>
      <c r="G119" s="8" t="s">
        <v>1816</v>
      </c>
      <c r="H119" s="8" t="s">
        <v>780</v>
      </c>
      <c r="I119" s="8" t="s">
        <v>1786</v>
      </c>
      <c r="J119" s="8" t="s">
        <v>781</v>
      </c>
      <c r="K119" s="85">
        <v>60</v>
      </c>
      <c r="L119" s="28" t="s">
        <v>782</v>
      </c>
    </row>
    <row r="120" spans="1:12" ht="33.75">
      <c r="A120" s="8" t="s">
        <v>954</v>
      </c>
      <c r="B120" s="8" t="s">
        <v>926</v>
      </c>
      <c r="C120" s="8" t="s">
        <v>212</v>
      </c>
      <c r="D120" s="8" t="s">
        <v>213</v>
      </c>
      <c r="E120" s="8" t="s">
        <v>214</v>
      </c>
      <c r="F120" s="8" t="s">
        <v>213</v>
      </c>
      <c r="G120" s="8" t="s">
        <v>1816</v>
      </c>
      <c r="H120" s="8" t="s">
        <v>1564</v>
      </c>
      <c r="I120" s="8" t="s">
        <v>2414</v>
      </c>
      <c r="J120" s="8" t="s">
        <v>756</v>
      </c>
      <c r="K120" s="85">
        <v>50</v>
      </c>
      <c r="L120" s="28" t="s">
        <v>1565</v>
      </c>
    </row>
    <row r="121" spans="1:12" ht="33.75">
      <c r="A121" s="8" t="s">
        <v>1826</v>
      </c>
      <c r="B121" s="8" t="s">
        <v>926</v>
      </c>
      <c r="C121" s="8" t="s">
        <v>212</v>
      </c>
      <c r="D121" s="8" t="s">
        <v>213</v>
      </c>
      <c r="E121" s="8" t="s">
        <v>214</v>
      </c>
      <c r="F121" s="8" t="s">
        <v>213</v>
      </c>
      <c r="G121" s="8" t="s">
        <v>1816</v>
      </c>
      <c r="H121" s="8" t="s">
        <v>257</v>
      </c>
      <c r="I121" s="8" t="s">
        <v>1776</v>
      </c>
      <c r="J121" s="8" t="s">
        <v>773</v>
      </c>
      <c r="K121" s="85">
        <v>25</v>
      </c>
      <c r="L121" s="28" t="s">
        <v>260</v>
      </c>
    </row>
    <row r="122" spans="1:12" ht="33.75">
      <c r="A122" s="8" t="s">
        <v>89</v>
      </c>
      <c r="B122" s="8" t="s">
        <v>926</v>
      </c>
      <c r="C122" s="8" t="s">
        <v>212</v>
      </c>
      <c r="D122" s="8" t="s">
        <v>213</v>
      </c>
      <c r="E122" s="8" t="s">
        <v>214</v>
      </c>
      <c r="F122" s="8" t="s">
        <v>213</v>
      </c>
      <c r="G122" s="8" t="s">
        <v>1816</v>
      </c>
      <c r="H122" s="8" t="s">
        <v>33</v>
      </c>
      <c r="I122" s="8" t="s">
        <v>1775</v>
      </c>
      <c r="J122" s="8" t="s">
        <v>767</v>
      </c>
      <c r="K122" s="85">
        <v>26</v>
      </c>
      <c r="L122" s="28" t="s">
        <v>881</v>
      </c>
    </row>
    <row r="123" spans="1:12" ht="34.5" thickBot="1">
      <c r="A123" s="27" t="s">
        <v>698</v>
      </c>
      <c r="B123" s="37" t="s">
        <v>926</v>
      </c>
      <c r="C123" s="37" t="s">
        <v>212</v>
      </c>
      <c r="D123" s="37" t="s">
        <v>213</v>
      </c>
      <c r="E123" s="37" t="s">
        <v>214</v>
      </c>
      <c r="F123" s="37" t="s">
        <v>213</v>
      </c>
      <c r="G123" s="37" t="s">
        <v>1816</v>
      </c>
      <c r="H123" s="37" t="s">
        <v>1567</v>
      </c>
      <c r="I123" s="37" t="s">
        <v>92</v>
      </c>
      <c r="J123" s="37" t="s">
        <v>746</v>
      </c>
      <c r="K123" s="86">
        <v>6</v>
      </c>
      <c r="L123" s="30" t="s">
        <v>261</v>
      </c>
    </row>
    <row r="124" spans="1:12" ht="12" customHeight="1" thickBot="1">
      <c r="A124" s="493" t="s">
        <v>1895</v>
      </c>
      <c r="B124" s="494"/>
      <c r="C124" s="494"/>
      <c r="D124" s="494"/>
      <c r="E124" s="494"/>
      <c r="F124" s="494"/>
      <c r="G124" s="494"/>
      <c r="H124" s="494"/>
      <c r="I124" s="494"/>
      <c r="J124" s="494"/>
      <c r="K124" s="61">
        <f>SUM(K118:K123)</f>
        <v>215</v>
      </c>
      <c r="L124" s="31"/>
    </row>
    <row r="125" spans="1:12" ht="45.75" thickBot="1">
      <c r="A125" s="211" t="s">
        <v>845</v>
      </c>
      <c r="B125" s="212" t="s">
        <v>926</v>
      </c>
      <c r="C125" s="212" t="s">
        <v>615</v>
      </c>
      <c r="D125" s="212" t="s">
        <v>1585</v>
      </c>
      <c r="E125" s="212" t="s">
        <v>1481</v>
      </c>
      <c r="F125" s="212" t="s">
        <v>1585</v>
      </c>
      <c r="G125" s="212" t="s">
        <v>1586</v>
      </c>
      <c r="H125" s="212" t="s">
        <v>262</v>
      </c>
      <c r="I125" s="212" t="s">
        <v>1776</v>
      </c>
      <c r="J125" s="212" t="s">
        <v>568</v>
      </c>
      <c r="K125" s="213">
        <v>0</v>
      </c>
      <c r="L125" s="214" t="s">
        <v>986</v>
      </c>
    </row>
    <row r="126" spans="1:12" ht="12" customHeight="1" thickBot="1">
      <c r="A126" s="493" t="s">
        <v>1895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61">
        <v>0</v>
      </c>
      <c r="L126" s="31"/>
    </row>
    <row r="127" spans="1:12" ht="33.75">
      <c r="A127" s="24" t="s">
        <v>904</v>
      </c>
      <c r="B127" s="25" t="s">
        <v>359</v>
      </c>
      <c r="C127" s="25" t="s">
        <v>1573</v>
      </c>
      <c r="D127" s="25" t="s">
        <v>1576</v>
      </c>
      <c r="E127" s="25" t="s">
        <v>704</v>
      </c>
      <c r="F127" s="25" t="s">
        <v>1577</v>
      </c>
      <c r="G127" s="25" t="s">
        <v>703</v>
      </c>
      <c r="H127" s="25" t="s">
        <v>34</v>
      </c>
      <c r="I127" s="25" t="s">
        <v>1780</v>
      </c>
      <c r="J127" s="25" t="s">
        <v>781</v>
      </c>
      <c r="K127" s="60">
        <v>59</v>
      </c>
      <c r="L127" s="26" t="s">
        <v>782</v>
      </c>
    </row>
    <row r="128" spans="1:12" ht="22.5">
      <c r="A128" s="8" t="s">
        <v>639</v>
      </c>
      <c r="B128" s="8" t="s">
        <v>359</v>
      </c>
      <c r="C128" s="8" t="s">
        <v>1573</v>
      </c>
      <c r="D128" s="8" t="s">
        <v>1576</v>
      </c>
      <c r="E128" s="8" t="s">
        <v>704</v>
      </c>
      <c r="F128" s="8" t="s">
        <v>1577</v>
      </c>
      <c r="G128" s="8" t="s">
        <v>703</v>
      </c>
      <c r="H128" s="8" t="s">
        <v>290</v>
      </c>
      <c r="I128" s="8" t="s">
        <v>1781</v>
      </c>
      <c r="J128" s="8" t="s">
        <v>756</v>
      </c>
      <c r="K128" s="85">
        <v>27</v>
      </c>
      <c r="L128" s="28" t="s">
        <v>916</v>
      </c>
    </row>
    <row r="129" spans="1:12" ht="22.5">
      <c r="A129" s="8" t="s">
        <v>316</v>
      </c>
      <c r="B129" s="8" t="s">
        <v>359</v>
      </c>
      <c r="C129" s="8" t="s">
        <v>1573</v>
      </c>
      <c r="D129" s="8" t="s">
        <v>1576</v>
      </c>
      <c r="E129" s="8" t="s">
        <v>704</v>
      </c>
      <c r="F129" s="8" t="s">
        <v>1577</v>
      </c>
      <c r="G129" s="8" t="s">
        <v>703</v>
      </c>
      <c r="H129" s="8" t="s">
        <v>1900</v>
      </c>
      <c r="I129" s="8" t="s">
        <v>827</v>
      </c>
      <c r="J129" s="8" t="s">
        <v>753</v>
      </c>
      <c r="K129" s="85">
        <v>32</v>
      </c>
      <c r="L129" s="28" t="s">
        <v>754</v>
      </c>
    </row>
    <row r="130" spans="1:12" ht="22.5">
      <c r="A130" s="8" t="s">
        <v>625</v>
      </c>
      <c r="B130" s="8" t="s">
        <v>359</v>
      </c>
      <c r="C130" s="8" t="s">
        <v>1573</v>
      </c>
      <c r="D130" s="8" t="s">
        <v>1576</v>
      </c>
      <c r="E130" s="8" t="s">
        <v>704</v>
      </c>
      <c r="F130" s="8" t="s">
        <v>1577</v>
      </c>
      <c r="G130" s="8" t="s">
        <v>703</v>
      </c>
      <c r="H130" s="8" t="s">
        <v>748</v>
      </c>
      <c r="I130" s="8" t="s">
        <v>1575</v>
      </c>
      <c r="J130" s="8" t="s">
        <v>749</v>
      </c>
      <c r="K130" s="85">
        <v>19</v>
      </c>
      <c r="L130" s="28" t="s">
        <v>141</v>
      </c>
    </row>
    <row r="131" spans="1:12" ht="22.5">
      <c r="A131" s="8" t="s">
        <v>918</v>
      </c>
      <c r="B131" s="8" t="s">
        <v>359</v>
      </c>
      <c r="C131" s="8" t="s">
        <v>1573</v>
      </c>
      <c r="D131" s="8" t="s">
        <v>1576</v>
      </c>
      <c r="E131" s="8" t="s">
        <v>704</v>
      </c>
      <c r="F131" s="8" t="s">
        <v>1577</v>
      </c>
      <c r="G131" s="8" t="s">
        <v>703</v>
      </c>
      <c r="H131" s="8" t="s">
        <v>745</v>
      </c>
      <c r="I131" s="8" t="s">
        <v>2412</v>
      </c>
      <c r="J131" s="8" t="s">
        <v>746</v>
      </c>
      <c r="K131" s="85">
        <v>4</v>
      </c>
      <c r="L131" s="28" t="s">
        <v>747</v>
      </c>
    </row>
    <row r="132" spans="1:12" ht="22.5">
      <c r="A132" s="8" t="s">
        <v>697</v>
      </c>
      <c r="B132" s="8" t="s">
        <v>359</v>
      </c>
      <c r="C132" s="8" t="s">
        <v>1573</v>
      </c>
      <c r="D132" s="8" t="s">
        <v>1576</v>
      </c>
      <c r="E132" s="8" t="s">
        <v>704</v>
      </c>
      <c r="F132" s="8" t="s">
        <v>1577</v>
      </c>
      <c r="G132" s="8" t="s">
        <v>703</v>
      </c>
      <c r="H132" s="8" t="s">
        <v>772</v>
      </c>
      <c r="I132" s="8" t="s">
        <v>1775</v>
      </c>
      <c r="J132" s="8" t="s">
        <v>773</v>
      </c>
      <c r="K132" s="85">
        <v>21</v>
      </c>
      <c r="L132" s="28" t="s">
        <v>888</v>
      </c>
    </row>
    <row r="133" spans="1:12" ht="23.25" thickBot="1">
      <c r="A133" s="331" t="s">
        <v>1028</v>
      </c>
      <c r="B133" s="37" t="s">
        <v>359</v>
      </c>
      <c r="C133" s="37" t="s">
        <v>1573</v>
      </c>
      <c r="D133" s="37" t="s">
        <v>1576</v>
      </c>
      <c r="E133" s="37" t="s">
        <v>704</v>
      </c>
      <c r="F133" s="37" t="s">
        <v>1577</v>
      </c>
      <c r="G133" s="37" t="s">
        <v>703</v>
      </c>
      <c r="H133" s="37" t="s">
        <v>766</v>
      </c>
      <c r="I133" s="37" t="s">
        <v>1783</v>
      </c>
      <c r="J133" s="37" t="s">
        <v>767</v>
      </c>
      <c r="K133" s="86">
        <v>13</v>
      </c>
      <c r="L133" s="30" t="s">
        <v>881</v>
      </c>
    </row>
    <row r="134" spans="1:12" ht="12" customHeight="1" thickBot="1">
      <c r="A134" s="493" t="s">
        <v>1895</v>
      </c>
      <c r="B134" s="494"/>
      <c r="C134" s="494"/>
      <c r="D134" s="494"/>
      <c r="E134" s="494"/>
      <c r="F134" s="494"/>
      <c r="G134" s="494"/>
      <c r="H134" s="494"/>
      <c r="I134" s="494"/>
      <c r="J134" s="494"/>
      <c r="K134" s="61">
        <f>SUM(K127:K133)</f>
        <v>175</v>
      </c>
      <c r="L134" s="31"/>
    </row>
    <row r="135" spans="1:12" ht="33.75">
      <c r="A135" s="24" t="s">
        <v>1095</v>
      </c>
      <c r="B135" s="25" t="s">
        <v>553</v>
      </c>
      <c r="C135" s="25" t="s">
        <v>695</v>
      </c>
      <c r="D135" s="25" t="s">
        <v>1581</v>
      </c>
      <c r="E135" s="25" t="s">
        <v>696</v>
      </c>
      <c r="F135" s="25" t="s">
        <v>1581</v>
      </c>
      <c r="G135" s="25" t="s">
        <v>694</v>
      </c>
      <c r="H135" s="25" t="s">
        <v>1900</v>
      </c>
      <c r="I135" s="25" t="s">
        <v>1786</v>
      </c>
      <c r="J135" s="25" t="s">
        <v>753</v>
      </c>
      <c r="K135" s="60">
        <v>38</v>
      </c>
      <c r="L135" s="26" t="s">
        <v>754</v>
      </c>
    </row>
    <row r="136" spans="1:12" ht="33.75">
      <c r="A136" s="8" t="s">
        <v>289</v>
      </c>
      <c r="B136" s="8" t="s">
        <v>553</v>
      </c>
      <c r="C136" s="8" t="s">
        <v>695</v>
      </c>
      <c r="D136" s="8" t="s">
        <v>1581</v>
      </c>
      <c r="E136" s="8" t="s">
        <v>696</v>
      </c>
      <c r="F136" s="8" t="s">
        <v>1581</v>
      </c>
      <c r="G136" s="8" t="s">
        <v>694</v>
      </c>
      <c r="H136" s="8" t="s">
        <v>1871</v>
      </c>
      <c r="I136" s="8" t="s">
        <v>2412</v>
      </c>
      <c r="J136" s="8" t="s">
        <v>781</v>
      </c>
      <c r="K136" s="85">
        <v>40</v>
      </c>
      <c r="L136" s="28" t="s">
        <v>782</v>
      </c>
    </row>
    <row r="137" spans="1:12" ht="33.75">
      <c r="A137" s="8" t="s">
        <v>1094</v>
      </c>
      <c r="B137" s="8" t="s">
        <v>553</v>
      </c>
      <c r="C137" s="8" t="s">
        <v>695</v>
      </c>
      <c r="D137" s="8" t="s">
        <v>1581</v>
      </c>
      <c r="E137" s="8" t="s">
        <v>696</v>
      </c>
      <c r="F137" s="8" t="s">
        <v>1581</v>
      </c>
      <c r="G137" s="8" t="s">
        <v>694</v>
      </c>
      <c r="H137" s="8" t="s">
        <v>755</v>
      </c>
      <c r="I137" s="8" t="s">
        <v>1776</v>
      </c>
      <c r="J137" s="8" t="s">
        <v>756</v>
      </c>
      <c r="K137" s="85">
        <v>37</v>
      </c>
      <c r="L137" s="28" t="s">
        <v>916</v>
      </c>
    </row>
    <row r="138" spans="1:12" ht="33.75">
      <c r="A138" s="8" t="s">
        <v>145</v>
      </c>
      <c r="B138" s="8" t="s">
        <v>553</v>
      </c>
      <c r="C138" s="8" t="s">
        <v>695</v>
      </c>
      <c r="D138" s="8" t="s">
        <v>1581</v>
      </c>
      <c r="E138" s="8" t="s">
        <v>696</v>
      </c>
      <c r="F138" s="8" t="s">
        <v>1581</v>
      </c>
      <c r="G138" s="8" t="s">
        <v>694</v>
      </c>
      <c r="H138" s="8" t="s">
        <v>745</v>
      </c>
      <c r="I138" s="8" t="s">
        <v>92</v>
      </c>
      <c r="J138" s="8" t="s">
        <v>746</v>
      </c>
      <c r="K138" s="85">
        <v>4</v>
      </c>
      <c r="L138" s="28" t="s">
        <v>747</v>
      </c>
    </row>
    <row r="139" spans="1:12" ht="33.75">
      <c r="A139" s="8" t="s">
        <v>895</v>
      </c>
      <c r="B139" s="8" t="s">
        <v>553</v>
      </c>
      <c r="C139" s="8" t="s">
        <v>695</v>
      </c>
      <c r="D139" s="8" t="s">
        <v>1581</v>
      </c>
      <c r="E139" s="8" t="s">
        <v>696</v>
      </c>
      <c r="F139" s="8" t="s">
        <v>1581</v>
      </c>
      <c r="G139" s="8" t="s">
        <v>694</v>
      </c>
      <c r="H139" s="8" t="s">
        <v>772</v>
      </c>
      <c r="I139" s="8" t="s">
        <v>709</v>
      </c>
      <c r="J139" s="8" t="s">
        <v>773</v>
      </c>
      <c r="K139" s="85">
        <v>27</v>
      </c>
      <c r="L139" s="28" t="s">
        <v>888</v>
      </c>
    </row>
    <row r="140" spans="1:12" ht="34.5" thickBot="1">
      <c r="A140" s="27" t="s">
        <v>944</v>
      </c>
      <c r="B140" s="37" t="s">
        <v>553</v>
      </c>
      <c r="C140" s="37" t="s">
        <v>695</v>
      </c>
      <c r="D140" s="37" t="s">
        <v>1581</v>
      </c>
      <c r="E140" s="37" t="s">
        <v>696</v>
      </c>
      <c r="F140" s="37" t="s">
        <v>1581</v>
      </c>
      <c r="G140" s="37" t="s">
        <v>694</v>
      </c>
      <c r="H140" s="37" t="s">
        <v>1566</v>
      </c>
      <c r="I140" s="37" t="s">
        <v>1775</v>
      </c>
      <c r="J140" s="37" t="s">
        <v>767</v>
      </c>
      <c r="K140" s="86">
        <v>15</v>
      </c>
      <c r="L140" s="30" t="s">
        <v>881</v>
      </c>
    </row>
    <row r="141" spans="1:12" ht="12" customHeight="1" thickBot="1">
      <c r="A141" s="493" t="s">
        <v>1895</v>
      </c>
      <c r="B141" s="494"/>
      <c r="C141" s="494"/>
      <c r="D141" s="494"/>
      <c r="E141" s="494"/>
      <c r="F141" s="494"/>
      <c r="G141" s="494"/>
      <c r="H141" s="494"/>
      <c r="I141" s="494"/>
      <c r="J141" s="494"/>
      <c r="K141" s="61">
        <f>SUM(K135:K140)</f>
        <v>161</v>
      </c>
      <c r="L141" s="31"/>
    </row>
    <row r="142" spans="1:12" s="206" customFormat="1" ht="45">
      <c r="A142" s="202" t="s">
        <v>1823</v>
      </c>
      <c r="B142" s="203" t="s">
        <v>1603</v>
      </c>
      <c r="C142" s="203" t="s">
        <v>1635</v>
      </c>
      <c r="D142" s="203" t="s">
        <v>1636</v>
      </c>
      <c r="E142" s="203" t="s">
        <v>1637</v>
      </c>
      <c r="F142" s="203" t="s">
        <v>1636</v>
      </c>
      <c r="G142" s="203" t="s">
        <v>498</v>
      </c>
      <c r="H142" s="203" t="s">
        <v>745</v>
      </c>
      <c r="I142" s="203" t="s">
        <v>2412</v>
      </c>
      <c r="J142" s="203" t="s">
        <v>746</v>
      </c>
      <c r="K142" s="204">
        <v>13</v>
      </c>
      <c r="L142" s="205" t="s">
        <v>2913</v>
      </c>
    </row>
    <row r="143" spans="1:12" s="206" customFormat="1" ht="45">
      <c r="A143" s="199" t="s">
        <v>809</v>
      </c>
      <c r="B143" s="199" t="s">
        <v>1603</v>
      </c>
      <c r="C143" s="199" t="s">
        <v>1635</v>
      </c>
      <c r="D143" s="199" t="s">
        <v>1636</v>
      </c>
      <c r="E143" s="199" t="s">
        <v>1637</v>
      </c>
      <c r="F143" s="199" t="s">
        <v>1636</v>
      </c>
      <c r="G143" s="199" t="s">
        <v>498</v>
      </c>
      <c r="H143" s="199" t="s">
        <v>2341</v>
      </c>
      <c r="I143" s="199" t="s">
        <v>1765</v>
      </c>
      <c r="J143" s="199" t="s">
        <v>746</v>
      </c>
      <c r="K143" s="198">
        <v>6</v>
      </c>
      <c r="L143" s="208" t="s">
        <v>747</v>
      </c>
    </row>
    <row r="144" spans="1:12" s="206" customFormat="1" ht="45">
      <c r="A144" s="199" t="s">
        <v>382</v>
      </c>
      <c r="B144" s="199" t="s">
        <v>1603</v>
      </c>
      <c r="C144" s="199" t="s">
        <v>1635</v>
      </c>
      <c r="D144" s="199" t="s">
        <v>1636</v>
      </c>
      <c r="E144" s="199" t="s">
        <v>1637</v>
      </c>
      <c r="F144" s="199" t="s">
        <v>1636</v>
      </c>
      <c r="G144" s="199" t="s">
        <v>498</v>
      </c>
      <c r="H144" s="199" t="s">
        <v>1893</v>
      </c>
      <c r="I144" s="199" t="s">
        <v>1763</v>
      </c>
      <c r="J144" s="199" t="s">
        <v>1894</v>
      </c>
      <c r="K144" s="198">
        <v>29</v>
      </c>
      <c r="L144" s="208" t="s">
        <v>2315</v>
      </c>
    </row>
    <row r="145" spans="1:12" s="206" customFormat="1" ht="45">
      <c r="A145" s="199" t="s">
        <v>1483</v>
      </c>
      <c r="B145" s="199" t="s">
        <v>1603</v>
      </c>
      <c r="C145" s="199" t="s">
        <v>1635</v>
      </c>
      <c r="D145" s="199" t="s">
        <v>1636</v>
      </c>
      <c r="E145" s="199" t="s">
        <v>1637</v>
      </c>
      <c r="F145" s="199" t="s">
        <v>1636</v>
      </c>
      <c r="G145" s="199" t="s">
        <v>498</v>
      </c>
      <c r="H145" s="199" t="s">
        <v>2342</v>
      </c>
      <c r="I145" s="199" t="s">
        <v>1778</v>
      </c>
      <c r="J145" s="199" t="s">
        <v>749</v>
      </c>
      <c r="K145" s="198">
        <v>30</v>
      </c>
      <c r="L145" s="208" t="s">
        <v>2914</v>
      </c>
    </row>
    <row r="146" spans="1:12" s="206" customFormat="1" ht="45">
      <c r="A146" s="199" t="s">
        <v>647</v>
      </c>
      <c r="B146" s="199" t="s">
        <v>1603</v>
      </c>
      <c r="C146" s="199" t="s">
        <v>1635</v>
      </c>
      <c r="D146" s="199" t="s">
        <v>1636</v>
      </c>
      <c r="E146" s="199" t="s">
        <v>1637</v>
      </c>
      <c r="F146" s="199" t="s">
        <v>1636</v>
      </c>
      <c r="G146" s="199" t="s">
        <v>498</v>
      </c>
      <c r="H146" s="199" t="s">
        <v>656</v>
      </c>
      <c r="I146" s="199" t="s">
        <v>709</v>
      </c>
      <c r="J146" s="199" t="s">
        <v>753</v>
      </c>
      <c r="K146" s="198">
        <v>30</v>
      </c>
      <c r="L146" s="208" t="s">
        <v>2915</v>
      </c>
    </row>
    <row r="147" spans="1:12" s="206" customFormat="1" ht="45">
      <c r="A147" s="199" t="s">
        <v>896</v>
      </c>
      <c r="B147" s="199" t="s">
        <v>1603</v>
      </c>
      <c r="C147" s="199" t="s">
        <v>1635</v>
      </c>
      <c r="D147" s="199" t="s">
        <v>1636</v>
      </c>
      <c r="E147" s="199" t="s">
        <v>1637</v>
      </c>
      <c r="F147" s="199" t="s">
        <v>1636</v>
      </c>
      <c r="G147" s="199" t="s">
        <v>498</v>
      </c>
      <c r="H147" s="199" t="s">
        <v>1564</v>
      </c>
      <c r="I147" s="199" t="s">
        <v>783</v>
      </c>
      <c r="J147" s="199" t="s">
        <v>756</v>
      </c>
      <c r="K147" s="198">
        <v>51</v>
      </c>
      <c r="L147" s="208" t="s">
        <v>2916</v>
      </c>
    </row>
    <row r="148" spans="1:12" s="206" customFormat="1" ht="45">
      <c r="A148" s="199" t="s">
        <v>870</v>
      </c>
      <c r="B148" s="199" t="s">
        <v>1603</v>
      </c>
      <c r="C148" s="199" t="s">
        <v>1635</v>
      </c>
      <c r="D148" s="199" t="s">
        <v>1636</v>
      </c>
      <c r="E148" s="199" t="s">
        <v>1637</v>
      </c>
      <c r="F148" s="199" t="s">
        <v>1636</v>
      </c>
      <c r="G148" s="199" t="s">
        <v>498</v>
      </c>
      <c r="H148" s="199" t="s">
        <v>2343</v>
      </c>
      <c r="I148" s="199" t="s">
        <v>697</v>
      </c>
      <c r="J148" s="199" t="s">
        <v>760</v>
      </c>
      <c r="K148" s="198">
        <v>7</v>
      </c>
      <c r="L148" s="208" t="s">
        <v>2917</v>
      </c>
    </row>
    <row r="149" spans="1:12" s="206" customFormat="1" ht="45">
      <c r="A149" s="199" t="s">
        <v>383</v>
      </c>
      <c r="B149" s="199" t="s">
        <v>1603</v>
      </c>
      <c r="C149" s="199" t="s">
        <v>1635</v>
      </c>
      <c r="D149" s="199" t="s">
        <v>1636</v>
      </c>
      <c r="E149" s="199" t="s">
        <v>1637</v>
      </c>
      <c r="F149" s="199" t="s">
        <v>1636</v>
      </c>
      <c r="G149" s="199" t="s">
        <v>498</v>
      </c>
      <c r="H149" s="199" t="s">
        <v>762</v>
      </c>
      <c r="I149" s="199" t="s">
        <v>1786</v>
      </c>
      <c r="J149" s="199" t="s">
        <v>763</v>
      </c>
      <c r="K149" s="198">
        <v>48</v>
      </c>
      <c r="L149" s="208" t="s">
        <v>2918</v>
      </c>
    </row>
    <row r="150" spans="1:12" s="206" customFormat="1" ht="45">
      <c r="A150" s="199" t="s">
        <v>810</v>
      </c>
      <c r="B150" s="199" t="s">
        <v>1603</v>
      </c>
      <c r="C150" s="199" t="s">
        <v>1635</v>
      </c>
      <c r="D150" s="199" t="s">
        <v>1636</v>
      </c>
      <c r="E150" s="199" t="s">
        <v>1637</v>
      </c>
      <c r="F150" s="199" t="s">
        <v>1636</v>
      </c>
      <c r="G150" s="199" t="s">
        <v>498</v>
      </c>
      <c r="H150" s="199" t="s">
        <v>764</v>
      </c>
      <c r="I150" s="199" t="s">
        <v>687</v>
      </c>
      <c r="J150" s="199" t="s">
        <v>765</v>
      </c>
      <c r="K150" s="198">
        <v>22</v>
      </c>
      <c r="L150" s="208" t="s">
        <v>2919</v>
      </c>
    </row>
    <row r="151" spans="1:12" s="206" customFormat="1" ht="45">
      <c r="A151" s="199" t="s">
        <v>928</v>
      </c>
      <c r="B151" s="199" t="s">
        <v>1603</v>
      </c>
      <c r="C151" s="199" t="s">
        <v>1635</v>
      </c>
      <c r="D151" s="199" t="s">
        <v>1636</v>
      </c>
      <c r="E151" s="199" t="s">
        <v>1637</v>
      </c>
      <c r="F151" s="199" t="s">
        <v>1636</v>
      </c>
      <c r="G151" s="199" t="s">
        <v>498</v>
      </c>
      <c r="H151" s="199" t="s">
        <v>766</v>
      </c>
      <c r="I151" s="199" t="s">
        <v>1789</v>
      </c>
      <c r="J151" s="199" t="s">
        <v>767</v>
      </c>
      <c r="K151" s="198">
        <v>24</v>
      </c>
      <c r="L151" s="208" t="s">
        <v>881</v>
      </c>
    </row>
    <row r="152" spans="1:12" s="206" customFormat="1" ht="45">
      <c r="A152" s="199" t="s">
        <v>729</v>
      </c>
      <c r="B152" s="199" t="s">
        <v>1603</v>
      </c>
      <c r="C152" s="199" t="s">
        <v>1635</v>
      </c>
      <c r="D152" s="199" t="s">
        <v>1636</v>
      </c>
      <c r="E152" s="199" t="s">
        <v>1637</v>
      </c>
      <c r="F152" s="199" t="s">
        <v>1636</v>
      </c>
      <c r="G152" s="199" t="s">
        <v>498</v>
      </c>
      <c r="H152" s="199" t="s">
        <v>770</v>
      </c>
      <c r="I152" s="199" t="s">
        <v>1759</v>
      </c>
      <c r="J152" s="199" t="s">
        <v>771</v>
      </c>
      <c r="K152" s="198">
        <v>14</v>
      </c>
      <c r="L152" s="208" t="s">
        <v>2920</v>
      </c>
    </row>
    <row r="153" spans="1:12" s="206" customFormat="1" ht="45">
      <c r="A153" s="199" t="s">
        <v>384</v>
      </c>
      <c r="B153" s="199" t="s">
        <v>1603</v>
      </c>
      <c r="C153" s="199" t="s">
        <v>1635</v>
      </c>
      <c r="D153" s="199" t="s">
        <v>1636</v>
      </c>
      <c r="E153" s="199" t="s">
        <v>1637</v>
      </c>
      <c r="F153" s="199" t="s">
        <v>1636</v>
      </c>
      <c r="G153" s="199" t="s">
        <v>498</v>
      </c>
      <c r="H153" s="199" t="s">
        <v>257</v>
      </c>
      <c r="I153" s="199" t="s">
        <v>2416</v>
      </c>
      <c r="J153" s="199" t="s">
        <v>773</v>
      </c>
      <c r="K153" s="198">
        <v>23</v>
      </c>
      <c r="L153" s="208" t="s">
        <v>2921</v>
      </c>
    </row>
    <row r="154" spans="1:12" s="206" customFormat="1" ht="45">
      <c r="A154" s="199" t="s">
        <v>906</v>
      </c>
      <c r="B154" s="199" t="s">
        <v>1603</v>
      </c>
      <c r="C154" s="199" t="s">
        <v>1635</v>
      </c>
      <c r="D154" s="199" t="s">
        <v>1636</v>
      </c>
      <c r="E154" s="199" t="s">
        <v>1637</v>
      </c>
      <c r="F154" s="199" t="s">
        <v>1636</v>
      </c>
      <c r="G154" s="199" t="s">
        <v>498</v>
      </c>
      <c r="H154" s="199" t="s">
        <v>774</v>
      </c>
      <c r="I154" s="199" t="s">
        <v>2421</v>
      </c>
      <c r="J154" s="199" t="s">
        <v>624</v>
      </c>
      <c r="K154" s="198">
        <v>24</v>
      </c>
      <c r="L154" s="208" t="s">
        <v>1470</v>
      </c>
    </row>
    <row r="155" spans="1:12" s="206" customFormat="1" ht="45">
      <c r="A155" s="199" t="s">
        <v>953</v>
      </c>
      <c r="B155" s="199" t="s">
        <v>1603</v>
      </c>
      <c r="C155" s="199" t="s">
        <v>1635</v>
      </c>
      <c r="D155" s="199" t="s">
        <v>1636</v>
      </c>
      <c r="E155" s="199" t="s">
        <v>1637</v>
      </c>
      <c r="F155" s="199" t="s">
        <v>1636</v>
      </c>
      <c r="G155" s="199" t="s">
        <v>498</v>
      </c>
      <c r="H155" s="199" t="s">
        <v>2344</v>
      </c>
      <c r="I155" s="199" t="s">
        <v>625</v>
      </c>
      <c r="J155" s="199" t="s">
        <v>777</v>
      </c>
      <c r="K155" s="198">
        <v>16</v>
      </c>
      <c r="L155" s="208" t="s">
        <v>847</v>
      </c>
    </row>
    <row r="156" spans="1:12" s="206" customFormat="1" ht="45">
      <c r="A156" s="199" t="s">
        <v>921</v>
      </c>
      <c r="B156" s="199" t="s">
        <v>1603</v>
      </c>
      <c r="C156" s="199" t="s">
        <v>1635</v>
      </c>
      <c r="D156" s="199" t="s">
        <v>1636</v>
      </c>
      <c r="E156" s="199" t="s">
        <v>1637</v>
      </c>
      <c r="F156" s="199" t="s">
        <v>1636</v>
      </c>
      <c r="G156" s="199" t="s">
        <v>498</v>
      </c>
      <c r="H156" s="199" t="s">
        <v>778</v>
      </c>
      <c r="I156" s="199" t="s">
        <v>1777</v>
      </c>
      <c r="J156" s="199" t="s">
        <v>779</v>
      </c>
      <c r="K156" s="198">
        <v>20</v>
      </c>
      <c r="L156" s="208" t="s">
        <v>2922</v>
      </c>
    </row>
    <row r="157" spans="1:12" s="206" customFormat="1" ht="45">
      <c r="A157" s="199" t="s">
        <v>595</v>
      </c>
      <c r="B157" s="199" t="s">
        <v>1603</v>
      </c>
      <c r="C157" s="199" t="s">
        <v>1635</v>
      </c>
      <c r="D157" s="199" t="s">
        <v>1636</v>
      </c>
      <c r="E157" s="199" t="s">
        <v>1637</v>
      </c>
      <c r="F157" s="199" t="s">
        <v>1636</v>
      </c>
      <c r="G157" s="199" t="s">
        <v>498</v>
      </c>
      <c r="H157" s="199" t="s">
        <v>780</v>
      </c>
      <c r="I157" s="199" t="s">
        <v>1776</v>
      </c>
      <c r="J157" s="199" t="s">
        <v>781</v>
      </c>
      <c r="K157" s="198">
        <v>42</v>
      </c>
      <c r="L157" s="208" t="s">
        <v>2923</v>
      </c>
    </row>
    <row r="158" spans="1:12" s="206" customFormat="1" ht="45">
      <c r="A158" s="199" t="s">
        <v>858</v>
      </c>
      <c r="B158" s="199" t="s">
        <v>1603</v>
      </c>
      <c r="C158" s="199" t="s">
        <v>1635</v>
      </c>
      <c r="D158" s="199" t="s">
        <v>1636</v>
      </c>
      <c r="E158" s="199" t="s">
        <v>1637</v>
      </c>
      <c r="F158" s="199" t="s">
        <v>1636</v>
      </c>
      <c r="G158" s="199" t="s">
        <v>498</v>
      </c>
      <c r="H158" s="199" t="s">
        <v>2345</v>
      </c>
      <c r="I158" s="199" t="s">
        <v>626</v>
      </c>
      <c r="J158" s="199" t="s">
        <v>763</v>
      </c>
      <c r="K158" s="198">
        <v>9</v>
      </c>
      <c r="L158" s="208" t="s">
        <v>2346</v>
      </c>
    </row>
    <row r="159" spans="1:12" s="206" customFormat="1" ht="45">
      <c r="A159" s="199" t="s">
        <v>889</v>
      </c>
      <c r="B159" s="199" t="s">
        <v>1603</v>
      </c>
      <c r="C159" s="199" t="s">
        <v>1635</v>
      </c>
      <c r="D159" s="199" t="s">
        <v>1636</v>
      </c>
      <c r="E159" s="199" t="s">
        <v>1637</v>
      </c>
      <c r="F159" s="199" t="s">
        <v>1636</v>
      </c>
      <c r="G159" s="199" t="s">
        <v>498</v>
      </c>
      <c r="H159" s="199" t="s">
        <v>2347</v>
      </c>
      <c r="I159" s="199" t="s">
        <v>384</v>
      </c>
      <c r="J159" s="199" t="s">
        <v>1828</v>
      </c>
      <c r="K159" s="198">
        <v>0</v>
      </c>
      <c r="L159" s="208" t="s">
        <v>2346</v>
      </c>
    </row>
    <row r="160" spans="1:12" s="206" customFormat="1" ht="45.75" thickBot="1">
      <c r="A160" s="332" t="s">
        <v>924</v>
      </c>
      <c r="B160" s="200" t="s">
        <v>1603</v>
      </c>
      <c r="C160" s="200" t="s">
        <v>1635</v>
      </c>
      <c r="D160" s="200" t="s">
        <v>1636</v>
      </c>
      <c r="E160" s="200" t="s">
        <v>1637</v>
      </c>
      <c r="F160" s="200" t="s">
        <v>1636</v>
      </c>
      <c r="G160" s="200" t="s">
        <v>498</v>
      </c>
      <c r="H160" s="200" t="s">
        <v>2924</v>
      </c>
      <c r="I160" s="200" t="s">
        <v>918</v>
      </c>
      <c r="J160" s="200" t="s">
        <v>1751</v>
      </c>
      <c r="K160" s="201">
        <v>10</v>
      </c>
      <c r="L160" s="209" t="s">
        <v>913</v>
      </c>
    </row>
    <row r="161" spans="1:12" ht="12" customHeight="1" thickBot="1">
      <c r="A161" s="493" t="s">
        <v>1895</v>
      </c>
      <c r="B161" s="494"/>
      <c r="C161" s="494"/>
      <c r="D161" s="494"/>
      <c r="E161" s="494"/>
      <c r="F161" s="494"/>
      <c r="G161" s="494"/>
      <c r="H161" s="494"/>
      <c r="I161" s="494"/>
      <c r="J161" s="494"/>
      <c r="K161" s="61">
        <f>SUM(K142:K160)</f>
        <v>418</v>
      </c>
      <c r="L161" s="31"/>
    </row>
    <row r="162" spans="1:12" ht="46.5" customHeight="1">
      <c r="A162" s="24" t="s">
        <v>1880</v>
      </c>
      <c r="B162" s="25" t="s">
        <v>1830</v>
      </c>
      <c r="C162" s="25" t="s">
        <v>627</v>
      </c>
      <c r="D162" s="25" t="s">
        <v>628</v>
      </c>
      <c r="E162" s="25" t="s">
        <v>629</v>
      </c>
      <c r="F162" s="25" t="s">
        <v>628</v>
      </c>
      <c r="G162" s="25" t="s">
        <v>93</v>
      </c>
      <c r="H162" s="25" t="s">
        <v>745</v>
      </c>
      <c r="I162" s="25" t="s">
        <v>1777</v>
      </c>
      <c r="J162" s="25" t="s">
        <v>746</v>
      </c>
      <c r="K162" s="60">
        <v>6</v>
      </c>
      <c r="L162" s="26" t="s">
        <v>747</v>
      </c>
    </row>
    <row r="163" spans="1:12" ht="46.5" customHeight="1">
      <c r="A163" s="8" t="s">
        <v>759</v>
      </c>
      <c r="B163" s="8" t="s">
        <v>1830</v>
      </c>
      <c r="C163" s="8" t="s">
        <v>627</v>
      </c>
      <c r="D163" s="8" t="s">
        <v>628</v>
      </c>
      <c r="E163" s="8" t="s">
        <v>629</v>
      </c>
      <c r="F163" s="8" t="s">
        <v>628</v>
      </c>
      <c r="G163" s="8" t="s">
        <v>93</v>
      </c>
      <c r="H163" s="8" t="s">
        <v>1280</v>
      </c>
      <c r="I163" s="8" t="s">
        <v>630</v>
      </c>
      <c r="J163" s="8" t="s">
        <v>749</v>
      </c>
      <c r="K163" s="198">
        <v>20</v>
      </c>
      <c r="L163" s="28" t="s">
        <v>141</v>
      </c>
    </row>
    <row r="164" spans="1:12" ht="46.5" customHeight="1">
      <c r="A164" s="8" t="s">
        <v>893</v>
      </c>
      <c r="B164" s="8" t="s">
        <v>1830</v>
      </c>
      <c r="C164" s="8" t="s">
        <v>627</v>
      </c>
      <c r="D164" s="8" t="s">
        <v>628</v>
      </c>
      <c r="E164" s="8" t="s">
        <v>629</v>
      </c>
      <c r="F164" s="8" t="s">
        <v>628</v>
      </c>
      <c r="G164" s="8" t="s">
        <v>93</v>
      </c>
      <c r="H164" s="8" t="s">
        <v>656</v>
      </c>
      <c r="I164" s="8" t="s">
        <v>2412</v>
      </c>
      <c r="J164" s="8" t="s">
        <v>753</v>
      </c>
      <c r="K164" s="198">
        <v>23</v>
      </c>
      <c r="L164" s="28" t="s">
        <v>754</v>
      </c>
    </row>
    <row r="165" spans="1:12" ht="46.5" customHeight="1">
      <c r="A165" s="8" t="s">
        <v>1030</v>
      </c>
      <c r="B165" s="8" t="s">
        <v>1830</v>
      </c>
      <c r="C165" s="8" t="s">
        <v>627</v>
      </c>
      <c r="D165" s="8" t="s">
        <v>628</v>
      </c>
      <c r="E165" s="8" t="s">
        <v>629</v>
      </c>
      <c r="F165" s="8" t="s">
        <v>628</v>
      </c>
      <c r="G165" s="8" t="s">
        <v>93</v>
      </c>
      <c r="H165" s="8" t="s">
        <v>755</v>
      </c>
      <c r="I165" s="8" t="s">
        <v>1775</v>
      </c>
      <c r="J165" s="8" t="s">
        <v>756</v>
      </c>
      <c r="K165" s="198">
        <v>18</v>
      </c>
      <c r="L165" s="28" t="s">
        <v>916</v>
      </c>
    </row>
    <row r="166" spans="1:12" ht="46.5" customHeight="1">
      <c r="A166" s="8" t="s">
        <v>385</v>
      </c>
      <c r="B166" s="8" t="s">
        <v>1830</v>
      </c>
      <c r="C166" s="8" t="s">
        <v>627</v>
      </c>
      <c r="D166" s="8" t="s">
        <v>628</v>
      </c>
      <c r="E166" s="8" t="s">
        <v>629</v>
      </c>
      <c r="F166" s="8" t="s">
        <v>628</v>
      </c>
      <c r="G166" s="8" t="s">
        <v>93</v>
      </c>
      <c r="H166" s="8" t="s">
        <v>2348</v>
      </c>
      <c r="I166" s="8" t="s">
        <v>1800</v>
      </c>
      <c r="J166" s="8" t="s">
        <v>763</v>
      </c>
      <c r="K166" s="198">
        <v>31</v>
      </c>
      <c r="L166" s="28" t="s">
        <v>761</v>
      </c>
    </row>
    <row r="167" spans="1:12" ht="46.5" customHeight="1">
      <c r="A167" s="8" t="s">
        <v>730</v>
      </c>
      <c r="B167" s="8" t="s">
        <v>1830</v>
      </c>
      <c r="C167" s="8" t="s">
        <v>627</v>
      </c>
      <c r="D167" s="8" t="s">
        <v>628</v>
      </c>
      <c r="E167" s="8" t="s">
        <v>629</v>
      </c>
      <c r="F167" s="8" t="s">
        <v>628</v>
      </c>
      <c r="G167" s="8" t="s">
        <v>93</v>
      </c>
      <c r="H167" s="8" t="s">
        <v>766</v>
      </c>
      <c r="I167" s="8" t="s">
        <v>709</v>
      </c>
      <c r="J167" s="8" t="s">
        <v>767</v>
      </c>
      <c r="K167" s="198">
        <v>7</v>
      </c>
      <c r="L167" s="28" t="s">
        <v>881</v>
      </c>
    </row>
    <row r="168" spans="1:12" ht="46.5" customHeight="1">
      <c r="A168" s="8" t="s">
        <v>386</v>
      </c>
      <c r="B168" s="8" t="s">
        <v>1830</v>
      </c>
      <c r="C168" s="8" t="s">
        <v>627</v>
      </c>
      <c r="D168" s="8" t="s">
        <v>628</v>
      </c>
      <c r="E168" s="8" t="s">
        <v>629</v>
      </c>
      <c r="F168" s="8" t="s">
        <v>628</v>
      </c>
      <c r="G168" s="8" t="s">
        <v>93</v>
      </c>
      <c r="H168" s="8" t="s">
        <v>772</v>
      </c>
      <c r="I168" s="8" t="s">
        <v>1776</v>
      </c>
      <c r="J168" s="8" t="s">
        <v>773</v>
      </c>
      <c r="K168" s="198">
        <v>23</v>
      </c>
      <c r="L168" s="28" t="s">
        <v>888</v>
      </c>
    </row>
    <row r="169" spans="1:12" ht="46.5" customHeight="1" thickBot="1">
      <c r="A169" s="27" t="s">
        <v>387</v>
      </c>
      <c r="B169" s="37" t="s">
        <v>1830</v>
      </c>
      <c r="C169" s="37" t="s">
        <v>627</v>
      </c>
      <c r="D169" s="37" t="s">
        <v>628</v>
      </c>
      <c r="E169" s="37" t="s">
        <v>629</v>
      </c>
      <c r="F169" s="37" t="s">
        <v>628</v>
      </c>
      <c r="G169" s="37" t="s">
        <v>93</v>
      </c>
      <c r="H169" s="37" t="s">
        <v>1871</v>
      </c>
      <c r="I169" s="37" t="s">
        <v>1786</v>
      </c>
      <c r="J169" s="37" t="s">
        <v>781</v>
      </c>
      <c r="K169" s="201">
        <v>34</v>
      </c>
      <c r="L169" s="30" t="s">
        <v>782</v>
      </c>
    </row>
    <row r="170" spans="1:12" ht="12" customHeight="1" thickBot="1">
      <c r="A170" s="493" t="s">
        <v>1895</v>
      </c>
      <c r="B170" s="494"/>
      <c r="C170" s="494"/>
      <c r="D170" s="494"/>
      <c r="E170" s="494"/>
      <c r="F170" s="494"/>
      <c r="G170" s="494"/>
      <c r="H170" s="494"/>
      <c r="I170" s="494"/>
      <c r="J170" s="494"/>
      <c r="K170" s="61">
        <f>SUM(K162:K169)</f>
        <v>162</v>
      </c>
      <c r="L170" s="31"/>
    </row>
    <row r="171" spans="1:12" s="206" customFormat="1" ht="30.75" customHeight="1">
      <c r="A171" s="202" t="s">
        <v>388</v>
      </c>
      <c r="B171" s="203" t="s">
        <v>1607</v>
      </c>
      <c r="C171" s="203" t="s">
        <v>714</v>
      </c>
      <c r="D171" s="203" t="s">
        <v>1587</v>
      </c>
      <c r="E171" s="203" t="s">
        <v>715</v>
      </c>
      <c r="F171" s="203" t="s">
        <v>1587</v>
      </c>
      <c r="G171" s="203" t="s">
        <v>716</v>
      </c>
      <c r="H171" s="203" t="s">
        <v>2925</v>
      </c>
      <c r="I171" s="203" t="s">
        <v>2414</v>
      </c>
      <c r="J171" s="203" t="s">
        <v>746</v>
      </c>
      <c r="K171" s="204">
        <v>30</v>
      </c>
      <c r="L171" s="205" t="s">
        <v>747</v>
      </c>
    </row>
    <row r="172" spans="1:12" s="206" customFormat="1" ht="30.75" customHeight="1">
      <c r="A172" s="199" t="s">
        <v>389</v>
      </c>
      <c r="B172" s="199" t="s">
        <v>1607</v>
      </c>
      <c r="C172" s="199" t="s">
        <v>714</v>
      </c>
      <c r="D172" s="199" t="s">
        <v>1587</v>
      </c>
      <c r="E172" s="199" t="s">
        <v>715</v>
      </c>
      <c r="F172" s="199" t="s">
        <v>1587</v>
      </c>
      <c r="G172" s="199" t="s">
        <v>716</v>
      </c>
      <c r="H172" s="199" t="s">
        <v>1872</v>
      </c>
      <c r="I172" s="199" t="s">
        <v>1778</v>
      </c>
      <c r="J172" s="199" t="s">
        <v>568</v>
      </c>
      <c r="K172" s="198">
        <v>0</v>
      </c>
      <c r="L172" s="208" t="s">
        <v>141</v>
      </c>
    </row>
    <row r="173" spans="1:12" s="206" customFormat="1" ht="30.75" customHeight="1">
      <c r="A173" s="199" t="s">
        <v>1009</v>
      </c>
      <c r="B173" s="199" t="s">
        <v>1607</v>
      </c>
      <c r="C173" s="199" t="s">
        <v>714</v>
      </c>
      <c r="D173" s="199" t="s">
        <v>1587</v>
      </c>
      <c r="E173" s="199" t="s">
        <v>715</v>
      </c>
      <c r="F173" s="199" t="s">
        <v>1587</v>
      </c>
      <c r="G173" s="199" t="s">
        <v>716</v>
      </c>
      <c r="H173" s="199" t="s">
        <v>2350</v>
      </c>
      <c r="I173" s="199" t="s">
        <v>783</v>
      </c>
      <c r="J173" s="199" t="s">
        <v>717</v>
      </c>
      <c r="K173" s="198">
        <v>20</v>
      </c>
      <c r="L173" s="208" t="s">
        <v>141</v>
      </c>
    </row>
    <row r="174" spans="1:12" s="206" customFormat="1" ht="30.75" customHeight="1">
      <c r="A174" s="199" t="s">
        <v>390</v>
      </c>
      <c r="B174" s="199" t="s">
        <v>1607</v>
      </c>
      <c r="C174" s="199" t="s">
        <v>714</v>
      </c>
      <c r="D174" s="199" t="s">
        <v>1587</v>
      </c>
      <c r="E174" s="199" t="s">
        <v>715</v>
      </c>
      <c r="F174" s="199" t="s">
        <v>1587</v>
      </c>
      <c r="G174" s="199" t="s">
        <v>716</v>
      </c>
      <c r="H174" s="199" t="s">
        <v>2351</v>
      </c>
      <c r="I174" s="199" t="s">
        <v>2419</v>
      </c>
      <c r="J174" s="199" t="s">
        <v>749</v>
      </c>
      <c r="K174" s="198">
        <v>22</v>
      </c>
      <c r="L174" s="208" t="s">
        <v>141</v>
      </c>
    </row>
    <row r="175" spans="1:12" s="206" customFormat="1" ht="30.75" customHeight="1">
      <c r="A175" s="199" t="s">
        <v>538</v>
      </c>
      <c r="B175" s="199" t="s">
        <v>1607</v>
      </c>
      <c r="C175" s="199" t="s">
        <v>714</v>
      </c>
      <c r="D175" s="199" t="s">
        <v>1587</v>
      </c>
      <c r="E175" s="199" t="s">
        <v>715</v>
      </c>
      <c r="F175" s="199" t="s">
        <v>1587</v>
      </c>
      <c r="G175" s="199" t="s">
        <v>716</v>
      </c>
      <c r="H175" s="199" t="s">
        <v>2352</v>
      </c>
      <c r="I175" s="199" t="s">
        <v>2421</v>
      </c>
      <c r="J175" s="199" t="s">
        <v>749</v>
      </c>
      <c r="K175" s="198">
        <v>27</v>
      </c>
      <c r="L175" s="208" t="s">
        <v>141</v>
      </c>
    </row>
    <row r="176" spans="1:12" s="206" customFormat="1" ht="30.75" customHeight="1">
      <c r="A176" s="199" t="s">
        <v>862</v>
      </c>
      <c r="B176" s="199" t="s">
        <v>1607</v>
      </c>
      <c r="C176" s="199" t="s">
        <v>714</v>
      </c>
      <c r="D176" s="199" t="s">
        <v>1587</v>
      </c>
      <c r="E176" s="199" t="s">
        <v>715</v>
      </c>
      <c r="F176" s="199" t="s">
        <v>1587</v>
      </c>
      <c r="G176" s="199" t="s">
        <v>716</v>
      </c>
      <c r="H176" s="199" t="s">
        <v>2353</v>
      </c>
      <c r="I176" s="199" t="s">
        <v>687</v>
      </c>
      <c r="J176" s="199" t="s">
        <v>749</v>
      </c>
      <c r="K176" s="198">
        <v>26</v>
      </c>
      <c r="L176" s="208" t="s">
        <v>141</v>
      </c>
    </row>
    <row r="177" spans="1:12" s="206" customFormat="1" ht="30.75" customHeight="1">
      <c r="A177" s="199" t="s">
        <v>134</v>
      </c>
      <c r="B177" s="199" t="s">
        <v>1607</v>
      </c>
      <c r="C177" s="199" t="s">
        <v>714</v>
      </c>
      <c r="D177" s="199" t="s">
        <v>1587</v>
      </c>
      <c r="E177" s="199" t="s">
        <v>715</v>
      </c>
      <c r="F177" s="199" t="s">
        <v>1587</v>
      </c>
      <c r="G177" s="199" t="s">
        <v>716</v>
      </c>
      <c r="H177" s="199" t="s">
        <v>35</v>
      </c>
      <c r="I177" s="199" t="s">
        <v>1760</v>
      </c>
      <c r="J177" s="199" t="s">
        <v>749</v>
      </c>
      <c r="K177" s="198">
        <v>22</v>
      </c>
      <c r="L177" s="208" t="s">
        <v>141</v>
      </c>
    </row>
    <row r="178" spans="1:12" s="206" customFormat="1" ht="30.75" customHeight="1">
      <c r="A178" s="199" t="s">
        <v>776</v>
      </c>
      <c r="B178" s="199" t="s">
        <v>1607</v>
      </c>
      <c r="C178" s="199" t="s">
        <v>714</v>
      </c>
      <c r="D178" s="199" t="s">
        <v>1587</v>
      </c>
      <c r="E178" s="199" t="s">
        <v>715</v>
      </c>
      <c r="F178" s="199" t="s">
        <v>1587</v>
      </c>
      <c r="G178" s="199" t="s">
        <v>716</v>
      </c>
      <c r="H178" s="199" t="s">
        <v>2354</v>
      </c>
      <c r="I178" s="199" t="s">
        <v>91</v>
      </c>
      <c r="J178" s="199" t="s">
        <v>749</v>
      </c>
      <c r="K178" s="198">
        <v>23</v>
      </c>
      <c r="L178" s="208" t="s">
        <v>141</v>
      </c>
    </row>
    <row r="179" spans="1:12" s="206" customFormat="1" ht="30.75" customHeight="1">
      <c r="A179" s="199" t="s">
        <v>632</v>
      </c>
      <c r="B179" s="199" t="s">
        <v>1607</v>
      </c>
      <c r="C179" s="199" t="s">
        <v>714</v>
      </c>
      <c r="D179" s="199" t="s">
        <v>1587</v>
      </c>
      <c r="E179" s="199" t="s">
        <v>715</v>
      </c>
      <c r="F179" s="199" t="s">
        <v>1587</v>
      </c>
      <c r="G179" s="199" t="s">
        <v>716</v>
      </c>
      <c r="H179" s="199" t="s">
        <v>2355</v>
      </c>
      <c r="I179" s="199" t="s">
        <v>1762</v>
      </c>
      <c r="J179" s="199" t="s">
        <v>749</v>
      </c>
      <c r="K179" s="198">
        <v>23</v>
      </c>
      <c r="L179" s="208" t="s">
        <v>141</v>
      </c>
    </row>
    <row r="180" spans="1:12" s="206" customFormat="1" ht="30.75" customHeight="1">
      <c r="A180" s="199" t="s">
        <v>637</v>
      </c>
      <c r="B180" s="199" t="s">
        <v>1607</v>
      </c>
      <c r="C180" s="199" t="s">
        <v>714</v>
      </c>
      <c r="D180" s="199" t="s">
        <v>1587</v>
      </c>
      <c r="E180" s="199" t="s">
        <v>715</v>
      </c>
      <c r="F180" s="199" t="s">
        <v>1587</v>
      </c>
      <c r="G180" s="199" t="s">
        <v>716</v>
      </c>
      <c r="H180" s="199" t="s">
        <v>2356</v>
      </c>
      <c r="I180" s="199" t="s">
        <v>1763</v>
      </c>
      <c r="J180" s="199" t="s">
        <v>749</v>
      </c>
      <c r="K180" s="198">
        <v>23</v>
      </c>
      <c r="L180" s="208" t="s">
        <v>141</v>
      </c>
    </row>
    <row r="181" spans="1:12" s="206" customFormat="1" ht="30.75" customHeight="1">
      <c r="A181" s="199" t="s">
        <v>391</v>
      </c>
      <c r="B181" s="199" t="s">
        <v>1607</v>
      </c>
      <c r="C181" s="199" t="s">
        <v>714</v>
      </c>
      <c r="D181" s="199" t="s">
        <v>1587</v>
      </c>
      <c r="E181" s="199" t="s">
        <v>715</v>
      </c>
      <c r="F181" s="199" t="s">
        <v>1587</v>
      </c>
      <c r="G181" s="199" t="s">
        <v>716</v>
      </c>
      <c r="H181" s="199" t="s">
        <v>2357</v>
      </c>
      <c r="I181" s="199" t="s">
        <v>1766</v>
      </c>
      <c r="J181" s="199" t="s">
        <v>749</v>
      </c>
      <c r="K181" s="198">
        <v>19</v>
      </c>
      <c r="L181" s="208" t="s">
        <v>141</v>
      </c>
    </row>
    <row r="182" spans="1:12" s="206" customFormat="1" ht="30.75" customHeight="1" thickBot="1">
      <c r="A182" s="207" t="s">
        <v>392</v>
      </c>
      <c r="B182" s="200" t="s">
        <v>1607</v>
      </c>
      <c r="C182" s="200" t="s">
        <v>714</v>
      </c>
      <c r="D182" s="200" t="s">
        <v>1587</v>
      </c>
      <c r="E182" s="200" t="s">
        <v>715</v>
      </c>
      <c r="F182" s="200" t="s">
        <v>1587</v>
      </c>
      <c r="G182" s="200" t="s">
        <v>716</v>
      </c>
      <c r="H182" s="200" t="s">
        <v>2358</v>
      </c>
      <c r="I182" s="200" t="s">
        <v>1774</v>
      </c>
      <c r="J182" s="200" t="s">
        <v>749</v>
      </c>
      <c r="K182" s="201">
        <v>19</v>
      </c>
      <c r="L182" s="209" t="s">
        <v>141</v>
      </c>
    </row>
    <row r="183" spans="1:12" ht="12" customHeight="1" thickBot="1">
      <c r="A183" s="493" t="s">
        <v>1895</v>
      </c>
      <c r="B183" s="494"/>
      <c r="C183" s="494"/>
      <c r="D183" s="494"/>
      <c r="E183" s="494"/>
      <c r="F183" s="494"/>
      <c r="G183" s="494"/>
      <c r="H183" s="494"/>
      <c r="I183" s="494"/>
      <c r="J183" s="494"/>
      <c r="K183" s="61">
        <f>SUM(K171:K182)</f>
        <v>254</v>
      </c>
      <c r="L183" s="31"/>
    </row>
    <row r="184" spans="1:12" ht="29.25" customHeight="1">
      <c r="A184" s="24" t="s">
        <v>309</v>
      </c>
      <c r="B184" s="25" t="s">
        <v>1607</v>
      </c>
      <c r="C184" s="25" t="s">
        <v>623</v>
      </c>
      <c r="D184" s="25" t="s">
        <v>485</v>
      </c>
      <c r="E184" s="32" t="s">
        <v>482</v>
      </c>
      <c r="F184" s="25" t="s">
        <v>485</v>
      </c>
      <c r="G184" s="33">
        <v>1417021</v>
      </c>
      <c r="H184" s="25" t="s">
        <v>1872</v>
      </c>
      <c r="I184" s="25" t="s">
        <v>1759</v>
      </c>
      <c r="J184" s="25" t="s">
        <v>568</v>
      </c>
      <c r="K184" s="60">
        <v>0</v>
      </c>
      <c r="L184" s="26" t="s">
        <v>747</v>
      </c>
    </row>
    <row r="185" spans="1:12" ht="29.25" customHeight="1">
      <c r="A185" s="8" t="s">
        <v>903</v>
      </c>
      <c r="B185" s="8" t="s">
        <v>1607</v>
      </c>
      <c r="C185" s="8" t="s">
        <v>623</v>
      </c>
      <c r="D185" s="8" t="s">
        <v>485</v>
      </c>
      <c r="E185" s="34" t="s">
        <v>482</v>
      </c>
      <c r="F185" s="8" t="s">
        <v>485</v>
      </c>
      <c r="G185" s="35">
        <v>1417021</v>
      </c>
      <c r="H185" s="8" t="s">
        <v>772</v>
      </c>
      <c r="I185" s="8" t="s">
        <v>2412</v>
      </c>
      <c r="J185" s="8" t="s">
        <v>773</v>
      </c>
      <c r="K185" s="85">
        <v>25</v>
      </c>
      <c r="L185" s="28" t="s">
        <v>888</v>
      </c>
    </row>
    <row r="186" spans="1:12" ht="29.25" customHeight="1">
      <c r="A186" s="8" t="s">
        <v>915</v>
      </c>
      <c r="B186" s="8" t="s">
        <v>1607</v>
      </c>
      <c r="C186" s="8" t="s">
        <v>623</v>
      </c>
      <c r="D186" s="8" t="s">
        <v>485</v>
      </c>
      <c r="E186" s="34" t="s">
        <v>482</v>
      </c>
      <c r="F186" s="8" t="s">
        <v>485</v>
      </c>
      <c r="G186" s="35">
        <v>1417021</v>
      </c>
      <c r="H186" s="8" t="s">
        <v>1871</v>
      </c>
      <c r="I186" s="8" t="s">
        <v>2414</v>
      </c>
      <c r="J186" s="8" t="s">
        <v>781</v>
      </c>
      <c r="K186" s="85">
        <v>66</v>
      </c>
      <c r="L186" s="28" t="s">
        <v>782</v>
      </c>
    </row>
    <row r="187" spans="1:12" ht="29.25" customHeight="1">
      <c r="A187" s="8" t="s">
        <v>393</v>
      </c>
      <c r="B187" s="8" t="s">
        <v>1607</v>
      </c>
      <c r="C187" s="8" t="s">
        <v>623</v>
      </c>
      <c r="D187" s="8" t="s">
        <v>485</v>
      </c>
      <c r="E187" s="34" t="s">
        <v>482</v>
      </c>
      <c r="F187" s="8" t="s">
        <v>485</v>
      </c>
      <c r="G187" s="35">
        <v>1417021</v>
      </c>
      <c r="H187" s="8" t="s">
        <v>755</v>
      </c>
      <c r="I187" s="8" t="s">
        <v>92</v>
      </c>
      <c r="J187" s="8" t="s">
        <v>756</v>
      </c>
      <c r="K187" s="85">
        <v>41</v>
      </c>
      <c r="L187" s="28" t="s">
        <v>916</v>
      </c>
    </row>
    <row r="188" spans="1:12" ht="29.25" customHeight="1">
      <c r="A188" s="8" t="s">
        <v>875</v>
      </c>
      <c r="B188" s="8" t="s">
        <v>1607</v>
      </c>
      <c r="C188" s="8" t="s">
        <v>623</v>
      </c>
      <c r="D188" s="8" t="s">
        <v>485</v>
      </c>
      <c r="E188" s="34" t="s">
        <v>482</v>
      </c>
      <c r="F188" s="8" t="s">
        <v>485</v>
      </c>
      <c r="G188" s="35">
        <v>1417021</v>
      </c>
      <c r="H188" s="8" t="s">
        <v>766</v>
      </c>
      <c r="I188" s="8" t="s">
        <v>2417</v>
      </c>
      <c r="J188" s="8" t="s">
        <v>767</v>
      </c>
      <c r="K188" s="85">
        <v>19</v>
      </c>
      <c r="L188" s="28" t="s">
        <v>881</v>
      </c>
    </row>
    <row r="189" spans="1:12" ht="29.25" customHeight="1">
      <c r="A189" s="8" t="s">
        <v>394</v>
      </c>
      <c r="B189" s="8" t="s">
        <v>1607</v>
      </c>
      <c r="C189" s="8" t="s">
        <v>623</v>
      </c>
      <c r="D189" s="8" t="s">
        <v>485</v>
      </c>
      <c r="E189" s="34" t="s">
        <v>482</v>
      </c>
      <c r="F189" s="8" t="s">
        <v>485</v>
      </c>
      <c r="G189" s="35">
        <v>1417021</v>
      </c>
      <c r="H189" s="8" t="s">
        <v>483</v>
      </c>
      <c r="I189" s="8" t="s">
        <v>783</v>
      </c>
      <c r="J189" s="8" t="s">
        <v>753</v>
      </c>
      <c r="K189" s="85">
        <v>38</v>
      </c>
      <c r="L189" s="28" t="s">
        <v>754</v>
      </c>
    </row>
    <row r="190" spans="1:12" ht="29.25" customHeight="1" thickBot="1">
      <c r="A190" s="331" t="s">
        <v>395</v>
      </c>
      <c r="B190" s="37" t="s">
        <v>1607</v>
      </c>
      <c r="C190" s="37" t="s">
        <v>623</v>
      </c>
      <c r="D190" s="37" t="s">
        <v>485</v>
      </c>
      <c r="E190" s="39" t="s">
        <v>482</v>
      </c>
      <c r="F190" s="37" t="s">
        <v>485</v>
      </c>
      <c r="G190" s="38">
        <v>1417021</v>
      </c>
      <c r="H190" s="37" t="s">
        <v>484</v>
      </c>
      <c r="I190" s="37" t="s">
        <v>687</v>
      </c>
      <c r="J190" s="37" t="s">
        <v>746</v>
      </c>
      <c r="K190" s="86">
        <v>5</v>
      </c>
      <c r="L190" s="30" t="s">
        <v>747</v>
      </c>
    </row>
    <row r="191" spans="1:12" ht="12" customHeight="1" thickBot="1">
      <c r="A191" s="493" t="s">
        <v>1895</v>
      </c>
      <c r="B191" s="494"/>
      <c r="C191" s="494"/>
      <c r="D191" s="494"/>
      <c r="E191" s="494"/>
      <c r="F191" s="494"/>
      <c r="G191" s="494"/>
      <c r="H191" s="494"/>
      <c r="I191" s="494"/>
      <c r="J191" s="494"/>
      <c r="K191" s="61">
        <f>SUM(K184:K190)</f>
        <v>194</v>
      </c>
      <c r="L191" s="31"/>
    </row>
    <row r="192" spans="1:12" ht="30" customHeight="1">
      <c r="A192" s="24" t="s">
        <v>232</v>
      </c>
      <c r="B192" s="25" t="s">
        <v>1607</v>
      </c>
      <c r="C192" s="25" t="s">
        <v>2322</v>
      </c>
      <c r="D192" s="25" t="s">
        <v>2320</v>
      </c>
      <c r="E192" s="25" t="s">
        <v>2321</v>
      </c>
      <c r="F192" s="25" t="s">
        <v>2320</v>
      </c>
      <c r="G192" s="25" t="s">
        <v>989</v>
      </c>
      <c r="H192" s="25" t="s">
        <v>36</v>
      </c>
      <c r="I192" s="25" t="s">
        <v>1775</v>
      </c>
      <c r="J192" s="25" t="s">
        <v>37</v>
      </c>
      <c r="K192" s="60">
        <v>20</v>
      </c>
      <c r="L192" s="26" t="s">
        <v>891</v>
      </c>
    </row>
    <row r="193" spans="1:12" ht="30" customHeight="1">
      <c r="A193" s="27" t="s">
        <v>396</v>
      </c>
      <c r="B193" s="8" t="s">
        <v>1607</v>
      </c>
      <c r="C193" s="8" t="s">
        <v>2322</v>
      </c>
      <c r="D193" s="8" t="s">
        <v>2320</v>
      </c>
      <c r="E193" s="8" t="s">
        <v>2321</v>
      </c>
      <c r="F193" s="8" t="s">
        <v>616</v>
      </c>
      <c r="G193" s="8" t="s">
        <v>989</v>
      </c>
      <c r="H193" s="8" t="s">
        <v>2359</v>
      </c>
      <c r="I193" s="8" t="s">
        <v>687</v>
      </c>
      <c r="J193" s="8" t="s">
        <v>1017</v>
      </c>
      <c r="K193" s="198">
        <v>22</v>
      </c>
      <c r="L193" s="28" t="s">
        <v>891</v>
      </c>
    </row>
    <row r="194" spans="1:12" ht="30" customHeight="1">
      <c r="A194" s="27" t="s">
        <v>397</v>
      </c>
      <c r="B194" s="8" t="s">
        <v>1607</v>
      </c>
      <c r="C194" s="8" t="s">
        <v>2322</v>
      </c>
      <c r="D194" s="8" t="s">
        <v>2320</v>
      </c>
      <c r="E194" s="8" t="s">
        <v>2321</v>
      </c>
      <c r="F194" s="8" t="s">
        <v>616</v>
      </c>
      <c r="G194" s="8" t="s">
        <v>989</v>
      </c>
      <c r="H194" s="8" t="s">
        <v>2360</v>
      </c>
      <c r="I194" s="8" t="s">
        <v>1763</v>
      </c>
      <c r="J194" s="8" t="s">
        <v>1017</v>
      </c>
      <c r="K194" s="85">
        <v>35</v>
      </c>
      <c r="L194" s="28" t="s">
        <v>891</v>
      </c>
    </row>
    <row r="195" spans="1:12" ht="30" customHeight="1" thickBot="1">
      <c r="A195" s="36" t="s">
        <v>1005</v>
      </c>
      <c r="B195" s="37" t="s">
        <v>1607</v>
      </c>
      <c r="C195" s="37" t="s">
        <v>2322</v>
      </c>
      <c r="D195" s="37" t="s">
        <v>2320</v>
      </c>
      <c r="E195" s="37" t="s">
        <v>2321</v>
      </c>
      <c r="F195" s="37" t="s">
        <v>616</v>
      </c>
      <c r="G195" s="37" t="s">
        <v>989</v>
      </c>
      <c r="H195" s="37" t="s">
        <v>658</v>
      </c>
      <c r="I195" s="37" t="s">
        <v>2421</v>
      </c>
      <c r="J195" s="37" t="s">
        <v>568</v>
      </c>
      <c r="K195" s="86">
        <v>0</v>
      </c>
      <c r="L195" s="30" t="s">
        <v>891</v>
      </c>
    </row>
    <row r="196" spans="1:12" ht="12" customHeight="1" thickBot="1">
      <c r="A196" s="493" t="s">
        <v>1895</v>
      </c>
      <c r="B196" s="494"/>
      <c r="C196" s="494"/>
      <c r="D196" s="494"/>
      <c r="E196" s="494"/>
      <c r="F196" s="494"/>
      <c r="G196" s="494"/>
      <c r="H196" s="494"/>
      <c r="I196" s="494"/>
      <c r="J196" s="494"/>
      <c r="K196" s="61">
        <f>SUM(K192:K195)</f>
        <v>77</v>
      </c>
      <c r="L196" s="31"/>
    </row>
    <row r="197" spans="1:12" s="206" customFormat="1" ht="22.5">
      <c r="A197" s="202" t="s">
        <v>1124</v>
      </c>
      <c r="B197" s="203" t="s">
        <v>1607</v>
      </c>
      <c r="C197" s="203" t="s">
        <v>987</v>
      </c>
      <c r="D197" s="203" t="s">
        <v>185</v>
      </c>
      <c r="E197" s="203" t="s">
        <v>988</v>
      </c>
      <c r="F197" s="203" t="s">
        <v>185</v>
      </c>
      <c r="G197" s="203" t="s">
        <v>989</v>
      </c>
      <c r="H197" s="203" t="s">
        <v>2361</v>
      </c>
      <c r="I197" s="203" t="s">
        <v>2412</v>
      </c>
      <c r="J197" s="203" t="s">
        <v>763</v>
      </c>
      <c r="K197" s="204">
        <v>20</v>
      </c>
      <c r="L197" s="205" t="s">
        <v>2926</v>
      </c>
    </row>
    <row r="198" spans="1:12" s="206" customFormat="1" ht="33.75">
      <c r="A198" s="207" t="s">
        <v>877</v>
      </c>
      <c r="B198" s="199" t="s">
        <v>1607</v>
      </c>
      <c r="C198" s="199" t="s">
        <v>987</v>
      </c>
      <c r="D198" s="199" t="s">
        <v>185</v>
      </c>
      <c r="E198" s="199" t="s">
        <v>988</v>
      </c>
      <c r="F198" s="199" t="s">
        <v>185</v>
      </c>
      <c r="G198" s="199" t="s">
        <v>989</v>
      </c>
      <c r="H198" s="199" t="s">
        <v>2362</v>
      </c>
      <c r="I198" s="199" t="s">
        <v>1786</v>
      </c>
      <c r="J198" s="199" t="s">
        <v>967</v>
      </c>
      <c r="K198" s="198">
        <v>0</v>
      </c>
      <c r="L198" s="208" t="s">
        <v>1720</v>
      </c>
    </row>
    <row r="199" spans="1:12" s="206" customFormat="1" ht="33.75">
      <c r="A199" s="207" t="s">
        <v>596</v>
      </c>
      <c r="B199" s="199" t="s">
        <v>1607</v>
      </c>
      <c r="C199" s="199" t="s">
        <v>987</v>
      </c>
      <c r="D199" s="199" t="s">
        <v>185</v>
      </c>
      <c r="E199" s="199" t="s">
        <v>988</v>
      </c>
      <c r="F199" s="199" t="s">
        <v>185</v>
      </c>
      <c r="G199" s="199" t="s">
        <v>989</v>
      </c>
      <c r="H199" s="199" t="s">
        <v>758</v>
      </c>
      <c r="I199" s="199" t="s">
        <v>683</v>
      </c>
      <c r="J199" s="199" t="s">
        <v>760</v>
      </c>
      <c r="K199" s="198">
        <v>5</v>
      </c>
      <c r="L199" s="208" t="s">
        <v>2926</v>
      </c>
    </row>
    <row r="200" spans="1:12" s="206" customFormat="1" ht="22.5">
      <c r="A200" s="207" t="s">
        <v>398</v>
      </c>
      <c r="B200" s="199" t="s">
        <v>1607</v>
      </c>
      <c r="C200" s="199" t="s">
        <v>987</v>
      </c>
      <c r="D200" s="199" t="s">
        <v>185</v>
      </c>
      <c r="E200" s="199" t="s">
        <v>988</v>
      </c>
      <c r="F200" s="199" t="s">
        <v>185</v>
      </c>
      <c r="G200" s="199" t="s">
        <v>989</v>
      </c>
      <c r="H200" s="199" t="s">
        <v>2363</v>
      </c>
      <c r="I200" s="199" t="s">
        <v>1759</v>
      </c>
      <c r="J200" s="199" t="s">
        <v>746</v>
      </c>
      <c r="K200" s="198">
        <v>2</v>
      </c>
      <c r="L200" s="208" t="s">
        <v>913</v>
      </c>
    </row>
    <row r="201" spans="1:12" s="206" customFormat="1" ht="22.5">
      <c r="A201" s="207" t="s">
        <v>399</v>
      </c>
      <c r="B201" s="199" t="s">
        <v>1607</v>
      </c>
      <c r="C201" s="199" t="s">
        <v>987</v>
      </c>
      <c r="D201" s="199" t="s">
        <v>185</v>
      </c>
      <c r="E201" s="199" t="s">
        <v>988</v>
      </c>
      <c r="F201" s="199" t="s">
        <v>185</v>
      </c>
      <c r="G201" s="199" t="s">
        <v>989</v>
      </c>
      <c r="H201" s="199" t="s">
        <v>2907</v>
      </c>
      <c r="I201" s="199" t="s">
        <v>2421</v>
      </c>
      <c r="J201" s="199" t="s">
        <v>1751</v>
      </c>
      <c r="K201" s="198">
        <v>11</v>
      </c>
      <c r="L201" s="208" t="s">
        <v>913</v>
      </c>
    </row>
    <row r="202" spans="1:12" ht="12" customHeight="1" thickBot="1">
      <c r="A202" s="493" t="s">
        <v>1895</v>
      </c>
      <c r="B202" s="494"/>
      <c r="C202" s="494"/>
      <c r="D202" s="494"/>
      <c r="E202" s="494"/>
      <c r="F202" s="494"/>
      <c r="G202" s="494"/>
      <c r="H202" s="494"/>
      <c r="I202" s="494"/>
      <c r="J202" s="494"/>
      <c r="K202" s="61">
        <f>SUM(K197:K201)</f>
        <v>38</v>
      </c>
      <c r="L202" s="31"/>
    </row>
    <row r="203" spans="1:12" ht="33.75">
      <c r="A203" s="24" t="s">
        <v>400</v>
      </c>
      <c r="B203" s="25" t="s">
        <v>1607</v>
      </c>
      <c r="C203" s="25" t="s">
        <v>617</v>
      </c>
      <c r="D203" s="25" t="s">
        <v>1608</v>
      </c>
      <c r="E203" s="25" t="s">
        <v>532</v>
      </c>
      <c r="F203" s="25" t="s">
        <v>533</v>
      </c>
      <c r="G203" s="25" t="s">
        <v>716</v>
      </c>
      <c r="H203" s="25" t="s">
        <v>38</v>
      </c>
      <c r="I203" s="25" t="s">
        <v>2421</v>
      </c>
      <c r="J203" s="25" t="s">
        <v>746</v>
      </c>
      <c r="K203" s="60">
        <v>6</v>
      </c>
      <c r="L203" s="26" t="s">
        <v>747</v>
      </c>
    </row>
    <row r="204" spans="1:12" ht="33.75">
      <c r="A204" s="27" t="s">
        <v>401</v>
      </c>
      <c r="B204" s="8" t="s">
        <v>1607</v>
      </c>
      <c r="C204" s="8" t="s">
        <v>617</v>
      </c>
      <c r="D204" s="8" t="s">
        <v>1608</v>
      </c>
      <c r="E204" s="8" t="s">
        <v>532</v>
      </c>
      <c r="F204" s="8" t="s">
        <v>533</v>
      </c>
      <c r="G204" s="8" t="s">
        <v>716</v>
      </c>
      <c r="H204" s="8" t="s">
        <v>1872</v>
      </c>
      <c r="I204" s="8" t="s">
        <v>1759</v>
      </c>
      <c r="J204" s="8" t="s">
        <v>568</v>
      </c>
      <c r="K204" s="85">
        <v>0</v>
      </c>
      <c r="L204" s="28" t="s">
        <v>876</v>
      </c>
    </row>
    <row r="205" spans="1:12" ht="34.5" thickBot="1">
      <c r="A205" s="36" t="s">
        <v>3275</v>
      </c>
      <c r="B205" s="37" t="s">
        <v>1607</v>
      </c>
      <c r="C205" s="37" t="s">
        <v>617</v>
      </c>
      <c r="D205" s="37" t="s">
        <v>1608</v>
      </c>
      <c r="E205" s="37" t="s">
        <v>532</v>
      </c>
      <c r="F205" s="37" t="s">
        <v>533</v>
      </c>
      <c r="G205" s="37" t="s">
        <v>716</v>
      </c>
      <c r="H205" s="37" t="s">
        <v>486</v>
      </c>
      <c r="I205" s="37" t="s">
        <v>1771</v>
      </c>
      <c r="J205" s="37" t="s">
        <v>781</v>
      </c>
      <c r="K205" s="86">
        <v>27</v>
      </c>
      <c r="L205" s="30" t="s">
        <v>782</v>
      </c>
    </row>
    <row r="206" spans="1:12" ht="12" customHeight="1" thickBot="1">
      <c r="A206" s="493" t="s">
        <v>1895</v>
      </c>
      <c r="B206" s="494"/>
      <c r="C206" s="494"/>
      <c r="D206" s="494"/>
      <c r="E206" s="494"/>
      <c r="F206" s="494"/>
      <c r="G206" s="494"/>
      <c r="H206" s="494"/>
      <c r="I206" s="494"/>
      <c r="J206" s="494"/>
      <c r="K206" s="61">
        <f>SUM(K203:K205)</f>
        <v>33</v>
      </c>
      <c r="L206" s="31"/>
    </row>
    <row r="207" spans="1:12" ht="33.75">
      <c r="A207" s="24" t="s">
        <v>1881</v>
      </c>
      <c r="B207" s="25" t="s">
        <v>832</v>
      </c>
      <c r="C207" s="25" t="s">
        <v>186</v>
      </c>
      <c r="D207" s="25" t="s">
        <v>187</v>
      </c>
      <c r="E207" s="32" t="s">
        <v>2927</v>
      </c>
      <c r="F207" s="25" t="s">
        <v>187</v>
      </c>
      <c r="G207" s="25" t="s">
        <v>188</v>
      </c>
      <c r="H207" s="25" t="s">
        <v>484</v>
      </c>
      <c r="I207" s="25" t="s">
        <v>783</v>
      </c>
      <c r="J207" s="25" t="s">
        <v>746</v>
      </c>
      <c r="K207" s="60">
        <v>10</v>
      </c>
      <c r="L207" s="26" t="s">
        <v>747</v>
      </c>
    </row>
    <row r="208" spans="1:12" ht="33.75">
      <c r="A208" s="27" t="s">
        <v>402</v>
      </c>
      <c r="B208" s="8" t="s">
        <v>832</v>
      </c>
      <c r="C208" s="8" t="s">
        <v>186</v>
      </c>
      <c r="D208" s="8" t="s">
        <v>187</v>
      </c>
      <c r="E208" s="34" t="s">
        <v>2927</v>
      </c>
      <c r="F208" s="8" t="s">
        <v>187</v>
      </c>
      <c r="G208" s="8" t="s">
        <v>188</v>
      </c>
      <c r="H208" s="8" t="s">
        <v>1661</v>
      </c>
      <c r="I208" s="8" t="s">
        <v>709</v>
      </c>
      <c r="J208" s="8" t="s">
        <v>749</v>
      </c>
      <c r="K208" s="85">
        <v>34</v>
      </c>
      <c r="L208" s="28" t="s">
        <v>141</v>
      </c>
    </row>
    <row r="209" spans="1:12" ht="33.75">
      <c r="A209" s="27" t="s">
        <v>911</v>
      </c>
      <c r="B209" s="8" t="s">
        <v>832</v>
      </c>
      <c r="C209" s="8" t="s">
        <v>186</v>
      </c>
      <c r="D209" s="8" t="s">
        <v>187</v>
      </c>
      <c r="E209" s="34" t="s">
        <v>2927</v>
      </c>
      <c r="F209" s="8" t="s">
        <v>187</v>
      </c>
      <c r="G209" s="8" t="s">
        <v>188</v>
      </c>
      <c r="H209" s="8" t="s">
        <v>39</v>
      </c>
      <c r="I209" s="8" t="s">
        <v>1775</v>
      </c>
      <c r="J209" s="8" t="s">
        <v>749</v>
      </c>
      <c r="K209" s="85">
        <v>5</v>
      </c>
      <c r="L209" s="28" t="s">
        <v>1662</v>
      </c>
    </row>
    <row r="210" spans="1:12" ht="33.75">
      <c r="A210" s="27" t="s">
        <v>851</v>
      </c>
      <c r="B210" s="8" t="s">
        <v>832</v>
      </c>
      <c r="C210" s="8" t="s">
        <v>186</v>
      </c>
      <c r="D210" s="8" t="s">
        <v>187</v>
      </c>
      <c r="E210" s="34" t="s">
        <v>2927</v>
      </c>
      <c r="F210" s="8" t="s">
        <v>187</v>
      </c>
      <c r="G210" s="8" t="s">
        <v>188</v>
      </c>
      <c r="H210" s="8" t="s">
        <v>1663</v>
      </c>
      <c r="I210" s="8" t="s">
        <v>1778</v>
      </c>
      <c r="J210" s="8" t="s">
        <v>749</v>
      </c>
      <c r="K210" s="85">
        <v>30</v>
      </c>
      <c r="L210" s="28" t="s">
        <v>189</v>
      </c>
    </row>
    <row r="211" spans="1:12" ht="34.5" thickBot="1">
      <c r="A211" s="36" t="s">
        <v>403</v>
      </c>
      <c r="B211" s="37" t="s">
        <v>832</v>
      </c>
      <c r="C211" s="37" t="s">
        <v>186</v>
      </c>
      <c r="D211" s="37" t="s">
        <v>187</v>
      </c>
      <c r="E211" s="39" t="s">
        <v>2927</v>
      </c>
      <c r="F211" s="37" t="s">
        <v>187</v>
      </c>
      <c r="G211" s="37" t="s">
        <v>188</v>
      </c>
      <c r="H211" s="37" t="s">
        <v>1872</v>
      </c>
      <c r="I211" s="37" t="s">
        <v>2412</v>
      </c>
      <c r="J211" s="37" t="s">
        <v>568</v>
      </c>
      <c r="K211" s="86">
        <v>0</v>
      </c>
      <c r="L211" s="30" t="s">
        <v>190</v>
      </c>
    </row>
    <row r="212" spans="1:12" ht="12" customHeight="1" thickBot="1">
      <c r="A212" s="493" t="s">
        <v>1895</v>
      </c>
      <c r="B212" s="494"/>
      <c r="C212" s="494"/>
      <c r="D212" s="494"/>
      <c r="E212" s="494"/>
      <c r="F212" s="494"/>
      <c r="G212" s="494"/>
      <c r="H212" s="494"/>
      <c r="I212" s="494"/>
      <c r="J212" s="494"/>
      <c r="K212" s="61">
        <f>SUM(K207:K211)</f>
        <v>79</v>
      </c>
      <c r="L212" s="31"/>
    </row>
    <row r="213" spans="1:12" ht="48.75" customHeight="1">
      <c r="A213" s="24" t="s">
        <v>404</v>
      </c>
      <c r="B213" s="25" t="s">
        <v>832</v>
      </c>
      <c r="C213" s="25" t="s">
        <v>1589</v>
      </c>
      <c r="D213" s="25" t="s">
        <v>1590</v>
      </c>
      <c r="E213" s="25" t="s">
        <v>1591</v>
      </c>
      <c r="F213" s="25" t="s">
        <v>1590</v>
      </c>
      <c r="G213" s="25" t="s">
        <v>308</v>
      </c>
      <c r="H213" s="25" t="s">
        <v>46</v>
      </c>
      <c r="I213" s="25" t="s">
        <v>2412</v>
      </c>
      <c r="J213" s="25" t="s">
        <v>781</v>
      </c>
      <c r="K213" s="60">
        <v>46</v>
      </c>
      <c r="L213" s="205" t="s">
        <v>1645</v>
      </c>
    </row>
    <row r="214" spans="1:12" ht="48.75" customHeight="1">
      <c r="A214" s="8" t="s">
        <v>1926</v>
      </c>
      <c r="B214" s="8" t="s">
        <v>832</v>
      </c>
      <c r="C214" s="8" t="s">
        <v>1589</v>
      </c>
      <c r="D214" s="8" t="s">
        <v>1590</v>
      </c>
      <c r="E214" s="8" t="s">
        <v>1591</v>
      </c>
      <c r="F214" s="8" t="s">
        <v>1590</v>
      </c>
      <c r="G214" s="8" t="s">
        <v>308</v>
      </c>
      <c r="H214" s="8" t="s">
        <v>51</v>
      </c>
      <c r="I214" s="8" t="s">
        <v>1808</v>
      </c>
      <c r="J214" s="8" t="s">
        <v>781</v>
      </c>
      <c r="K214" s="85">
        <v>2</v>
      </c>
      <c r="L214" s="28" t="s">
        <v>782</v>
      </c>
    </row>
    <row r="215" spans="1:12" ht="48.75" customHeight="1">
      <c r="A215" s="8" t="s">
        <v>702</v>
      </c>
      <c r="B215" s="8" t="s">
        <v>832</v>
      </c>
      <c r="C215" s="8" t="s">
        <v>1588</v>
      </c>
      <c r="D215" s="8" t="s">
        <v>1590</v>
      </c>
      <c r="E215" s="8" t="s">
        <v>1591</v>
      </c>
      <c r="F215" s="8" t="s">
        <v>1590</v>
      </c>
      <c r="G215" s="8" t="s">
        <v>308</v>
      </c>
      <c r="H215" s="8" t="s">
        <v>1665</v>
      </c>
      <c r="I215" s="8" t="s">
        <v>690</v>
      </c>
      <c r="J215" s="8" t="s">
        <v>756</v>
      </c>
      <c r="K215" s="85">
        <v>50</v>
      </c>
      <c r="L215" s="28" t="s">
        <v>916</v>
      </c>
    </row>
    <row r="216" spans="1:12" ht="48.75" customHeight="1">
      <c r="A216" s="8" t="s">
        <v>701</v>
      </c>
      <c r="B216" s="8" t="s">
        <v>832</v>
      </c>
      <c r="C216" s="8" t="s">
        <v>1588</v>
      </c>
      <c r="D216" s="8" t="s">
        <v>1590</v>
      </c>
      <c r="E216" s="8" t="s">
        <v>1591</v>
      </c>
      <c r="F216" s="8" t="s">
        <v>1590</v>
      </c>
      <c r="G216" s="8" t="s">
        <v>308</v>
      </c>
      <c r="H216" s="8" t="s">
        <v>48</v>
      </c>
      <c r="I216" s="8" t="s">
        <v>1779</v>
      </c>
      <c r="J216" s="8" t="s">
        <v>756</v>
      </c>
      <c r="K216" s="85">
        <v>2</v>
      </c>
      <c r="L216" s="28" t="s">
        <v>916</v>
      </c>
    </row>
    <row r="217" spans="1:12" ht="48.75" customHeight="1">
      <c r="A217" s="8" t="s">
        <v>994</v>
      </c>
      <c r="B217" s="8" t="s">
        <v>832</v>
      </c>
      <c r="C217" s="8" t="s">
        <v>1589</v>
      </c>
      <c r="D217" s="8" t="s">
        <v>1590</v>
      </c>
      <c r="E217" s="8" t="s">
        <v>1591</v>
      </c>
      <c r="F217" s="8" t="s">
        <v>1590</v>
      </c>
      <c r="G217" s="8" t="s">
        <v>308</v>
      </c>
      <c r="H217" s="8" t="s">
        <v>1666</v>
      </c>
      <c r="I217" s="8" t="s">
        <v>1814</v>
      </c>
      <c r="J217" s="8" t="s">
        <v>767</v>
      </c>
      <c r="K217" s="85">
        <v>4</v>
      </c>
      <c r="L217" s="28" t="s">
        <v>881</v>
      </c>
    </row>
    <row r="218" spans="1:12" ht="48.75" customHeight="1">
      <c r="A218" s="8" t="s">
        <v>907</v>
      </c>
      <c r="B218" s="8" t="s">
        <v>832</v>
      </c>
      <c r="C218" s="8" t="s">
        <v>1588</v>
      </c>
      <c r="D218" s="8" t="s">
        <v>1590</v>
      </c>
      <c r="E218" s="8" t="s">
        <v>1591</v>
      </c>
      <c r="F218" s="8" t="s">
        <v>1590</v>
      </c>
      <c r="G218" s="8" t="s">
        <v>308</v>
      </c>
      <c r="H218" s="8" t="s">
        <v>1667</v>
      </c>
      <c r="I218" s="8" t="s">
        <v>1592</v>
      </c>
      <c r="J218" s="8" t="s">
        <v>753</v>
      </c>
      <c r="K218" s="85">
        <v>22</v>
      </c>
      <c r="L218" s="28" t="s">
        <v>754</v>
      </c>
    </row>
    <row r="219" spans="1:12" ht="48.75" customHeight="1">
      <c r="A219" s="8" t="s">
        <v>848</v>
      </c>
      <c r="B219" s="8" t="s">
        <v>832</v>
      </c>
      <c r="C219" s="8" t="s">
        <v>1588</v>
      </c>
      <c r="D219" s="8" t="s">
        <v>1590</v>
      </c>
      <c r="E219" s="8" t="s">
        <v>1591</v>
      </c>
      <c r="F219" s="8" t="s">
        <v>1590</v>
      </c>
      <c r="G219" s="8" t="s">
        <v>308</v>
      </c>
      <c r="H219" s="8" t="s">
        <v>49</v>
      </c>
      <c r="I219" s="8" t="s">
        <v>104</v>
      </c>
      <c r="J219" s="8" t="s">
        <v>753</v>
      </c>
      <c r="K219" s="85">
        <v>2</v>
      </c>
      <c r="L219" s="28" t="s">
        <v>754</v>
      </c>
    </row>
    <row r="220" spans="1:12" ht="48.75" customHeight="1">
      <c r="A220" s="8" t="s">
        <v>405</v>
      </c>
      <c r="B220" s="8" t="s">
        <v>832</v>
      </c>
      <c r="C220" s="8" t="s">
        <v>1588</v>
      </c>
      <c r="D220" s="8" t="s">
        <v>1590</v>
      </c>
      <c r="E220" s="8" t="s">
        <v>1591</v>
      </c>
      <c r="F220" s="8" t="s">
        <v>1590</v>
      </c>
      <c r="G220" s="8" t="s">
        <v>308</v>
      </c>
      <c r="H220" s="8" t="s">
        <v>1668</v>
      </c>
      <c r="I220" s="8" t="s">
        <v>1876</v>
      </c>
      <c r="J220" s="8" t="s">
        <v>773</v>
      </c>
      <c r="K220" s="85">
        <v>25</v>
      </c>
      <c r="L220" s="28" t="s">
        <v>888</v>
      </c>
    </row>
    <row r="221" spans="1:12" ht="48.75" customHeight="1">
      <c r="A221" s="8" t="s">
        <v>406</v>
      </c>
      <c r="B221" s="8" t="s">
        <v>832</v>
      </c>
      <c r="C221" s="8" t="s">
        <v>1588</v>
      </c>
      <c r="D221" s="8" t="s">
        <v>1590</v>
      </c>
      <c r="E221" s="8" t="s">
        <v>1591</v>
      </c>
      <c r="F221" s="8" t="s">
        <v>1590</v>
      </c>
      <c r="G221" s="8" t="s">
        <v>308</v>
      </c>
      <c r="H221" s="8" t="s">
        <v>50</v>
      </c>
      <c r="I221" s="8" t="s">
        <v>1807</v>
      </c>
      <c r="J221" s="8" t="s">
        <v>773</v>
      </c>
      <c r="K221" s="85">
        <v>2</v>
      </c>
      <c r="L221" s="28" t="s">
        <v>888</v>
      </c>
    </row>
    <row r="222" spans="1:12" ht="48.75" customHeight="1">
      <c r="A222" s="8" t="s">
        <v>407</v>
      </c>
      <c r="B222" s="8" t="s">
        <v>832</v>
      </c>
      <c r="C222" s="8" t="s">
        <v>1588</v>
      </c>
      <c r="D222" s="8" t="s">
        <v>1590</v>
      </c>
      <c r="E222" s="8" t="s">
        <v>1591</v>
      </c>
      <c r="F222" s="8" t="s">
        <v>1590</v>
      </c>
      <c r="G222" s="8" t="s">
        <v>308</v>
      </c>
      <c r="H222" s="8" t="s">
        <v>47</v>
      </c>
      <c r="I222" s="8" t="s">
        <v>1018</v>
      </c>
      <c r="J222" s="8" t="s">
        <v>779</v>
      </c>
      <c r="K222" s="85">
        <v>20</v>
      </c>
      <c r="L222" s="28" t="s">
        <v>803</v>
      </c>
    </row>
    <row r="223" spans="1:12" ht="48.75" customHeight="1" thickBot="1">
      <c r="A223" s="331" t="s">
        <v>408</v>
      </c>
      <c r="B223" s="37" t="s">
        <v>832</v>
      </c>
      <c r="C223" s="37" t="s">
        <v>1588</v>
      </c>
      <c r="D223" s="37" t="s">
        <v>1590</v>
      </c>
      <c r="E223" s="37" t="s">
        <v>1591</v>
      </c>
      <c r="F223" s="37" t="s">
        <v>1590</v>
      </c>
      <c r="G223" s="37" t="s">
        <v>308</v>
      </c>
      <c r="H223" s="37" t="s">
        <v>1669</v>
      </c>
      <c r="I223" s="37" t="s">
        <v>1776</v>
      </c>
      <c r="J223" s="37" t="s">
        <v>568</v>
      </c>
      <c r="K223" s="86">
        <v>0</v>
      </c>
      <c r="L223" s="30" t="s">
        <v>1670</v>
      </c>
    </row>
    <row r="224" spans="1:12" ht="12" customHeight="1" thickBot="1">
      <c r="A224" s="493" t="s">
        <v>1895</v>
      </c>
      <c r="B224" s="494"/>
      <c r="C224" s="494"/>
      <c r="D224" s="494"/>
      <c r="E224" s="494"/>
      <c r="F224" s="494"/>
      <c r="G224" s="494"/>
      <c r="H224" s="494"/>
      <c r="I224" s="494"/>
      <c r="J224" s="494"/>
      <c r="K224" s="61">
        <f>SUM(K213:K223)</f>
        <v>175</v>
      </c>
      <c r="L224" s="31"/>
    </row>
    <row r="225" spans="1:12" ht="29.25" customHeight="1">
      <c r="A225" s="24" t="s">
        <v>938</v>
      </c>
      <c r="B225" s="25" t="s">
        <v>1596</v>
      </c>
      <c r="C225" s="25" t="s">
        <v>184</v>
      </c>
      <c r="D225" s="25" t="s">
        <v>1081</v>
      </c>
      <c r="E225" s="25" t="s">
        <v>523</v>
      </c>
      <c r="F225" s="25" t="s">
        <v>2928</v>
      </c>
      <c r="G225" s="25" t="s">
        <v>1784</v>
      </c>
      <c r="H225" s="25" t="s">
        <v>1900</v>
      </c>
      <c r="I225" s="25" t="s">
        <v>687</v>
      </c>
      <c r="J225" s="25" t="s">
        <v>753</v>
      </c>
      <c r="K225" s="60">
        <v>10</v>
      </c>
      <c r="L225" s="205" t="s">
        <v>2929</v>
      </c>
    </row>
    <row r="226" spans="1:12" ht="29.25" customHeight="1">
      <c r="A226" s="8" t="s">
        <v>409</v>
      </c>
      <c r="B226" s="8" t="s">
        <v>1596</v>
      </c>
      <c r="C226" s="8" t="s">
        <v>184</v>
      </c>
      <c r="D226" s="8" t="s">
        <v>522</v>
      </c>
      <c r="E226" s="8" t="s">
        <v>523</v>
      </c>
      <c r="F226" s="8" t="s">
        <v>2928</v>
      </c>
      <c r="G226" s="8" t="s">
        <v>1784</v>
      </c>
      <c r="H226" s="8" t="s">
        <v>53</v>
      </c>
      <c r="I226" s="8" t="s">
        <v>830</v>
      </c>
      <c r="J226" s="8" t="s">
        <v>749</v>
      </c>
      <c r="K226" s="85">
        <v>15</v>
      </c>
      <c r="L226" s="28" t="s">
        <v>141</v>
      </c>
    </row>
    <row r="227" spans="1:12" ht="29.25" customHeight="1">
      <c r="A227" s="8" t="s">
        <v>534</v>
      </c>
      <c r="B227" s="8" t="s">
        <v>1596</v>
      </c>
      <c r="C227" s="8" t="s">
        <v>184</v>
      </c>
      <c r="D227" s="8" t="s">
        <v>522</v>
      </c>
      <c r="E227" s="8" t="s">
        <v>523</v>
      </c>
      <c r="F227" s="8" t="s">
        <v>2928</v>
      </c>
      <c r="G227" s="8" t="s">
        <v>1784</v>
      </c>
      <c r="H227" s="8" t="s">
        <v>1671</v>
      </c>
      <c r="I227" s="8" t="s">
        <v>2419</v>
      </c>
      <c r="J227" s="8" t="s">
        <v>756</v>
      </c>
      <c r="K227" s="85">
        <v>76</v>
      </c>
      <c r="L227" s="28" t="s">
        <v>916</v>
      </c>
    </row>
    <row r="228" spans="1:12" ht="29.25" customHeight="1">
      <c r="A228" s="8" t="s">
        <v>727</v>
      </c>
      <c r="B228" s="8" t="s">
        <v>1596</v>
      </c>
      <c r="C228" s="8" t="s">
        <v>184</v>
      </c>
      <c r="D228" s="8" t="s">
        <v>522</v>
      </c>
      <c r="E228" s="8" t="s">
        <v>523</v>
      </c>
      <c r="F228" s="8" t="s">
        <v>2928</v>
      </c>
      <c r="G228" s="8" t="s">
        <v>1784</v>
      </c>
      <c r="H228" s="8" t="s">
        <v>766</v>
      </c>
      <c r="I228" s="8" t="s">
        <v>783</v>
      </c>
      <c r="J228" s="8" t="s">
        <v>767</v>
      </c>
      <c r="K228" s="85">
        <v>25</v>
      </c>
      <c r="L228" s="28" t="s">
        <v>881</v>
      </c>
    </row>
    <row r="229" spans="1:12" ht="29.25" customHeight="1">
      <c r="A229" s="8" t="s">
        <v>1863</v>
      </c>
      <c r="B229" s="8" t="s">
        <v>1596</v>
      </c>
      <c r="C229" s="8" t="s">
        <v>184</v>
      </c>
      <c r="D229" s="8" t="s">
        <v>522</v>
      </c>
      <c r="E229" s="8" t="s">
        <v>523</v>
      </c>
      <c r="F229" s="8" t="s">
        <v>2928</v>
      </c>
      <c r="G229" s="8" t="s">
        <v>1784</v>
      </c>
      <c r="H229" s="8" t="s">
        <v>772</v>
      </c>
      <c r="I229" s="8" t="s">
        <v>2421</v>
      </c>
      <c r="J229" s="8" t="s">
        <v>773</v>
      </c>
      <c r="K229" s="85">
        <v>20</v>
      </c>
      <c r="L229" s="28" t="s">
        <v>888</v>
      </c>
    </row>
    <row r="230" spans="1:12" ht="29.25" customHeight="1">
      <c r="A230" s="8" t="s">
        <v>410</v>
      </c>
      <c r="B230" s="8" t="s">
        <v>1596</v>
      </c>
      <c r="C230" s="8" t="s">
        <v>184</v>
      </c>
      <c r="D230" s="8" t="s">
        <v>522</v>
      </c>
      <c r="E230" s="8" t="s">
        <v>523</v>
      </c>
      <c r="F230" s="8" t="s">
        <v>2928</v>
      </c>
      <c r="G230" s="8" t="s">
        <v>1784</v>
      </c>
      <c r="H230" s="8" t="s">
        <v>1871</v>
      </c>
      <c r="I230" s="8" t="s">
        <v>1759</v>
      </c>
      <c r="J230" s="8" t="s">
        <v>781</v>
      </c>
      <c r="K230" s="198">
        <v>33</v>
      </c>
      <c r="L230" s="28" t="s">
        <v>782</v>
      </c>
    </row>
    <row r="231" spans="1:12" ht="29.25" customHeight="1">
      <c r="A231" s="8" t="s">
        <v>411</v>
      </c>
      <c r="B231" s="8" t="s">
        <v>1596</v>
      </c>
      <c r="C231" s="8" t="s">
        <v>184</v>
      </c>
      <c r="D231" s="8" t="s">
        <v>522</v>
      </c>
      <c r="E231" s="8" t="s">
        <v>523</v>
      </c>
      <c r="F231" s="8" t="s">
        <v>2928</v>
      </c>
      <c r="G231" s="8" t="s">
        <v>1784</v>
      </c>
      <c r="H231" s="8" t="s">
        <v>52</v>
      </c>
      <c r="I231" s="8" t="s">
        <v>91</v>
      </c>
      <c r="J231" s="8" t="s">
        <v>784</v>
      </c>
      <c r="K231" s="198">
        <v>0</v>
      </c>
      <c r="L231" s="28" t="s">
        <v>747</v>
      </c>
    </row>
    <row r="232" spans="1:12" ht="29.25" customHeight="1">
      <c r="A232" s="8" t="s">
        <v>412</v>
      </c>
      <c r="B232" s="8" t="s">
        <v>1596</v>
      </c>
      <c r="C232" s="8" t="s">
        <v>184</v>
      </c>
      <c r="D232" s="8" t="s">
        <v>522</v>
      </c>
      <c r="E232" s="8" t="s">
        <v>523</v>
      </c>
      <c r="F232" s="8" t="s">
        <v>2928</v>
      </c>
      <c r="G232" s="8" t="s">
        <v>1784</v>
      </c>
      <c r="H232" s="8" t="s">
        <v>774</v>
      </c>
      <c r="I232" s="8" t="s">
        <v>1762</v>
      </c>
      <c r="J232" s="8" t="s">
        <v>775</v>
      </c>
      <c r="K232" s="198">
        <v>37</v>
      </c>
      <c r="L232" s="28" t="s">
        <v>1470</v>
      </c>
    </row>
    <row r="233" spans="1:12" ht="29.25" customHeight="1" thickBot="1">
      <c r="A233" s="27" t="s">
        <v>413</v>
      </c>
      <c r="B233" s="37" t="s">
        <v>1596</v>
      </c>
      <c r="C233" s="37" t="s">
        <v>184</v>
      </c>
      <c r="D233" s="37" t="s">
        <v>522</v>
      </c>
      <c r="E233" s="37" t="s">
        <v>523</v>
      </c>
      <c r="F233" s="37" t="s">
        <v>2928</v>
      </c>
      <c r="G233" s="37" t="s">
        <v>1784</v>
      </c>
      <c r="H233" s="37" t="s">
        <v>1669</v>
      </c>
      <c r="I233" s="37" t="s">
        <v>1672</v>
      </c>
      <c r="J233" s="37" t="s">
        <v>568</v>
      </c>
      <c r="K233" s="86">
        <v>0</v>
      </c>
      <c r="L233" s="30" t="s">
        <v>1673</v>
      </c>
    </row>
    <row r="234" spans="1:12" ht="12" customHeight="1" thickBot="1">
      <c r="A234" s="493" t="s">
        <v>1895</v>
      </c>
      <c r="B234" s="494"/>
      <c r="C234" s="494"/>
      <c r="D234" s="494"/>
      <c r="E234" s="494"/>
      <c r="F234" s="494"/>
      <c r="G234" s="494"/>
      <c r="H234" s="494"/>
      <c r="I234" s="494"/>
      <c r="J234" s="494"/>
      <c r="K234" s="215">
        <f>SUM(K225:K233)</f>
        <v>216</v>
      </c>
      <c r="L234" s="31"/>
    </row>
    <row r="235" spans="1:12" ht="33" customHeight="1">
      <c r="A235" s="24" t="s">
        <v>866</v>
      </c>
      <c r="B235" s="25" t="s">
        <v>1596</v>
      </c>
      <c r="C235" s="25" t="s">
        <v>1082</v>
      </c>
      <c r="D235" s="25" t="s">
        <v>1086</v>
      </c>
      <c r="E235" s="25" t="s">
        <v>1083</v>
      </c>
      <c r="F235" s="25" t="s">
        <v>1086</v>
      </c>
      <c r="G235" s="25" t="s">
        <v>1084</v>
      </c>
      <c r="H235" s="25" t="s">
        <v>745</v>
      </c>
      <c r="I235" s="25" t="s">
        <v>2412</v>
      </c>
      <c r="J235" s="25" t="s">
        <v>746</v>
      </c>
      <c r="K235" s="204">
        <v>17</v>
      </c>
      <c r="L235" s="26" t="s">
        <v>2930</v>
      </c>
    </row>
    <row r="236" spans="1:12" ht="33" customHeight="1">
      <c r="A236" s="8" t="s">
        <v>1112</v>
      </c>
      <c r="B236" s="8" t="s">
        <v>1596</v>
      </c>
      <c r="C236" s="8" t="s">
        <v>1082</v>
      </c>
      <c r="D236" s="8" t="s">
        <v>1086</v>
      </c>
      <c r="E236" s="8" t="s">
        <v>1083</v>
      </c>
      <c r="F236" s="8" t="s">
        <v>1086</v>
      </c>
      <c r="G236" s="8" t="s">
        <v>1084</v>
      </c>
      <c r="H236" s="8" t="s">
        <v>1893</v>
      </c>
      <c r="I236" s="8" t="s">
        <v>687</v>
      </c>
      <c r="J236" s="8" t="s">
        <v>1894</v>
      </c>
      <c r="K236" s="198">
        <v>26</v>
      </c>
      <c r="L236" s="28" t="s">
        <v>1674</v>
      </c>
    </row>
    <row r="237" spans="1:12" ht="33" customHeight="1">
      <c r="A237" s="8" t="s">
        <v>1882</v>
      </c>
      <c r="B237" s="8" t="s">
        <v>1596</v>
      </c>
      <c r="C237" s="8" t="s">
        <v>1082</v>
      </c>
      <c r="D237" s="8" t="s">
        <v>1086</v>
      </c>
      <c r="E237" s="8" t="s">
        <v>1083</v>
      </c>
      <c r="F237" s="8" t="s">
        <v>1086</v>
      </c>
      <c r="G237" s="8" t="s">
        <v>1084</v>
      </c>
      <c r="H237" s="8" t="s">
        <v>1675</v>
      </c>
      <c r="I237" s="8" t="s">
        <v>2414</v>
      </c>
      <c r="J237" s="8" t="s">
        <v>753</v>
      </c>
      <c r="K237" s="198">
        <v>37</v>
      </c>
      <c r="L237" s="28" t="s">
        <v>1087</v>
      </c>
    </row>
    <row r="238" spans="1:12" ht="33" customHeight="1">
      <c r="A238" s="8" t="s">
        <v>633</v>
      </c>
      <c r="B238" s="8" t="s">
        <v>1596</v>
      </c>
      <c r="C238" s="8" t="s">
        <v>1082</v>
      </c>
      <c r="D238" s="8" t="s">
        <v>1086</v>
      </c>
      <c r="E238" s="8" t="s">
        <v>1083</v>
      </c>
      <c r="F238" s="8" t="s">
        <v>1086</v>
      </c>
      <c r="G238" s="8" t="s">
        <v>1084</v>
      </c>
      <c r="H238" s="8" t="s">
        <v>1676</v>
      </c>
      <c r="I238" s="8" t="s">
        <v>1776</v>
      </c>
      <c r="J238" s="8" t="s">
        <v>753</v>
      </c>
      <c r="K238" s="198">
        <v>43</v>
      </c>
      <c r="L238" s="28" t="s">
        <v>1087</v>
      </c>
    </row>
    <row r="239" spans="1:12" ht="33" customHeight="1">
      <c r="A239" s="8" t="s">
        <v>414</v>
      </c>
      <c r="B239" s="8" t="s">
        <v>1596</v>
      </c>
      <c r="C239" s="8" t="s">
        <v>1082</v>
      </c>
      <c r="D239" s="8" t="s">
        <v>1086</v>
      </c>
      <c r="E239" s="8" t="s">
        <v>1083</v>
      </c>
      <c r="F239" s="8" t="s">
        <v>1086</v>
      </c>
      <c r="G239" s="8" t="s">
        <v>1084</v>
      </c>
      <c r="H239" s="8" t="s">
        <v>1677</v>
      </c>
      <c r="I239" s="8" t="s">
        <v>1775</v>
      </c>
      <c r="J239" s="8" t="s">
        <v>751</v>
      </c>
      <c r="K239" s="198">
        <v>18</v>
      </c>
      <c r="L239" s="28" t="s">
        <v>1088</v>
      </c>
    </row>
    <row r="240" spans="1:12" ht="33" customHeight="1">
      <c r="A240" s="8" t="s">
        <v>415</v>
      </c>
      <c r="B240" s="8" t="s">
        <v>1596</v>
      </c>
      <c r="C240" s="8" t="s">
        <v>1082</v>
      </c>
      <c r="D240" s="8" t="s">
        <v>1086</v>
      </c>
      <c r="E240" s="8" t="s">
        <v>1083</v>
      </c>
      <c r="F240" s="8" t="s">
        <v>1086</v>
      </c>
      <c r="G240" s="8" t="s">
        <v>1084</v>
      </c>
      <c r="H240" s="8" t="s">
        <v>257</v>
      </c>
      <c r="I240" s="8" t="s">
        <v>1778</v>
      </c>
      <c r="J240" s="8" t="s">
        <v>773</v>
      </c>
      <c r="K240" s="198">
        <v>37</v>
      </c>
      <c r="L240" s="28" t="s">
        <v>1090</v>
      </c>
    </row>
    <row r="241" spans="1:12" ht="33" customHeight="1">
      <c r="A241" s="8" t="s">
        <v>2206</v>
      </c>
      <c r="B241" s="8" t="s">
        <v>1596</v>
      </c>
      <c r="C241" s="8" t="s">
        <v>1082</v>
      </c>
      <c r="D241" s="8" t="s">
        <v>1086</v>
      </c>
      <c r="E241" s="8" t="s">
        <v>1083</v>
      </c>
      <c r="F241" s="8" t="s">
        <v>1086</v>
      </c>
      <c r="G241" s="8" t="s">
        <v>1084</v>
      </c>
      <c r="H241" s="8" t="s">
        <v>755</v>
      </c>
      <c r="I241" s="8" t="s">
        <v>1777</v>
      </c>
      <c r="J241" s="8" t="s">
        <v>756</v>
      </c>
      <c r="K241" s="198">
        <v>69</v>
      </c>
      <c r="L241" s="28" t="s">
        <v>1092</v>
      </c>
    </row>
    <row r="242" spans="1:12" ht="33" customHeight="1">
      <c r="A242" s="8" t="s">
        <v>1824</v>
      </c>
      <c r="B242" s="8" t="s">
        <v>1596</v>
      </c>
      <c r="C242" s="8" t="s">
        <v>1082</v>
      </c>
      <c r="D242" s="8" t="s">
        <v>1086</v>
      </c>
      <c r="E242" s="8" t="s">
        <v>1083</v>
      </c>
      <c r="F242" s="8" t="s">
        <v>1086</v>
      </c>
      <c r="G242" s="8" t="s">
        <v>1084</v>
      </c>
      <c r="H242" s="8" t="s">
        <v>762</v>
      </c>
      <c r="I242" s="8" t="s">
        <v>683</v>
      </c>
      <c r="J242" s="8" t="s">
        <v>763</v>
      </c>
      <c r="K242" s="198">
        <v>69</v>
      </c>
      <c r="L242" s="28" t="s">
        <v>1093</v>
      </c>
    </row>
    <row r="243" spans="1:12" ht="33" customHeight="1">
      <c r="A243" s="8" t="s">
        <v>416</v>
      </c>
      <c r="B243" s="8" t="s">
        <v>1596</v>
      </c>
      <c r="C243" s="8" t="s">
        <v>1082</v>
      </c>
      <c r="D243" s="8" t="s">
        <v>1086</v>
      </c>
      <c r="E243" s="8" t="s">
        <v>1083</v>
      </c>
      <c r="F243" s="8" t="s">
        <v>1086</v>
      </c>
      <c r="G243" s="8" t="s">
        <v>1084</v>
      </c>
      <c r="H243" s="8" t="s">
        <v>1678</v>
      </c>
      <c r="I243" s="8" t="s">
        <v>1094</v>
      </c>
      <c r="J243" s="8" t="s">
        <v>760</v>
      </c>
      <c r="K243" s="198">
        <v>16</v>
      </c>
      <c r="L243" s="28" t="s">
        <v>1093</v>
      </c>
    </row>
    <row r="244" spans="1:12" ht="33" customHeight="1">
      <c r="A244" s="8" t="s">
        <v>417</v>
      </c>
      <c r="B244" s="8" t="s">
        <v>1596</v>
      </c>
      <c r="C244" s="8" t="s">
        <v>1082</v>
      </c>
      <c r="D244" s="8" t="s">
        <v>1086</v>
      </c>
      <c r="E244" s="8" t="s">
        <v>1083</v>
      </c>
      <c r="F244" s="8" t="s">
        <v>1086</v>
      </c>
      <c r="G244" s="8" t="s">
        <v>1084</v>
      </c>
      <c r="H244" s="8" t="s">
        <v>1679</v>
      </c>
      <c r="I244" s="8" t="s">
        <v>1095</v>
      </c>
      <c r="J244" s="8" t="s">
        <v>1096</v>
      </c>
      <c r="K244" s="198" t="s">
        <v>1825</v>
      </c>
      <c r="L244" s="28" t="s">
        <v>761</v>
      </c>
    </row>
    <row r="245" spans="1:12" ht="33" customHeight="1">
      <c r="A245" s="8" t="s">
        <v>263</v>
      </c>
      <c r="B245" s="8" t="s">
        <v>1596</v>
      </c>
      <c r="C245" s="8" t="s">
        <v>1082</v>
      </c>
      <c r="D245" s="8" t="s">
        <v>1086</v>
      </c>
      <c r="E245" s="8" t="s">
        <v>1083</v>
      </c>
      <c r="F245" s="8" t="s">
        <v>1086</v>
      </c>
      <c r="G245" s="8" t="s">
        <v>1084</v>
      </c>
      <c r="H245" s="8" t="s">
        <v>1680</v>
      </c>
      <c r="I245" s="8" t="s">
        <v>1028</v>
      </c>
      <c r="J245" s="8" t="s">
        <v>1828</v>
      </c>
      <c r="K245" s="198" t="s">
        <v>1825</v>
      </c>
      <c r="L245" s="28" t="s">
        <v>761</v>
      </c>
    </row>
    <row r="246" spans="1:12" ht="33" customHeight="1">
      <c r="A246" s="8" t="s">
        <v>418</v>
      </c>
      <c r="B246" s="8" t="s">
        <v>1596</v>
      </c>
      <c r="C246" s="8" t="s">
        <v>1082</v>
      </c>
      <c r="D246" s="8" t="s">
        <v>1086</v>
      </c>
      <c r="E246" s="8" t="s">
        <v>1083</v>
      </c>
      <c r="F246" s="8" t="s">
        <v>1086</v>
      </c>
      <c r="G246" s="8" t="s">
        <v>1084</v>
      </c>
      <c r="H246" s="8" t="s">
        <v>677</v>
      </c>
      <c r="I246" s="8" t="s">
        <v>2416</v>
      </c>
      <c r="J246" s="8" t="s">
        <v>771</v>
      </c>
      <c r="K246" s="198">
        <v>28</v>
      </c>
      <c r="L246" s="28" t="s">
        <v>1681</v>
      </c>
    </row>
    <row r="247" spans="1:12" ht="33" customHeight="1">
      <c r="A247" s="8" t="s">
        <v>419</v>
      </c>
      <c r="B247" s="8" t="s">
        <v>1596</v>
      </c>
      <c r="C247" s="8" t="s">
        <v>1082</v>
      </c>
      <c r="D247" s="8" t="s">
        <v>1086</v>
      </c>
      <c r="E247" s="8" t="s">
        <v>1083</v>
      </c>
      <c r="F247" s="8" t="s">
        <v>1086</v>
      </c>
      <c r="G247" s="8" t="s">
        <v>1084</v>
      </c>
      <c r="H247" s="8" t="s">
        <v>764</v>
      </c>
      <c r="I247" s="8" t="s">
        <v>783</v>
      </c>
      <c r="J247" s="8" t="s">
        <v>765</v>
      </c>
      <c r="K247" s="198">
        <v>32</v>
      </c>
      <c r="L247" s="28" t="s">
        <v>2271</v>
      </c>
    </row>
    <row r="248" spans="1:12" ht="33" customHeight="1">
      <c r="A248" s="8" t="s">
        <v>880</v>
      </c>
      <c r="B248" s="8" t="s">
        <v>1596</v>
      </c>
      <c r="C248" s="8" t="s">
        <v>1082</v>
      </c>
      <c r="D248" s="8" t="s">
        <v>1086</v>
      </c>
      <c r="E248" s="8" t="s">
        <v>1083</v>
      </c>
      <c r="F248" s="8" t="s">
        <v>1086</v>
      </c>
      <c r="G248" s="8" t="s">
        <v>1084</v>
      </c>
      <c r="H248" s="8" t="s">
        <v>1491</v>
      </c>
      <c r="I248" s="8" t="s">
        <v>944</v>
      </c>
      <c r="J248" s="8" t="s">
        <v>777</v>
      </c>
      <c r="K248" s="198">
        <v>29</v>
      </c>
      <c r="L248" s="28" t="s">
        <v>2272</v>
      </c>
    </row>
    <row r="249" spans="1:12" ht="33" customHeight="1">
      <c r="A249" s="8" t="s">
        <v>863</v>
      </c>
      <c r="B249" s="8" t="s">
        <v>1596</v>
      </c>
      <c r="C249" s="8" t="s">
        <v>1082</v>
      </c>
      <c r="D249" s="8" t="s">
        <v>1086</v>
      </c>
      <c r="E249" s="8" t="s">
        <v>1083</v>
      </c>
      <c r="F249" s="8" t="s">
        <v>1086</v>
      </c>
      <c r="G249" s="8" t="s">
        <v>1084</v>
      </c>
      <c r="H249" s="8" t="s">
        <v>1682</v>
      </c>
      <c r="I249" s="8" t="s">
        <v>2419</v>
      </c>
      <c r="J249" s="8" t="s">
        <v>2273</v>
      </c>
      <c r="K249" s="198">
        <v>16</v>
      </c>
      <c r="L249" s="28" t="s">
        <v>1597</v>
      </c>
    </row>
    <row r="250" spans="1:12" ht="33" customHeight="1">
      <c r="A250" s="8" t="s">
        <v>420</v>
      </c>
      <c r="B250" s="8" t="s">
        <v>1596</v>
      </c>
      <c r="C250" s="8" t="s">
        <v>1082</v>
      </c>
      <c r="D250" s="8" t="s">
        <v>1086</v>
      </c>
      <c r="E250" s="8" t="s">
        <v>1083</v>
      </c>
      <c r="F250" s="8" t="s">
        <v>1086</v>
      </c>
      <c r="G250" s="8" t="s">
        <v>1084</v>
      </c>
      <c r="H250" s="8" t="s">
        <v>766</v>
      </c>
      <c r="I250" s="8" t="s">
        <v>2421</v>
      </c>
      <c r="J250" s="8" t="s">
        <v>767</v>
      </c>
      <c r="K250" s="198">
        <v>35</v>
      </c>
      <c r="L250" s="28" t="s">
        <v>1598</v>
      </c>
    </row>
    <row r="251" spans="1:12" ht="33" customHeight="1">
      <c r="A251" s="8" t="s">
        <v>725</v>
      </c>
      <c r="B251" s="8" t="s">
        <v>1596</v>
      </c>
      <c r="C251" s="8" t="s">
        <v>1082</v>
      </c>
      <c r="D251" s="8" t="s">
        <v>1086</v>
      </c>
      <c r="E251" s="8" t="s">
        <v>1083</v>
      </c>
      <c r="F251" s="8" t="s">
        <v>1086</v>
      </c>
      <c r="G251" s="8" t="s">
        <v>1084</v>
      </c>
      <c r="H251" s="8" t="s">
        <v>768</v>
      </c>
      <c r="I251" s="8" t="s">
        <v>1759</v>
      </c>
      <c r="J251" s="8" t="s">
        <v>769</v>
      </c>
      <c r="K251" s="198">
        <v>20</v>
      </c>
      <c r="L251" s="28" t="s">
        <v>1599</v>
      </c>
    </row>
    <row r="252" spans="1:12" ht="33" customHeight="1">
      <c r="A252" s="8" t="s">
        <v>1832</v>
      </c>
      <c r="B252" s="8" t="s">
        <v>1596</v>
      </c>
      <c r="C252" s="8" t="s">
        <v>1082</v>
      </c>
      <c r="D252" s="8" t="s">
        <v>1086</v>
      </c>
      <c r="E252" s="8" t="s">
        <v>1083</v>
      </c>
      <c r="F252" s="8" t="s">
        <v>1086</v>
      </c>
      <c r="G252" s="8" t="s">
        <v>1084</v>
      </c>
      <c r="H252" s="8" t="s">
        <v>778</v>
      </c>
      <c r="I252" s="8" t="s">
        <v>91</v>
      </c>
      <c r="J252" s="8" t="s">
        <v>779</v>
      </c>
      <c r="K252" s="198">
        <v>26</v>
      </c>
      <c r="L252" s="28" t="s">
        <v>1600</v>
      </c>
    </row>
    <row r="253" spans="1:12" ht="33" customHeight="1">
      <c r="A253" s="331" t="s">
        <v>1827</v>
      </c>
      <c r="B253" s="333" t="s">
        <v>1596</v>
      </c>
      <c r="C253" s="8" t="s">
        <v>1082</v>
      </c>
      <c r="D253" s="8" t="s">
        <v>1086</v>
      </c>
      <c r="E253" s="8" t="s">
        <v>1083</v>
      </c>
      <c r="F253" s="8" t="s">
        <v>1086</v>
      </c>
      <c r="G253" s="8" t="s">
        <v>1084</v>
      </c>
      <c r="H253" s="8" t="s">
        <v>1280</v>
      </c>
      <c r="I253" s="8" t="s">
        <v>1762</v>
      </c>
      <c r="J253" s="8" t="s">
        <v>749</v>
      </c>
      <c r="K253" s="198">
        <v>26</v>
      </c>
      <c r="L253" s="28" t="s">
        <v>1601</v>
      </c>
    </row>
    <row r="254" spans="1:12" ht="33" customHeight="1" thickBot="1">
      <c r="A254" s="27" t="s">
        <v>724</v>
      </c>
      <c r="B254" s="37" t="s">
        <v>1596</v>
      </c>
      <c r="C254" s="37" t="s">
        <v>1082</v>
      </c>
      <c r="D254" s="37" t="s">
        <v>1086</v>
      </c>
      <c r="E254" s="37" t="s">
        <v>1083</v>
      </c>
      <c r="F254" s="37" t="s">
        <v>1086</v>
      </c>
      <c r="G254" s="37" t="s">
        <v>1084</v>
      </c>
      <c r="H254" s="37" t="s">
        <v>780</v>
      </c>
      <c r="I254" s="37" t="s">
        <v>1763</v>
      </c>
      <c r="J254" s="37" t="s">
        <v>781</v>
      </c>
      <c r="K254" s="201">
        <v>70</v>
      </c>
      <c r="L254" s="30" t="s">
        <v>1602</v>
      </c>
    </row>
    <row r="255" spans="1:12" ht="12" customHeight="1" thickBot="1">
      <c r="A255" s="493" t="s">
        <v>1895</v>
      </c>
      <c r="B255" s="494"/>
      <c r="C255" s="494"/>
      <c r="D255" s="494"/>
      <c r="E255" s="494"/>
      <c r="F255" s="494"/>
      <c r="G255" s="494"/>
      <c r="H255" s="494"/>
      <c r="I255" s="494"/>
      <c r="J255" s="494"/>
      <c r="K255" s="61">
        <f>SUM(K235:K254)</f>
        <v>614</v>
      </c>
      <c r="L255" s="31"/>
    </row>
    <row r="256" spans="1:12" ht="33.75">
      <c r="A256" s="24" t="s">
        <v>1855</v>
      </c>
      <c r="B256" s="25" t="s">
        <v>619</v>
      </c>
      <c r="C256" s="25" t="s">
        <v>177</v>
      </c>
      <c r="D256" s="25" t="s">
        <v>320</v>
      </c>
      <c r="E256" s="25" t="s">
        <v>688</v>
      </c>
      <c r="F256" s="25" t="s">
        <v>320</v>
      </c>
      <c r="G256" s="25" t="s">
        <v>1787</v>
      </c>
      <c r="H256" s="25" t="s">
        <v>1683</v>
      </c>
      <c r="I256" s="25" t="s">
        <v>1786</v>
      </c>
      <c r="J256" s="25" t="s">
        <v>781</v>
      </c>
      <c r="K256" s="60">
        <v>60</v>
      </c>
      <c r="L256" s="205" t="s">
        <v>2931</v>
      </c>
    </row>
    <row r="257" spans="1:12" ht="33.75">
      <c r="A257" s="8" t="s">
        <v>303</v>
      </c>
      <c r="B257" s="8" t="s">
        <v>619</v>
      </c>
      <c r="C257" s="8" t="s">
        <v>177</v>
      </c>
      <c r="D257" s="8" t="s">
        <v>320</v>
      </c>
      <c r="E257" s="8" t="s">
        <v>688</v>
      </c>
      <c r="F257" s="8" t="s">
        <v>320</v>
      </c>
      <c r="G257" s="8" t="s">
        <v>1787</v>
      </c>
      <c r="H257" s="8" t="s">
        <v>1684</v>
      </c>
      <c r="I257" s="8" t="s">
        <v>2412</v>
      </c>
      <c r="J257" s="8" t="s">
        <v>753</v>
      </c>
      <c r="K257" s="85">
        <v>35</v>
      </c>
      <c r="L257" s="208" t="s">
        <v>2932</v>
      </c>
    </row>
    <row r="258" spans="1:12" ht="33.75">
      <c r="A258" s="8" t="s">
        <v>884</v>
      </c>
      <c r="B258" s="8" t="s">
        <v>619</v>
      </c>
      <c r="C258" s="8" t="s">
        <v>177</v>
      </c>
      <c r="D258" s="8" t="s">
        <v>320</v>
      </c>
      <c r="E258" s="8" t="s">
        <v>688</v>
      </c>
      <c r="F258" s="8" t="s">
        <v>320</v>
      </c>
      <c r="G258" s="8" t="s">
        <v>1787</v>
      </c>
      <c r="H258" s="8" t="s">
        <v>762</v>
      </c>
      <c r="I258" s="8" t="s">
        <v>2414</v>
      </c>
      <c r="J258" s="8" t="s">
        <v>763</v>
      </c>
      <c r="K258" s="85">
        <v>21</v>
      </c>
      <c r="L258" s="28" t="s">
        <v>761</v>
      </c>
    </row>
    <row r="259" spans="1:12" ht="33.75">
      <c r="A259" s="8" t="s">
        <v>421</v>
      </c>
      <c r="B259" s="8" t="s">
        <v>619</v>
      </c>
      <c r="C259" s="8" t="s">
        <v>177</v>
      </c>
      <c r="D259" s="8" t="s">
        <v>320</v>
      </c>
      <c r="E259" s="8" t="s">
        <v>688</v>
      </c>
      <c r="F259" s="8" t="s">
        <v>320</v>
      </c>
      <c r="G259" s="8" t="s">
        <v>1787</v>
      </c>
      <c r="H259" s="8" t="s">
        <v>745</v>
      </c>
      <c r="I259" s="8" t="s">
        <v>1775</v>
      </c>
      <c r="J259" s="8" t="s">
        <v>746</v>
      </c>
      <c r="K259" s="85">
        <v>5</v>
      </c>
      <c r="L259" s="28" t="s">
        <v>747</v>
      </c>
    </row>
    <row r="260" spans="1:12" ht="33.75">
      <c r="A260" s="8" t="s">
        <v>597</v>
      </c>
      <c r="B260" s="8" t="s">
        <v>619</v>
      </c>
      <c r="C260" s="8" t="s">
        <v>177</v>
      </c>
      <c r="D260" s="8" t="s">
        <v>320</v>
      </c>
      <c r="E260" s="8" t="s">
        <v>688</v>
      </c>
      <c r="F260" s="8" t="s">
        <v>320</v>
      </c>
      <c r="G260" s="8" t="s">
        <v>1787</v>
      </c>
      <c r="H260" s="8" t="s">
        <v>257</v>
      </c>
      <c r="I260" s="8" t="s">
        <v>709</v>
      </c>
      <c r="J260" s="8" t="s">
        <v>773</v>
      </c>
      <c r="K260" s="85">
        <v>21</v>
      </c>
      <c r="L260" s="28" t="s">
        <v>888</v>
      </c>
    </row>
    <row r="261" spans="1:12" ht="33.75">
      <c r="A261" s="8" t="s">
        <v>1610</v>
      </c>
      <c r="B261" s="8" t="s">
        <v>619</v>
      </c>
      <c r="C261" s="8" t="s">
        <v>177</v>
      </c>
      <c r="D261" s="8" t="s">
        <v>320</v>
      </c>
      <c r="E261" s="8" t="s">
        <v>688</v>
      </c>
      <c r="F261" s="8" t="s">
        <v>320</v>
      </c>
      <c r="G261" s="8" t="s">
        <v>1787</v>
      </c>
      <c r="H261" s="8" t="s">
        <v>1564</v>
      </c>
      <c r="I261" s="8" t="s">
        <v>92</v>
      </c>
      <c r="J261" s="8" t="s">
        <v>756</v>
      </c>
      <c r="K261" s="85">
        <v>33</v>
      </c>
      <c r="L261" s="28" t="s">
        <v>916</v>
      </c>
    </row>
    <row r="262" spans="1:12" ht="33.75">
      <c r="A262" s="8" t="s">
        <v>901</v>
      </c>
      <c r="B262" s="8" t="s">
        <v>619</v>
      </c>
      <c r="C262" s="8" t="s">
        <v>177</v>
      </c>
      <c r="D262" s="8" t="s">
        <v>320</v>
      </c>
      <c r="E262" s="8" t="s">
        <v>688</v>
      </c>
      <c r="F262" s="8" t="s">
        <v>320</v>
      </c>
      <c r="G262" s="8" t="s">
        <v>1787</v>
      </c>
      <c r="H262" s="8" t="s">
        <v>1566</v>
      </c>
      <c r="I262" s="8" t="s">
        <v>1778</v>
      </c>
      <c r="J262" s="8" t="s">
        <v>767</v>
      </c>
      <c r="K262" s="85">
        <v>15</v>
      </c>
      <c r="L262" s="28" t="s">
        <v>881</v>
      </c>
    </row>
    <row r="263" spans="1:12" ht="33.75">
      <c r="A263" s="8" t="s">
        <v>142</v>
      </c>
      <c r="B263" s="8" t="s">
        <v>619</v>
      </c>
      <c r="C263" s="8" t="s">
        <v>177</v>
      </c>
      <c r="D263" s="8" t="s">
        <v>320</v>
      </c>
      <c r="E263" s="8" t="s">
        <v>688</v>
      </c>
      <c r="F263" s="8" t="s">
        <v>320</v>
      </c>
      <c r="G263" s="8" t="s">
        <v>1787</v>
      </c>
      <c r="H263" s="8" t="s">
        <v>1280</v>
      </c>
      <c r="I263" s="8" t="s">
        <v>100</v>
      </c>
      <c r="J263" s="8" t="s">
        <v>749</v>
      </c>
      <c r="K263" s="85">
        <v>15</v>
      </c>
      <c r="L263" s="28" t="s">
        <v>321</v>
      </c>
    </row>
    <row r="264" spans="1:12" s="206" customFormat="1" ht="34.5" thickBot="1">
      <c r="A264" s="331" t="s">
        <v>422</v>
      </c>
      <c r="B264" s="200" t="s">
        <v>619</v>
      </c>
      <c r="C264" s="200" t="s">
        <v>177</v>
      </c>
      <c r="D264" s="200" t="s">
        <v>320</v>
      </c>
      <c r="E264" s="200" t="s">
        <v>688</v>
      </c>
      <c r="F264" s="200" t="s">
        <v>320</v>
      </c>
      <c r="G264" s="200" t="s">
        <v>1787</v>
      </c>
      <c r="H264" s="200" t="s">
        <v>778</v>
      </c>
      <c r="I264" s="200" t="s">
        <v>639</v>
      </c>
      <c r="J264" s="200" t="s">
        <v>779</v>
      </c>
      <c r="K264" s="201">
        <v>5</v>
      </c>
      <c r="L264" s="209" t="s">
        <v>803</v>
      </c>
    </row>
    <row r="265" spans="1:12" ht="12" customHeight="1" thickBot="1">
      <c r="A265" s="493" t="s">
        <v>1895</v>
      </c>
      <c r="B265" s="494"/>
      <c r="C265" s="494"/>
      <c r="D265" s="494"/>
      <c r="E265" s="494"/>
      <c r="F265" s="494"/>
      <c r="G265" s="494"/>
      <c r="H265" s="494"/>
      <c r="I265" s="494"/>
      <c r="J265" s="494"/>
      <c r="K265" s="61">
        <f>SUM(K256:K264)</f>
        <v>210</v>
      </c>
      <c r="L265" s="31"/>
    </row>
    <row r="266" spans="1:12" ht="42" customHeight="1">
      <c r="A266" s="24" t="s">
        <v>423</v>
      </c>
      <c r="B266" s="25" t="s">
        <v>1035</v>
      </c>
      <c r="C266" s="25" t="s">
        <v>1031</v>
      </c>
      <c r="D266" s="25" t="s">
        <v>1032</v>
      </c>
      <c r="E266" s="25" t="s">
        <v>5</v>
      </c>
      <c r="F266" s="25" t="s">
        <v>4</v>
      </c>
      <c r="G266" s="25" t="s">
        <v>305</v>
      </c>
      <c r="H266" s="25" t="s">
        <v>764</v>
      </c>
      <c r="I266" s="25" t="s">
        <v>2421</v>
      </c>
      <c r="J266" s="25" t="s">
        <v>765</v>
      </c>
      <c r="K266" s="60">
        <v>26</v>
      </c>
      <c r="L266" s="205" t="s">
        <v>2152</v>
      </c>
    </row>
    <row r="267" spans="1:12" ht="42" customHeight="1">
      <c r="A267" s="8" t="s">
        <v>424</v>
      </c>
      <c r="B267" s="8" t="s">
        <v>1035</v>
      </c>
      <c r="C267" s="8" t="s">
        <v>1031</v>
      </c>
      <c r="D267" s="8" t="s">
        <v>4</v>
      </c>
      <c r="E267" s="8" t="s">
        <v>5</v>
      </c>
      <c r="F267" s="8" t="s">
        <v>4</v>
      </c>
      <c r="G267" s="8" t="s">
        <v>305</v>
      </c>
      <c r="H267" s="8" t="s">
        <v>660</v>
      </c>
      <c r="I267" s="8" t="s">
        <v>2415</v>
      </c>
      <c r="J267" s="8" t="s">
        <v>777</v>
      </c>
      <c r="K267" s="85">
        <v>14</v>
      </c>
      <c r="L267" s="208" t="s">
        <v>2152</v>
      </c>
    </row>
    <row r="268" spans="1:12" ht="42" customHeight="1">
      <c r="A268" s="8" t="s">
        <v>425</v>
      </c>
      <c r="B268" s="8" t="s">
        <v>1035</v>
      </c>
      <c r="C268" s="8" t="s">
        <v>1031</v>
      </c>
      <c r="D268" s="8" t="s">
        <v>4</v>
      </c>
      <c r="E268" s="8" t="s">
        <v>5</v>
      </c>
      <c r="F268" s="8" t="s">
        <v>4</v>
      </c>
      <c r="G268" s="8" t="s">
        <v>305</v>
      </c>
      <c r="H268" s="8" t="s">
        <v>1685</v>
      </c>
      <c r="I268" s="8" t="s">
        <v>1789</v>
      </c>
      <c r="J268" s="8" t="s">
        <v>568</v>
      </c>
      <c r="K268" s="85">
        <v>0</v>
      </c>
      <c r="L268" s="208" t="s">
        <v>609</v>
      </c>
    </row>
    <row r="269" spans="1:12" ht="42" customHeight="1">
      <c r="A269" s="8" t="s">
        <v>426</v>
      </c>
      <c r="B269" s="8" t="s">
        <v>1035</v>
      </c>
      <c r="C269" s="8" t="s">
        <v>1031</v>
      </c>
      <c r="D269" s="8" t="s">
        <v>4</v>
      </c>
      <c r="E269" s="8" t="s">
        <v>5</v>
      </c>
      <c r="F269" s="8" t="s">
        <v>4</v>
      </c>
      <c r="G269" s="8" t="s">
        <v>305</v>
      </c>
      <c r="H269" s="8" t="s">
        <v>1686</v>
      </c>
      <c r="I269" s="8" t="s">
        <v>2414</v>
      </c>
      <c r="J269" s="8" t="s">
        <v>775</v>
      </c>
      <c r="K269" s="85">
        <v>32</v>
      </c>
      <c r="L269" s="208" t="s">
        <v>2933</v>
      </c>
    </row>
    <row r="270" spans="1:12" ht="42" customHeight="1">
      <c r="A270" s="8" t="s">
        <v>427</v>
      </c>
      <c r="B270" s="8" t="s">
        <v>1035</v>
      </c>
      <c r="C270" s="8" t="s">
        <v>1031</v>
      </c>
      <c r="D270" s="8" t="s">
        <v>4</v>
      </c>
      <c r="E270" s="8" t="s">
        <v>5</v>
      </c>
      <c r="F270" s="8" t="s">
        <v>4</v>
      </c>
      <c r="G270" s="8" t="s">
        <v>305</v>
      </c>
      <c r="H270" s="8" t="s">
        <v>2934</v>
      </c>
      <c r="I270" s="8" t="s">
        <v>1775</v>
      </c>
      <c r="J270" s="8" t="s">
        <v>775</v>
      </c>
      <c r="K270" s="85">
        <v>34</v>
      </c>
      <c r="L270" s="208" t="s">
        <v>2933</v>
      </c>
    </row>
    <row r="271" spans="1:12" ht="42" customHeight="1">
      <c r="A271" s="8" t="s">
        <v>635</v>
      </c>
      <c r="B271" s="8" t="s">
        <v>1035</v>
      </c>
      <c r="C271" s="8" t="s">
        <v>1031</v>
      </c>
      <c r="D271" s="8" t="s">
        <v>4</v>
      </c>
      <c r="E271" s="8" t="s">
        <v>5</v>
      </c>
      <c r="F271" s="8" t="s">
        <v>4</v>
      </c>
      <c r="G271" s="8" t="s">
        <v>305</v>
      </c>
      <c r="H271" s="8" t="s">
        <v>1687</v>
      </c>
      <c r="I271" s="8" t="s">
        <v>709</v>
      </c>
      <c r="J271" s="8" t="s">
        <v>775</v>
      </c>
      <c r="K271" s="85">
        <v>60</v>
      </c>
      <c r="L271" s="208" t="s">
        <v>2933</v>
      </c>
    </row>
    <row r="272" spans="1:12" ht="42" customHeight="1">
      <c r="A272" s="8" t="s">
        <v>428</v>
      </c>
      <c r="B272" s="8" t="s">
        <v>1035</v>
      </c>
      <c r="C272" s="8" t="s">
        <v>1031</v>
      </c>
      <c r="D272" s="8" t="s">
        <v>4</v>
      </c>
      <c r="E272" s="8" t="s">
        <v>5</v>
      </c>
      <c r="F272" s="8" t="s">
        <v>4</v>
      </c>
      <c r="G272" s="8" t="s">
        <v>305</v>
      </c>
      <c r="H272" s="8" t="s">
        <v>1688</v>
      </c>
      <c r="I272" s="8" t="s">
        <v>683</v>
      </c>
      <c r="J272" s="8" t="s">
        <v>775</v>
      </c>
      <c r="K272" s="85">
        <v>42</v>
      </c>
      <c r="L272" s="208" t="s">
        <v>2933</v>
      </c>
    </row>
    <row r="273" spans="1:12" ht="42" customHeight="1">
      <c r="A273" s="8" t="s">
        <v>429</v>
      </c>
      <c r="B273" s="8" t="s">
        <v>1035</v>
      </c>
      <c r="C273" s="8" t="s">
        <v>1031</v>
      </c>
      <c r="D273" s="8" t="s">
        <v>4</v>
      </c>
      <c r="E273" s="8" t="s">
        <v>5</v>
      </c>
      <c r="F273" s="8" t="s">
        <v>4</v>
      </c>
      <c r="G273" s="8" t="s">
        <v>305</v>
      </c>
      <c r="H273" s="8" t="s">
        <v>1689</v>
      </c>
      <c r="I273" s="8" t="s">
        <v>630</v>
      </c>
      <c r="J273" s="8" t="s">
        <v>775</v>
      </c>
      <c r="K273" s="85">
        <v>42</v>
      </c>
      <c r="L273" s="208" t="s">
        <v>2933</v>
      </c>
    </row>
    <row r="274" spans="1:12" ht="42" customHeight="1">
      <c r="A274" s="8" t="s">
        <v>430</v>
      </c>
      <c r="B274" s="8" t="s">
        <v>1035</v>
      </c>
      <c r="C274" s="8" t="s">
        <v>1031</v>
      </c>
      <c r="D274" s="8" t="s">
        <v>4</v>
      </c>
      <c r="E274" s="8" t="s">
        <v>5</v>
      </c>
      <c r="F274" s="8" t="s">
        <v>4</v>
      </c>
      <c r="G274" s="8" t="s">
        <v>305</v>
      </c>
      <c r="H274" s="8" t="s">
        <v>1690</v>
      </c>
      <c r="I274" s="8" t="s">
        <v>1800</v>
      </c>
      <c r="J274" s="8" t="s">
        <v>775</v>
      </c>
      <c r="K274" s="85">
        <v>30</v>
      </c>
      <c r="L274" s="208" t="s">
        <v>2933</v>
      </c>
    </row>
    <row r="275" spans="1:12" ht="42" customHeight="1">
      <c r="A275" s="8" t="s">
        <v>431</v>
      </c>
      <c r="B275" s="8" t="s">
        <v>1035</v>
      </c>
      <c r="C275" s="8" t="s">
        <v>1031</v>
      </c>
      <c r="D275" s="8" t="s">
        <v>4</v>
      </c>
      <c r="E275" s="8" t="s">
        <v>5</v>
      </c>
      <c r="F275" s="8" t="s">
        <v>4</v>
      </c>
      <c r="G275" s="8" t="s">
        <v>305</v>
      </c>
      <c r="H275" s="8" t="s">
        <v>1691</v>
      </c>
      <c r="I275" s="8" t="s">
        <v>2419</v>
      </c>
      <c r="J275" s="8" t="s">
        <v>775</v>
      </c>
      <c r="K275" s="85">
        <v>35</v>
      </c>
      <c r="L275" s="208" t="s">
        <v>2933</v>
      </c>
    </row>
    <row r="276" spans="1:12" ht="42" customHeight="1">
      <c r="A276" s="8" t="s">
        <v>432</v>
      </c>
      <c r="B276" s="8" t="s">
        <v>1035</v>
      </c>
      <c r="C276" s="8" t="s">
        <v>1031</v>
      </c>
      <c r="D276" s="8" t="s">
        <v>4</v>
      </c>
      <c r="E276" s="8" t="s">
        <v>5</v>
      </c>
      <c r="F276" s="8" t="s">
        <v>4</v>
      </c>
      <c r="G276" s="8" t="s">
        <v>305</v>
      </c>
      <c r="H276" s="8" t="s">
        <v>2935</v>
      </c>
      <c r="I276" s="8" t="s">
        <v>1759</v>
      </c>
      <c r="J276" s="8" t="s">
        <v>608</v>
      </c>
      <c r="K276" s="85">
        <v>18</v>
      </c>
      <c r="L276" s="208" t="s">
        <v>2936</v>
      </c>
    </row>
    <row r="277" spans="1:12" ht="42" customHeight="1">
      <c r="A277" s="8" t="s">
        <v>433</v>
      </c>
      <c r="B277" s="8" t="s">
        <v>1035</v>
      </c>
      <c r="C277" s="8" t="s">
        <v>1031</v>
      </c>
      <c r="D277" s="8" t="s">
        <v>4</v>
      </c>
      <c r="E277" s="8" t="s">
        <v>5</v>
      </c>
      <c r="F277" s="8" t="s">
        <v>4</v>
      </c>
      <c r="G277" s="8" t="s">
        <v>305</v>
      </c>
      <c r="H277" s="8" t="s">
        <v>2335</v>
      </c>
      <c r="I277" s="8" t="s">
        <v>566</v>
      </c>
      <c r="J277" s="8" t="s">
        <v>775</v>
      </c>
      <c r="K277" s="85">
        <v>37</v>
      </c>
      <c r="L277" s="28" t="s">
        <v>1914</v>
      </c>
    </row>
    <row r="278" spans="1:12" ht="42" customHeight="1" thickBot="1">
      <c r="A278" s="331" t="s">
        <v>2207</v>
      </c>
      <c r="B278" s="37" t="s">
        <v>1035</v>
      </c>
      <c r="C278" s="37" t="s">
        <v>1031</v>
      </c>
      <c r="D278" s="37" t="s">
        <v>4</v>
      </c>
      <c r="E278" s="37" t="s">
        <v>5</v>
      </c>
      <c r="F278" s="37" t="s">
        <v>4</v>
      </c>
      <c r="G278" s="37" t="s">
        <v>305</v>
      </c>
      <c r="H278" s="37" t="s">
        <v>1692</v>
      </c>
      <c r="I278" s="37" t="s">
        <v>1778</v>
      </c>
      <c r="J278" s="37" t="s">
        <v>621</v>
      </c>
      <c r="K278" s="86">
        <v>38</v>
      </c>
      <c r="L278" s="209" t="s">
        <v>2937</v>
      </c>
    </row>
    <row r="279" spans="1:12" ht="12" customHeight="1" thickBot="1">
      <c r="A279" s="493" t="s">
        <v>1895</v>
      </c>
      <c r="B279" s="494"/>
      <c r="C279" s="494"/>
      <c r="D279" s="494"/>
      <c r="E279" s="494"/>
      <c r="F279" s="494"/>
      <c r="G279" s="494"/>
      <c r="H279" s="494"/>
      <c r="I279" s="494"/>
      <c r="J279" s="494"/>
      <c r="K279" s="61">
        <f>SUM(K266:K278)</f>
        <v>408</v>
      </c>
      <c r="L279" s="31"/>
    </row>
    <row r="280" spans="1:12" ht="33.75">
      <c r="A280" s="24" t="s">
        <v>1536</v>
      </c>
      <c r="B280" s="25" t="s">
        <v>1035</v>
      </c>
      <c r="C280" s="25" t="s">
        <v>1036</v>
      </c>
      <c r="D280" s="25" t="s">
        <v>1039</v>
      </c>
      <c r="E280" s="25" t="s">
        <v>1034</v>
      </c>
      <c r="F280" s="25" t="s">
        <v>1039</v>
      </c>
      <c r="G280" s="25" t="s">
        <v>305</v>
      </c>
      <c r="H280" s="25" t="s">
        <v>1564</v>
      </c>
      <c r="I280" s="25" t="s">
        <v>2414</v>
      </c>
      <c r="J280" s="25" t="s">
        <v>756</v>
      </c>
      <c r="K280" s="60">
        <v>23</v>
      </c>
      <c r="L280" s="26" t="s">
        <v>916</v>
      </c>
    </row>
    <row r="281" spans="1:12" ht="33.75">
      <c r="A281" s="27" t="s">
        <v>2208</v>
      </c>
      <c r="B281" s="8" t="s">
        <v>1035</v>
      </c>
      <c r="C281" s="8" t="s">
        <v>1036</v>
      </c>
      <c r="D281" s="8" t="s">
        <v>1037</v>
      </c>
      <c r="E281" s="8" t="s">
        <v>1034</v>
      </c>
      <c r="F281" s="8" t="s">
        <v>1038</v>
      </c>
      <c r="G281" s="8" t="s">
        <v>305</v>
      </c>
      <c r="H281" s="8" t="s">
        <v>1871</v>
      </c>
      <c r="I281" s="8" t="s">
        <v>2412</v>
      </c>
      <c r="J281" s="8" t="s">
        <v>781</v>
      </c>
      <c r="K281" s="85">
        <v>18</v>
      </c>
      <c r="L281" s="28" t="s">
        <v>782</v>
      </c>
    </row>
    <row r="282" spans="1:12" ht="33.75">
      <c r="A282" s="27" t="s">
        <v>434</v>
      </c>
      <c r="B282" s="8" t="s">
        <v>1035</v>
      </c>
      <c r="C282" s="8" t="s">
        <v>1036</v>
      </c>
      <c r="D282" s="8" t="s">
        <v>1037</v>
      </c>
      <c r="E282" s="8" t="s">
        <v>1034</v>
      </c>
      <c r="F282" s="8" t="s">
        <v>1038</v>
      </c>
      <c r="G282" s="8" t="s">
        <v>305</v>
      </c>
      <c r="H282" s="8" t="s">
        <v>483</v>
      </c>
      <c r="I282" s="8" t="s">
        <v>1786</v>
      </c>
      <c r="J282" s="8" t="s">
        <v>753</v>
      </c>
      <c r="K282" s="85">
        <v>40</v>
      </c>
      <c r="L282" s="28" t="s">
        <v>754</v>
      </c>
    </row>
    <row r="283" spans="1:12" ht="33.75">
      <c r="A283" s="27" t="s">
        <v>435</v>
      </c>
      <c r="B283" s="8" t="s">
        <v>1035</v>
      </c>
      <c r="C283" s="8" t="s">
        <v>1036</v>
      </c>
      <c r="D283" s="8" t="s">
        <v>1037</v>
      </c>
      <c r="E283" s="8" t="s">
        <v>1034</v>
      </c>
      <c r="F283" s="8" t="s">
        <v>1038</v>
      </c>
      <c r="G283" s="8" t="s">
        <v>305</v>
      </c>
      <c r="H283" s="8" t="s">
        <v>766</v>
      </c>
      <c r="I283" s="8" t="s">
        <v>713</v>
      </c>
      <c r="J283" s="8" t="s">
        <v>767</v>
      </c>
      <c r="K283" s="85">
        <v>17</v>
      </c>
      <c r="L283" s="28" t="s">
        <v>881</v>
      </c>
    </row>
    <row r="284" spans="1:12" ht="34.5" thickBot="1">
      <c r="A284" s="36" t="s">
        <v>598</v>
      </c>
      <c r="B284" s="37" t="s">
        <v>1035</v>
      </c>
      <c r="C284" s="37" t="s">
        <v>1036</v>
      </c>
      <c r="D284" s="37" t="s">
        <v>1037</v>
      </c>
      <c r="E284" s="37" t="s">
        <v>1034</v>
      </c>
      <c r="F284" s="37" t="s">
        <v>1038</v>
      </c>
      <c r="G284" s="37" t="s">
        <v>305</v>
      </c>
      <c r="H284" s="37" t="s">
        <v>1872</v>
      </c>
      <c r="I284" s="37" t="s">
        <v>1778</v>
      </c>
      <c r="J284" s="37" t="s">
        <v>568</v>
      </c>
      <c r="K284" s="86">
        <v>0</v>
      </c>
      <c r="L284" s="209" t="s">
        <v>1199</v>
      </c>
    </row>
    <row r="285" spans="1:12" ht="12" customHeight="1" thickBot="1">
      <c r="A285" s="493" t="s">
        <v>1895</v>
      </c>
      <c r="B285" s="494"/>
      <c r="C285" s="494"/>
      <c r="D285" s="494"/>
      <c r="E285" s="494"/>
      <c r="F285" s="494"/>
      <c r="G285" s="494"/>
      <c r="H285" s="494"/>
      <c r="I285" s="494"/>
      <c r="J285" s="494"/>
      <c r="K285" s="61">
        <f>SUM(K280:K284)</f>
        <v>98</v>
      </c>
      <c r="L285" s="31"/>
    </row>
    <row r="286" spans="1:12" ht="47.25" customHeight="1">
      <c r="A286" s="24" t="s">
        <v>599</v>
      </c>
      <c r="B286" s="25" t="s">
        <v>1035</v>
      </c>
      <c r="C286" s="8" t="s">
        <v>3251</v>
      </c>
      <c r="D286" s="25" t="s">
        <v>1041</v>
      </c>
      <c r="E286" s="32" t="s">
        <v>2927</v>
      </c>
      <c r="F286" s="25" t="s">
        <v>1040</v>
      </c>
      <c r="G286" s="33">
        <v>1421021</v>
      </c>
      <c r="H286" s="25" t="s">
        <v>1872</v>
      </c>
      <c r="I286" s="25" t="s">
        <v>44</v>
      </c>
      <c r="J286" s="25" t="s">
        <v>568</v>
      </c>
      <c r="K286" s="60">
        <v>0</v>
      </c>
      <c r="L286" s="26" t="s">
        <v>45</v>
      </c>
    </row>
    <row r="287" spans="1:12" ht="47.25" customHeight="1">
      <c r="A287" s="8" t="s">
        <v>436</v>
      </c>
      <c r="B287" s="8" t="s">
        <v>1035</v>
      </c>
      <c r="C287" s="8" t="s">
        <v>3251</v>
      </c>
      <c r="D287" s="8" t="s">
        <v>1041</v>
      </c>
      <c r="E287" s="34" t="s">
        <v>2927</v>
      </c>
      <c r="F287" s="8" t="s">
        <v>1040</v>
      </c>
      <c r="G287" s="35">
        <v>1421021</v>
      </c>
      <c r="H287" s="8" t="s">
        <v>40</v>
      </c>
      <c r="I287" s="8" t="s">
        <v>828</v>
      </c>
      <c r="J287" s="8" t="s">
        <v>746</v>
      </c>
      <c r="K287" s="85">
        <v>6</v>
      </c>
      <c r="L287" s="208" t="s">
        <v>2938</v>
      </c>
    </row>
    <row r="288" spans="1:12" ht="47.25" customHeight="1">
      <c r="A288" s="8" t="s">
        <v>437</v>
      </c>
      <c r="B288" s="8" t="s">
        <v>1035</v>
      </c>
      <c r="C288" s="8" t="s">
        <v>3251</v>
      </c>
      <c r="D288" s="8" t="s">
        <v>1041</v>
      </c>
      <c r="E288" s="34" t="s">
        <v>2927</v>
      </c>
      <c r="F288" s="8" t="s">
        <v>1040</v>
      </c>
      <c r="G288" s="35">
        <v>1421021</v>
      </c>
      <c r="H288" s="8" t="s">
        <v>762</v>
      </c>
      <c r="I288" s="8" t="s">
        <v>564</v>
      </c>
      <c r="J288" s="8" t="s">
        <v>763</v>
      </c>
      <c r="K288" s="85">
        <v>25</v>
      </c>
      <c r="L288" s="28" t="s">
        <v>2939</v>
      </c>
    </row>
    <row r="289" spans="1:12" ht="47.25" customHeight="1">
      <c r="A289" s="8" t="s">
        <v>438</v>
      </c>
      <c r="B289" s="8" t="s">
        <v>1035</v>
      </c>
      <c r="C289" s="8" t="s">
        <v>3251</v>
      </c>
      <c r="D289" s="8" t="s">
        <v>1041</v>
      </c>
      <c r="E289" s="34" t="s">
        <v>2927</v>
      </c>
      <c r="F289" s="8" t="s">
        <v>1040</v>
      </c>
      <c r="G289" s="35">
        <v>1421021</v>
      </c>
      <c r="H289" s="8" t="s">
        <v>758</v>
      </c>
      <c r="I289" s="8" t="s">
        <v>566</v>
      </c>
      <c r="J289" s="8" t="s">
        <v>760</v>
      </c>
      <c r="K289" s="85">
        <v>5</v>
      </c>
      <c r="L289" s="28" t="s">
        <v>761</v>
      </c>
    </row>
    <row r="290" spans="1:12" ht="47.25" customHeight="1">
      <c r="A290" s="8" t="s">
        <v>939</v>
      </c>
      <c r="B290" s="8" t="s">
        <v>1035</v>
      </c>
      <c r="C290" s="8" t="s">
        <v>3251</v>
      </c>
      <c r="D290" s="8" t="s">
        <v>1041</v>
      </c>
      <c r="E290" s="34" t="s">
        <v>2927</v>
      </c>
      <c r="F290" s="8" t="s">
        <v>1040</v>
      </c>
      <c r="G290" s="35">
        <v>1421021</v>
      </c>
      <c r="H290" s="8" t="s">
        <v>42</v>
      </c>
      <c r="I290" s="8" t="s">
        <v>692</v>
      </c>
      <c r="J290" s="8" t="s">
        <v>753</v>
      </c>
      <c r="K290" s="85">
        <v>25</v>
      </c>
      <c r="L290" s="28" t="s">
        <v>43</v>
      </c>
    </row>
    <row r="291" spans="1:12" ht="47.25" customHeight="1">
      <c r="A291" s="8" t="s">
        <v>439</v>
      </c>
      <c r="B291" s="8" t="s">
        <v>1035</v>
      </c>
      <c r="C291" s="8" t="s">
        <v>3251</v>
      </c>
      <c r="D291" s="8" t="s">
        <v>1041</v>
      </c>
      <c r="E291" s="34" t="s">
        <v>2927</v>
      </c>
      <c r="F291" s="8" t="s">
        <v>1040</v>
      </c>
      <c r="G291" s="35">
        <v>1421021</v>
      </c>
      <c r="H291" s="8" t="s">
        <v>764</v>
      </c>
      <c r="I291" s="8" t="s">
        <v>904</v>
      </c>
      <c r="J291" s="8" t="s">
        <v>765</v>
      </c>
      <c r="K291" s="85">
        <v>16</v>
      </c>
      <c r="L291" s="28" t="s">
        <v>847</v>
      </c>
    </row>
    <row r="292" spans="1:12" ht="47.25" customHeight="1">
      <c r="A292" s="8" t="s">
        <v>440</v>
      </c>
      <c r="B292" s="8" t="s">
        <v>1035</v>
      </c>
      <c r="C292" s="8" t="s">
        <v>3251</v>
      </c>
      <c r="D292" s="8" t="s">
        <v>1041</v>
      </c>
      <c r="E292" s="34" t="s">
        <v>2927</v>
      </c>
      <c r="F292" s="8" t="s">
        <v>1040</v>
      </c>
      <c r="G292" s="35">
        <v>1421021</v>
      </c>
      <c r="H292" s="50" t="s">
        <v>660</v>
      </c>
      <c r="I292" s="8" t="s">
        <v>316</v>
      </c>
      <c r="J292" s="8" t="s">
        <v>777</v>
      </c>
      <c r="K292" s="85">
        <v>17</v>
      </c>
      <c r="L292" s="28" t="s">
        <v>847</v>
      </c>
    </row>
    <row r="293" spans="1:12" ht="47.25" customHeight="1">
      <c r="A293" s="8" t="s">
        <v>441</v>
      </c>
      <c r="B293" s="8" t="s">
        <v>1035</v>
      </c>
      <c r="C293" s="8" t="s">
        <v>3251</v>
      </c>
      <c r="D293" s="8" t="s">
        <v>1041</v>
      </c>
      <c r="E293" s="34" t="s">
        <v>2927</v>
      </c>
      <c r="F293" s="8" t="s">
        <v>1040</v>
      </c>
      <c r="G293" s="35">
        <v>1421021</v>
      </c>
      <c r="H293" s="50" t="s">
        <v>778</v>
      </c>
      <c r="I293" s="8" t="s">
        <v>1575</v>
      </c>
      <c r="J293" s="8" t="s">
        <v>779</v>
      </c>
      <c r="K293" s="85">
        <v>10</v>
      </c>
      <c r="L293" s="28" t="s">
        <v>803</v>
      </c>
    </row>
    <row r="294" spans="1:12" ht="47.25" customHeight="1" thickBot="1">
      <c r="A294" s="331" t="s">
        <v>442</v>
      </c>
      <c r="B294" s="37" t="s">
        <v>1035</v>
      </c>
      <c r="C294" s="8" t="s">
        <v>3251</v>
      </c>
      <c r="D294" s="37" t="s">
        <v>1041</v>
      </c>
      <c r="E294" s="39" t="s">
        <v>2927</v>
      </c>
      <c r="F294" s="37" t="s">
        <v>1040</v>
      </c>
      <c r="G294" s="38">
        <v>1421021</v>
      </c>
      <c r="H294" s="37" t="s">
        <v>41</v>
      </c>
      <c r="I294" s="37" t="s">
        <v>2413</v>
      </c>
      <c r="J294" s="37" t="s">
        <v>781</v>
      </c>
      <c r="K294" s="86">
        <v>45</v>
      </c>
      <c r="L294" s="30" t="s">
        <v>782</v>
      </c>
    </row>
    <row r="295" spans="1:12" ht="12" customHeight="1" thickBot="1">
      <c r="A295" s="493" t="s">
        <v>1895</v>
      </c>
      <c r="B295" s="494"/>
      <c r="C295" s="494"/>
      <c r="D295" s="494"/>
      <c r="E295" s="494"/>
      <c r="F295" s="494"/>
      <c r="G295" s="494"/>
      <c r="H295" s="494"/>
      <c r="I295" s="494"/>
      <c r="J295" s="494"/>
      <c r="K295" s="61">
        <f>SUM(K286:K294)</f>
        <v>149</v>
      </c>
      <c r="L295" s="31"/>
    </row>
    <row r="296" spans="1:12" s="206" customFormat="1" ht="36.75" customHeight="1">
      <c r="A296" s="202" t="s">
        <v>1838</v>
      </c>
      <c r="B296" s="203" t="s">
        <v>646</v>
      </c>
      <c r="C296" s="203" t="s">
        <v>1042</v>
      </c>
      <c r="D296" s="203" t="s">
        <v>1043</v>
      </c>
      <c r="E296" s="203" t="s">
        <v>1033</v>
      </c>
      <c r="F296" s="203" t="s">
        <v>1043</v>
      </c>
      <c r="G296" s="203" t="s">
        <v>99</v>
      </c>
      <c r="H296" s="203" t="s">
        <v>1865</v>
      </c>
      <c r="I296" s="203" t="s">
        <v>1775</v>
      </c>
      <c r="J296" s="203" t="s">
        <v>746</v>
      </c>
      <c r="K296" s="204">
        <v>6</v>
      </c>
      <c r="L296" s="205" t="s">
        <v>747</v>
      </c>
    </row>
    <row r="297" spans="1:12" s="206" customFormat="1" ht="36.75" customHeight="1">
      <c r="A297" s="199" t="s">
        <v>443</v>
      </c>
      <c r="B297" s="199" t="s">
        <v>646</v>
      </c>
      <c r="C297" s="199" t="s">
        <v>1042</v>
      </c>
      <c r="D297" s="199" t="s">
        <v>1043</v>
      </c>
      <c r="E297" s="199" t="s">
        <v>1033</v>
      </c>
      <c r="F297" s="199" t="s">
        <v>1043</v>
      </c>
      <c r="G297" s="199" t="s">
        <v>99</v>
      </c>
      <c r="H297" s="199" t="s">
        <v>483</v>
      </c>
      <c r="I297" s="199" t="s">
        <v>1786</v>
      </c>
      <c r="J297" s="199" t="s">
        <v>753</v>
      </c>
      <c r="K297" s="198">
        <v>27</v>
      </c>
      <c r="L297" s="208" t="s">
        <v>754</v>
      </c>
    </row>
    <row r="298" spans="1:12" s="206" customFormat="1" ht="36.75" customHeight="1">
      <c r="A298" s="199" t="s">
        <v>444</v>
      </c>
      <c r="B298" s="199" t="s">
        <v>646</v>
      </c>
      <c r="C298" s="199" t="s">
        <v>1042</v>
      </c>
      <c r="D298" s="199" t="s">
        <v>1043</v>
      </c>
      <c r="E298" s="199" t="s">
        <v>1033</v>
      </c>
      <c r="F298" s="199" t="s">
        <v>1043</v>
      </c>
      <c r="G298" s="199" t="s">
        <v>99</v>
      </c>
      <c r="H298" s="199" t="s">
        <v>1564</v>
      </c>
      <c r="I298" s="199" t="s">
        <v>2414</v>
      </c>
      <c r="J298" s="199" t="s">
        <v>756</v>
      </c>
      <c r="K298" s="198">
        <v>26</v>
      </c>
      <c r="L298" s="208" t="s">
        <v>916</v>
      </c>
    </row>
    <row r="299" spans="1:12" s="206" customFormat="1" ht="36.75" customHeight="1">
      <c r="A299" s="199" t="s">
        <v>445</v>
      </c>
      <c r="B299" s="199" t="s">
        <v>646</v>
      </c>
      <c r="C299" s="199" t="s">
        <v>1042</v>
      </c>
      <c r="D299" s="199" t="s">
        <v>1043</v>
      </c>
      <c r="E299" s="199" t="s">
        <v>1033</v>
      </c>
      <c r="F299" s="199" t="s">
        <v>1043</v>
      </c>
      <c r="G299" s="199" t="s">
        <v>99</v>
      </c>
      <c r="H299" s="199" t="s">
        <v>766</v>
      </c>
      <c r="I299" s="199" t="s">
        <v>630</v>
      </c>
      <c r="J299" s="199" t="s">
        <v>767</v>
      </c>
      <c r="K299" s="198">
        <v>15</v>
      </c>
      <c r="L299" s="208" t="s">
        <v>881</v>
      </c>
    </row>
    <row r="300" spans="1:12" s="206" customFormat="1" ht="36.75" customHeight="1">
      <c r="A300" s="199" t="s">
        <v>1837</v>
      </c>
      <c r="B300" s="199" t="s">
        <v>646</v>
      </c>
      <c r="C300" s="199" t="s">
        <v>1042</v>
      </c>
      <c r="D300" s="199" t="s">
        <v>1043</v>
      </c>
      <c r="E300" s="199" t="s">
        <v>1033</v>
      </c>
      <c r="F300" s="199" t="s">
        <v>1043</v>
      </c>
      <c r="G300" s="199" t="s">
        <v>99</v>
      </c>
      <c r="H300" s="199" t="s">
        <v>772</v>
      </c>
      <c r="I300" s="199" t="s">
        <v>1867</v>
      </c>
      <c r="J300" s="199" t="s">
        <v>773</v>
      </c>
      <c r="K300" s="198">
        <v>16</v>
      </c>
      <c r="L300" s="208" t="s">
        <v>888</v>
      </c>
    </row>
    <row r="301" spans="1:12" s="206" customFormat="1" ht="36.75" customHeight="1">
      <c r="A301" s="199" t="s">
        <v>446</v>
      </c>
      <c r="B301" s="199" t="s">
        <v>646</v>
      </c>
      <c r="C301" s="199" t="s">
        <v>1042</v>
      </c>
      <c r="D301" s="199" t="s">
        <v>1043</v>
      </c>
      <c r="E301" s="199" t="s">
        <v>1033</v>
      </c>
      <c r="F301" s="199" t="s">
        <v>1043</v>
      </c>
      <c r="G301" s="199" t="s">
        <v>99</v>
      </c>
      <c r="H301" s="199" t="s">
        <v>774</v>
      </c>
      <c r="I301" s="199" t="s">
        <v>1868</v>
      </c>
      <c r="J301" s="199" t="s">
        <v>775</v>
      </c>
      <c r="K301" s="198">
        <v>26</v>
      </c>
      <c r="L301" s="208" t="s">
        <v>1470</v>
      </c>
    </row>
    <row r="302" spans="1:12" s="206" customFormat="1" ht="36.75" customHeight="1">
      <c r="A302" s="199" t="s">
        <v>912</v>
      </c>
      <c r="B302" s="199" t="s">
        <v>646</v>
      </c>
      <c r="C302" s="199" t="s">
        <v>1042</v>
      </c>
      <c r="D302" s="199" t="s">
        <v>1043</v>
      </c>
      <c r="E302" s="199" t="s">
        <v>1033</v>
      </c>
      <c r="F302" s="199" t="s">
        <v>1043</v>
      </c>
      <c r="G302" s="199" t="s">
        <v>99</v>
      </c>
      <c r="H302" s="199" t="s">
        <v>768</v>
      </c>
      <c r="I302" s="199" t="s">
        <v>1866</v>
      </c>
      <c r="J302" s="199" t="s">
        <v>769</v>
      </c>
      <c r="K302" s="198">
        <v>12</v>
      </c>
      <c r="L302" s="208" t="s">
        <v>899</v>
      </c>
    </row>
    <row r="303" spans="1:12" s="206" customFormat="1" ht="36.75" customHeight="1">
      <c r="A303" s="199" t="s">
        <v>447</v>
      </c>
      <c r="B303" s="199" t="s">
        <v>646</v>
      </c>
      <c r="C303" s="199" t="s">
        <v>1042</v>
      </c>
      <c r="D303" s="199" t="s">
        <v>1043</v>
      </c>
      <c r="E303" s="199" t="s">
        <v>1033</v>
      </c>
      <c r="F303" s="199" t="s">
        <v>1043</v>
      </c>
      <c r="G303" s="199" t="s">
        <v>99</v>
      </c>
      <c r="H303" s="216" t="s">
        <v>1869</v>
      </c>
      <c r="I303" s="199" t="s">
        <v>1870</v>
      </c>
      <c r="J303" s="199" t="s">
        <v>779</v>
      </c>
      <c r="K303" s="198">
        <v>9</v>
      </c>
      <c r="L303" s="208" t="s">
        <v>803</v>
      </c>
    </row>
    <row r="304" spans="1:12" s="206" customFormat="1" ht="36.75" customHeight="1">
      <c r="A304" s="332" t="s">
        <v>448</v>
      </c>
      <c r="B304" s="199" t="s">
        <v>646</v>
      </c>
      <c r="C304" s="199" t="s">
        <v>1042</v>
      </c>
      <c r="D304" s="199" t="s">
        <v>1043</v>
      </c>
      <c r="E304" s="199" t="s">
        <v>1033</v>
      </c>
      <c r="F304" s="199" t="s">
        <v>1043</v>
      </c>
      <c r="G304" s="199" t="s">
        <v>99</v>
      </c>
      <c r="H304" s="199" t="s">
        <v>1871</v>
      </c>
      <c r="I304" s="199" t="s">
        <v>2412</v>
      </c>
      <c r="J304" s="199" t="s">
        <v>781</v>
      </c>
      <c r="K304" s="198">
        <v>56</v>
      </c>
      <c r="L304" s="208" t="s">
        <v>782</v>
      </c>
    </row>
    <row r="305" spans="1:12" ht="12" customHeight="1" thickBot="1">
      <c r="A305" s="493" t="s">
        <v>1895</v>
      </c>
      <c r="B305" s="494"/>
      <c r="C305" s="494"/>
      <c r="D305" s="494"/>
      <c r="E305" s="494"/>
      <c r="F305" s="494"/>
      <c r="G305" s="494"/>
      <c r="H305" s="494"/>
      <c r="I305" s="494"/>
      <c r="J305" s="494"/>
      <c r="K305" s="61">
        <f>SUM(K296:K304)</f>
        <v>193</v>
      </c>
      <c r="L305" s="31"/>
    </row>
    <row r="306" spans="1:12" ht="33.75">
      <c r="A306" s="24" t="s">
        <v>2209</v>
      </c>
      <c r="B306" s="25" t="s">
        <v>864</v>
      </c>
      <c r="C306" s="25" t="s">
        <v>685</v>
      </c>
      <c r="D306" s="25" t="s">
        <v>1873</v>
      </c>
      <c r="E306" s="25" t="s">
        <v>1806</v>
      </c>
      <c r="F306" s="25" t="s">
        <v>1873</v>
      </c>
      <c r="G306" s="25" t="s">
        <v>1805</v>
      </c>
      <c r="H306" s="25" t="s">
        <v>1871</v>
      </c>
      <c r="I306" s="25" t="s">
        <v>1786</v>
      </c>
      <c r="J306" s="25" t="s">
        <v>781</v>
      </c>
      <c r="K306" s="204">
        <v>53</v>
      </c>
      <c r="L306" s="26" t="s">
        <v>1874</v>
      </c>
    </row>
    <row r="307" spans="1:12" ht="33.75">
      <c r="A307" s="27" t="s">
        <v>449</v>
      </c>
      <c r="B307" s="8" t="s">
        <v>864</v>
      </c>
      <c r="C307" s="8" t="s">
        <v>685</v>
      </c>
      <c r="D307" s="8" t="s">
        <v>1873</v>
      </c>
      <c r="E307" s="8" t="s">
        <v>1806</v>
      </c>
      <c r="F307" s="8" t="s">
        <v>1873</v>
      </c>
      <c r="G307" s="8" t="s">
        <v>1805</v>
      </c>
      <c r="H307" s="8" t="s">
        <v>764</v>
      </c>
      <c r="I307" s="8" t="s">
        <v>2414</v>
      </c>
      <c r="J307" s="8" t="s">
        <v>765</v>
      </c>
      <c r="K307" s="85">
        <v>20</v>
      </c>
      <c r="L307" s="28" t="s">
        <v>847</v>
      </c>
    </row>
    <row r="308" spans="1:12" ht="34.5" thickBot="1">
      <c r="A308" s="36" t="s">
        <v>450</v>
      </c>
      <c r="B308" s="37" t="s">
        <v>864</v>
      </c>
      <c r="C308" s="37" t="s">
        <v>685</v>
      </c>
      <c r="D308" s="37" t="s">
        <v>1873</v>
      </c>
      <c r="E308" s="37" t="s">
        <v>1806</v>
      </c>
      <c r="F308" s="37" t="s">
        <v>1873</v>
      </c>
      <c r="G308" s="37" t="s">
        <v>1805</v>
      </c>
      <c r="H308" s="37" t="s">
        <v>1872</v>
      </c>
      <c r="I308" s="37" t="s">
        <v>2412</v>
      </c>
      <c r="J308" s="37" t="s">
        <v>568</v>
      </c>
      <c r="K308" s="86">
        <v>0</v>
      </c>
      <c r="L308" s="30" t="s">
        <v>986</v>
      </c>
    </row>
    <row r="309" spans="1:12" ht="12" customHeight="1" thickBot="1">
      <c r="A309" s="493" t="s">
        <v>1895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61">
        <f>SUM(K306:K308)</f>
        <v>73</v>
      </c>
      <c r="L309" s="31"/>
    </row>
    <row r="310" spans="1:12" s="206" customFormat="1" ht="33.75">
      <c r="A310" s="202" t="s">
        <v>451</v>
      </c>
      <c r="B310" s="203" t="s">
        <v>998</v>
      </c>
      <c r="C310" s="203" t="s">
        <v>2336</v>
      </c>
      <c r="D310" s="203" t="s">
        <v>1097</v>
      </c>
      <c r="E310" s="203" t="s">
        <v>2940</v>
      </c>
      <c r="F310" s="203" t="s">
        <v>1097</v>
      </c>
      <c r="G310" s="203" t="s">
        <v>94</v>
      </c>
      <c r="H310" s="217" t="s">
        <v>1693</v>
      </c>
      <c r="I310" s="203" t="s">
        <v>2412</v>
      </c>
      <c r="J310" s="203" t="s">
        <v>568</v>
      </c>
      <c r="K310" s="204">
        <v>0</v>
      </c>
      <c r="L310" s="205" t="s">
        <v>281</v>
      </c>
    </row>
    <row r="311" spans="1:12" s="206" customFormat="1" ht="33.75">
      <c r="A311" s="199" t="s">
        <v>3276</v>
      </c>
      <c r="B311" s="199" t="s">
        <v>998</v>
      </c>
      <c r="C311" s="199" t="s">
        <v>2336</v>
      </c>
      <c r="D311" s="199" t="s">
        <v>1097</v>
      </c>
      <c r="E311" s="199" t="s">
        <v>2940</v>
      </c>
      <c r="F311" s="199" t="s">
        <v>1097</v>
      </c>
      <c r="G311" s="199" t="s">
        <v>94</v>
      </c>
      <c r="H311" s="199" t="s">
        <v>745</v>
      </c>
      <c r="I311" s="199" t="s">
        <v>1786</v>
      </c>
      <c r="J311" s="199" t="s">
        <v>746</v>
      </c>
      <c r="K311" s="198">
        <v>5</v>
      </c>
      <c r="L311" s="208" t="s">
        <v>747</v>
      </c>
    </row>
    <row r="312" spans="1:12" s="206" customFormat="1" ht="33.75">
      <c r="A312" s="199" t="s">
        <v>452</v>
      </c>
      <c r="B312" s="199" t="s">
        <v>998</v>
      </c>
      <c r="C312" s="199" t="s">
        <v>2336</v>
      </c>
      <c r="D312" s="199" t="s">
        <v>1097</v>
      </c>
      <c r="E312" s="199" t="s">
        <v>2940</v>
      </c>
      <c r="F312" s="199" t="s">
        <v>1097</v>
      </c>
      <c r="G312" s="199" t="s">
        <v>94</v>
      </c>
      <c r="H312" s="199" t="s">
        <v>656</v>
      </c>
      <c r="I312" s="199" t="s">
        <v>2414</v>
      </c>
      <c r="J312" s="199" t="s">
        <v>753</v>
      </c>
      <c r="K312" s="198">
        <v>14</v>
      </c>
      <c r="L312" s="208" t="s">
        <v>754</v>
      </c>
    </row>
    <row r="313" spans="1:12" s="206" customFormat="1" ht="33.75">
      <c r="A313" s="199" t="s">
        <v>453</v>
      </c>
      <c r="B313" s="199" t="s">
        <v>998</v>
      </c>
      <c r="C313" s="199" t="s">
        <v>2336</v>
      </c>
      <c r="D313" s="199" t="s">
        <v>1097</v>
      </c>
      <c r="E313" s="199" t="s">
        <v>2940</v>
      </c>
      <c r="F313" s="199" t="s">
        <v>1097</v>
      </c>
      <c r="G313" s="199" t="s">
        <v>94</v>
      </c>
      <c r="H313" s="199" t="s">
        <v>1694</v>
      </c>
      <c r="I313" s="199" t="s">
        <v>1776</v>
      </c>
      <c r="J313" s="199" t="s">
        <v>756</v>
      </c>
      <c r="K313" s="198">
        <v>21</v>
      </c>
      <c r="L313" s="208" t="s">
        <v>916</v>
      </c>
    </row>
    <row r="314" spans="1:12" s="206" customFormat="1" ht="33.75">
      <c r="A314" s="199" t="s">
        <v>454</v>
      </c>
      <c r="B314" s="199" t="s">
        <v>998</v>
      </c>
      <c r="C314" s="199" t="s">
        <v>2336</v>
      </c>
      <c r="D314" s="199" t="s">
        <v>1097</v>
      </c>
      <c r="E314" s="199" t="s">
        <v>2940</v>
      </c>
      <c r="F314" s="199" t="s">
        <v>1097</v>
      </c>
      <c r="G314" s="199" t="s">
        <v>94</v>
      </c>
      <c r="H314" s="199" t="s">
        <v>1871</v>
      </c>
      <c r="I314" s="199" t="s">
        <v>1775</v>
      </c>
      <c r="J314" s="199" t="s">
        <v>781</v>
      </c>
      <c r="K314" s="198">
        <v>29</v>
      </c>
      <c r="L314" s="208" t="s">
        <v>1875</v>
      </c>
    </row>
    <row r="315" spans="1:12" s="206" customFormat="1" ht="33.75">
      <c r="A315" s="199" t="s">
        <v>455</v>
      </c>
      <c r="B315" s="199" t="s">
        <v>998</v>
      </c>
      <c r="C315" s="199" t="s">
        <v>2336</v>
      </c>
      <c r="D315" s="199" t="s">
        <v>1097</v>
      </c>
      <c r="E315" s="199" t="s">
        <v>2940</v>
      </c>
      <c r="F315" s="199" t="s">
        <v>1097</v>
      </c>
      <c r="G315" s="199" t="s">
        <v>94</v>
      </c>
      <c r="H315" s="199" t="s">
        <v>762</v>
      </c>
      <c r="I315" s="199" t="s">
        <v>2415</v>
      </c>
      <c r="J315" s="199" t="s">
        <v>763</v>
      </c>
      <c r="K315" s="198">
        <v>30</v>
      </c>
      <c r="L315" s="208" t="s">
        <v>761</v>
      </c>
    </row>
    <row r="316" spans="1:12" s="206" customFormat="1" ht="33.75">
      <c r="A316" s="199" t="s">
        <v>456</v>
      </c>
      <c r="B316" s="199" t="s">
        <v>998</v>
      </c>
      <c r="C316" s="199" t="s">
        <v>2336</v>
      </c>
      <c r="D316" s="199" t="s">
        <v>1097</v>
      </c>
      <c r="E316" s="199" t="s">
        <v>2940</v>
      </c>
      <c r="F316" s="199" t="s">
        <v>1097</v>
      </c>
      <c r="G316" s="199" t="s">
        <v>94</v>
      </c>
      <c r="H316" s="199" t="s">
        <v>1695</v>
      </c>
      <c r="I316" s="199" t="s">
        <v>709</v>
      </c>
      <c r="J316" s="199" t="s">
        <v>773</v>
      </c>
      <c r="K316" s="198">
        <v>14</v>
      </c>
      <c r="L316" s="208" t="s">
        <v>888</v>
      </c>
    </row>
    <row r="317" spans="1:12" s="206" customFormat="1" ht="33.75">
      <c r="A317" s="199" t="s">
        <v>946</v>
      </c>
      <c r="B317" s="199" t="s">
        <v>998</v>
      </c>
      <c r="C317" s="199" t="s">
        <v>2336</v>
      </c>
      <c r="D317" s="199" t="s">
        <v>1097</v>
      </c>
      <c r="E317" s="199" t="s">
        <v>2940</v>
      </c>
      <c r="F317" s="199" t="s">
        <v>1097</v>
      </c>
      <c r="G317" s="199" t="s">
        <v>94</v>
      </c>
      <c r="H317" s="199" t="s">
        <v>1696</v>
      </c>
      <c r="I317" s="199" t="s">
        <v>830</v>
      </c>
      <c r="J317" s="199" t="s">
        <v>767</v>
      </c>
      <c r="K317" s="198">
        <v>11</v>
      </c>
      <c r="L317" s="208" t="s">
        <v>881</v>
      </c>
    </row>
    <row r="318" spans="1:12" s="206" customFormat="1" ht="34.5" thickBot="1">
      <c r="A318" s="332" t="s">
        <v>457</v>
      </c>
      <c r="B318" s="200" t="s">
        <v>998</v>
      </c>
      <c r="C318" s="200" t="s">
        <v>2336</v>
      </c>
      <c r="D318" s="200" t="s">
        <v>1097</v>
      </c>
      <c r="E318" s="200" t="s">
        <v>2940</v>
      </c>
      <c r="F318" s="200" t="s">
        <v>1097</v>
      </c>
      <c r="G318" s="200" t="s">
        <v>94</v>
      </c>
      <c r="H318" s="210" t="s">
        <v>1697</v>
      </c>
      <c r="I318" s="200" t="s">
        <v>1769</v>
      </c>
      <c r="J318" s="200" t="s">
        <v>749</v>
      </c>
      <c r="K318" s="201">
        <v>6</v>
      </c>
      <c r="L318" s="209" t="s">
        <v>1877</v>
      </c>
    </row>
    <row r="319" spans="1:12" ht="12" customHeight="1" thickBot="1">
      <c r="A319" s="493" t="s">
        <v>1895</v>
      </c>
      <c r="B319" s="494"/>
      <c r="C319" s="494"/>
      <c r="D319" s="494"/>
      <c r="E319" s="494"/>
      <c r="F319" s="494"/>
      <c r="G319" s="494"/>
      <c r="H319" s="494"/>
      <c r="I319" s="494"/>
      <c r="J319" s="494"/>
      <c r="K319" s="61">
        <f>SUM(K310:K318)</f>
        <v>130</v>
      </c>
      <c r="L319" s="31"/>
    </row>
    <row r="320" spans="1:12" ht="57" customHeight="1">
      <c r="A320" s="24" t="s">
        <v>458</v>
      </c>
      <c r="B320" s="25" t="s">
        <v>1458</v>
      </c>
      <c r="C320" s="25" t="s">
        <v>1459</v>
      </c>
      <c r="D320" s="25" t="s">
        <v>68</v>
      </c>
      <c r="E320" s="25" t="s">
        <v>1460</v>
      </c>
      <c r="F320" s="25" t="s">
        <v>68</v>
      </c>
      <c r="G320" s="25" t="s">
        <v>707</v>
      </c>
      <c r="H320" s="25" t="s">
        <v>1698</v>
      </c>
      <c r="I320" s="25" t="s">
        <v>1786</v>
      </c>
      <c r="J320" s="25" t="s">
        <v>775</v>
      </c>
      <c r="K320" s="60">
        <v>60</v>
      </c>
      <c r="L320" s="26" t="s">
        <v>1470</v>
      </c>
    </row>
    <row r="321" spans="1:12" ht="57" customHeight="1">
      <c r="A321" s="8" t="s">
        <v>459</v>
      </c>
      <c r="B321" s="8" t="s">
        <v>1458</v>
      </c>
      <c r="C321" s="8" t="s">
        <v>1459</v>
      </c>
      <c r="D321" s="8" t="s">
        <v>68</v>
      </c>
      <c r="E321" s="8" t="s">
        <v>1460</v>
      </c>
      <c r="F321" s="8" t="s">
        <v>68</v>
      </c>
      <c r="G321" s="8" t="s">
        <v>707</v>
      </c>
      <c r="H321" s="8" t="s">
        <v>1699</v>
      </c>
      <c r="I321" s="8" t="s">
        <v>2414</v>
      </c>
      <c r="J321" s="8" t="s">
        <v>775</v>
      </c>
      <c r="K321" s="85">
        <v>60</v>
      </c>
      <c r="L321" s="28" t="s">
        <v>1470</v>
      </c>
    </row>
    <row r="322" spans="1:12" ht="57" customHeight="1">
      <c r="A322" s="8" t="s">
        <v>853</v>
      </c>
      <c r="B322" s="8" t="s">
        <v>1458</v>
      </c>
      <c r="C322" s="8" t="s">
        <v>1459</v>
      </c>
      <c r="D322" s="8" t="s">
        <v>68</v>
      </c>
      <c r="E322" s="8" t="s">
        <v>1460</v>
      </c>
      <c r="F322" s="8" t="s">
        <v>68</v>
      </c>
      <c r="G322" s="8" t="s">
        <v>707</v>
      </c>
      <c r="H322" s="8" t="s">
        <v>1700</v>
      </c>
      <c r="I322" s="8" t="s">
        <v>1776</v>
      </c>
      <c r="J322" s="8" t="s">
        <v>775</v>
      </c>
      <c r="K322" s="85">
        <v>60</v>
      </c>
      <c r="L322" s="28" t="s">
        <v>1470</v>
      </c>
    </row>
    <row r="323" spans="1:12" ht="57" customHeight="1">
      <c r="A323" s="8" t="s">
        <v>460</v>
      </c>
      <c r="B323" s="8" t="s">
        <v>1458</v>
      </c>
      <c r="C323" s="8" t="s">
        <v>1459</v>
      </c>
      <c r="D323" s="8" t="s">
        <v>68</v>
      </c>
      <c r="E323" s="8" t="s">
        <v>1460</v>
      </c>
      <c r="F323" s="8" t="s">
        <v>68</v>
      </c>
      <c r="G323" s="8" t="s">
        <v>707</v>
      </c>
      <c r="H323" s="8" t="s">
        <v>1701</v>
      </c>
      <c r="I323" s="8" t="s">
        <v>830</v>
      </c>
      <c r="J323" s="8" t="s">
        <v>775</v>
      </c>
      <c r="K323" s="85">
        <v>60</v>
      </c>
      <c r="L323" s="28" t="s">
        <v>1470</v>
      </c>
    </row>
    <row r="324" spans="1:12" ht="57" customHeight="1">
      <c r="A324" s="8" t="s">
        <v>461</v>
      </c>
      <c r="B324" s="8" t="s">
        <v>1458</v>
      </c>
      <c r="C324" s="8" t="s">
        <v>1459</v>
      </c>
      <c r="D324" s="8" t="s">
        <v>68</v>
      </c>
      <c r="E324" s="8" t="s">
        <v>1460</v>
      </c>
      <c r="F324" s="8" t="s">
        <v>68</v>
      </c>
      <c r="G324" s="8" t="s">
        <v>707</v>
      </c>
      <c r="H324" s="8" t="s">
        <v>2337</v>
      </c>
      <c r="I324" s="8" t="s">
        <v>783</v>
      </c>
      <c r="J324" s="8" t="s">
        <v>624</v>
      </c>
      <c r="K324" s="85">
        <v>35</v>
      </c>
      <c r="L324" s="28" t="s">
        <v>1470</v>
      </c>
    </row>
    <row r="325" spans="1:12" ht="57" customHeight="1">
      <c r="A325" s="8" t="s">
        <v>462</v>
      </c>
      <c r="B325" s="8" t="s">
        <v>1458</v>
      </c>
      <c r="C325" s="8" t="s">
        <v>1459</v>
      </c>
      <c r="D325" s="8" t="s">
        <v>68</v>
      </c>
      <c r="E325" s="8" t="s">
        <v>1460</v>
      </c>
      <c r="F325" s="8" t="s">
        <v>68</v>
      </c>
      <c r="G325" s="8" t="s">
        <v>707</v>
      </c>
      <c r="H325" s="8" t="s">
        <v>1702</v>
      </c>
      <c r="I325" s="8" t="s">
        <v>1775</v>
      </c>
      <c r="J325" s="8" t="s">
        <v>775</v>
      </c>
      <c r="K325" s="85">
        <v>60</v>
      </c>
      <c r="L325" s="28" t="s">
        <v>1470</v>
      </c>
    </row>
    <row r="326" spans="1:12" ht="57" customHeight="1" thickBot="1">
      <c r="A326" s="331" t="s">
        <v>463</v>
      </c>
      <c r="B326" s="37" t="s">
        <v>1458</v>
      </c>
      <c r="C326" s="37" t="s">
        <v>1459</v>
      </c>
      <c r="D326" s="37" t="s">
        <v>68</v>
      </c>
      <c r="E326" s="37" t="s">
        <v>1460</v>
      </c>
      <c r="F326" s="37" t="s">
        <v>68</v>
      </c>
      <c r="G326" s="37" t="s">
        <v>707</v>
      </c>
      <c r="H326" s="37" t="s">
        <v>1872</v>
      </c>
      <c r="I326" s="37" t="s">
        <v>1760</v>
      </c>
      <c r="J326" s="37" t="s">
        <v>568</v>
      </c>
      <c r="K326" s="86">
        <v>0</v>
      </c>
      <c r="L326" s="30" t="s">
        <v>1470</v>
      </c>
    </row>
    <row r="327" spans="1:12" ht="12" customHeight="1" thickBot="1">
      <c r="A327" s="493" t="s">
        <v>1895</v>
      </c>
      <c r="B327" s="494"/>
      <c r="C327" s="494"/>
      <c r="D327" s="494"/>
      <c r="E327" s="494"/>
      <c r="F327" s="494"/>
      <c r="G327" s="494"/>
      <c r="H327" s="494"/>
      <c r="I327" s="494"/>
      <c r="J327" s="494"/>
      <c r="K327" s="61">
        <f>SUM(K320:K326)</f>
        <v>335</v>
      </c>
      <c r="L327" s="31"/>
    </row>
    <row r="328" spans="1:12" ht="31.5" customHeight="1">
      <c r="A328" s="24" t="s">
        <v>935</v>
      </c>
      <c r="B328" s="25" t="s">
        <v>1458</v>
      </c>
      <c r="C328" s="25" t="s">
        <v>968</v>
      </c>
      <c r="D328" s="25" t="s">
        <v>971</v>
      </c>
      <c r="E328" s="25" t="s">
        <v>69</v>
      </c>
      <c r="F328" s="25" t="s">
        <v>971</v>
      </c>
      <c r="G328" s="25">
        <v>1463011</v>
      </c>
      <c r="H328" s="51" t="s">
        <v>745</v>
      </c>
      <c r="I328" s="32" t="s">
        <v>1775</v>
      </c>
      <c r="J328" s="33">
        <v>4260</v>
      </c>
      <c r="K328" s="60">
        <v>11</v>
      </c>
      <c r="L328" s="26" t="s">
        <v>747</v>
      </c>
    </row>
    <row r="329" spans="1:12" ht="31.5" customHeight="1">
      <c r="A329" s="8" t="s">
        <v>464</v>
      </c>
      <c r="B329" s="8" t="s">
        <v>1458</v>
      </c>
      <c r="C329" s="8" t="s">
        <v>968</v>
      </c>
      <c r="D329" s="8" t="s">
        <v>971</v>
      </c>
      <c r="E329" s="8" t="s">
        <v>69</v>
      </c>
      <c r="F329" s="8" t="s">
        <v>971</v>
      </c>
      <c r="G329" s="8">
        <v>1463011</v>
      </c>
      <c r="H329" s="8" t="s">
        <v>1703</v>
      </c>
      <c r="I329" s="34" t="s">
        <v>2420</v>
      </c>
      <c r="J329" s="35">
        <v>4580</v>
      </c>
      <c r="K329" s="85">
        <v>70</v>
      </c>
      <c r="L329" s="59">
        <v>25.56</v>
      </c>
    </row>
    <row r="330" spans="1:12" ht="31.5" customHeight="1">
      <c r="A330" s="8" t="s">
        <v>465</v>
      </c>
      <c r="B330" s="8" t="s">
        <v>1458</v>
      </c>
      <c r="C330" s="8" t="s">
        <v>968</v>
      </c>
      <c r="D330" s="8" t="s">
        <v>971</v>
      </c>
      <c r="E330" s="8" t="s">
        <v>69</v>
      </c>
      <c r="F330" s="8" t="s">
        <v>971</v>
      </c>
      <c r="G330" s="8">
        <v>1463011</v>
      </c>
      <c r="H330" s="52" t="s">
        <v>1704</v>
      </c>
      <c r="I330" s="34" t="s">
        <v>783</v>
      </c>
      <c r="J330" s="35">
        <v>4501</v>
      </c>
      <c r="K330" s="85">
        <v>25</v>
      </c>
      <c r="L330" s="59" t="s">
        <v>1705</v>
      </c>
    </row>
    <row r="331" spans="1:12" ht="31.5" customHeight="1">
      <c r="A331" s="8" t="s">
        <v>466</v>
      </c>
      <c r="B331" s="8" t="s">
        <v>1458</v>
      </c>
      <c r="C331" s="8" t="s">
        <v>968</v>
      </c>
      <c r="D331" s="8" t="s">
        <v>971</v>
      </c>
      <c r="E331" s="8" t="s">
        <v>69</v>
      </c>
      <c r="F331" s="8" t="s">
        <v>971</v>
      </c>
      <c r="G331" s="8">
        <v>1463011</v>
      </c>
      <c r="H331" s="52" t="s">
        <v>1706</v>
      </c>
      <c r="I331" s="34" t="s">
        <v>2417</v>
      </c>
      <c r="J331" s="35">
        <v>4500</v>
      </c>
      <c r="K331" s="198">
        <v>62</v>
      </c>
      <c r="L331" s="28" t="s">
        <v>2941</v>
      </c>
    </row>
    <row r="332" spans="1:12" ht="31.5" customHeight="1">
      <c r="A332" s="8" t="s">
        <v>1501</v>
      </c>
      <c r="B332" s="8" t="s">
        <v>1458</v>
      </c>
      <c r="C332" s="8" t="s">
        <v>968</v>
      </c>
      <c r="D332" s="8" t="s">
        <v>971</v>
      </c>
      <c r="E332" s="8" t="s">
        <v>69</v>
      </c>
      <c r="F332" s="8" t="s">
        <v>971</v>
      </c>
      <c r="G332" s="8">
        <v>1463011</v>
      </c>
      <c r="H332" s="8" t="s">
        <v>755</v>
      </c>
      <c r="I332" s="8" t="s">
        <v>2416</v>
      </c>
      <c r="J332" s="8" t="s">
        <v>756</v>
      </c>
      <c r="K332" s="85">
        <v>74</v>
      </c>
      <c r="L332" s="28" t="s">
        <v>322</v>
      </c>
    </row>
    <row r="333" spans="1:12" ht="31.5" customHeight="1">
      <c r="A333" s="8" t="s">
        <v>642</v>
      </c>
      <c r="B333" s="8" t="s">
        <v>1458</v>
      </c>
      <c r="C333" s="8" t="s">
        <v>968</v>
      </c>
      <c r="D333" s="8" t="s">
        <v>971</v>
      </c>
      <c r="E333" s="8" t="s">
        <v>69</v>
      </c>
      <c r="F333" s="8" t="s">
        <v>971</v>
      </c>
      <c r="G333" s="8">
        <v>1463011</v>
      </c>
      <c r="H333" s="52" t="s">
        <v>1707</v>
      </c>
      <c r="I333" s="34" t="s">
        <v>626</v>
      </c>
      <c r="J333" s="35">
        <v>4106</v>
      </c>
      <c r="K333" s="85">
        <v>9</v>
      </c>
      <c r="L333" s="59">
        <v>53</v>
      </c>
    </row>
    <row r="334" spans="1:12" ht="31.5" customHeight="1">
      <c r="A334" s="8" t="s">
        <v>850</v>
      </c>
      <c r="B334" s="8" t="s">
        <v>1458</v>
      </c>
      <c r="C334" s="8" t="s">
        <v>968</v>
      </c>
      <c r="D334" s="8" t="s">
        <v>971</v>
      </c>
      <c r="E334" s="8" t="s">
        <v>69</v>
      </c>
      <c r="F334" s="8" t="s">
        <v>971</v>
      </c>
      <c r="G334" s="8">
        <v>1463011</v>
      </c>
      <c r="H334" s="52" t="s">
        <v>1708</v>
      </c>
      <c r="I334" s="34" t="s">
        <v>1808</v>
      </c>
      <c r="J334" s="35">
        <v>4100</v>
      </c>
      <c r="K334" s="85">
        <v>50</v>
      </c>
      <c r="L334" s="28" t="s">
        <v>761</v>
      </c>
    </row>
    <row r="335" spans="1:12" ht="31.5" customHeight="1">
      <c r="A335" s="8" t="s">
        <v>882</v>
      </c>
      <c r="B335" s="8" t="s">
        <v>1458</v>
      </c>
      <c r="C335" s="8" t="s">
        <v>968</v>
      </c>
      <c r="D335" s="8" t="s">
        <v>971</v>
      </c>
      <c r="E335" s="8" t="s">
        <v>69</v>
      </c>
      <c r="F335" s="8" t="s">
        <v>971</v>
      </c>
      <c r="G335" s="8">
        <v>1463011</v>
      </c>
      <c r="H335" s="8" t="s">
        <v>1666</v>
      </c>
      <c r="I335" s="8" t="s">
        <v>683</v>
      </c>
      <c r="J335" s="8" t="s">
        <v>767</v>
      </c>
      <c r="K335" s="85">
        <v>11</v>
      </c>
      <c r="L335" s="28" t="s">
        <v>881</v>
      </c>
    </row>
    <row r="336" spans="1:12" ht="31.5" customHeight="1">
      <c r="A336" s="8" t="s">
        <v>1346</v>
      </c>
      <c r="B336" s="8" t="s">
        <v>1458</v>
      </c>
      <c r="C336" s="8" t="s">
        <v>968</v>
      </c>
      <c r="D336" s="8" t="s">
        <v>971</v>
      </c>
      <c r="E336" s="8" t="s">
        <v>69</v>
      </c>
      <c r="F336" s="8" t="s">
        <v>971</v>
      </c>
      <c r="G336" s="8">
        <v>1463011</v>
      </c>
      <c r="H336" s="52" t="s">
        <v>1709</v>
      </c>
      <c r="I336" s="34" t="s">
        <v>2414</v>
      </c>
      <c r="J336" s="35">
        <v>4220</v>
      </c>
      <c r="K336" s="85">
        <v>19</v>
      </c>
      <c r="L336" s="59">
        <v>22</v>
      </c>
    </row>
    <row r="337" spans="1:12" ht="31.5" customHeight="1">
      <c r="A337" s="8" t="s">
        <v>1347</v>
      </c>
      <c r="B337" s="8" t="s">
        <v>1458</v>
      </c>
      <c r="C337" s="8" t="s">
        <v>968</v>
      </c>
      <c r="D337" s="8" t="s">
        <v>971</v>
      </c>
      <c r="E337" s="8" t="s">
        <v>69</v>
      </c>
      <c r="F337" s="8" t="s">
        <v>971</v>
      </c>
      <c r="G337" s="8">
        <v>1463011</v>
      </c>
      <c r="H337" s="52" t="s">
        <v>2942</v>
      </c>
      <c r="I337" s="34" t="s">
        <v>706</v>
      </c>
      <c r="J337" s="35">
        <v>4570</v>
      </c>
      <c r="K337" s="85">
        <v>20</v>
      </c>
      <c r="L337" s="59">
        <v>21</v>
      </c>
    </row>
    <row r="338" spans="1:12" ht="31.5" customHeight="1">
      <c r="A338" s="8" t="s">
        <v>1348</v>
      </c>
      <c r="B338" s="8" t="s">
        <v>1458</v>
      </c>
      <c r="C338" s="8" t="s">
        <v>968</v>
      </c>
      <c r="D338" s="8" t="s">
        <v>971</v>
      </c>
      <c r="E338" s="8" t="s">
        <v>69</v>
      </c>
      <c r="F338" s="8" t="s">
        <v>971</v>
      </c>
      <c r="G338" s="8">
        <v>1463011</v>
      </c>
      <c r="H338" s="8" t="s">
        <v>1711</v>
      </c>
      <c r="I338" s="8" t="s">
        <v>1770</v>
      </c>
      <c r="J338" s="8" t="s">
        <v>769</v>
      </c>
      <c r="K338" s="85">
        <v>16</v>
      </c>
      <c r="L338" s="28" t="s">
        <v>899</v>
      </c>
    </row>
    <row r="339" spans="1:12" ht="31.5" customHeight="1">
      <c r="A339" s="8" t="s">
        <v>490</v>
      </c>
      <c r="B339" s="8" t="s">
        <v>1458</v>
      </c>
      <c r="C339" s="8" t="s">
        <v>968</v>
      </c>
      <c r="D339" s="8" t="s">
        <v>971</v>
      </c>
      <c r="E339" s="8" t="s">
        <v>69</v>
      </c>
      <c r="F339" s="8" t="s">
        <v>971</v>
      </c>
      <c r="G339" s="8">
        <v>1463011</v>
      </c>
      <c r="H339" s="8" t="s">
        <v>1712</v>
      </c>
      <c r="I339" s="8" t="s">
        <v>1783</v>
      </c>
      <c r="J339" s="8" t="s">
        <v>771</v>
      </c>
      <c r="K339" s="85">
        <v>16</v>
      </c>
      <c r="L339" s="28" t="s">
        <v>869</v>
      </c>
    </row>
    <row r="340" spans="1:12" ht="31.5" customHeight="1">
      <c r="A340" s="8" t="s">
        <v>804</v>
      </c>
      <c r="B340" s="8" t="s">
        <v>1458</v>
      </c>
      <c r="C340" s="8" t="s">
        <v>968</v>
      </c>
      <c r="D340" s="8" t="s">
        <v>971</v>
      </c>
      <c r="E340" s="8" t="s">
        <v>69</v>
      </c>
      <c r="F340" s="8" t="s">
        <v>971</v>
      </c>
      <c r="G340" s="8">
        <v>1463011</v>
      </c>
      <c r="H340" s="52" t="s">
        <v>772</v>
      </c>
      <c r="I340" s="34" t="s">
        <v>1777</v>
      </c>
      <c r="J340" s="35">
        <v>4401</v>
      </c>
      <c r="K340" s="85">
        <v>28</v>
      </c>
      <c r="L340" s="59" t="s">
        <v>970</v>
      </c>
    </row>
    <row r="341" spans="1:12" ht="31.5" customHeight="1">
      <c r="A341" s="8" t="s">
        <v>1025</v>
      </c>
      <c r="B341" s="8" t="s">
        <v>1458</v>
      </c>
      <c r="C341" s="8" t="s">
        <v>968</v>
      </c>
      <c r="D341" s="8" t="s">
        <v>971</v>
      </c>
      <c r="E341" s="8" t="s">
        <v>69</v>
      </c>
      <c r="F341" s="8" t="s">
        <v>971</v>
      </c>
      <c r="G341" s="8">
        <v>1463011</v>
      </c>
      <c r="H341" s="8" t="s">
        <v>1713</v>
      </c>
      <c r="I341" s="8" t="s">
        <v>845</v>
      </c>
      <c r="J341" s="8" t="s">
        <v>777</v>
      </c>
      <c r="K341" s="85">
        <v>16</v>
      </c>
      <c r="L341" s="28" t="s">
        <v>847</v>
      </c>
    </row>
    <row r="342" spans="1:12" ht="31.5" customHeight="1">
      <c r="A342" s="8" t="s">
        <v>1349</v>
      </c>
      <c r="B342" s="8" t="s">
        <v>1458</v>
      </c>
      <c r="C342" s="8" t="s">
        <v>968</v>
      </c>
      <c r="D342" s="8" t="s">
        <v>971</v>
      </c>
      <c r="E342" s="8" t="s">
        <v>69</v>
      </c>
      <c r="F342" s="8" t="s">
        <v>971</v>
      </c>
      <c r="G342" s="8">
        <v>1463011</v>
      </c>
      <c r="H342" s="8" t="s">
        <v>1714</v>
      </c>
      <c r="I342" s="8" t="s">
        <v>2412</v>
      </c>
      <c r="J342" s="8" t="s">
        <v>781</v>
      </c>
      <c r="K342" s="85">
        <v>42</v>
      </c>
      <c r="L342" s="28" t="s">
        <v>2402</v>
      </c>
    </row>
    <row r="343" spans="1:12" ht="31.5" customHeight="1">
      <c r="A343" s="8" t="s">
        <v>1350</v>
      </c>
      <c r="B343" s="8" t="s">
        <v>1458</v>
      </c>
      <c r="C343" s="8" t="s">
        <v>968</v>
      </c>
      <c r="D343" s="8" t="s">
        <v>971</v>
      </c>
      <c r="E343" s="8" t="s">
        <v>69</v>
      </c>
      <c r="F343" s="8" t="s">
        <v>971</v>
      </c>
      <c r="G343" s="8">
        <v>1463011</v>
      </c>
      <c r="H343" s="8" t="s">
        <v>2943</v>
      </c>
      <c r="I343" s="8" t="s">
        <v>1786</v>
      </c>
      <c r="J343" s="8" t="s">
        <v>781</v>
      </c>
      <c r="K343" s="85">
        <v>42</v>
      </c>
      <c r="L343" s="28" t="s">
        <v>323</v>
      </c>
    </row>
    <row r="344" spans="1:12" ht="31.5" customHeight="1">
      <c r="A344" s="8" t="s">
        <v>1351</v>
      </c>
      <c r="B344" s="8" t="s">
        <v>1458</v>
      </c>
      <c r="C344" s="8" t="s">
        <v>968</v>
      </c>
      <c r="D344" s="8" t="s">
        <v>971</v>
      </c>
      <c r="E344" s="8" t="s">
        <v>69</v>
      </c>
      <c r="F344" s="8" t="s">
        <v>971</v>
      </c>
      <c r="G344" s="8">
        <v>1463011</v>
      </c>
      <c r="H344" s="52" t="s">
        <v>1715</v>
      </c>
      <c r="I344" s="34" t="s">
        <v>1575</v>
      </c>
      <c r="J344" s="35">
        <v>4560</v>
      </c>
      <c r="K344" s="85">
        <v>14</v>
      </c>
      <c r="L344" s="59">
        <v>12</v>
      </c>
    </row>
    <row r="345" spans="1:12" ht="31.5" customHeight="1">
      <c r="A345" s="8" t="s">
        <v>1352</v>
      </c>
      <c r="B345" s="8" t="s">
        <v>1458</v>
      </c>
      <c r="C345" s="8" t="s">
        <v>968</v>
      </c>
      <c r="D345" s="8" t="s">
        <v>971</v>
      </c>
      <c r="E345" s="8" t="s">
        <v>69</v>
      </c>
      <c r="F345" s="8" t="s">
        <v>971</v>
      </c>
      <c r="G345" s="8">
        <v>1463011</v>
      </c>
      <c r="H345" s="8" t="s">
        <v>1716</v>
      </c>
      <c r="I345" s="8" t="s">
        <v>312</v>
      </c>
      <c r="J345" s="8" t="s">
        <v>1828</v>
      </c>
      <c r="K345" s="85">
        <v>0</v>
      </c>
      <c r="L345" s="28" t="s">
        <v>761</v>
      </c>
    </row>
    <row r="346" spans="1:12" s="206" customFormat="1" ht="31.5" customHeight="1" thickBot="1">
      <c r="A346" s="331" t="s">
        <v>1353</v>
      </c>
      <c r="B346" s="200" t="s">
        <v>1458</v>
      </c>
      <c r="C346" s="200" t="s">
        <v>968</v>
      </c>
      <c r="D346" s="200" t="s">
        <v>971</v>
      </c>
      <c r="E346" s="200" t="s">
        <v>69</v>
      </c>
      <c r="F346" s="200" t="s">
        <v>971</v>
      </c>
      <c r="G346" s="200">
        <v>1463011</v>
      </c>
      <c r="H346" s="200" t="s">
        <v>2907</v>
      </c>
      <c r="I346" s="200" t="s">
        <v>388</v>
      </c>
      <c r="J346" s="200" t="s">
        <v>1751</v>
      </c>
      <c r="K346" s="201">
        <v>5</v>
      </c>
      <c r="L346" s="209" t="s">
        <v>913</v>
      </c>
    </row>
    <row r="347" spans="1:12" ht="12" customHeight="1" thickBot="1">
      <c r="A347" s="493" t="s">
        <v>1895</v>
      </c>
      <c r="B347" s="494"/>
      <c r="C347" s="494"/>
      <c r="D347" s="494"/>
      <c r="E347" s="494"/>
      <c r="F347" s="494"/>
      <c r="G347" s="494"/>
      <c r="H347" s="494"/>
      <c r="I347" s="494"/>
      <c r="J347" s="494"/>
      <c r="K347" s="61">
        <f>SUM(K328:K346)</f>
        <v>530</v>
      </c>
      <c r="L347" s="31"/>
    </row>
    <row r="348" spans="1:12" s="206" customFormat="1" ht="37.5" customHeight="1">
      <c r="A348" s="202" t="s">
        <v>1354</v>
      </c>
      <c r="B348" s="203" t="s">
        <v>1458</v>
      </c>
      <c r="C348" s="203" t="s">
        <v>476</v>
      </c>
      <c r="D348" s="203" t="s">
        <v>1078</v>
      </c>
      <c r="E348" s="203" t="s">
        <v>972</v>
      </c>
      <c r="F348" s="203" t="s">
        <v>2422</v>
      </c>
      <c r="G348" s="203" t="s">
        <v>707</v>
      </c>
      <c r="H348" s="203" t="s">
        <v>745</v>
      </c>
      <c r="I348" s="203" t="s">
        <v>92</v>
      </c>
      <c r="J348" s="203" t="s">
        <v>746</v>
      </c>
      <c r="K348" s="204">
        <v>10</v>
      </c>
      <c r="L348" s="205" t="s">
        <v>2944</v>
      </c>
    </row>
    <row r="349" spans="1:12" s="206" customFormat="1" ht="37.5" customHeight="1">
      <c r="A349" s="199" t="s">
        <v>1355</v>
      </c>
      <c r="B349" s="199" t="s">
        <v>1458</v>
      </c>
      <c r="C349" s="199" t="s">
        <v>476</v>
      </c>
      <c r="D349" s="199" t="s">
        <v>1078</v>
      </c>
      <c r="E349" s="199" t="s">
        <v>972</v>
      </c>
      <c r="F349" s="199" t="s">
        <v>2422</v>
      </c>
      <c r="G349" s="199" t="s">
        <v>707</v>
      </c>
      <c r="H349" s="199" t="s">
        <v>1717</v>
      </c>
      <c r="I349" s="199" t="s">
        <v>1759</v>
      </c>
      <c r="J349" s="199" t="s">
        <v>749</v>
      </c>
      <c r="K349" s="198">
        <v>40</v>
      </c>
      <c r="L349" s="208" t="s">
        <v>2945</v>
      </c>
    </row>
    <row r="350" spans="1:12" s="206" customFormat="1" ht="37.5" customHeight="1">
      <c r="A350" s="199" t="s">
        <v>536</v>
      </c>
      <c r="B350" s="199" t="s">
        <v>1458</v>
      </c>
      <c r="C350" s="199" t="s">
        <v>476</v>
      </c>
      <c r="D350" s="199" t="s">
        <v>1078</v>
      </c>
      <c r="E350" s="199" t="s">
        <v>972</v>
      </c>
      <c r="F350" s="199" t="s">
        <v>2422</v>
      </c>
      <c r="G350" s="199" t="s">
        <v>707</v>
      </c>
      <c r="H350" s="199" t="s">
        <v>2946</v>
      </c>
      <c r="I350" s="199" t="s">
        <v>1777</v>
      </c>
      <c r="J350" s="199" t="s">
        <v>1894</v>
      </c>
      <c r="K350" s="198">
        <v>26</v>
      </c>
      <c r="L350" s="208" t="s">
        <v>2947</v>
      </c>
    </row>
    <row r="351" spans="1:12" s="206" customFormat="1" ht="37.5" customHeight="1">
      <c r="A351" s="199" t="s">
        <v>1640</v>
      </c>
      <c r="B351" s="199" t="s">
        <v>1458</v>
      </c>
      <c r="C351" s="199" t="s">
        <v>476</v>
      </c>
      <c r="D351" s="199" t="s">
        <v>1078</v>
      </c>
      <c r="E351" s="199" t="s">
        <v>972</v>
      </c>
      <c r="F351" s="199" t="s">
        <v>2422</v>
      </c>
      <c r="G351" s="199" t="s">
        <v>707</v>
      </c>
      <c r="H351" s="199" t="s">
        <v>1667</v>
      </c>
      <c r="I351" s="199" t="s">
        <v>783</v>
      </c>
      <c r="J351" s="199" t="s">
        <v>753</v>
      </c>
      <c r="K351" s="198">
        <v>42</v>
      </c>
      <c r="L351" s="208" t="s">
        <v>2948</v>
      </c>
    </row>
    <row r="352" spans="1:12" s="206" customFormat="1" ht="37.5" customHeight="1">
      <c r="A352" s="199" t="s">
        <v>1356</v>
      </c>
      <c r="B352" s="199" t="s">
        <v>1458</v>
      </c>
      <c r="C352" s="199" t="s">
        <v>476</v>
      </c>
      <c r="D352" s="199" t="s">
        <v>1078</v>
      </c>
      <c r="E352" s="199" t="s">
        <v>972</v>
      </c>
      <c r="F352" s="199" t="s">
        <v>2422</v>
      </c>
      <c r="G352" s="199" t="s">
        <v>707</v>
      </c>
      <c r="H352" s="199" t="s">
        <v>2949</v>
      </c>
      <c r="I352" s="199" t="s">
        <v>1763</v>
      </c>
      <c r="J352" s="199" t="s">
        <v>475</v>
      </c>
      <c r="K352" s="198">
        <v>13</v>
      </c>
      <c r="L352" s="208" t="s">
        <v>2950</v>
      </c>
    </row>
    <row r="353" spans="1:12" s="206" customFormat="1" ht="37.5" customHeight="1">
      <c r="A353" s="199" t="s">
        <v>872</v>
      </c>
      <c r="B353" s="199" t="s">
        <v>1458</v>
      </c>
      <c r="C353" s="199" t="s">
        <v>476</v>
      </c>
      <c r="D353" s="199" t="s">
        <v>1078</v>
      </c>
      <c r="E353" s="199" t="s">
        <v>972</v>
      </c>
      <c r="F353" s="199" t="s">
        <v>2422</v>
      </c>
      <c r="G353" s="199" t="s">
        <v>707</v>
      </c>
      <c r="H353" s="199" t="s">
        <v>2951</v>
      </c>
      <c r="I353" s="199" t="s">
        <v>2417</v>
      </c>
      <c r="J353" s="199" t="s">
        <v>756</v>
      </c>
      <c r="K353" s="198">
        <v>67</v>
      </c>
      <c r="L353" s="208" t="s">
        <v>2952</v>
      </c>
    </row>
    <row r="354" spans="1:12" s="206" customFormat="1" ht="37.5" customHeight="1">
      <c r="A354" s="199" t="s">
        <v>1357</v>
      </c>
      <c r="B354" s="199" t="s">
        <v>1458</v>
      </c>
      <c r="C354" s="199" t="s">
        <v>476</v>
      </c>
      <c r="D354" s="199" t="s">
        <v>1078</v>
      </c>
      <c r="E354" s="199" t="s">
        <v>972</v>
      </c>
      <c r="F354" s="199" t="s">
        <v>2422</v>
      </c>
      <c r="G354" s="199" t="s">
        <v>707</v>
      </c>
      <c r="H354" s="199" t="s">
        <v>758</v>
      </c>
      <c r="I354" s="199" t="s">
        <v>944</v>
      </c>
      <c r="J354" s="199" t="s">
        <v>760</v>
      </c>
      <c r="K354" s="198">
        <v>4</v>
      </c>
      <c r="L354" s="208" t="s">
        <v>2953</v>
      </c>
    </row>
    <row r="355" spans="1:12" s="206" customFormat="1" ht="37.5" customHeight="1">
      <c r="A355" s="199" t="s">
        <v>1822</v>
      </c>
      <c r="B355" s="199" t="s">
        <v>1458</v>
      </c>
      <c r="C355" s="199" t="s">
        <v>476</v>
      </c>
      <c r="D355" s="199" t="s">
        <v>1078</v>
      </c>
      <c r="E355" s="199" t="s">
        <v>972</v>
      </c>
      <c r="F355" s="199" t="s">
        <v>2422</v>
      </c>
      <c r="G355" s="199" t="s">
        <v>707</v>
      </c>
      <c r="H355" s="199" t="s">
        <v>2347</v>
      </c>
      <c r="I355" s="199" t="s">
        <v>895</v>
      </c>
      <c r="J355" s="199" t="s">
        <v>1828</v>
      </c>
      <c r="K355" s="198">
        <v>0</v>
      </c>
      <c r="L355" s="208" t="s">
        <v>761</v>
      </c>
    </row>
    <row r="356" spans="1:12" s="206" customFormat="1" ht="37.5" customHeight="1">
      <c r="A356" s="199" t="s">
        <v>1358</v>
      </c>
      <c r="B356" s="199" t="s">
        <v>1458</v>
      </c>
      <c r="C356" s="199" t="s">
        <v>476</v>
      </c>
      <c r="D356" s="199" t="s">
        <v>1078</v>
      </c>
      <c r="E356" s="199" t="s">
        <v>972</v>
      </c>
      <c r="F356" s="199" t="s">
        <v>2422</v>
      </c>
      <c r="G356" s="199" t="s">
        <v>707</v>
      </c>
      <c r="H356" s="199" t="s">
        <v>2954</v>
      </c>
      <c r="I356" s="199" t="s">
        <v>1786</v>
      </c>
      <c r="J356" s="199" t="s">
        <v>763</v>
      </c>
      <c r="K356" s="198">
        <v>42</v>
      </c>
      <c r="L356" s="208" t="s">
        <v>2955</v>
      </c>
    </row>
    <row r="357" spans="1:12" s="206" customFormat="1" ht="37.5" customHeight="1">
      <c r="A357" s="199" t="s">
        <v>1359</v>
      </c>
      <c r="B357" s="199" t="s">
        <v>1458</v>
      </c>
      <c r="C357" s="199" t="s">
        <v>476</v>
      </c>
      <c r="D357" s="199" t="s">
        <v>1078</v>
      </c>
      <c r="E357" s="199" t="s">
        <v>972</v>
      </c>
      <c r="F357" s="199" t="s">
        <v>2422</v>
      </c>
      <c r="G357" s="199" t="s">
        <v>707</v>
      </c>
      <c r="H357" s="199" t="s">
        <v>764</v>
      </c>
      <c r="I357" s="199" t="s">
        <v>709</v>
      </c>
      <c r="J357" s="199" t="s">
        <v>765</v>
      </c>
      <c r="K357" s="198">
        <v>12</v>
      </c>
      <c r="L357" s="208" t="s">
        <v>2956</v>
      </c>
    </row>
    <row r="358" spans="1:12" s="206" customFormat="1" ht="37.5" customHeight="1">
      <c r="A358" s="199" t="s">
        <v>1833</v>
      </c>
      <c r="B358" s="199" t="s">
        <v>1458</v>
      </c>
      <c r="C358" s="199" t="s">
        <v>476</v>
      </c>
      <c r="D358" s="199" t="s">
        <v>1078</v>
      </c>
      <c r="E358" s="199" t="s">
        <v>972</v>
      </c>
      <c r="F358" s="199" t="s">
        <v>2422</v>
      </c>
      <c r="G358" s="199" t="s">
        <v>707</v>
      </c>
      <c r="H358" s="199" t="s">
        <v>1696</v>
      </c>
      <c r="I358" s="199" t="s">
        <v>2416</v>
      </c>
      <c r="J358" s="199" t="s">
        <v>767</v>
      </c>
      <c r="K358" s="198">
        <v>28</v>
      </c>
      <c r="L358" s="208" t="s">
        <v>2957</v>
      </c>
    </row>
    <row r="359" spans="1:12" s="206" customFormat="1" ht="37.5" customHeight="1">
      <c r="A359" s="199" t="s">
        <v>1641</v>
      </c>
      <c r="B359" s="199" t="s">
        <v>1458</v>
      </c>
      <c r="C359" s="199" t="s">
        <v>476</v>
      </c>
      <c r="D359" s="199" t="s">
        <v>1078</v>
      </c>
      <c r="E359" s="199" t="s">
        <v>972</v>
      </c>
      <c r="F359" s="199" t="s">
        <v>2422</v>
      </c>
      <c r="G359" s="199" t="s">
        <v>707</v>
      </c>
      <c r="H359" s="199" t="s">
        <v>1711</v>
      </c>
      <c r="I359" s="199" t="s">
        <v>91</v>
      </c>
      <c r="J359" s="199" t="s">
        <v>769</v>
      </c>
      <c r="K359" s="198">
        <v>21</v>
      </c>
      <c r="L359" s="208" t="s">
        <v>2958</v>
      </c>
    </row>
    <row r="360" spans="1:12" s="206" customFormat="1" ht="37.5" customHeight="1">
      <c r="A360" s="199" t="s">
        <v>1639</v>
      </c>
      <c r="B360" s="199" t="s">
        <v>1458</v>
      </c>
      <c r="C360" s="199" t="s">
        <v>476</v>
      </c>
      <c r="D360" s="199" t="s">
        <v>1078</v>
      </c>
      <c r="E360" s="199" t="s">
        <v>972</v>
      </c>
      <c r="F360" s="199" t="s">
        <v>2422</v>
      </c>
      <c r="G360" s="199" t="s">
        <v>707</v>
      </c>
      <c r="H360" s="199" t="s">
        <v>2959</v>
      </c>
      <c r="I360" s="199" t="s">
        <v>683</v>
      </c>
      <c r="J360" s="199" t="s">
        <v>773</v>
      </c>
      <c r="K360" s="198">
        <v>28</v>
      </c>
      <c r="L360" s="208" t="s">
        <v>2960</v>
      </c>
    </row>
    <row r="361" spans="1:12" s="206" customFormat="1" ht="37.5" customHeight="1">
      <c r="A361" s="199" t="s">
        <v>1102</v>
      </c>
      <c r="B361" s="199" t="s">
        <v>1458</v>
      </c>
      <c r="C361" s="199" t="s">
        <v>476</v>
      </c>
      <c r="D361" s="199" t="s">
        <v>1078</v>
      </c>
      <c r="E361" s="199" t="s">
        <v>972</v>
      </c>
      <c r="F361" s="199" t="s">
        <v>2422</v>
      </c>
      <c r="G361" s="199" t="s">
        <v>707</v>
      </c>
      <c r="H361" s="199" t="s">
        <v>1491</v>
      </c>
      <c r="I361" s="199" t="s">
        <v>896</v>
      </c>
      <c r="J361" s="199" t="s">
        <v>777</v>
      </c>
      <c r="K361" s="198">
        <v>18</v>
      </c>
      <c r="L361" s="208" t="s">
        <v>2961</v>
      </c>
    </row>
    <row r="362" spans="1:12" s="206" customFormat="1" ht="37.5" customHeight="1">
      <c r="A362" s="199" t="s">
        <v>927</v>
      </c>
      <c r="B362" s="199" t="s">
        <v>1458</v>
      </c>
      <c r="C362" s="199" t="s">
        <v>476</v>
      </c>
      <c r="D362" s="199" t="s">
        <v>1078</v>
      </c>
      <c r="E362" s="199" t="s">
        <v>972</v>
      </c>
      <c r="F362" s="199" t="s">
        <v>2422</v>
      </c>
      <c r="G362" s="199" t="s">
        <v>707</v>
      </c>
      <c r="H362" s="199" t="s">
        <v>2962</v>
      </c>
      <c r="I362" s="199" t="s">
        <v>830</v>
      </c>
      <c r="J362" s="199" t="s">
        <v>779</v>
      </c>
      <c r="K362" s="198">
        <v>27</v>
      </c>
      <c r="L362" s="208" t="s">
        <v>2963</v>
      </c>
    </row>
    <row r="363" spans="1:12" s="206" customFormat="1" ht="37.5" customHeight="1">
      <c r="A363" s="199" t="s">
        <v>1360</v>
      </c>
      <c r="B363" s="199" t="s">
        <v>1458</v>
      </c>
      <c r="C363" s="199" t="s">
        <v>476</v>
      </c>
      <c r="D363" s="199" t="s">
        <v>1078</v>
      </c>
      <c r="E363" s="199" t="s">
        <v>972</v>
      </c>
      <c r="F363" s="199" t="s">
        <v>2422</v>
      </c>
      <c r="G363" s="199" t="s">
        <v>707</v>
      </c>
      <c r="H363" s="199" t="s">
        <v>1664</v>
      </c>
      <c r="I363" s="199" t="s">
        <v>2412</v>
      </c>
      <c r="J363" s="199" t="s">
        <v>781</v>
      </c>
      <c r="K363" s="198">
        <v>46</v>
      </c>
      <c r="L363" s="208" t="s">
        <v>2964</v>
      </c>
    </row>
    <row r="364" spans="1:12" s="206" customFormat="1" ht="37.5" customHeight="1" thickBot="1">
      <c r="A364" s="332" t="s">
        <v>1361</v>
      </c>
      <c r="B364" s="200" t="s">
        <v>1458</v>
      </c>
      <c r="C364" s="200" t="s">
        <v>476</v>
      </c>
      <c r="D364" s="200" t="s">
        <v>1078</v>
      </c>
      <c r="E364" s="200" t="s">
        <v>972</v>
      </c>
      <c r="F364" s="200" t="s">
        <v>2422</v>
      </c>
      <c r="G364" s="200" t="s">
        <v>707</v>
      </c>
      <c r="H364" s="200" t="s">
        <v>2907</v>
      </c>
      <c r="I364" s="200" t="s">
        <v>2421</v>
      </c>
      <c r="J364" s="200" t="s">
        <v>1751</v>
      </c>
      <c r="K364" s="201">
        <v>22</v>
      </c>
      <c r="L364" s="209" t="s">
        <v>2965</v>
      </c>
    </row>
    <row r="365" spans="1:12" ht="12" customHeight="1" thickBot="1">
      <c r="A365" s="491" t="s">
        <v>1895</v>
      </c>
      <c r="B365" s="492"/>
      <c r="C365" s="492"/>
      <c r="D365" s="492"/>
      <c r="E365" s="492"/>
      <c r="F365" s="492"/>
      <c r="G365" s="492"/>
      <c r="H365" s="492"/>
      <c r="I365" s="492"/>
      <c r="J365" s="492"/>
      <c r="K365" s="218">
        <f>SUM(K348:K364)</f>
        <v>446</v>
      </c>
      <c r="L365" s="214"/>
    </row>
    <row r="366" spans="1:12" ht="33.75" customHeight="1">
      <c r="A366" s="24" t="s">
        <v>1362</v>
      </c>
      <c r="B366" s="25" t="s">
        <v>1479</v>
      </c>
      <c r="C366" s="25" t="s">
        <v>1475</v>
      </c>
      <c r="D366" s="25" t="s">
        <v>1476</v>
      </c>
      <c r="E366" s="25" t="s">
        <v>1477</v>
      </c>
      <c r="F366" s="25" t="s">
        <v>1478</v>
      </c>
      <c r="G366" s="25" t="s">
        <v>1811</v>
      </c>
      <c r="H366" s="25" t="s">
        <v>745</v>
      </c>
      <c r="I366" s="25" t="s">
        <v>783</v>
      </c>
      <c r="J366" s="25" t="s">
        <v>746</v>
      </c>
      <c r="K366" s="60">
        <v>6</v>
      </c>
      <c r="L366" s="26" t="s">
        <v>747</v>
      </c>
    </row>
    <row r="367" spans="1:12" ht="33.75" customHeight="1">
      <c r="A367" s="8" t="s">
        <v>1363</v>
      </c>
      <c r="B367" s="8" t="s">
        <v>1479</v>
      </c>
      <c r="C367" s="8" t="s">
        <v>1475</v>
      </c>
      <c r="D367" s="8" t="s">
        <v>1476</v>
      </c>
      <c r="E367" s="8" t="s">
        <v>1477</v>
      </c>
      <c r="F367" s="8" t="s">
        <v>1478</v>
      </c>
      <c r="G367" s="8" t="s">
        <v>1811</v>
      </c>
      <c r="H367" s="8" t="s">
        <v>544</v>
      </c>
      <c r="I367" s="8" t="s">
        <v>683</v>
      </c>
      <c r="J367" s="8" t="s">
        <v>2403</v>
      </c>
      <c r="K367" s="198">
        <v>27</v>
      </c>
      <c r="L367" s="28" t="s">
        <v>2315</v>
      </c>
    </row>
    <row r="368" spans="1:12" ht="33.75" customHeight="1">
      <c r="A368" s="8" t="s">
        <v>898</v>
      </c>
      <c r="B368" s="8" t="s">
        <v>1479</v>
      </c>
      <c r="C368" s="8" t="s">
        <v>1475</v>
      </c>
      <c r="D368" s="8" t="s">
        <v>1476</v>
      </c>
      <c r="E368" s="8" t="s">
        <v>1477</v>
      </c>
      <c r="F368" s="8" t="s">
        <v>1478</v>
      </c>
      <c r="G368" s="8" t="s">
        <v>1811</v>
      </c>
      <c r="H368" s="8" t="s">
        <v>656</v>
      </c>
      <c r="I368" s="8" t="s">
        <v>1786</v>
      </c>
      <c r="J368" s="8" t="s">
        <v>753</v>
      </c>
      <c r="K368" s="198">
        <v>36</v>
      </c>
      <c r="L368" s="28" t="s">
        <v>754</v>
      </c>
    </row>
    <row r="369" spans="1:12" ht="33.75" customHeight="1">
      <c r="A369" s="8" t="s">
        <v>1364</v>
      </c>
      <c r="B369" s="8" t="s">
        <v>1479</v>
      </c>
      <c r="C369" s="8" t="s">
        <v>1475</v>
      </c>
      <c r="D369" s="8" t="s">
        <v>1476</v>
      </c>
      <c r="E369" s="8" t="s">
        <v>1477</v>
      </c>
      <c r="F369" s="8" t="s">
        <v>1478</v>
      </c>
      <c r="G369" s="8" t="s">
        <v>1811</v>
      </c>
      <c r="H369" s="8" t="s">
        <v>290</v>
      </c>
      <c r="I369" s="8" t="s">
        <v>1775</v>
      </c>
      <c r="J369" s="8" t="s">
        <v>756</v>
      </c>
      <c r="K369" s="198">
        <v>41</v>
      </c>
      <c r="L369" s="28" t="s">
        <v>916</v>
      </c>
    </row>
    <row r="370" spans="1:12" ht="33.75" customHeight="1">
      <c r="A370" s="8" t="s">
        <v>1365</v>
      </c>
      <c r="B370" s="8" t="s">
        <v>1479</v>
      </c>
      <c r="C370" s="8" t="s">
        <v>1475</v>
      </c>
      <c r="D370" s="8" t="s">
        <v>1476</v>
      </c>
      <c r="E370" s="8" t="s">
        <v>1477</v>
      </c>
      <c r="F370" s="8" t="s">
        <v>1478</v>
      </c>
      <c r="G370" s="8" t="s">
        <v>1811</v>
      </c>
      <c r="H370" s="8" t="s">
        <v>762</v>
      </c>
      <c r="I370" s="8" t="s">
        <v>915</v>
      </c>
      <c r="J370" s="8" t="s">
        <v>763</v>
      </c>
      <c r="K370" s="198">
        <v>23</v>
      </c>
      <c r="L370" s="28" t="s">
        <v>761</v>
      </c>
    </row>
    <row r="371" spans="1:12" ht="33.75" customHeight="1">
      <c r="A371" s="8" t="s">
        <v>1366</v>
      </c>
      <c r="B371" s="8" t="s">
        <v>1479</v>
      </c>
      <c r="C371" s="8" t="s">
        <v>1475</v>
      </c>
      <c r="D371" s="8" t="s">
        <v>1476</v>
      </c>
      <c r="E371" s="8" t="s">
        <v>1477</v>
      </c>
      <c r="F371" s="8" t="s">
        <v>1478</v>
      </c>
      <c r="G371" s="8" t="s">
        <v>1811</v>
      </c>
      <c r="H371" s="8" t="s">
        <v>766</v>
      </c>
      <c r="I371" s="8" t="s">
        <v>1777</v>
      </c>
      <c r="J371" s="8" t="s">
        <v>767</v>
      </c>
      <c r="K371" s="198">
        <v>20</v>
      </c>
      <c r="L371" s="28" t="s">
        <v>881</v>
      </c>
    </row>
    <row r="372" spans="1:12" ht="33.75" customHeight="1">
      <c r="A372" s="8" t="s">
        <v>1367</v>
      </c>
      <c r="B372" s="8" t="s">
        <v>1479</v>
      </c>
      <c r="C372" s="8" t="s">
        <v>1475</v>
      </c>
      <c r="D372" s="8" t="s">
        <v>1476</v>
      </c>
      <c r="E372" s="8" t="s">
        <v>1477</v>
      </c>
      <c r="F372" s="8" t="s">
        <v>1478</v>
      </c>
      <c r="G372" s="8" t="s">
        <v>1811</v>
      </c>
      <c r="H372" s="8" t="s">
        <v>774</v>
      </c>
      <c r="I372" s="8" t="s">
        <v>2416</v>
      </c>
      <c r="J372" s="8" t="s">
        <v>775</v>
      </c>
      <c r="K372" s="198">
        <v>43</v>
      </c>
      <c r="L372" s="28" t="s">
        <v>1470</v>
      </c>
    </row>
    <row r="373" spans="1:12" ht="33.75" customHeight="1">
      <c r="A373" s="8" t="s">
        <v>1368</v>
      </c>
      <c r="B373" s="8" t="s">
        <v>1479</v>
      </c>
      <c r="C373" s="8" t="s">
        <v>1475</v>
      </c>
      <c r="D373" s="8" t="s">
        <v>1476</v>
      </c>
      <c r="E373" s="8" t="s">
        <v>1477</v>
      </c>
      <c r="F373" s="8" t="s">
        <v>1478</v>
      </c>
      <c r="G373" s="8" t="s">
        <v>1811</v>
      </c>
      <c r="H373" s="8" t="s">
        <v>1871</v>
      </c>
      <c r="I373" s="8" t="s">
        <v>1776</v>
      </c>
      <c r="J373" s="8" t="s">
        <v>781</v>
      </c>
      <c r="K373" s="198">
        <v>30</v>
      </c>
      <c r="L373" s="28" t="s">
        <v>782</v>
      </c>
    </row>
    <row r="374" spans="1:12" ht="33.75" customHeight="1" thickBot="1">
      <c r="A374" s="331" t="s">
        <v>1369</v>
      </c>
      <c r="B374" s="37" t="s">
        <v>1479</v>
      </c>
      <c r="C374" s="37" t="s">
        <v>1475</v>
      </c>
      <c r="D374" s="37" t="s">
        <v>1476</v>
      </c>
      <c r="E374" s="37" t="s">
        <v>1477</v>
      </c>
      <c r="F374" s="37" t="s">
        <v>1478</v>
      </c>
      <c r="G374" s="37" t="s">
        <v>1811</v>
      </c>
      <c r="H374" s="37" t="s">
        <v>1872</v>
      </c>
      <c r="I374" s="37" t="s">
        <v>2412</v>
      </c>
      <c r="J374" s="37" t="s">
        <v>568</v>
      </c>
      <c r="K374" s="86">
        <v>0</v>
      </c>
      <c r="L374" s="30" t="s">
        <v>986</v>
      </c>
    </row>
    <row r="375" spans="1:12" ht="12" customHeight="1" thickBot="1">
      <c r="A375" s="491" t="s">
        <v>1895</v>
      </c>
      <c r="B375" s="492"/>
      <c r="C375" s="492"/>
      <c r="D375" s="492"/>
      <c r="E375" s="492"/>
      <c r="F375" s="492"/>
      <c r="G375" s="492"/>
      <c r="H375" s="492"/>
      <c r="I375" s="492"/>
      <c r="J375" s="492"/>
      <c r="K375" s="218">
        <f>SUM(K366:K374)</f>
        <v>226</v>
      </c>
      <c r="L375" s="214"/>
    </row>
    <row r="376" spans="1:12" ht="22.5">
      <c r="A376" s="24" t="s">
        <v>1370</v>
      </c>
      <c r="B376" s="25" t="s">
        <v>1852</v>
      </c>
      <c r="C376" s="25" t="s">
        <v>1632</v>
      </c>
      <c r="D376" s="25" t="s">
        <v>1794</v>
      </c>
      <c r="E376" s="25" t="s">
        <v>1795</v>
      </c>
      <c r="F376" s="203" t="s">
        <v>2966</v>
      </c>
      <c r="G376" s="25" t="s">
        <v>1793</v>
      </c>
      <c r="H376" s="25" t="s">
        <v>1845</v>
      </c>
      <c r="I376" s="25" t="s">
        <v>1786</v>
      </c>
      <c r="J376" s="25" t="s">
        <v>746</v>
      </c>
      <c r="K376" s="60">
        <v>3</v>
      </c>
      <c r="L376" s="26" t="s">
        <v>747</v>
      </c>
    </row>
    <row r="377" spans="1:12" ht="22.5">
      <c r="A377" s="27" t="s">
        <v>1371</v>
      </c>
      <c r="B377" s="8" t="s">
        <v>1852</v>
      </c>
      <c r="C377" s="8" t="s">
        <v>1632</v>
      </c>
      <c r="D377" s="8" t="s">
        <v>1794</v>
      </c>
      <c r="E377" s="8" t="s">
        <v>1795</v>
      </c>
      <c r="F377" s="199" t="s">
        <v>2966</v>
      </c>
      <c r="G377" s="8" t="s">
        <v>1793</v>
      </c>
      <c r="H377" s="8" t="s">
        <v>1846</v>
      </c>
      <c r="I377" s="8" t="s">
        <v>1775</v>
      </c>
      <c r="J377" s="8" t="s">
        <v>753</v>
      </c>
      <c r="K377" s="85">
        <v>28</v>
      </c>
      <c r="L377" s="28" t="s">
        <v>754</v>
      </c>
    </row>
    <row r="378" spans="1:12" ht="45">
      <c r="A378" s="27" t="s">
        <v>1372</v>
      </c>
      <c r="B378" s="8" t="s">
        <v>1852</v>
      </c>
      <c r="C378" s="8" t="s">
        <v>1632</v>
      </c>
      <c r="D378" s="8" t="s">
        <v>1794</v>
      </c>
      <c r="E378" s="8" t="s">
        <v>1795</v>
      </c>
      <c r="F378" s="199" t="s">
        <v>2966</v>
      </c>
      <c r="G378" s="8" t="s">
        <v>1793</v>
      </c>
      <c r="H378" s="8" t="s">
        <v>2967</v>
      </c>
      <c r="I378" s="8" t="s">
        <v>1776</v>
      </c>
      <c r="J378" s="8" t="s">
        <v>756</v>
      </c>
      <c r="K378" s="85">
        <v>26</v>
      </c>
      <c r="L378" s="28" t="s">
        <v>916</v>
      </c>
    </row>
    <row r="379" spans="1:12" ht="22.5">
      <c r="A379" s="27" t="s">
        <v>1373</v>
      </c>
      <c r="B379" s="8" t="s">
        <v>1852</v>
      </c>
      <c r="C379" s="8" t="s">
        <v>1632</v>
      </c>
      <c r="D379" s="8" t="s">
        <v>1794</v>
      </c>
      <c r="E379" s="8" t="s">
        <v>1795</v>
      </c>
      <c r="F379" s="199" t="s">
        <v>2966</v>
      </c>
      <c r="G379" s="8" t="s">
        <v>1793</v>
      </c>
      <c r="H379" s="8" t="s">
        <v>1847</v>
      </c>
      <c r="I379" s="8" t="s">
        <v>2414</v>
      </c>
      <c r="J379" s="8" t="s">
        <v>773</v>
      </c>
      <c r="K379" s="85">
        <v>18</v>
      </c>
      <c r="L379" s="28" t="s">
        <v>888</v>
      </c>
    </row>
    <row r="380" spans="1:12" ht="22.5">
      <c r="A380" s="27" t="s">
        <v>3277</v>
      </c>
      <c r="B380" s="8" t="s">
        <v>1852</v>
      </c>
      <c r="C380" s="8" t="s">
        <v>1632</v>
      </c>
      <c r="D380" s="8" t="s">
        <v>1794</v>
      </c>
      <c r="E380" s="8" t="s">
        <v>1795</v>
      </c>
      <c r="F380" s="199" t="s">
        <v>2966</v>
      </c>
      <c r="G380" s="8" t="s">
        <v>1793</v>
      </c>
      <c r="H380" s="8" t="s">
        <v>1848</v>
      </c>
      <c r="I380" s="8" t="s">
        <v>2412</v>
      </c>
      <c r="J380" s="8" t="s">
        <v>781</v>
      </c>
      <c r="K380" s="85">
        <v>42</v>
      </c>
      <c r="L380" s="28" t="s">
        <v>782</v>
      </c>
    </row>
    <row r="381" spans="1:12" ht="23.25" thickBot="1">
      <c r="A381" s="36" t="s">
        <v>1374</v>
      </c>
      <c r="B381" s="37" t="s">
        <v>1852</v>
      </c>
      <c r="C381" s="37" t="s">
        <v>1632</v>
      </c>
      <c r="D381" s="37" t="s">
        <v>1794</v>
      </c>
      <c r="E381" s="37" t="s">
        <v>1795</v>
      </c>
      <c r="F381" s="200" t="s">
        <v>2966</v>
      </c>
      <c r="G381" s="37" t="s">
        <v>1793</v>
      </c>
      <c r="H381" s="37" t="s">
        <v>1872</v>
      </c>
      <c r="I381" s="37" t="s">
        <v>709</v>
      </c>
      <c r="J381" s="37" t="s">
        <v>568</v>
      </c>
      <c r="K381" s="86">
        <v>0</v>
      </c>
      <c r="L381" s="209" t="s">
        <v>2968</v>
      </c>
    </row>
    <row r="382" spans="1:12" ht="12" customHeight="1" thickBot="1">
      <c r="A382" s="491" t="s">
        <v>1895</v>
      </c>
      <c r="B382" s="492"/>
      <c r="C382" s="492"/>
      <c r="D382" s="492"/>
      <c r="E382" s="492"/>
      <c r="F382" s="492"/>
      <c r="G382" s="492"/>
      <c r="H382" s="492"/>
      <c r="I382" s="492"/>
      <c r="J382" s="492"/>
      <c r="K382" s="218">
        <f>SUM(K376:K381)</f>
        <v>117</v>
      </c>
      <c r="L382" s="214"/>
    </row>
    <row r="383" spans="1:12" ht="33.75">
      <c r="A383" s="24" t="s">
        <v>1375</v>
      </c>
      <c r="B383" s="25" t="s">
        <v>1852</v>
      </c>
      <c r="C383" s="25" t="s">
        <v>1593</v>
      </c>
      <c r="D383" s="25" t="s">
        <v>1595</v>
      </c>
      <c r="E383" s="25" t="s">
        <v>1594</v>
      </c>
      <c r="F383" s="203" t="s">
        <v>2969</v>
      </c>
      <c r="G383" s="25" t="s">
        <v>1788</v>
      </c>
      <c r="H383" s="25" t="s">
        <v>1872</v>
      </c>
      <c r="I383" s="25" t="s">
        <v>2412</v>
      </c>
      <c r="J383" s="25" t="s">
        <v>568</v>
      </c>
      <c r="K383" s="60">
        <v>0</v>
      </c>
      <c r="L383" s="26" t="s">
        <v>368</v>
      </c>
    </row>
    <row r="384" spans="1:12" ht="33.75">
      <c r="A384" s="27" t="s">
        <v>638</v>
      </c>
      <c r="B384" s="8" t="s">
        <v>1852</v>
      </c>
      <c r="C384" s="8" t="s">
        <v>1593</v>
      </c>
      <c r="D384" s="8" t="s">
        <v>1595</v>
      </c>
      <c r="E384" s="8" t="s">
        <v>1594</v>
      </c>
      <c r="F384" s="199" t="s">
        <v>1584</v>
      </c>
      <c r="G384" s="8" t="s">
        <v>1788</v>
      </c>
      <c r="H384" s="8" t="s">
        <v>1871</v>
      </c>
      <c r="I384" s="8" t="s">
        <v>1786</v>
      </c>
      <c r="J384" s="8" t="s">
        <v>781</v>
      </c>
      <c r="K384" s="85">
        <v>40</v>
      </c>
      <c r="L384" s="28" t="s">
        <v>782</v>
      </c>
    </row>
    <row r="385" spans="1:12" ht="33.75">
      <c r="A385" s="27" t="s">
        <v>1376</v>
      </c>
      <c r="B385" s="8" t="s">
        <v>1852</v>
      </c>
      <c r="C385" s="8" t="s">
        <v>1593</v>
      </c>
      <c r="D385" s="8" t="s">
        <v>1595</v>
      </c>
      <c r="E385" s="8" t="s">
        <v>1594</v>
      </c>
      <c r="F385" s="199" t="s">
        <v>2969</v>
      </c>
      <c r="G385" s="8" t="s">
        <v>1788</v>
      </c>
      <c r="H385" s="8" t="s">
        <v>656</v>
      </c>
      <c r="I385" s="8" t="s">
        <v>2414</v>
      </c>
      <c r="J385" s="8" t="s">
        <v>753</v>
      </c>
      <c r="K385" s="85">
        <v>23</v>
      </c>
      <c r="L385" s="28" t="s">
        <v>1849</v>
      </c>
    </row>
    <row r="386" spans="1:12" ht="34.5" thickBot="1">
      <c r="A386" s="36" t="s">
        <v>1377</v>
      </c>
      <c r="B386" s="37" t="s">
        <v>1852</v>
      </c>
      <c r="C386" s="37" t="s">
        <v>1593</v>
      </c>
      <c r="D386" s="37" t="s">
        <v>1595</v>
      </c>
      <c r="E386" s="37" t="s">
        <v>1594</v>
      </c>
      <c r="F386" s="200" t="s">
        <v>2969</v>
      </c>
      <c r="G386" s="37" t="s">
        <v>1788</v>
      </c>
      <c r="H386" s="37" t="s">
        <v>755</v>
      </c>
      <c r="I386" s="37" t="s">
        <v>1776</v>
      </c>
      <c r="J386" s="37" t="s">
        <v>756</v>
      </c>
      <c r="K386" s="86">
        <v>20</v>
      </c>
      <c r="L386" s="30" t="s">
        <v>916</v>
      </c>
    </row>
    <row r="387" spans="1:12" ht="12" customHeight="1" thickBot="1">
      <c r="A387" s="491" t="s">
        <v>1895</v>
      </c>
      <c r="B387" s="492"/>
      <c r="C387" s="492"/>
      <c r="D387" s="492"/>
      <c r="E387" s="492"/>
      <c r="F387" s="492"/>
      <c r="G387" s="492"/>
      <c r="H387" s="492"/>
      <c r="I387" s="492"/>
      <c r="J387" s="492"/>
      <c r="K387" s="218">
        <f>SUM(K383:K386)</f>
        <v>83</v>
      </c>
      <c r="L387" s="214"/>
    </row>
    <row r="388" spans="1:12" ht="34.5" customHeight="1">
      <c r="A388" s="24" t="s">
        <v>1378</v>
      </c>
      <c r="B388" s="25" t="s">
        <v>1479</v>
      </c>
      <c r="C388" s="25" t="s">
        <v>1480</v>
      </c>
      <c r="D388" s="25" t="s">
        <v>1482</v>
      </c>
      <c r="E388" s="25" t="s">
        <v>1481</v>
      </c>
      <c r="F388" s="25" t="s">
        <v>1482</v>
      </c>
      <c r="G388" s="25" t="s">
        <v>1811</v>
      </c>
      <c r="H388" s="25" t="s">
        <v>745</v>
      </c>
      <c r="I388" s="25" t="s">
        <v>2412</v>
      </c>
      <c r="J388" s="25" t="s">
        <v>746</v>
      </c>
      <c r="K388" s="60">
        <v>15</v>
      </c>
      <c r="L388" s="26" t="s">
        <v>747</v>
      </c>
    </row>
    <row r="389" spans="1:12" ht="34.5" customHeight="1">
      <c r="A389" s="8" t="s">
        <v>1379</v>
      </c>
      <c r="B389" s="8" t="s">
        <v>1479</v>
      </c>
      <c r="C389" s="8" t="s">
        <v>1480</v>
      </c>
      <c r="D389" s="8" t="s">
        <v>1482</v>
      </c>
      <c r="E389" s="8" t="s">
        <v>1481</v>
      </c>
      <c r="F389" s="8" t="s">
        <v>1482</v>
      </c>
      <c r="G389" s="8" t="s">
        <v>1811</v>
      </c>
      <c r="H389" s="8" t="s">
        <v>1249</v>
      </c>
      <c r="I389" s="8" t="s">
        <v>2414</v>
      </c>
      <c r="J389" s="8" t="s">
        <v>751</v>
      </c>
      <c r="K389" s="85">
        <v>28</v>
      </c>
      <c r="L389" s="28" t="s">
        <v>1250</v>
      </c>
    </row>
    <row r="390" spans="1:12" ht="34.5" customHeight="1">
      <c r="A390" s="8" t="s">
        <v>1380</v>
      </c>
      <c r="B390" s="8" t="s">
        <v>1479</v>
      </c>
      <c r="C390" s="8" t="s">
        <v>1480</v>
      </c>
      <c r="D390" s="8" t="s">
        <v>1482</v>
      </c>
      <c r="E390" s="8" t="s">
        <v>1481</v>
      </c>
      <c r="F390" s="8" t="s">
        <v>1482</v>
      </c>
      <c r="G390" s="8" t="s">
        <v>1811</v>
      </c>
      <c r="H390" s="8" t="s">
        <v>1251</v>
      </c>
      <c r="I390" s="8" t="s">
        <v>1776</v>
      </c>
      <c r="J390" s="8" t="s">
        <v>753</v>
      </c>
      <c r="K390" s="85">
        <v>28</v>
      </c>
      <c r="L390" s="28" t="s">
        <v>369</v>
      </c>
    </row>
    <row r="391" spans="1:12" ht="34.5" customHeight="1">
      <c r="A391" s="8" t="s">
        <v>1381</v>
      </c>
      <c r="B391" s="8" t="s">
        <v>1479</v>
      </c>
      <c r="C391" s="8" t="s">
        <v>1480</v>
      </c>
      <c r="D391" s="8" t="s">
        <v>1482</v>
      </c>
      <c r="E391" s="8" t="s">
        <v>1481</v>
      </c>
      <c r="F391" s="8" t="s">
        <v>1482</v>
      </c>
      <c r="G391" s="8" t="s">
        <v>1811</v>
      </c>
      <c r="H391" s="8" t="s">
        <v>1871</v>
      </c>
      <c r="I391" s="8" t="s">
        <v>709</v>
      </c>
      <c r="J391" s="8" t="s">
        <v>781</v>
      </c>
      <c r="K391" s="85">
        <v>33</v>
      </c>
      <c r="L391" s="28" t="s">
        <v>782</v>
      </c>
    </row>
    <row r="392" spans="1:12" ht="34.5" customHeight="1">
      <c r="A392" s="8" t="s">
        <v>1382</v>
      </c>
      <c r="B392" s="8" t="s">
        <v>1479</v>
      </c>
      <c r="C392" s="8" t="s">
        <v>1480</v>
      </c>
      <c r="D392" s="8" t="s">
        <v>1482</v>
      </c>
      <c r="E392" s="8" t="s">
        <v>1481</v>
      </c>
      <c r="F392" s="8" t="s">
        <v>1482</v>
      </c>
      <c r="G392" s="8" t="s">
        <v>1811</v>
      </c>
      <c r="H392" s="8" t="s">
        <v>257</v>
      </c>
      <c r="I392" s="8" t="s">
        <v>92</v>
      </c>
      <c r="J392" s="8" t="s">
        <v>773</v>
      </c>
      <c r="K392" s="85">
        <v>46</v>
      </c>
      <c r="L392" s="28" t="s">
        <v>888</v>
      </c>
    </row>
    <row r="393" spans="1:12" ht="34.5" customHeight="1">
      <c r="A393" s="8" t="s">
        <v>1383</v>
      </c>
      <c r="B393" s="8" t="s">
        <v>1479</v>
      </c>
      <c r="C393" s="8" t="s">
        <v>1480</v>
      </c>
      <c r="D393" s="8" t="s">
        <v>1482</v>
      </c>
      <c r="E393" s="8" t="s">
        <v>1481</v>
      </c>
      <c r="F393" s="8" t="s">
        <v>1482</v>
      </c>
      <c r="G393" s="8" t="s">
        <v>1811</v>
      </c>
      <c r="H393" s="8" t="s">
        <v>762</v>
      </c>
      <c r="I393" s="8" t="s">
        <v>1778</v>
      </c>
      <c r="J393" s="8" t="s">
        <v>763</v>
      </c>
      <c r="K393" s="85">
        <v>52</v>
      </c>
      <c r="L393" s="28" t="s">
        <v>761</v>
      </c>
    </row>
    <row r="394" spans="1:12" ht="34.5" customHeight="1">
      <c r="A394" s="8" t="s">
        <v>2428</v>
      </c>
      <c r="B394" s="8" t="s">
        <v>1479</v>
      </c>
      <c r="C394" s="8" t="s">
        <v>1480</v>
      </c>
      <c r="D394" s="8" t="s">
        <v>1482</v>
      </c>
      <c r="E394" s="8" t="s">
        <v>1481</v>
      </c>
      <c r="F394" s="8" t="s">
        <v>1482</v>
      </c>
      <c r="G394" s="8" t="s">
        <v>1811</v>
      </c>
      <c r="H394" s="8" t="s">
        <v>1252</v>
      </c>
      <c r="I394" s="8" t="s">
        <v>1777</v>
      </c>
      <c r="J394" s="8" t="s">
        <v>760</v>
      </c>
      <c r="K394" s="85">
        <v>8</v>
      </c>
      <c r="L394" s="28" t="s">
        <v>761</v>
      </c>
    </row>
    <row r="395" spans="1:12" ht="34.5" customHeight="1">
      <c r="A395" s="8" t="s">
        <v>1384</v>
      </c>
      <c r="B395" s="8" t="s">
        <v>1479</v>
      </c>
      <c r="C395" s="8" t="s">
        <v>1480</v>
      </c>
      <c r="D395" s="8" t="s">
        <v>1482</v>
      </c>
      <c r="E395" s="8" t="s">
        <v>1481</v>
      </c>
      <c r="F395" s="8" t="s">
        <v>1482</v>
      </c>
      <c r="G395" s="8" t="s">
        <v>1811</v>
      </c>
      <c r="H395" s="8" t="s">
        <v>1253</v>
      </c>
      <c r="I395" s="8" t="s">
        <v>683</v>
      </c>
      <c r="J395" s="8" t="s">
        <v>1828</v>
      </c>
      <c r="K395" s="85">
        <v>0</v>
      </c>
      <c r="L395" s="28" t="s">
        <v>761</v>
      </c>
    </row>
    <row r="396" spans="1:12" ht="34.5" customHeight="1">
      <c r="A396" s="8" t="s">
        <v>1385</v>
      </c>
      <c r="B396" s="8" t="s">
        <v>1479</v>
      </c>
      <c r="C396" s="8" t="s">
        <v>1480</v>
      </c>
      <c r="D396" s="8" t="s">
        <v>1482</v>
      </c>
      <c r="E396" s="8" t="s">
        <v>1481</v>
      </c>
      <c r="F396" s="8" t="s">
        <v>1482</v>
      </c>
      <c r="G396" s="8" t="s">
        <v>1811</v>
      </c>
      <c r="H396" s="8" t="s">
        <v>677</v>
      </c>
      <c r="I396" s="8" t="s">
        <v>2421</v>
      </c>
      <c r="J396" s="8" t="s">
        <v>771</v>
      </c>
      <c r="K396" s="85">
        <v>28</v>
      </c>
      <c r="L396" s="28" t="s">
        <v>869</v>
      </c>
    </row>
    <row r="397" spans="1:12" ht="34.5" customHeight="1">
      <c r="A397" s="8" t="s">
        <v>537</v>
      </c>
      <c r="B397" s="8" t="s">
        <v>1479</v>
      </c>
      <c r="C397" s="8" t="s">
        <v>1480</v>
      </c>
      <c r="D397" s="8" t="s">
        <v>1482</v>
      </c>
      <c r="E397" s="8" t="s">
        <v>1481</v>
      </c>
      <c r="F397" s="8" t="s">
        <v>1482</v>
      </c>
      <c r="G397" s="8" t="s">
        <v>1811</v>
      </c>
      <c r="H397" s="8" t="s">
        <v>1254</v>
      </c>
      <c r="I397" s="8" t="s">
        <v>1760</v>
      </c>
      <c r="J397" s="8" t="s">
        <v>765</v>
      </c>
      <c r="K397" s="85">
        <v>20</v>
      </c>
      <c r="L397" s="28" t="s">
        <v>847</v>
      </c>
    </row>
    <row r="398" spans="1:12" ht="34.5" customHeight="1">
      <c r="A398" s="8" t="s">
        <v>1386</v>
      </c>
      <c r="B398" s="8" t="s">
        <v>1479</v>
      </c>
      <c r="C398" s="8" t="s">
        <v>1480</v>
      </c>
      <c r="D398" s="8" t="s">
        <v>1482</v>
      </c>
      <c r="E398" s="8" t="s">
        <v>1481</v>
      </c>
      <c r="F398" s="8" t="s">
        <v>1482</v>
      </c>
      <c r="G398" s="8" t="s">
        <v>1811</v>
      </c>
      <c r="H398" s="8" t="s">
        <v>1491</v>
      </c>
      <c r="I398" s="8" t="s">
        <v>91</v>
      </c>
      <c r="J398" s="8" t="s">
        <v>777</v>
      </c>
      <c r="K398" s="85">
        <v>16</v>
      </c>
      <c r="L398" s="28" t="s">
        <v>847</v>
      </c>
    </row>
    <row r="399" spans="1:12" ht="34.5" customHeight="1">
      <c r="A399" s="8" t="s">
        <v>1387</v>
      </c>
      <c r="B399" s="8" t="s">
        <v>1479</v>
      </c>
      <c r="C399" s="8" t="s">
        <v>1480</v>
      </c>
      <c r="D399" s="8" t="s">
        <v>1482</v>
      </c>
      <c r="E399" s="8" t="s">
        <v>1481</v>
      </c>
      <c r="F399" s="8" t="s">
        <v>1482</v>
      </c>
      <c r="G399" s="8" t="s">
        <v>1811</v>
      </c>
      <c r="H399" s="8" t="s">
        <v>766</v>
      </c>
      <c r="I399" s="8" t="s">
        <v>1762</v>
      </c>
      <c r="J399" s="8" t="s">
        <v>767</v>
      </c>
      <c r="K399" s="85">
        <v>20</v>
      </c>
      <c r="L399" s="28" t="s">
        <v>881</v>
      </c>
    </row>
    <row r="400" spans="1:12" ht="34.5" customHeight="1">
      <c r="A400" s="8" t="s">
        <v>1388</v>
      </c>
      <c r="B400" s="8" t="s">
        <v>1479</v>
      </c>
      <c r="C400" s="8" t="s">
        <v>1480</v>
      </c>
      <c r="D400" s="8" t="s">
        <v>1482</v>
      </c>
      <c r="E400" s="8" t="s">
        <v>1481</v>
      </c>
      <c r="F400" s="8" t="s">
        <v>1482</v>
      </c>
      <c r="G400" s="8" t="s">
        <v>1811</v>
      </c>
      <c r="H400" s="8" t="s">
        <v>768</v>
      </c>
      <c r="I400" s="8" t="s">
        <v>1763</v>
      </c>
      <c r="J400" s="8" t="s">
        <v>769</v>
      </c>
      <c r="K400" s="85">
        <v>17</v>
      </c>
      <c r="L400" s="28" t="s">
        <v>899</v>
      </c>
    </row>
    <row r="401" spans="1:12" ht="34.5" customHeight="1">
      <c r="A401" s="8" t="s">
        <v>1389</v>
      </c>
      <c r="B401" s="8" t="s">
        <v>1479</v>
      </c>
      <c r="C401" s="8" t="s">
        <v>1480</v>
      </c>
      <c r="D401" s="8" t="s">
        <v>1482</v>
      </c>
      <c r="E401" s="8" t="s">
        <v>1481</v>
      </c>
      <c r="F401" s="8" t="s">
        <v>1482</v>
      </c>
      <c r="G401" s="8" t="s">
        <v>1811</v>
      </c>
      <c r="H401" s="8" t="s">
        <v>1717</v>
      </c>
      <c r="I401" s="8" t="s">
        <v>1766</v>
      </c>
      <c r="J401" s="8" t="s">
        <v>749</v>
      </c>
      <c r="K401" s="85">
        <v>64</v>
      </c>
      <c r="L401" s="28" t="s">
        <v>141</v>
      </c>
    </row>
    <row r="402" spans="1:12" ht="34.5" customHeight="1">
      <c r="A402" s="8" t="s">
        <v>1390</v>
      </c>
      <c r="B402" s="8" t="s">
        <v>1479</v>
      </c>
      <c r="C402" s="8" t="s">
        <v>1480</v>
      </c>
      <c r="D402" s="8" t="s">
        <v>1482</v>
      </c>
      <c r="E402" s="8" t="s">
        <v>1481</v>
      </c>
      <c r="F402" s="8" t="s">
        <v>1482</v>
      </c>
      <c r="G402" s="8" t="s">
        <v>1811</v>
      </c>
      <c r="H402" s="8" t="s">
        <v>1255</v>
      </c>
      <c r="I402" s="8" t="s">
        <v>1774</v>
      </c>
      <c r="J402" s="8" t="s">
        <v>756</v>
      </c>
      <c r="K402" s="85">
        <v>26</v>
      </c>
      <c r="L402" s="28" t="s">
        <v>916</v>
      </c>
    </row>
    <row r="403" spans="1:12" ht="34.5" customHeight="1" thickBot="1">
      <c r="A403" s="27" t="s">
        <v>1391</v>
      </c>
      <c r="B403" s="37" t="s">
        <v>1479</v>
      </c>
      <c r="C403" s="37" t="s">
        <v>1480</v>
      </c>
      <c r="D403" s="37" t="s">
        <v>1482</v>
      </c>
      <c r="E403" s="37" t="s">
        <v>1481</v>
      </c>
      <c r="F403" s="37" t="s">
        <v>1482</v>
      </c>
      <c r="G403" s="37" t="s">
        <v>1811</v>
      </c>
      <c r="H403" s="37" t="s">
        <v>1256</v>
      </c>
      <c r="I403" s="37" t="s">
        <v>1771</v>
      </c>
      <c r="J403" s="37" t="s">
        <v>779</v>
      </c>
      <c r="K403" s="86">
        <v>33</v>
      </c>
      <c r="L403" s="30" t="s">
        <v>1281</v>
      </c>
    </row>
    <row r="404" spans="1:12" ht="12" customHeight="1" thickBot="1">
      <c r="A404" s="491" t="s">
        <v>1895</v>
      </c>
      <c r="B404" s="492"/>
      <c r="C404" s="492"/>
      <c r="D404" s="492"/>
      <c r="E404" s="492"/>
      <c r="F404" s="492"/>
      <c r="G404" s="492"/>
      <c r="H404" s="492"/>
      <c r="I404" s="492"/>
      <c r="J404" s="492"/>
      <c r="K404" s="218">
        <f>SUM(K388:K403)</f>
        <v>434</v>
      </c>
      <c r="L404" s="214"/>
    </row>
    <row r="405" spans="1:12" ht="22.5">
      <c r="A405" s="24" t="s">
        <v>1098</v>
      </c>
      <c r="B405" s="25" t="s">
        <v>555</v>
      </c>
      <c r="C405" s="25" t="s">
        <v>1486</v>
      </c>
      <c r="D405" s="25" t="s">
        <v>1488</v>
      </c>
      <c r="E405" s="25" t="s">
        <v>1487</v>
      </c>
      <c r="F405" s="25" t="s">
        <v>1488</v>
      </c>
      <c r="G405" s="25" t="s">
        <v>682</v>
      </c>
      <c r="H405" s="25" t="s">
        <v>745</v>
      </c>
      <c r="I405" s="25" t="s">
        <v>1792</v>
      </c>
      <c r="J405" s="25" t="s">
        <v>746</v>
      </c>
      <c r="K405" s="204">
        <v>3</v>
      </c>
      <c r="L405" s="26" t="s">
        <v>747</v>
      </c>
    </row>
    <row r="406" spans="1:12" ht="22.5">
      <c r="A406" s="27" t="s">
        <v>949</v>
      </c>
      <c r="B406" s="8" t="s">
        <v>555</v>
      </c>
      <c r="C406" s="8" t="s">
        <v>1486</v>
      </c>
      <c r="D406" s="8" t="s">
        <v>1488</v>
      </c>
      <c r="E406" s="8" t="s">
        <v>1487</v>
      </c>
      <c r="F406" s="8" t="s">
        <v>1488</v>
      </c>
      <c r="G406" s="8" t="s">
        <v>682</v>
      </c>
      <c r="H406" s="8" t="s">
        <v>483</v>
      </c>
      <c r="I406" s="8" t="s">
        <v>1786</v>
      </c>
      <c r="J406" s="8" t="s">
        <v>753</v>
      </c>
      <c r="K406" s="198">
        <v>20</v>
      </c>
      <c r="L406" s="28" t="s">
        <v>754</v>
      </c>
    </row>
    <row r="407" spans="1:12" ht="22.5">
      <c r="A407" s="27" t="s">
        <v>1392</v>
      </c>
      <c r="B407" s="8" t="s">
        <v>555</v>
      </c>
      <c r="C407" s="8" t="s">
        <v>1486</v>
      </c>
      <c r="D407" s="8" t="s">
        <v>1488</v>
      </c>
      <c r="E407" s="8" t="s">
        <v>1487</v>
      </c>
      <c r="F407" s="8" t="s">
        <v>1488</v>
      </c>
      <c r="G407" s="8" t="s">
        <v>682</v>
      </c>
      <c r="H407" s="8" t="s">
        <v>290</v>
      </c>
      <c r="I407" s="8" t="s">
        <v>1814</v>
      </c>
      <c r="J407" s="8" t="s">
        <v>756</v>
      </c>
      <c r="K407" s="198">
        <v>22</v>
      </c>
      <c r="L407" s="28" t="s">
        <v>916</v>
      </c>
    </row>
    <row r="408" spans="1:12" ht="22.5">
      <c r="A408" s="27" t="s">
        <v>1393</v>
      </c>
      <c r="B408" s="8" t="s">
        <v>555</v>
      </c>
      <c r="C408" s="8" t="s">
        <v>1486</v>
      </c>
      <c r="D408" s="8" t="s">
        <v>1488</v>
      </c>
      <c r="E408" s="8" t="s">
        <v>1487</v>
      </c>
      <c r="F408" s="8" t="s">
        <v>1488</v>
      </c>
      <c r="G408" s="8" t="s">
        <v>682</v>
      </c>
      <c r="H408" s="8" t="s">
        <v>766</v>
      </c>
      <c r="I408" s="8" t="s">
        <v>1592</v>
      </c>
      <c r="J408" s="8" t="s">
        <v>767</v>
      </c>
      <c r="K408" s="198">
        <v>16</v>
      </c>
      <c r="L408" s="28" t="s">
        <v>881</v>
      </c>
    </row>
    <row r="409" spans="1:12" ht="22.5">
      <c r="A409" s="27" t="s">
        <v>1394</v>
      </c>
      <c r="B409" s="8" t="s">
        <v>555</v>
      </c>
      <c r="C409" s="8" t="s">
        <v>1486</v>
      </c>
      <c r="D409" s="8" t="s">
        <v>1488</v>
      </c>
      <c r="E409" s="8" t="s">
        <v>1487</v>
      </c>
      <c r="F409" s="8" t="s">
        <v>1488</v>
      </c>
      <c r="G409" s="8" t="s">
        <v>682</v>
      </c>
      <c r="H409" s="8" t="s">
        <v>772</v>
      </c>
      <c r="I409" s="8" t="s">
        <v>709</v>
      </c>
      <c r="J409" s="8" t="s">
        <v>773</v>
      </c>
      <c r="K409" s="85">
        <v>15</v>
      </c>
      <c r="L409" s="28" t="s">
        <v>888</v>
      </c>
    </row>
    <row r="410" spans="1:12" ht="22.5">
      <c r="A410" s="27" t="s">
        <v>1395</v>
      </c>
      <c r="B410" s="8" t="s">
        <v>555</v>
      </c>
      <c r="C410" s="8" t="s">
        <v>1486</v>
      </c>
      <c r="D410" s="8" t="s">
        <v>1488</v>
      </c>
      <c r="E410" s="8" t="s">
        <v>1487</v>
      </c>
      <c r="F410" s="8" t="s">
        <v>1488</v>
      </c>
      <c r="G410" s="8" t="s">
        <v>682</v>
      </c>
      <c r="H410" s="8" t="s">
        <v>1871</v>
      </c>
      <c r="I410" s="8" t="s">
        <v>2414</v>
      </c>
      <c r="J410" s="8" t="s">
        <v>781</v>
      </c>
      <c r="K410" s="85">
        <v>53</v>
      </c>
      <c r="L410" s="28" t="s">
        <v>782</v>
      </c>
    </row>
    <row r="411" spans="1:12" ht="34.5" thickBot="1">
      <c r="A411" s="36" t="s">
        <v>1396</v>
      </c>
      <c r="B411" s="37" t="s">
        <v>555</v>
      </c>
      <c r="C411" s="37" t="s">
        <v>1486</v>
      </c>
      <c r="D411" s="37" t="s">
        <v>1488</v>
      </c>
      <c r="E411" s="37" t="s">
        <v>1487</v>
      </c>
      <c r="F411" s="37" t="s">
        <v>1488</v>
      </c>
      <c r="G411" s="37" t="s">
        <v>682</v>
      </c>
      <c r="H411" s="37" t="s">
        <v>1872</v>
      </c>
      <c r="I411" s="37" t="s">
        <v>2412</v>
      </c>
      <c r="J411" s="37" t="s">
        <v>568</v>
      </c>
      <c r="K411" s="86">
        <v>0</v>
      </c>
      <c r="L411" s="30" t="s">
        <v>239</v>
      </c>
    </row>
    <row r="412" spans="1:12" ht="12" customHeight="1" thickBot="1">
      <c r="A412" s="491" t="s">
        <v>1895</v>
      </c>
      <c r="B412" s="492"/>
      <c r="C412" s="492"/>
      <c r="D412" s="492"/>
      <c r="E412" s="492"/>
      <c r="F412" s="492"/>
      <c r="G412" s="492"/>
      <c r="H412" s="492"/>
      <c r="I412" s="492"/>
      <c r="J412" s="492"/>
      <c r="K412" s="218">
        <f>SUM(K405:K411)</f>
        <v>129</v>
      </c>
      <c r="L412" s="214"/>
    </row>
    <row r="413" spans="1:12" ht="38.25" customHeight="1">
      <c r="A413" s="24" t="s">
        <v>1397</v>
      </c>
      <c r="B413" s="25" t="s">
        <v>557</v>
      </c>
      <c r="C413" s="25" t="s">
        <v>243</v>
      </c>
      <c r="D413" s="25" t="s">
        <v>244</v>
      </c>
      <c r="E413" s="25" t="s">
        <v>245</v>
      </c>
      <c r="F413" s="25" t="s">
        <v>246</v>
      </c>
      <c r="G413" s="25" t="s">
        <v>2323</v>
      </c>
      <c r="H413" s="25" t="s">
        <v>2349</v>
      </c>
      <c r="I413" s="25" t="s">
        <v>783</v>
      </c>
      <c r="J413" s="25" t="s">
        <v>746</v>
      </c>
      <c r="K413" s="60">
        <v>8</v>
      </c>
      <c r="L413" s="26" t="s">
        <v>1257</v>
      </c>
    </row>
    <row r="414" spans="1:12" ht="38.25" customHeight="1">
      <c r="A414" s="8" t="s">
        <v>1398</v>
      </c>
      <c r="B414" s="8" t="s">
        <v>557</v>
      </c>
      <c r="C414" s="8" t="s">
        <v>243</v>
      </c>
      <c r="D414" s="8" t="s">
        <v>244</v>
      </c>
      <c r="E414" s="8" t="s">
        <v>245</v>
      </c>
      <c r="F414" s="8" t="s">
        <v>246</v>
      </c>
      <c r="G414" s="8" t="s">
        <v>2323</v>
      </c>
      <c r="H414" s="8" t="s">
        <v>748</v>
      </c>
      <c r="I414" s="8" t="s">
        <v>1770</v>
      </c>
      <c r="J414" s="8" t="s">
        <v>749</v>
      </c>
      <c r="K414" s="198">
        <v>19</v>
      </c>
      <c r="L414" s="28" t="s">
        <v>1258</v>
      </c>
    </row>
    <row r="415" spans="1:12" ht="38.25" customHeight="1">
      <c r="A415" s="8" t="s">
        <v>1399</v>
      </c>
      <c r="B415" s="8" t="s">
        <v>557</v>
      </c>
      <c r="C415" s="8" t="s">
        <v>243</v>
      </c>
      <c r="D415" s="8" t="s">
        <v>244</v>
      </c>
      <c r="E415" s="8" t="s">
        <v>245</v>
      </c>
      <c r="F415" s="8" t="s">
        <v>246</v>
      </c>
      <c r="G415" s="8" t="s">
        <v>2323</v>
      </c>
      <c r="H415" s="8" t="s">
        <v>656</v>
      </c>
      <c r="I415" s="8" t="s">
        <v>1767</v>
      </c>
      <c r="J415" s="8" t="s">
        <v>753</v>
      </c>
      <c r="K415" s="198">
        <v>19</v>
      </c>
      <c r="L415" s="28" t="s">
        <v>1259</v>
      </c>
    </row>
    <row r="416" spans="1:12" ht="38.25" customHeight="1">
      <c r="A416" s="8" t="s">
        <v>1400</v>
      </c>
      <c r="B416" s="8" t="s">
        <v>557</v>
      </c>
      <c r="C416" s="8" t="s">
        <v>243</v>
      </c>
      <c r="D416" s="8" t="s">
        <v>244</v>
      </c>
      <c r="E416" s="8" t="s">
        <v>245</v>
      </c>
      <c r="F416" s="8" t="s">
        <v>246</v>
      </c>
      <c r="G416" s="8" t="s">
        <v>2323</v>
      </c>
      <c r="H416" s="8" t="s">
        <v>755</v>
      </c>
      <c r="I416" s="8" t="s">
        <v>1778</v>
      </c>
      <c r="J416" s="8" t="s">
        <v>756</v>
      </c>
      <c r="K416" s="198">
        <v>16</v>
      </c>
      <c r="L416" s="28" t="s">
        <v>1260</v>
      </c>
    </row>
    <row r="417" spans="1:12" ht="38.25" customHeight="1">
      <c r="A417" s="8" t="s">
        <v>892</v>
      </c>
      <c r="B417" s="8" t="s">
        <v>557</v>
      </c>
      <c r="C417" s="8" t="s">
        <v>243</v>
      </c>
      <c r="D417" s="8" t="s">
        <v>244</v>
      </c>
      <c r="E417" s="8" t="s">
        <v>245</v>
      </c>
      <c r="F417" s="8" t="s">
        <v>246</v>
      </c>
      <c r="G417" s="8" t="s">
        <v>2323</v>
      </c>
      <c r="H417" s="8" t="s">
        <v>766</v>
      </c>
      <c r="I417" s="8" t="s">
        <v>92</v>
      </c>
      <c r="J417" s="8" t="s">
        <v>767</v>
      </c>
      <c r="K417" s="198">
        <v>8</v>
      </c>
      <c r="L417" s="28" t="s">
        <v>881</v>
      </c>
    </row>
    <row r="418" spans="1:12" ht="38.25" customHeight="1">
      <c r="A418" s="8" t="s">
        <v>1401</v>
      </c>
      <c r="B418" s="8" t="s">
        <v>557</v>
      </c>
      <c r="C418" s="8" t="s">
        <v>243</v>
      </c>
      <c r="D418" s="8" t="s">
        <v>244</v>
      </c>
      <c r="E418" s="8" t="s">
        <v>245</v>
      </c>
      <c r="F418" s="8" t="s">
        <v>246</v>
      </c>
      <c r="G418" s="8" t="s">
        <v>2323</v>
      </c>
      <c r="H418" s="8" t="s">
        <v>772</v>
      </c>
      <c r="I418" s="8" t="s">
        <v>709</v>
      </c>
      <c r="J418" s="8" t="s">
        <v>773</v>
      </c>
      <c r="K418" s="198">
        <v>17</v>
      </c>
      <c r="L418" s="28" t="s">
        <v>888</v>
      </c>
    </row>
    <row r="419" spans="1:12" ht="38.25" customHeight="1">
      <c r="A419" s="8" t="s">
        <v>902</v>
      </c>
      <c r="B419" s="8" t="s">
        <v>557</v>
      </c>
      <c r="C419" s="8" t="s">
        <v>243</v>
      </c>
      <c r="D419" s="8" t="s">
        <v>244</v>
      </c>
      <c r="E419" s="8" t="s">
        <v>245</v>
      </c>
      <c r="F419" s="8" t="s">
        <v>246</v>
      </c>
      <c r="G419" s="8" t="s">
        <v>2323</v>
      </c>
      <c r="H419" s="8" t="s">
        <v>1261</v>
      </c>
      <c r="I419" s="8" t="s">
        <v>829</v>
      </c>
      <c r="J419" s="8" t="s">
        <v>775</v>
      </c>
      <c r="K419" s="85">
        <v>46</v>
      </c>
      <c r="L419" s="28" t="s">
        <v>1470</v>
      </c>
    </row>
    <row r="420" spans="1:12" ht="38.25" customHeight="1">
      <c r="A420" s="8" t="s">
        <v>920</v>
      </c>
      <c r="B420" s="8" t="s">
        <v>557</v>
      </c>
      <c r="C420" s="8" t="s">
        <v>243</v>
      </c>
      <c r="D420" s="8" t="s">
        <v>244</v>
      </c>
      <c r="E420" s="8" t="s">
        <v>245</v>
      </c>
      <c r="F420" s="8" t="s">
        <v>246</v>
      </c>
      <c r="G420" s="8" t="s">
        <v>2323</v>
      </c>
      <c r="H420" s="8" t="s">
        <v>1262</v>
      </c>
      <c r="I420" s="8" t="s">
        <v>2318</v>
      </c>
      <c r="J420" s="8" t="s">
        <v>775</v>
      </c>
      <c r="K420" s="85">
        <v>63</v>
      </c>
      <c r="L420" s="28" t="s">
        <v>1470</v>
      </c>
    </row>
    <row r="421" spans="1:12" ht="38.25" customHeight="1" thickBot="1">
      <c r="A421" s="331" t="s">
        <v>1402</v>
      </c>
      <c r="B421" s="37" t="s">
        <v>557</v>
      </c>
      <c r="C421" s="37" t="s">
        <v>243</v>
      </c>
      <c r="D421" s="37" t="s">
        <v>244</v>
      </c>
      <c r="E421" s="37" t="s">
        <v>245</v>
      </c>
      <c r="F421" s="37" t="s">
        <v>246</v>
      </c>
      <c r="G421" s="37" t="s">
        <v>2323</v>
      </c>
      <c r="H421" s="37" t="s">
        <v>1737</v>
      </c>
      <c r="I421" s="37" t="s">
        <v>1777</v>
      </c>
      <c r="J421" s="37" t="s">
        <v>781</v>
      </c>
      <c r="K421" s="201">
        <v>73</v>
      </c>
      <c r="L421" s="30" t="s">
        <v>1738</v>
      </c>
    </row>
    <row r="422" spans="1:12" ht="12" customHeight="1" thickBot="1">
      <c r="A422" s="491" t="s">
        <v>1895</v>
      </c>
      <c r="B422" s="492"/>
      <c r="C422" s="492"/>
      <c r="D422" s="492"/>
      <c r="E422" s="492"/>
      <c r="F422" s="492"/>
      <c r="G422" s="492"/>
      <c r="H422" s="492"/>
      <c r="I422" s="492"/>
      <c r="J422" s="492"/>
      <c r="K422" s="218">
        <f>SUM(K413:K421)</f>
        <v>269</v>
      </c>
      <c r="L422" s="214"/>
    </row>
    <row r="423" spans="1:12" ht="59.25" customHeight="1">
      <c r="A423" s="24" t="s">
        <v>1403</v>
      </c>
      <c r="B423" s="25" t="s">
        <v>917</v>
      </c>
      <c r="C423" s="25" t="s">
        <v>211</v>
      </c>
      <c r="D423" s="25" t="s">
        <v>250</v>
      </c>
      <c r="E423" s="25" t="s">
        <v>248</v>
      </c>
      <c r="F423" s="25" t="s">
        <v>250</v>
      </c>
      <c r="G423" s="25" t="s">
        <v>1815</v>
      </c>
      <c r="H423" s="25" t="s">
        <v>745</v>
      </c>
      <c r="I423" s="25" t="s">
        <v>639</v>
      </c>
      <c r="J423" s="25" t="s">
        <v>746</v>
      </c>
      <c r="K423" s="60">
        <v>6</v>
      </c>
      <c r="L423" s="26" t="s">
        <v>747</v>
      </c>
    </row>
    <row r="424" spans="1:12" ht="59.25" customHeight="1">
      <c r="A424" s="8" t="s">
        <v>1404</v>
      </c>
      <c r="B424" s="8" t="s">
        <v>917</v>
      </c>
      <c r="C424" s="8" t="s">
        <v>211</v>
      </c>
      <c r="D424" s="8" t="s">
        <v>250</v>
      </c>
      <c r="E424" s="8" t="s">
        <v>248</v>
      </c>
      <c r="F424" s="8" t="s">
        <v>250</v>
      </c>
      <c r="G424" s="8" t="s">
        <v>1815</v>
      </c>
      <c r="H424" s="8" t="s">
        <v>1900</v>
      </c>
      <c r="I424" s="8" t="s">
        <v>2412</v>
      </c>
      <c r="J424" s="8" t="s">
        <v>753</v>
      </c>
      <c r="K424" s="198">
        <v>33</v>
      </c>
      <c r="L424" s="28" t="s">
        <v>754</v>
      </c>
    </row>
    <row r="425" spans="1:12" ht="59.25" customHeight="1">
      <c r="A425" s="8" t="s">
        <v>1405</v>
      </c>
      <c r="B425" s="8" t="s">
        <v>917</v>
      </c>
      <c r="C425" s="8" t="s">
        <v>211</v>
      </c>
      <c r="D425" s="8" t="s">
        <v>250</v>
      </c>
      <c r="E425" s="8" t="s">
        <v>248</v>
      </c>
      <c r="F425" s="8" t="s">
        <v>250</v>
      </c>
      <c r="G425" s="8" t="s">
        <v>1815</v>
      </c>
      <c r="H425" s="8" t="s">
        <v>1564</v>
      </c>
      <c r="I425" s="8" t="s">
        <v>1776</v>
      </c>
      <c r="J425" s="8" t="s">
        <v>756</v>
      </c>
      <c r="K425" s="85">
        <v>24</v>
      </c>
      <c r="L425" s="28" t="s">
        <v>916</v>
      </c>
    </row>
    <row r="426" spans="1:12" ht="59.25" customHeight="1">
      <c r="A426" s="8" t="s">
        <v>1406</v>
      </c>
      <c r="B426" s="8" t="s">
        <v>917</v>
      </c>
      <c r="C426" s="8" t="s">
        <v>211</v>
      </c>
      <c r="D426" s="8" t="s">
        <v>250</v>
      </c>
      <c r="E426" s="8" t="s">
        <v>248</v>
      </c>
      <c r="F426" s="8" t="s">
        <v>250</v>
      </c>
      <c r="G426" s="8" t="s">
        <v>1815</v>
      </c>
      <c r="H426" s="8" t="s">
        <v>1739</v>
      </c>
      <c r="I426" s="8" t="s">
        <v>1775</v>
      </c>
      <c r="J426" s="8" t="s">
        <v>767</v>
      </c>
      <c r="K426" s="85">
        <v>11</v>
      </c>
      <c r="L426" s="28" t="s">
        <v>881</v>
      </c>
    </row>
    <row r="427" spans="1:12" ht="59.25" customHeight="1">
      <c r="A427" s="8" t="s">
        <v>936</v>
      </c>
      <c r="B427" s="8" t="s">
        <v>917</v>
      </c>
      <c r="C427" s="8" t="s">
        <v>211</v>
      </c>
      <c r="D427" s="8" t="s">
        <v>250</v>
      </c>
      <c r="E427" s="8" t="s">
        <v>248</v>
      </c>
      <c r="F427" s="8" t="s">
        <v>250</v>
      </c>
      <c r="G427" s="8" t="s">
        <v>1815</v>
      </c>
      <c r="H427" s="8" t="s">
        <v>1740</v>
      </c>
      <c r="I427" s="8" t="s">
        <v>709</v>
      </c>
      <c r="J427" s="8" t="s">
        <v>767</v>
      </c>
      <c r="K427" s="85">
        <v>9</v>
      </c>
      <c r="L427" s="28" t="s">
        <v>881</v>
      </c>
    </row>
    <row r="428" spans="1:12" ht="59.25" customHeight="1">
      <c r="A428" s="8" t="s">
        <v>3278</v>
      </c>
      <c r="B428" s="8" t="s">
        <v>917</v>
      </c>
      <c r="C428" s="8" t="s">
        <v>211</v>
      </c>
      <c r="D428" s="8" t="s">
        <v>250</v>
      </c>
      <c r="E428" s="8" t="s">
        <v>248</v>
      </c>
      <c r="F428" s="8" t="s">
        <v>250</v>
      </c>
      <c r="G428" s="8" t="s">
        <v>1815</v>
      </c>
      <c r="H428" s="8" t="s">
        <v>772</v>
      </c>
      <c r="I428" s="8" t="s">
        <v>2414</v>
      </c>
      <c r="J428" s="8" t="s">
        <v>773</v>
      </c>
      <c r="K428" s="85">
        <v>22</v>
      </c>
      <c r="L428" s="28" t="s">
        <v>888</v>
      </c>
    </row>
    <row r="429" spans="1:12" ht="59.25" customHeight="1">
      <c r="A429" s="8" t="s">
        <v>1407</v>
      </c>
      <c r="B429" s="8" t="s">
        <v>917</v>
      </c>
      <c r="C429" s="8" t="s">
        <v>211</v>
      </c>
      <c r="D429" s="8" t="s">
        <v>250</v>
      </c>
      <c r="E429" s="8" t="s">
        <v>248</v>
      </c>
      <c r="F429" s="8" t="s">
        <v>250</v>
      </c>
      <c r="G429" s="8" t="s">
        <v>1815</v>
      </c>
      <c r="H429" s="8" t="s">
        <v>1871</v>
      </c>
      <c r="I429" s="8" t="s">
        <v>1786</v>
      </c>
      <c r="J429" s="8" t="s">
        <v>781</v>
      </c>
      <c r="K429" s="85">
        <v>64</v>
      </c>
      <c r="L429" s="28" t="s">
        <v>782</v>
      </c>
    </row>
    <row r="430" spans="1:12" ht="59.25" customHeight="1">
      <c r="A430" s="8" t="s">
        <v>1408</v>
      </c>
      <c r="B430" s="8" t="s">
        <v>917</v>
      </c>
      <c r="C430" s="8" t="s">
        <v>211</v>
      </c>
      <c r="D430" s="8" t="s">
        <v>250</v>
      </c>
      <c r="E430" s="8" t="s">
        <v>248</v>
      </c>
      <c r="F430" s="8" t="s">
        <v>250</v>
      </c>
      <c r="G430" s="8" t="s">
        <v>1815</v>
      </c>
      <c r="H430" s="8" t="s">
        <v>764</v>
      </c>
      <c r="I430" s="8" t="s">
        <v>92</v>
      </c>
      <c r="J430" s="8" t="s">
        <v>765</v>
      </c>
      <c r="K430" s="85">
        <v>16</v>
      </c>
      <c r="L430" s="28" t="s">
        <v>847</v>
      </c>
    </row>
    <row r="431" spans="1:12" ht="59.25" customHeight="1">
      <c r="A431" s="8" t="s">
        <v>1409</v>
      </c>
      <c r="B431" s="8" t="s">
        <v>917</v>
      </c>
      <c r="C431" s="8" t="s">
        <v>211</v>
      </c>
      <c r="D431" s="8" t="s">
        <v>250</v>
      </c>
      <c r="E431" s="8" t="s">
        <v>248</v>
      </c>
      <c r="F431" s="8" t="s">
        <v>250</v>
      </c>
      <c r="G431" s="8" t="s">
        <v>1815</v>
      </c>
      <c r="H431" s="8" t="s">
        <v>2970</v>
      </c>
      <c r="I431" s="8" t="s">
        <v>407</v>
      </c>
      <c r="J431" s="8" t="s">
        <v>777</v>
      </c>
      <c r="K431" s="85">
        <v>16</v>
      </c>
      <c r="L431" s="28" t="s">
        <v>847</v>
      </c>
    </row>
    <row r="432" spans="1:12" ht="59.25" customHeight="1">
      <c r="A432" s="8" t="s">
        <v>1410</v>
      </c>
      <c r="B432" s="8" t="s">
        <v>917</v>
      </c>
      <c r="C432" s="8" t="s">
        <v>211</v>
      </c>
      <c r="D432" s="8" t="s">
        <v>250</v>
      </c>
      <c r="E432" s="8" t="s">
        <v>248</v>
      </c>
      <c r="F432" s="8" t="s">
        <v>250</v>
      </c>
      <c r="G432" s="8" t="s">
        <v>1815</v>
      </c>
      <c r="H432" s="8" t="s">
        <v>1872</v>
      </c>
      <c r="I432" s="8" t="s">
        <v>2417</v>
      </c>
      <c r="J432" s="8" t="s">
        <v>568</v>
      </c>
      <c r="K432" s="85">
        <v>0</v>
      </c>
      <c r="L432" s="28" t="s">
        <v>1462</v>
      </c>
    </row>
    <row r="433" spans="1:12" s="206" customFormat="1" ht="59.25" customHeight="1" thickBot="1">
      <c r="A433" s="331" t="s">
        <v>1411</v>
      </c>
      <c r="B433" s="200" t="s">
        <v>917</v>
      </c>
      <c r="C433" s="200" t="s">
        <v>211</v>
      </c>
      <c r="D433" s="200" t="s">
        <v>250</v>
      </c>
      <c r="E433" s="200" t="s">
        <v>248</v>
      </c>
      <c r="F433" s="200" t="s">
        <v>250</v>
      </c>
      <c r="G433" s="200" t="s">
        <v>1815</v>
      </c>
      <c r="H433" s="200" t="s">
        <v>2971</v>
      </c>
      <c r="I433" s="200" t="s">
        <v>845</v>
      </c>
      <c r="J433" s="200" t="s">
        <v>784</v>
      </c>
      <c r="K433" s="201">
        <v>4</v>
      </c>
      <c r="L433" s="209" t="s">
        <v>747</v>
      </c>
    </row>
    <row r="434" spans="1:12" ht="12" customHeight="1" thickBot="1">
      <c r="A434" s="491" t="s">
        <v>1895</v>
      </c>
      <c r="B434" s="492"/>
      <c r="C434" s="492"/>
      <c r="D434" s="492"/>
      <c r="E434" s="492"/>
      <c r="F434" s="492"/>
      <c r="G434" s="492"/>
      <c r="H434" s="492"/>
      <c r="I434" s="492"/>
      <c r="J434" s="492"/>
      <c r="K434" s="218">
        <f>SUM(K423:K433)</f>
        <v>205</v>
      </c>
      <c r="L434" s="214"/>
    </row>
    <row r="435" spans="1:12" ht="33.75">
      <c r="A435" s="24" t="s">
        <v>1412</v>
      </c>
      <c r="B435" s="25" t="s">
        <v>2897</v>
      </c>
      <c r="C435" s="25" t="s">
        <v>1104</v>
      </c>
      <c r="D435" s="25" t="s">
        <v>1079</v>
      </c>
      <c r="E435" s="25" t="s">
        <v>1080</v>
      </c>
      <c r="F435" s="25" t="s">
        <v>1079</v>
      </c>
      <c r="G435" s="51">
        <v>1465188</v>
      </c>
      <c r="H435" s="51" t="s">
        <v>1741</v>
      </c>
      <c r="I435" s="51">
        <v>105</v>
      </c>
      <c r="J435" s="51">
        <v>4000</v>
      </c>
      <c r="K435" s="60">
        <v>20</v>
      </c>
      <c r="L435" s="205" t="s">
        <v>2972</v>
      </c>
    </row>
    <row r="436" spans="1:12" ht="33.75">
      <c r="A436" s="27" t="s">
        <v>1413</v>
      </c>
      <c r="B436" s="8" t="s">
        <v>2897</v>
      </c>
      <c r="C436" s="8" t="s">
        <v>1104</v>
      </c>
      <c r="D436" s="8" t="s">
        <v>1079</v>
      </c>
      <c r="E436" s="8" t="s">
        <v>1080</v>
      </c>
      <c r="F436" s="8" t="s">
        <v>1079</v>
      </c>
      <c r="G436" s="52">
        <v>1465188</v>
      </c>
      <c r="H436" s="52" t="s">
        <v>545</v>
      </c>
      <c r="I436" s="52">
        <v>110</v>
      </c>
      <c r="J436" s="52">
        <v>4100</v>
      </c>
      <c r="K436" s="85">
        <v>20</v>
      </c>
      <c r="L436" s="28" t="s">
        <v>761</v>
      </c>
    </row>
    <row r="437" spans="1:12" ht="34.5" thickBot="1">
      <c r="A437" s="36" t="s">
        <v>1414</v>
      </c>
      <c r="B437" s="37" t="s">
        <v>2897</v>
      </c>
      <c r="C437" s="37" t="s">
        <v>1104</v>
      </c>
      <c r="D437" s="37" t="s">
        <v>1079</v>
      </c>
      <c r="E437" s="37" t="s">
        <v>1080</v>
      </c>
      <c r="F437" s="37" t="s">
        <v>1079</v>
      </c>
      <c r="G437" s="58">
        <v>1465188</v>
      </c>
      <c r="H437" s="38" t="s">
        <v>980</v>
      </c>
      <c r="I437" s="37" t="s">
        <v>845</v>
      </c>
      <c r="J437" s="38">
        <v>4900</v>
      </c>
      <c r="K437" s="86">
        <v>1</v>
      </c>
      <c r="L437" s="219" t="s">
        <v>546</v>
      </c>
    </row>
    <row r="438" spans="1:12" ht="12" customHeight="1" thickBot="1">
      <c r="A438" s="491" t="s">
        <v>1895</v>
      </c>
      <c r="B438" s="492"/>
      <c r="C438" s="492"/>
      <c r="D438" s="492"/>
      <c r="E438" s="492"/>
      <c r="F438" s="492"/>
      <c r="G438" s="492"/>
      <c r="H438" s="492"/>
      <c r="I438" s="492"/>
      <c r="J438" s="492"/>
      <c r="K438" s="218">
        <f>SUM(K435:K437)</f>
        <v>41</v>
      </c>
      <c r="L438" s="214"/>
    </row>
    <row r="439" spans="1:12" ht="45" customHeight="1">
      <c r="A439" s="24" t="s">
        <v>1415</v>
      </c>
      <c r="B439" s="25" t="s">
        <v>2897</v>
      </c>
      <c r="C439" s="8" t="s">
        <v>3251</v>
      </c>
      <c r="D439" s="25" t="s">
        <v>975</v>
      </c>
      <c r="E439" s="25" t="s">
        <v>2927</v>
      </c>
      <c r="F439" s="25" t="s">
        <v>975</v>
      </c>
      <c r="G439" s="33">
        <v>1465011</v>
      </c>
      <c r="H439" s="25" t="s">
        <v>745</v>
      </c>
      <c r="I439" s="25" t="s">
        <v>1018</v>
      </c>
      <c r="J439" s="25" t="s">
        <v>746</v>
      </c>
      <c r="K439" s="60">
        <v>5</v>
      </c>
      <c r="L439" s="26" t="s">
        <v>0</v>
      </c>
    </row>
    <row r="440" spans="1:12" ht="45" customHeight="1">
      <c r="A440" s="27" t="s">
        <v>1416</v>
      </c>
      <c r="B440" s="8" t="s">
        <v>2897</v>
      </c>
      <c r="C440" s="8" t="s">
        <v>3251</v>
      </c>
      <c r="D440" s="8" t="s">
        <v>975</v>
      </c>
      <c r="E440" s="8" t="s">
        <v>2927</v>
      </c>
      <c r="F440" s="8" t="s">
        <v>975</v>
      </c>
      <c r="G440" s="35">
        <v>1465011</v>
      </c>
      <c r="H440" s="8" t="s">
        <v>1</v>
      </c>
      <c r="I440" s="8" t="s">
        <v>104</v>
      </c>
      <c r="J440" s="8" t="s">
        <v>749</v>
      </c>
      <c r="K440" s="198">
        <v>69</v>
      </c>
      <c r="L440" s="28" t="s">
        <v>141</v>
      </c>
    </row>
    <row r="441" spans="1:12" ht="45" customHeight="1">
      <c r="A441" s="27" t="s">
        <v>1417</v>
      </c>
      <c r="B441" s="8" t="s">
        <v>2897</v>
      </c>
      <c r="C441" s="8" t="s">
        <v>3251</v>
      </c>
      <c r="D441" s="8" t="s">
        <v>975</v>
      </c>
      <c r="E441" s="8" t="s">
        <v>2927</v>
      </c>
      <c r="F441" s="8" t="s">
        <v>975</v>
      </c>
      <c r="G441" s="35">
        <v>1465011</v>
      </c>
      <c r="H441" s="8" t="s">
        <v>2</v>
      </c>
      <c r="I441" s="8" t="s">
        <v>1779</v>
      </c>
      <c r="J441" s="8" t="s">
        <v>753</v>
      </c>
      <c r="K441" s="198">
        <v>20</v>
      </c>
      <c r="L441" s="28" t="s">
        <v>3</v>
      </c>
    </row>
    <row r="442" spans="1:12" ht="63.75" customHeight="1">
      <c r="A442" s="27" t="s">
        <v>1418</v>
      </c>
      <c r="B442" s="8" t="s">
        <v>2897</v>
      </c>
      <c r="C442" s="8" t="s">
        <v>3251</v>
      </c>
      <c r="D442" s="8" t="s">
        <v>975</v>
      </c>
      <c r="E442" s="8" t="s">
        <v>2927</v>
      </c>
      <c r="F442" s="8" t="s">
        <v>975</v>
      </c>
      <c r="G442" s="35">
        <v>1465011</v>
      </c>
      <c r="H442" s="8" t="s">
        <v>7</v>
      </c>
      <c r="I442" s="8" t="s">
        <v>1780</v>
      </c>
      <c r="J442" s="8" t="s">
        <v>781</v>
      </c>
      <c r="K442" s="198">
        <v>35</v>
      </c>
      <c r="L442" s="28" t="s">
        <v>976</v>
      </c>
    </row>
    <row r="443" spans="1:12" ht="45" customHeight="1" thickBot="1">
      <c r="A443" s="36" t="s">
        <v>1419</v>
      </c>
      <c r="B443" s="37" t="s">
        <v>2897</v>
      </c>
      <c r="C443" s="8" t="s">
        <v>3251</v>
      </c>
      <c r="D443" s="37" t="s">
        <v>975</v>
      </c>
      <c r="E443" s="37" t="s">
        <v>2927</v>
      </c>
      <c r="F443" s="37" t="s">
        <v>975</v>
      </c>
      <c r="G443" s="38">
        <v>1465011</v>
      </c>
      <c r="H443" s="37" t="s">
        <v>567</v>
      </c>
      <c r="I443" s="37" t="s">
        <v>1808</v>
      </c>
      <c r="J443" s="37" t="s">
        <v>568</v>
      </c>
      <c r="K443" s="86">
        <v>0</v>
      </c>
      <c r="L443" s="30" t="s">
        <v>986</v>
      </c>
    </row>
    <row r="444" spans="1:12" ht="12" customHeight="1" thickBot="1">
      <c r="A444" s="493" t="s">
        <v>1895</v>
      </c>
      <c r="B444" s="494"/>
      <c r="C444" s="494"/>
      <c r="D444" s="494"/>
      <c r="E444" s="494"/>
      <c r="F444" s="494"/>
      <c r="G444" s="494"/>
      <c r="H444" s="494"/>
      <c r="I444" s="494"/>
      <c r="J444" s="494"/>
      <c r="K444" s="61">
        <f>SUM(K439:K443)</f>
        <v>129</v>
      </c>
      <c r="L444" s="31"/>
    </row>
    <row r="445" spans="1:12" s="206" customFormat="1" ht="22.5">
      <c r="A445" s="202" t="s">
        <v>1420</v>
      </c>
      <c r="B445" s="203" t="s">
        <v>2897</v>
      </c>
      <c r="C445" s="203" t="s">
        <v>1627</v>
      </c>
      <c r="D445" s="203" t="s">
        <v>1628</v>
      </c>
      <c r="E445" s="203" t="s">
        <v>1629</v>
      </c>
      <c r="F445" s="203" t="s">
        <v>1628</v>
      </c>
      <c r="G445" s="203" t="s">
        <v>1132</v>
      </c>
      <c r="H445" s="203" t="s">
        <v>8</v>
      </c>
      <c r="I445" s="203" t="s">
        <v>687</v>
      </c>
      <c r="J445" s="203" t="s">
        <v>9</v>
      </c>
      <c r="K445" s="204">
        <v>18</v>
      </c>
      <c r="L445" s="205" t="s">
        <v>2973</v>
      </c>
    </row>
    <row r="446" spans="1:12" s="206" customFormat="1" ht="22.5">
      <c r="A446" s="199" t="s">
        <v>1421</v>
      </c>
      <c r="B446" s="199" t="s">
        <v>2897</v>
      </c>
      <c r="C446" s="199" t="s">
        <v>1627</v>
      </c>
      <c r="D446" s="199" t="s">
        <v>1628</v>
      </c>
      <c r="E446" s="199" t="s">
        <v>1629</v>
      </c>
      <c r="F446" s="199" t="s">
        <v>1628</v>
      </c>
      <c r="G446" s="199" t="s">
        <v>1132</v>
      </c>
      <c r="H446" s="199" t="s">
        <v>1902</v>
      </c>
      <c r="I446" s="199" t="s">
        <v>706</v>
      </c>
      <c r="J446" s="199" t="s">
        <v>784</v>
      </c>
      <c r="K446" s="198">
        <v>7</v>
      </c>
      <c r="L446" s="208" t="s">
        <v>2974</v>
      </c>
    </row>
    <row r="447" spans="1:12" s="206" customFormat="1" ht="22.5">
      <c r="A447" s="199" t="s">
        <v>1422</v>
      </c>
      <c r="B447" s="199" t="s">
        <v>2897</v>
      </c>
      <c r="C447" s="199" t="s">
        <v>1627</v>
      </c>
      <c r="D447" s="199" t="s">
        <v>1628</v>
      </c>
      <c r="E447" s="199" t="s">
        <v>1629</v>
      </c>
      <c r="F447" s="199" t="s">
        <v>1628</v>
      </c>
      <c r="G447" s="199" t="s">
        <v>1132</v>
      </c>
      <c r="H447" s="199" t="s">
        <v>766</v>
      </c>
      <c r="I447" s="199" t="s">
        <v>1759</v>
      </c>
      <c r="J447" s="199" t="s">
        <v>767</v>
      </c>
      <c r="K447" s="198">
        <v>70</v>
      </c>
      <c r="L447" s="208" t="s">
        <v>10</v>
      </c>
    </row>
    <row r="448" spans="1:12" s="206" customFormat="1" ht="33.75">
      <c r="A448" s="199" t="s">
        <v>1423</v>
      </c>
      <c r="B448" s="199" t="s">
        <v>2897</v>
      </c>
      <c r="C448" s="199" t="s">
        <v>1627</v>
      </c>
      <c r="D448" s="199" t="s">
        <v>1628</v>
      </c>
      <c r="E448" s="199" t="s">
        <v>1629</v>
      </c>
      <c r="F448" s="199" t="s">
        <v>1628</v>
      </c>
      <c r="G448" s="199" t="s">
        <v>1132</v>
      </c>
      <c r="H448" s="199" t="s">
        <v>11</v>
      </c>
      <c r="I448" s="199" t="s">
        <v>1760</v>
      </c>
      <c r="J448" s="199" t="s">
        <v>756</v>
      </c>
      <c r="K448" s="198">
        <v>28</v>
      </c>
      <c r="L448" s="208" t="s">
        <v>2975</v>
      </c>
    </row>
    <row r="449" spans="1:12" s="206" customFormat="1" ht="22.5">
      <c r="A449" s="199" t="s">
        <v>1424</v>
      </c>
      <c r="B449" s="199" t="s">
        <v>2897</v>
      </c>
      <c r="C449" s="199" t="s">
        <v>1627</v>
      </c>
      <c r="D449" s="199" t="s">
        <v>1628</v>
      </c>
      <c r="E449" s="199" t="s">
        <v>1629</v>
      </c>
      <c r="F449" s="199" t="s">
        <v>1628</v>
      </c>
      <c r="G449" s="199" t="s">
        <v>1132</v>
      </c>
      <c r="H449" s="199" t="s">
        <v>12</v>
      </c>
      <c r="I449" s="199" t="s">
        <v>1762</v>
      </c>
      <c r="J449" s="199" t="s">
        <v>13</v>
      </c>
      <c r="K449" s="198">
        <v>27</v>
      </c>
      <c r="L449" s="208" t="s">
        <v>2976</v>
      </c>
    </row>
    <row r="450" spans="1:12" s="206" customFormat="1" ht="22.5">
      <c r="A450" s="199" t="s">
        <v>1574</v>
      </c>
      <c r="B450" s="199" t="s">
        <v>2897</v>
      </c>
      <c r="C450" s="199" t="s">
        <v>1627</v>
      </c>
      <c r="D450" s="199" t="s">
        <v>1628</v>
      </c>
      <c r="E450" s="199" t="s">
        <v>1629</v>
      </c>
      <c r="F450" s="199" t="s">
        <v>1628</v>
      </c>
      <c r="G450" s="199" t="s">
        <v>1132</v>
      </c>
      <c r="H450" s="199" t="s">
        <v>14</v>
      </c>
      <c r="I450" s="199" t="s">
        <v>1763</v>
      </c>
      <c r="J450" s="199" t="s">
        <v>15</v>
      </c>
      <c r="K450" s="198">
        <v>20</v>
      </c>
      <c r="L450" s="208" t="s">
        <v>2977</v>
      </c>
    </row>
    <row r="451" spans="1:12" s="206" customFormat="1" ht="22.5">
      <c r="A451" s="199" t="s">
        <v>1425</v>
      </c>
      <c r="B451" s="199" t="s">
        <v>2897</v>
      </c>
      <c r="C451" s="199" t="s">
        <v>1627</v>
      </c>
      <c r="D451" s="199" t="s">
        <v>1628</v>
      </c>
      <c r="E451" s="199" t="s">
        <v>1629</v>
      </c>
      <c r="F451" s="199" t="s">
        <v>1628</v>
      </c>
      <c r="G451" s="199" t="s">
        <v>1132</v>
      </c>
      <c r="H451" s="199" t="s">
        <v>17</v>
      </c>
      <c r="I451" s="199" t="s">
        <v>830</v>
      </c>
      <c r="J451" s="199" t="s">
        <v>756</v>
      </c>
      <c r="K451" s="198">
        <v>38</v>
      </c>
      <c r="L451" s="208" t="s">
        <v>2978</v>
      </c>
    </row>
    <row r="452" spans="1:12" s="206" customFormat="1" ht="23.25" thickBot="1">
      <c r="A452" s="207" t="s">
        <v>1426</v>
      </c>
      <c r="B452" s="220" t="s">
        <v>2897</v>
      </c>
      <c r="C452" s="220" t="s">
        <v>1627</v>
      </c>
      <c r="D452" s="220" t="s">
        <v>1628</v>
      </c>
      <c r="E452" s="220" t="s">
        <v>1629</v>
      </c>
      <c r="F452" s="220" t="s">
        <v>1628</v>
      </c>
      <c r="G452" s="220" t="s">
        <v>1132</v>
      </c>
      <c r="H452" s="220" t="s">
        <v>567</v>
      </c>
      <c r="I452" s="220" t="s">
        <v>1789</v>
      </c>
      <c r="J452" s="220" t="s">
        <v>18</v>
      </c>
      <c r="K452" s="221">
        <v>0</v>
      </c>
      <c r="L452" s="222" t="s">
        <v>16</v>
      </c>
    </row>
    <row r="453" spans="1:12" ht="12" customHeight="1" thickBot="1">
      <c r="A453" s="488" t="s">
        <v>1895</v>
      </c>
      <c r="B453" s="490"/>
      <c r="C453" s="490"/>
      <c r="D453" s="490"/>
      <c r="E453" s="490"/>
      <c r="F453" s="490"/>
      <c r="G453" s="490"/>
      <c r="H453" s="490"/>
      <c r="I453" s="490"/>
      <c r="J453" s="490"/>
      <c r="K453" s="223">
        <f>SUM(K445:K452)</f>
        <v>208</v>
      </c>
      <c r="L453" s="214"/>
    </row>
    <row r="454" spans="1:12" ht="22.5">
      <c r="A454" s="224" t="s">
        <v>1427</v>
      </c>
      <c r="B454" s="13" t="s">
        <v>2897</v>
      </c>
      <c r="C454" s="13" t="s">
        <v>291</v>
      </c>
      <c r="D454" s="13" t="s">
        <v>800</v>
      </c>
      <c r="E454" s="13" t="s">
        <v>292</v>
      </c>
      <c r="F454" s="13" t="s">
        <v>800</v>
      </c>
      <c r="G454" s="13" t="s">
        <v>801</v>
      </c>
      <c r="H454" s="13" t="s">
        <v>19</v>
      </c>
      <c r="I454" s="13" t="s">
        <v>2417</v>
      </c>
      <c r="J454" s="13" t="s">
        <v>746</v>
      </c>
      <c r="K454" s="225">
        <v>30</v>
      </c>
      <c r="L454" s="226" t="s">
        <v>1269</v>
      </c>
    </row>
    <row r="455" spans="1:12" ht="33.75">
      <c r="A455" s="6" t="s">
        <v>1428</v>
      </c>
      <c r="B455" s="6" t="s">
        <v>2897</v>
      </c>
      <c r="C455" s="6" t="s">
        <v>291</v>
      </c>
      <c r="D455" s="6" t="s">
        <v>800</v>
      </c>
      <c r="E455" s="6" t="s">
        <v>292</v>
      </c>
      <c r="F455" s="6" t="s">
        <v>800</v>
      </c>
      <c r="G455" s="6" t="s">
        <v>801</v>
      </c>
      <c r="H455" s="6" t="s">
        <v>20</v>
      </c>
      <c r="I455" s="6" t="s">
        <v>1643</v>
      </c>
      <c r="J455" s="6" t="s">
        <v>746</v>
      </c>
      <c r="K455" s="228">
        <v>12</v>
      </c>
      <c r="L455" s="229" t="s">
        <v>747</v>
      </c>
    </row>
    <row r="456" spans="1:12" ht="22.5">
      <c r="A456" s="6" t="s">
        <v>1429</v>
      </c>
      <c r="B456" s="6" t="s">
        <v>2897</v>
      </c>
      <c r="C456" s="6" t="s">
        <v>291</v>
      </c>
      <c r="D456" s="6" t="s">
        <v>800</v>
      </c>
      <c r="E456" s="6" t="s">
        <v>292</v>
      </c>
      <c r="F456" s="6" t="s">
        <v>800</v>
      </c>
      <c r="G456" s="6" t="s">
        <v>801</v>
      </c>
      <c r="H456" s="6" t="s">
        <v>32</v>
      </c>
      <c r="I456" s="6" t="s">
        <v>1639</v>
      </c>
      <c r="J456" s="6" t="s">
        <v>15</v>
      </c>
      <c r="K456" s="228">
        <v>16</v>
      </c>
      <c r="L456" s="229" t="s">
        <v>916</v>
      </c>
    </row>
    <row r="457" spans="1:12" ht="22.5">
      <c r="A457" s="6" t="s">
        <v>805</v>
      </c>
      <c r="B457" s="6" t="s">
        <v>2897</v>
      </c>
      <c r="C457" s="6" t="s">
        <v>291</v>
      </c>
      <c r="D457" s="6" t="s">
        <v>800</v>
      </c>
      <c r="E457" s="6" t="s">
        <v>292</v>
      </c>
      <c r="F457" s="6" t="s">
        <v>800</v>
      </c>
      <c r="G457" s="6" t="s">
        <v>801</v>
      </c>
      <c r="H457" s="6" t="s">
        <v>21</v>
      </c>
      <c r="I457" s="6" t="s">
        <v>2418</v>
      </c>
      <c r="J457" s="6" t="s">
        <v>749</v>
      </c>
      <c r="K457" s="228">
        <v>22</v>
      </c>
      <c r="L457" s="229" t="s">
        <v>141</v>
      </c>
    </row>
    <row r="458" spans="1:12" ht="22.5">
      <c r="A458" s="6" t="s">
        <v>1430</v>
      </c>
      <c r="B458" s="6" t="s">
        <v>2897</v>
      </c>
      <c r="C458" s="6" t="s">
        <v>291</v>
      </c>
      <c r="D458" s="6" t="s">
        <v>800</v>
      </c>
      <c r="E458" s="6" t="s">
        <v>292</v>
      </c>
      <c r="F458" s="6" t="s">
        <v>800</v>
      </c>
      <c r="G458" s="6" t="s">
        <v>801</v>
      </c>
      <c r="H458" s="6" t="s">
        <v>22</v>
      </c>
      <c r="I458" s="6" t="s">
        <v>705</v>
      </c>
      <c r="J458" s="6" t="s">
        <v>1751</v>
      </c>
      <c r="K458" s="228">
        <v>25</v>
      </c>
      <c r="L458" s="229" t="s">
        <v>369</v>
      </c>
    </row>
    <row r="459" spans="1:12" ht="45">
      <c r="A459" s="6" t="s">
        <v>1431</v>
      </c>
      <c r="B459" s="6" t="s">
        <v>2897</v>
      </c>
      <c r="C459" s="6" t="s">
        <v>291</v>
      </c>
      <c r="D459" s="6" t="s">
        <v>800</v>
      </c>
      <c r="E459" s="6" t="s">
        <v>292</v>
      </c>
      <c r="F459" s="6" t="s">
        <v>800</v>
      </c>
      <c r="G459" s="6" t="s">
        <v>801</v>
      </c>
      <c r="H459" s="6" t="s">
        <v>23</v>
      </c>
      <c r="I459" s="6" t="s">
        <v>626</v>
      </c>
      <c r="J459" s="6" t="s">
        <v>756</v>
      </c>
      <c r="K459" s="228">
        <v>18</v>
      </c>
      <c r="L459" s="229" t="s">
        <v>610</v>
      </c>
    </row>
    <row r="460" spans="1:12" ht="45">
      <c r="A460" s="6" t="s">
        <v>1432</v>
      </c>
      <c r="B460" s="6" t="s">
        <v>2897</v>
      </c>
      <c r="C460" s="6" t="s">
        <v>291</v>
      </c>
      <c r="D460" s="6" t="s">
        <v>800</v>
      </c>
      <c r="E460" s="6" t="s">
        <v>292</v>
      </c>
      <c r="F460" s="6" t="s">
        <v>800</v>
      </c>
      <c r="G460" s="6" t="s">
        <v>801</v>
      </c>
      <c r="H460" s="6" t="s">
        <v>1971</v>
      </c>
      <c r="I460" s="6" t="s">
        <v>1763</v>
      </c>
      <c r="J460" s="6" t="s">
        <v>760</v>
      </c>
      <c r="K460" s="228">
        <v>23</v>
      </c>
      <c r="L460" s="229" t="s">
        <v>761</v>
      </c>
    </row>
    <row r="461" spans="1:12" ht="33.75">
      <c r="A461" s="6" t="s">
        <v>1433</v>
      </c>
      <c r="B461" s="6" t="s">
        <v>2897</v>
      </c>
      <c r="C461" s="6" t="s">
        <v>291</v>
      </c>
      <c r="D461" s="6" t="s">
        <v>800</v>
      </c>
      <c r="E461" s="6" t="s">
        <v>292</v>
      </c>
      <c r="F461" s="6" t="s">
        <v>800</v>
      </c>
      <c r="G461" s="6" t="s">
        <v>801</v>
      </c>
      <c r="H461" s="6" t="s">
        <v>1972</v>
      </c>
      <c r="I461" s="6" t="s">
        <v>1766</v>
      </c>
      <c r="J461" s="6" t="s">
        <v>763</v>
      </c>
      <c r="K461" s="228">
        <v>36</v>
      </c>
      <c r="L461" s="229" t="s">
        <v>611</v>
      </c>
    </row>
    <row r="462" spans="1:12" ht="22.5">
      <c r="A462" s="6" t="s">
        <v>1434</v>
      </c>
      <c r="B462" s="6" t="s">
        <v>2897</v>
      </c>
      <c r="C462" s="6" t="s">
        <v>291</v>
      </c>
      <c r="D462" s="6" t="s">
        <v>800</v>
      </c>
      <c r="E462" s="6" t="s">
        <v>292</v>
      </c>
      <c r="F462" s="6" t="s">
        <v>800</v>
      </c>
      <c r="G462" s="6" t="s">
        <v>801</v>
      </c>
      <c r="H462" s="6" t="s">
        <v>1973</v>
      </c>
      <c r="I462" s="6" t="s">
        <v>1644</v>
      </c>
      <c r="J462" s="6" t="s">
        <v>763</v>
      </c>
      <c r="K462" s="228">
        <v>18</v>
      </c>
      <c r="L462" s="229" t="s">
        <v>612</v>
      </c>
    </row>
    <row r="463" spans="1:12" ht="45">
      <c r="A463" s="6" t="s">
        <v>264</v>
      </c>
      <c r="B463" s="6" t="s">
        <v>2897</v>
      </c>
      <c r="C463" s="6" t="s">
        <v>291</v>
      </c>
      <c r="D463" s="6" t="s">
        <v>800</v>
      </c>
      <c r="E463" s="6" t="s">
        <v>292</v>
      </c>
      <c r="F463" s="6" t="s">
        <v>800</v>
      </c>
      <c r="G463" s="6" t="s">
        <v>801</v>
      </c>
      <c r="H463" s="6" t="s">
        <v>1974</v>
      </c>
      <c r="I463" s="6" t="s">
        <v>830</v>
      </c>
      <c r="J463" s="6" t="s">
        <v>1975</v>
      </c>
      <c r="K463" s="228">
        <v>12</v>
      </c>
      <c r="L463" s="229" t="s">
        <v>612</v>
      </c>
    </row>
    <row r="464" spans="1:12" ht="22.5">
      <c r="A464" s="6" t="s">
        <v>1435</v>
      </c>
      <c r="B464" s="6" t="s">
        <v>2897</v>
      </c>
      <c r="C464" s="6" t="s">
        <v>291</v>
      </c>
      <c r="D464" s="6" t="s">
        <v>800</v>
      </c>
      <c r="E464" s="6" t="s">
        <v>292</v>
      </c>
      <c r="F464" s="6" t="s">
        <v>800</v>
      </c>
      <c r="G464" s="6" t="s">
        <v>801</v>
      </c>
      <c r="H464" s="6" t="s">
        <v>1976</v>
      </c>
      <c r="I464" s="6" t="s">
        <v>1870</v>
      </c>
      <c r="J464" s="6" t="s">
        <v>767</v>
      </c>
      <c r="K464" s="228">
        <v>42</v>
      </c>
      <c r="L464" s="229" t="s">
        <v>881</v>
      </c>
    </row>
    <row r="465" spans="1:12" ht="33.75">
      <c r="A465" s="6" t="s">
        <v>1436</v>
      </c>
      <c r="B465" s="6" t="s">
        <v>2897</v>
      </c>
      <c r="C465" s="6" t="s">
        <v>291</v>
      </c>
      <c r="D465" s="6" t="s">
        <v>800</v>
      </c>
      <c r="E465" s="6" t="s">
        <v>292</v>
      </c>
      <c r="F465" s="6" t="s">
        <v>800</v>
      </c>
      <c r="G465" s="6" t="s">
        <v>801</v>
      </c>
      <c r="H465" s="6" t="s">
        <v>1977</v>
      </c>
      <c r="I465" s="6" t="s">
        <v>1792</v>
      </c>
      <c r="J465" s="6" t="s">
        <v>765</v>
      </c>
      <c r="K465" s="228">
        <v>15</v>
      </c>
      <c r="L465" s="229" t="s">
        <v>847</v>
      </c>
    </row>
    <row r="466" spans="1:12" ht="22.5">
      <c r="A466" s="6" t="s">
        <v>1437</v>
      </c>
      <c r="B466" s="6" t="s">
        <v>2897</v>
      </c>
      <c r="C466" s="6" t="s">
        <v>291</v>
      </c>
      <c r="D466" s="6" t="s">
        <v>800</v>
      </c>
      <c r="E466" s="6" t="s">
        <v>292</v>
      </c>
      <c r="F466" s="6" t="s">
        <v>800</v>
      </c>
      <c r="G466" s="6" t="s">
        <v>801</v>
      </c>
      <c r="H466" s="6" t="s">
        <v>660</v>
      </c>
      <c r="I466" s="6" t="s">
        <v>1640</v>
      </c>
      <c r="J466" s="6" t="s">
        <v>777</v>
      </c>
      <c r="K466" s="228">
        <v>29</v>
      </c>
      <c r="L466" s="229" t="s">
        <v>847</v>
      </c>
    </row>
    <row r="467" spans="1:12" ht="22.5">
      <c r="A467" s="6" t="s">
        <v>1438</v>
      </c>
      <c r="B467" s="6" t="s">
        <v>2897</v>
      </c>
      <c r="C467" s="6" t="s">
        <v>291</v>
      </c>
      <c r="D467" s="6" t="s">
        <v>800</v>
      </c>
      <c r="E467" s="6" t="s">
        <v>292</v>
      </c>
      <c r="F467" s="6" t="s">
        <v>800</v>
      </c>
      <c r="G467" s="6" t="s">
        <v>801</v>
      </c>
      <c r="H467" s="6" t="s">
        <v>1978</v>
      </c>
      <c r="I467" s="6" t="s">
        <v>1868</v>
      </c>
      <c r="J467" s="6" t="s">
        <v>2273</v>
      </c>
      <c r="K467" s="228">
        <v>16</v>
      </c>
      <c r="L467" s="229" t="s">
        <v>1854</v>
      </c>
    </row>
    <row r="468" spans="1:12" ht="22.5">
      <c r="A468" s="6" t="s">
        <v>1439</v>
      </c>
      <c r="B468" s="6" t="s">
        <v>2897</v>
      </c>
      <c r="C468" s="6" t="s">
        <v>291</v>
      </c>
      <c r="D468" s="6" t="s">
        <v>800</v>
      </c>
      <c r="E468" s="6" t="s">
        <v>292</v>
      </c>
      <c r="F468" s="6" t="s">
        <v>800</v>
      </c>
      <c r="G468" s="6" t="s">
        <v>801</v>
      </c>
      <c r="H468" s="6" t="s">
        <v>1742</v>
      </c>
      <c r="I468" s="6" t="s">
        <v>829</v>
      </c>
      <c r="J468" s="6" t="s">
        <v>769</v>
      </c>
      <c r="K468" s="228">
        <v>21</v>
      </c>
      <c r="L468" s="229" t="s">
        <v>899</v>
      </c>
    </row>
    <row r="469" spans="1:12" ht="22.5">
      <c r="A469" s="6" t="s">
        <v>1440</v>
      </c>
      <c r="B469" s="6" t="s">
        <v>2897</v>
      </c>
      <c r="C469" s="6" t="s">
        <v>291</v>
      </c>
      <c r="D469" s="6" t="s">
        <v>800</v>
      </c>
      <c r="E469" s="6" t="s">
        <v>292</v>
      </c>
      <c r="F469" s="6" t="s">
        <v>800</v>
      </c>
      <c r="G469" s="6" t="s">
        <v>801</v>
      </c>
      <c r="H469" s="6" t="s">
        <v>547</v>
      </c>
      <c r="I469" s="6" t="s">
        <v>1764</v>
      </c>
      <c r="J469" s="6" t="s">
        <v>771</v>
      </c>
      <c r="K469" s="228">
        <v>27</v>
      </c>
      <c r="L469" s="229" t="s">
        <v>869</v>
      </c>
    </row>
    <row r="470" spans="1:12" ht="22.5">
      <c r="A470" s="6" t="s">
        <v>1441</v>
      </c>
      <c r="B470" s="6" t="s">
        <v>2897</v>
      </c>
      <c r="C470" s="6" t="s">
        <v>291</v>
      </c>
      <c r="D470" s="6" t="s">
        <v>800</v>
      </c>
      <c r="E470" s="6" t="s">
        <v>292</v>
      </c>
      <c r="F470" s="6" t="s">
        <v>800</v>
      </c>
      <c r="G470" s="6" t="s">
        <v>801</v>
      </c>
      <c r="H470" s="6" t="s">
        <v>548</v>
      </c>
      <c r="I470" s="6" t="s">
        <v>2414</v>
      </c>
      <c r="J470" s="6" t="s">
        <v>773</v>
      </c>
      <c r="K470" s="228">
        <v>29</v>
      </c>
      <c r="L470" s="229" t="s">
        <v>2400</v>
      </c>
    </row>
    <row r="471" spans="1:12" ht="22.5">
      <c r="A471" s="6" t="s">
        <v>1442</v>
      </c>
      <c r="B471" s="6" t="s">
        <v>2897</v>
      </c>
      <c r="C471" s="6" t="s">
        <v>291</v>
      </c>
      <c r="D471" s="6" t="s">
        <v>800</v>
      </c>
      <c r="E471" s="6" t="s">
        <v>292</v>
      </c>
      <c r="F471" s="6" t="s">
        <v>800</v>
      </c>
      <c r="G471" s="6" t="s">
        <v>801</v>
      </c>
      <c r="H471" s="6" t="s">
        <v>573</v>
      </c>
      <c r="I471" s="6" t="s">
        <v>2328</v>
      </c>
      <c r="J471" s="6" t="s">
        <v>779</v>
      </c>
      <c r="K471" s="228">
        <v>36</v>
      </c>
      <c r="L471" s="229" t="s">
        <v>2401</v>
      </c>
    </row>
    <row r="472" spans="1:12" ht="45">
      <c r="A472" s="6" t="s">
        <v>1443</v>
      </c>
      <c r="B472" s="6" t="s">
        <v>2897</v>
      </c>
      <c r="C472" s="6" t="s">
        <v>291</v>
      </c>
      <c r="D472" s="6" t="s">
        <v>800</v>
      </c>
      <c r="E472" s="6" t="s">
        <v>292</v>
      </c>
      <c r="F472" s="6" t="s">
        <v>800</v>
      </c>
      <c r="G472" s="6" t="s">
        <v>801</v>
      </c>
      <c r="H472" s="6" t="s">
        <v>334</v>
      </c>
      <c r="I472" s="6" t="s">
        <v>1575</v>
      </c>
      <c r="J472" s="6" t="s">
        <v>2403</v>
      </c>
      <c r="K472" s="228">
        <v>20</v>
      </c>
      <c r="L472" s="229" t="s">
        <v>2404</v>
      </c>
    </row>
    <row r="473" spans="1:12" ht="45">
      <c r="A473" s="6" t="s">
        <v>1444</v>
      </c>
      <c r="B473" s="6" t="s">
        <v>2897</v>
      </c>
      <c r="C473" s="6" t="s">
        <v>291</v>
      </c>
      <c r="D473" s="6" t="s">
        <v>800</v>
      </c>
      <c r="E473" s="6" t="s">
        <v>292</v>
      </c>
      <c r="F473" s="6" t="s">
        <v>800</v>
      </c>
      <c r="G473" s="6" t="s">
        <v>801</v>
      </c>
      <c r="H473" s="6" t="s">
        <v>335</v>
      </c>
      <c r="I473" s="6" t="s">
        <v>1772</v>
      </c>
      <c r="J473" s="6" t="s">
        <v>1029</v>
      </c>
      <c r="K473" s="228">
        <v>33</v>
      </c>
      <c r="L473" s="229" t="s">
        <v>2405</v>
      </c>
    </row>
    <row r="474" spans="1:12" ht="34.5" thickBot="1">
      <c r="A474" s="224" t="s">
        <v>1445</v>
      </c>
      <c r="B474" s="14" t="s">
        <v>2897</v>
      </c>
      <c r="C474" s="14" t="s">
        <v>291</v>
      </c>
      <c r="D474" s="14" t="s">
        <v>800</v>
      </c>
      <c r="E474" s="14" t="s">
        <v>292</v>
      </c>
      <c r="F474" s="14" t="s">
        <v>800</v>
      </c>
      <c r="G474" s="14" t="s">
        <v>801</v>
      </c>
      <c r="H474" s="14" t="s">
        <v>336</v>
      </c>
      <c r="I474" s="14" t="s">
        <v>1433</v>
      </c>
      <c r="J474" s="14" t="s">
        <v>753</v>
      </c>
      <c r="K474" s="231">
        <v>55</v>
      </c>
      <c r="L474" s="232" t="s">
        <v>2406</v>
      </c>
    </row>
    <row r="475" spans="1:12" ht="12" customHeight="1" thickBot="1">
      <c r="A475" s="488" t="s">
        <v>1895</v>
      </c>
      <c r="B475" s="490"/>
      <c r="C475" s="490"/>
      <c r="D475" s="490"/>
      <c r="E475" s="490"/>
      <c r="F475" s="490"/>
      <c r="G475" s="490"/>
      <c r="H475" s="490"/>
      <c r="I475" s="490"/>
      <c r="J475" s="490"/>
      <c r="K475" s="223">
        <v>535</v>
      </c>
      <c r="L475" s="233"/>
    </row>
    <row r="476" spans="1:12" ht="33.75">
      <c r="A476" s="224" t="s">
        <v>1446</v>
      </c>
      <c r="B476" s="13" t="s">
        <v>2897</v>
      </c>
      <c r="C476" s="13" t="s">
        <v>2894</v>
      </c>
      <c r="D476" s="13" t="s">
        <v>72</v>
      </c>
      <c r="E476" s="13" t="s">
        <v>2329</v>
      </c>
      <c r="F476" s="13" t="s">
        <v>720</v>
      </c>
      <c r="G476" s="13" t="s">
        <v>2330</v>
      </c>
      <c r="H476" s="13" t="s">
        <v>337</v>
      </c>
      <c r="I476" s="13" t="s">
        <v>1775</v>
      </c>
      <c r="J476" s="13" t="s">
        <v>15</v>
      </c>
      <c r="K476" s="225">
        <v>45</v>
      </c>
      <c r="L476" s="226" t="s">
        <v>338</v>
      </c>
    </row>
    <row r="477" spans="1:12" ht="22.5">
      <c r="A477" s="227" t="s">
        <v>1931</v>
      </c>
      <c r="B477" s="6" t="s">
        <v>2897</v>
      </c>
      <c r="C477" s="6" t="s">
        <v>2894</v>
      </c>
      <c r="D477" s="6" t="s">
        <v>73</v>
      </c>
      <c r="E477" s="6" t="s">
        <v>2329</v>
      </c>
      <c r="F477" s="6" t="s">
        <v>720</v>
      </c>
      <c r="G477" s="6" t="s">
        <v>2330</v>
      </c>
      <c r="H477" s="6" t="s">
        <v>339</v>
      </c>
      <c r="I477" s="6" t="s">
        <v>1817</v>
      </c>
      <c r="J477" s="6" t="s">
        <v>1642</v>
      </c>
      <c r="K477" s="228">
        <v>18</v>
      </c>
      <c r="L477" s="229" t="s">
        <v>340</v>
      </c>
    </row>
    <row r="478" spans="1:12" ht="22.5">
      <c r="A478" s="227" t="s">
        <v>1932</v>
      </c>
      <c r="B478" s="6" t="s">
        <v>2897</v>
      </c>
      <c r="C478" s="6" t="s">
        <v>2894</v>
      </c>
      <c r="D478" s="6" t="s">
        <v>73</v>
      </c>
      <c r="E478" s="6" t="s">
        <v>2329</v>
      </c>
      <c r="F478" s="6" t="s">
        <v>720</v>
      </c>
      <c r="G478" s="6" t="s">
        <v>2330</v>
      </c>
      <c r="H478" s="6" t="s">
        <v>341</v>
      </c>
      <c r="I478" s="6" t="s">
        <v>2414</v>
      </c>
      <c r="J478" s="6" t="s">
        <v>756</v>
      </c>
      <c r="K478" s="228">
        <v>32</v>
      </c>
      <c r="L478" s="229" t="s">
        <v>342</v>
      </c>
    </row>
    <row r="479" spans="1:12" ht="22.5">
      <c r="A479" s="227" t="s">
        <v>1644</v>
      </c>
      <c r="B479" s="6" t="s">
        <v>2897</v>
      </c>
      <c r="C479" s="6" t="s">
        <v>2894</v>
      </c>
      <c r="D479" s="6" t="s">
        <v>74</v>
      </c>
      <c r="E479" s="6" t="s">
        <v>2329</v>
      </c>
      <c r="F479" s="6" t="s">
        <v>720</v>
      </c>
      <c r="G479" s="6" t="s">
        <v>2330</v>
      </c>
      <c r="H479" s="6" t="s">
        <v>343</v>
      </c>
      <c r="I479" s="6" t="s">
        <v>1786</v>
      </c>
      <c r="J479" s="6" t="s">
        <v>767</v>
      </c>
      <c r="K479" s="228">
        <v>11</v>
      </c>
      <c r="L479" s="229" t="s">
        <v>1461</v>
      </c>
    </row>
    <row r="480" spans="1:12" ht="34.5" thickBot="1">
      <c r="A480" s="230" t="s">
        <v>1933</v>
      </c>
      <c r="B480" s="14" t="s">
        <v>2897</v>
      </c>
      <c r="C480" s="14" t="s">
        <v>2894</v>
      </c>
      <c r="D480" s="14" t="s">
        <v>75</v>
      </c>
      <c r="E480" s="14" t="s">
        <v>2329</v>
      </c>
      <c r="F480" s="14" t="s">
        <v>720</v>
      </c>
      <c r="G480" s="14" t="s">
        <v>2330</v>
      </c>
      <c r="H480" s="14" t="s">
        <v>1872</v>
      </c>
      <c r="I480" s="14" t="s">
        <v>709</v>
      </c>
      <c r="J480" s="14" t="s">
        <v>568</v>
      </c>
      <c r="K480" s="231">
        <v>1</v>
      </c>
      <c r="L480" s="232" t="s">
        <v>344</v>
      </c>
    </row>
    <row r="481" spans="1:12" ht="12" customHeight="1" thickBot="1">
      <c r="A481" s="488" t="s">
        <v>1895</v>
      </c>
      <c r="B481" s="490"/>
      <c r="C481" s="490"/>
      <c r="D481" s="490"/>
      <c r="E481" s="490"/>
      <c r="F481" s="490"/>
      <c r="G481" s="490"/>
      <c r="H481" s="490"/>
      <c r="I481" s="490"/>
      <c r="J481" s="490"/>
      <c r="K481" s="223">
        <v>107</v>
      </c>
      <c r="L481" s="233"/>
    </row>
    <row r="482" spans="1:12" ht="33.75">
      <c r="A482" s="224" t="s">
        <v>1934</v>
      </c>
      <c r="B482" s="13" t="s">
        <v>2897</v>
      </c>
      <c r="C482" s="13" t="s">
        <v>722</v>
      </c>
      <c r="D482" s="13" t="s">
        <v>304</v>
      </c>
      <c r="E482" s="13" t="s">
        <v>723</v>
      </c>
      <c r="F482" s="13" t="s">
        <v>304</v>
      </c>
      <c r="G482" s="13" t="s">
        <v>1132</v>
      </c>
      <c r="H482" s="13" t="s">
        <v>345</v>
      </c>
      <c r="I482" s="13" t="s">
        <v>724</v>
      </c>
      <c r="J482" s="13" t="s">
        <v>563</v>
      </c>
      <c r="K482" s="225">
        <v>5</v>
      </c>
      <c r="L482" s="226" t="s">
        <v>346</v>
      </c>
    </row>
    <row r="483" spans="1:12" ht="22.5">
      <c r="A483" s="6" t="s">
        <v>808</v>
      </c>
      <c r="B483" s="6" t="s">
        <v>2897</v>
      </c>
      <c r="C483" s="6" t="s">
        <v>722</v>
      </c>
      <c r="D483" s="6" t="s">
        <v>304</v>
      </c>
      <c r="E483" s="6" t="s">
        <v>723</v>
      </c>
      <c r="F483" s="6" t="s">
        <v>304</v>
      </c>
      <c r="G483" s="6" t="s">
        <v>1132</v>
      </c>
      <c r="H483" s="6" t="s">
        <v>484</v>
      </c>
      <c r="I483" s="6" t="s">
        <v>2414</v>
      </c>
      <c r="J483" s="6" t="s">
        <v>746</v>
      </c>
      <c r="K483" s="228">
        <v>2</v>
      </c>
      <c r="L483" s="229" t="s">
        <v>1630</v>
      </c>
    </row>
    <row r="484" spans="1:12" ht="22.5">
      <c r="A484" s="6" t="s">
        <v>1099</v>
      </c>
      <c r="B484" s="6" t="s">
        <v>2897</v>
      </c>
      <c r="C484" s="6" t="s">
        <v>722</v>
      </c>
      <c r="D484" s="6" t="s">
        <v>304</v>
      </c>
      <c r="E484" s="6" t="s">
        <v>723</v>
      </c>
      <c r="F484" s="6" t="s">
        <v>304</v>
      </c>
      <c r="G484" s="6" t="s">
        <v>1132</v>
      </c>
      <c r="H484" s="6" t="s">
        <v>347</v>
      </c>
      <c r="I484" s="6" t="s">
        <v>889</v>
      </c>
      <c r="J484" s="6" t="s">
        <v>751</v>
      </c>
      <c r="K484" s="228">
        <v>16</v>
      </c>
      <c r="L484" s="229" t="s">
        <v>124</v>
      </c>
    </row>
    <row r="485" spans="1:12" ht="22.5">
      <c r="A485" s="6" t="s">
        <v>1100</v>
      </c>
      <c r="B485" s="6" t="s">
        <v>2897</v>
      </c>
      <c r="C485" s="6" t="s">
        <v>722</v>
      </c>
      <c r="D485" s="6" t="s">
        <v>304</v>
      </c>
      <c r="E485" s="6" t="s">
        <v>723</v>
      </c>
      <c r="F485" s="6" t="s">
        <v>304</v>
      </c>
      <c r="G485" s="6" t="s">
        <v>1132</v>
      </c>
      <c r="H485" s="6" t="s">
        <v>348</v>
      </c>
      <c r="I485" s="6" t="s">
        <v>759</v>
      </c>
      <c r="J485" s="6" t="s">
        <v>749</v>
      </c>
      <c r="K485" s="228">
        <v>1</v>
      </c>
      <c r="L485" s="229" t="s">
        <v>125</v>
      </c>
    </row>
    <row r="486" spans="1:12" ht="22.5">
      <c r="A486" s="6" t="s">
        <v>1935</v>
      </c>
      <c r="B486" s="6" t="s">
        <v>2897</v>
      </c>
      <c r="C486" s="6" t="s">
        <v>722</v>
      </c>
      <c r="D486" s="6" t="s">
        <v>304</v>
      </c>
      <c r="E486" s="6" t="s">
        <v>723</v>
      </c>
      <c r="F486" s="6" t="s">
        <v>304</v>
      </c>
      <c r="G486" s="6" t="s">
        <v>1132</v>
      </c>
      <c r="H486" s="6" t="s">
        <v>349</v>
      </c>
      <c r="I486" s="6" t="s">
        <v>410</v>
      </c>
      <c r="J486" s="6" t="s">
        <v>749</v>
      </c>
      <c r="K486" s="228">
        <v>2</v>
      </c>
      <c r="L486" s="229" t="s">
        <v>202</v>
      </c>
    </row>
    <row r="487" spans="1:12" ht="22.5">
      <c r="A487" s="6" t="s">
        <v>1101</v>
      </c>
      <c r="B487" s="6" t="s">
        <v>2897</v>
      </c>
      <c r="C487" s="6" t="s">
        <v>722</v>
      </c>
      <c r="D487" s="6" t="s">
        <v>304</v>
      </c>
      <c r="E487" s="6" t="s">
        <v>723</v>
      </c>
      <c r="F487" s="6" t="s">
        <v>304</v>
      </c>
      <c r="G487" s="6" t="s">
        <v>1132</v>
      </c>
      <c r="H487" s="6" t="s">
        <v>350</v>
      </c>
      <c r="I487" s="6" t="s">
        <v>2421</v>
      </c>
      <c r="J487" s="6" t="s">
        <v>767</v>
      </c>
      <c r="K487" s="228">
        <v>10</v>
      </c>
      <c r="L487" s="229" t="s">
        <v>881</v>
      </c>
    </row>
    <row r="488" spans="1:12" ht="22.5">
      <c r="A488" s="6" t="s">
        <v>1936</v>
      </c>
      <c r="B488" s="6" t="s">
        <v>2897</v>
      </c>
      <c r="C488" s="6" t="s">
        <v>722</v>
      </c>
      <c r="D488" s="6" t="s">
        <v>304</v>
      </c>
      <c r="E488" s="6" t="s">
        <v>723</v>
      </c>
      <c r="F488" s="6" t="s">
        <v>304</v>
      </c>
      <c r="G488" s="6" t="s">
        <v>1132</v>
      </c>
      <c r="H488" s="6" t="s">
        <v>1696</v>
      </c>
      <c r="I488" s="6" t="s">
        <v>702</v>
      </c>
      <c r="J488" s="6" t="s">
        <v>767</v>
      </c>
      <c r="K488" s="228">
        <v>25</v>
      </c>
      <c r="L488" s="229" t="s">
        <v>881</v>
      </c>
    </row>
    <row r="489" spans="1:12" ht="22.5">
      <c r="A489" s="6" t="s">
        <v>1937</v>
      </c>
      <c r="B489" s="6" t="s">
        <v>2897</v>
      </c>
      <c r="C489" s="6" t="s">
        <v>722</v>
      </c>
      <c r="D489" s="6" t="s">
        <v>304</v>
      </c>
      <c r="E489" s="6" t="s">
        <v>723</v>
      </c>
      <c r="F489" s="6" t="s">
        <v>304</v>
      </c>
      <c r="G489" s="6" t="s">
        <v>1132</v>
      </c>
      <c r="H489" s="6" t="s">
        <v>351</v>
      </c>
      <c r="I489" s="6" t="s">
        <v>701</v>
      </c>
      <c r="J489" s="6" t="s">
        <v>767</v>
      </c>
      <c r="K489" s="228">
        <v>8</v>
      </c>
      <c r="L489" s="229" t="s">
        <v>1630</v>
      </c>
    </row>
    <row r="490" spans="1:12" ht="33.75">
      <c r="A490" s="6" t="s">
        <v>1938</v>
      </c>
      <c r="B490" s="6" t="s">
        <v>2897</v>
      </c>
      <c r="C490" s="6" t="s">
        <v>722</v>
      </c>
      <c r="D490" s="6" t="s">
        <v>304</v>
      </c>
      <c r="E490" s="6" t="s">
        <v>723</v>
      </c>
      <c r="F490" s="6" t="s">
        <v>304</v>
      </c>
      <c r="G490" s="6" t="s">
        <v>1132</v>
      </c>
      <c r="H490" s="6" t="s">
        <v>352</v>
      </c>
      <c r="I490" s="6" t="s">
        <v>409</v>
      </c>
      <c r="J490" s="6" t="s">
        <v>717</v>
      </c>
      <c r="K490" s="228">
        <v>2</v>
      </c>
      <c r="L490" s="229" t="s">
        <v>126</v>
      </c>
    </row>
    <row r="491" spans="1:12" ht="22.5">
      <c r="A491" s="6" t="s">
        <v>2210</v>
      </c>
      <c r="B491" s="6" t="s">
        <v>2897</v>
      </c>
      <c r="C491" s="6" t="s">
        <v>722</v>
      </c>
      <c r="D491" s="6" t="s">
        <v>304</v>
      </c>
      <c r="E491" s="6" t="s">
        <v>723</v>
      </c>
      <c r="F491" s="6" t="s">
        <v>304</v>
      </c>
      <c r="G491" s="6" t="s">
        <v>728</v>
      </c>
      <c r="H491" s="6" t="s">
        <v>353</v>
      </c>
      <c r="I491" s="6" t="s">
        <v>411</v>
      </c>
      <c r="J491" s="6" t="s">
        <v>717</v>
      </c>
      <c r="K491" s="228">
        <v>8</v>
      </c>
      <c r="L491" s="229" t="s">
        <v>203</v>
      </c>
    </row>
    <row r="492" spans="1:12" ht="22.5">
      <c r="A492" s="6" t="s">
        <v>2211</v>
      </c>
      <c r="B492" s="6" t="s">
        <v>2897</v>
      </c>
      <c r="C492" s="6" t="s">
        <v>722</v>
      </c>
      <c r="D492" s="6" t="s">
        <v>304</v>
      </c>
      <c r="E492" s="6" t="s">
        <v>723</v>
      </c>
      <c r="F492" s="6" t="s">
        <v>304</v>
      </c>
      <c r="G492" s="6" t="s">
        <v>1132</v>
      </c>
      <c r="H492" s="6" t="s">
        <v>11</v>
      </c>
      <c r="I492" s="6" t="s">
        <v>727</v>
      </c>
      <c r="J492" s="6" t="s">
        <v>756</v>
      </c>
      <c r="K492" s="228">
        <v>8</v>
      </c>
      <c r="L492" s="229" t="s">
        <v>916</v>
      </c>
    </row>
    <row r="493" spans="1:12" ht="22.5">
      <c r="A493" s="6" t="s">
        <v>2212</v>
      </c>
      <c r="B493" s="6" t="s">
        <v>2897</v>
      </c>
      <c r="C493" s="6" t="s">
        <v>722</v>
      </c>
      <c r="D493" s="6" t="s">
        <v>304</v>
      </c>
      <c r="E493" s="6" t="s">
        <v>723</v>
      </c>
      <c r="F493" s="6" t="s">
        <v>304</v>
      </c>
      <c r="G493" s="6" t="s">
        <v>1132</v>
      </c>
      <c r="H493" s="6" t="s">
        <v>354</v>
      </c>
      <c r="I493" s="6" t="s">
        <v>725</v>
      </c>
      <c r="J493" s="6" t="s">
        <v>475</v>
      </c>
      <c r="K493" s="228">
        <v>9</v>
      </c>
      <c r="L493" s="229" t="s">
        <v>204</v>
      </c>
    </row>
    <row r="494" spans="1:12" ht="22.5">
      <c r="A494" s="6" t="s">
        <v>1939</v>
      </c>
      <c r="B494" s="6" t="s">
        <v>2897</v>
      </c>
      <c r="C494" s="6" t="s">
        <v>722</v>
      </c>
      <c r="D494" s="6" t="s">
        <v>304</v>
      </c>
      <c r="E494" s="6" t="s">
        <v>723</v>
      </c>
      <c r="F494" s="6" t="s">
        <v>304</v>
      </c>
      <c r="G494" s="6" t="s">
        <v>1132</v>
      </c>
      <c r="H494" s="6" t="s">
        <v>355</v>
      </c>
      <c r="I494" s="6" t="s">
        <v>303</v>
      </c>
      <c r="J494" s="6" t="s">
        <v>2331</v>
      </c>
      <c r="K494" s="228">
        <v>18</v>
      </c>
      <c r="L494" s="229" t="s">
        <v>205</v>
      </c>
    </row>
    <row r="495" spans="1:12" ht="22.5">
      <c r="A495" s="6" t="s">
        <v>1940</v>
      </c>
      <c r="B495" s="6" t="s">
        <v>2897</v>
      </c>
      <c r="C495" s="6" t="s">
        <v>722</v>
      </c>
      <c r="D495" s="6" t="s">
        <v>304</v>
      </c>
      <c r="E495" s="6" t="s">
        <v>723</v>
      </c>
      <c r="F495" s="6" t="s">
        <v>304</v>
      </c>
      <c r="G495" s="6" t="s">
        <v>1132</v>
      </c>
      <c r="H495" s="6" t="s">
        <v>356</v>
      </c>
      <c r="I495" s="6" t="s">
        <v>1760</v>
      </c>
      <c r="J495" s="6" t="s">
        <v>726</v>
      </c>
      <c r="K495" s="228">
        <v>22</v>
      </c>
      <c r="L495" s="229" t="s">
        <v>206</v>
      </c>
    </row>
    <row r="496" spans="1:12" ht="33.75">
      <c r="A496" s="6" t="s">
        <v>1941</v>
      </c>
      <c r="B496" s="6" t="s">
        <v>2897</v>
      </c>
      <c r="C496" s="6" t="s">
        <v>722</v>
      </c>
      <c r="D496" s="6" t="s">
        <v>304</v>
      </c>
      <c r="E496" s="6" t="s">
        <v>723</v>
      </c>
      <c r="F496" s="6" t="s">
        <v>304</v>
      </c>
      <c r="G496" s="6" t="s">
        <v>1132</v>
      </c>
      <c r="H496" s="6" t="s">
        <v>772</v>
      </c>
      <c r="I496" s="6" t="s">
        <v>953</v>
      </c>
      <c r="J496" s="6" t="s">
        <v>773</v>
      </c>
      <c r="K496" s="228">
        <v>10</v>
      </c>
      <c r="L496" s="229" t="s">
        <v>207</v>
      </c>
    </row>
    <row r="497" spans="1:12" ht="23.25" thickBot="1">
      <c r="A497" s="227" t="s">
        <v>1942</v>
      </c>
      <c r="B497" s="14" t="s">
        <v>2897</v>
      </c>
      <c r="C497" s="14" t="s">
        <v>722</v>
      </c>
      <c r="D497" s="14" t="s">
        <v>304</v>
      </c>
      <c r="E497" s="14" t="s">
        <v>723</v>
      </c>
      <c r="F497" s="14" t="s">
        <v>304</v>
      </c>
      <c r="G497" s="14" t="s">
        <v>1132</v>
      </c>
      <c r="H497" s="14" t="s">
        <v>1872</v>
      </c>
      <c r="I497" s="14" t="s">
        <v>729</v>
      </c>
      <c r="J497" s="14" t="s">
        <v>568</v>
      </c>
      <c r="K497" s="231">
        <v>0</v>
      </c>
      <c r="L497" s="232" t="s">
        <v>574</v>
      </c>
    </row>
    <row r="498" spans="1:12" ht="12" customHeight="1" thickBot="1">
      <c r="A498" s="488" t="s">
        <v>1895</v>
      </c>
      <c r="B498" s="490"/>
      <c r="C498" s="490"/>
      <c r="D498" s="490"/>
      <c r="E498" s="490"/>
      <c r="F498" s="490"/>
      <c r="G498" s="490"/>
      <c r="H498" s="490"/>
      <c r="I498" s="490"/>
      <c r="J498" s="490"/>
      <c r="K498" s="223">
        <v>146</v>
      </c>
      <c r="L498" s="233"/>
    </row>
    <row r="499" spans="1:12" ht="33.75">
      <c r="A499" s="224" t="s">
        <v>1943</v>
      </c>
      <c r="B499" s="13" t="s">
        <v>2897</v>
      </c>
      <c r="C499" s="13" t="s">
        <v>1821</v>
      </c>
      <c r="D499" s="13" t="s">
        <v>1011</v>
      </c>
      <c r="E499" s="13" t="s">
        <v>1003</v>
      </c>
      <c r="F499" s="13" t="s">
        <v>1011</v>
      </c>
      <c r="G499" s="13" t="s">
        <v>1004</v>
      </c>
      <c r="H499" s="13" t="s">
        <v>2979</v>
      </c>
      <c r="I499" s="13" t="s">
        <v>309</v>
      </c>
      <c r="J499" s="13" t="s">
        <v>751</v>
      </c>
      <c r="K499" s="225">
        <v>37</v>
      </c>
      <c r="L499" s="226" t="s">
        <v>789</v>
      </c>
    </row>
    <row r="500" spans="1:12" ht="33.75">
      <c r="A500" s="227" t="s">
        <v>1944</v>
      </c>
      <c r="B500" s="6" t="s">
        <v>2897</v>
      </c>
      <c r="C500" s="6" t="s">
        <v>1821</v>
      </c>
      <c r="D500" s="6" t="s">
        <v>1011</v>
      </c>
      <c r="E500" s="6" t="s">
        <v>1003</v>
      </c>
      <c r="F500" s="6" t="s">
        <v>1011</v>
      </c>
      <c r="G500" s="6" t="s">
        <v>1004</v>
      </c>
      <c r="H500" s="6" t="s">
        <v>2980</v>
      </c>
      <c r="I500" s="6" t="s">
        <v>1560</v>
      </c>
      <c r="J500" s="6" t="s">
        <v>1006</v>
      </c>
      <c r="K500" s="228">
        <v>48</v>
      </c>
      <c r="L500" s="229" t="s">
        <v>2268</v>
      </c>
    </row>
    <row r="501" spans="1:12" ht="33.75">
      <c r="A501" s="224" t="s">
        <v>1945</v>
      </c>
      <c r="B501" s="6" t="s">
        <v>2897</v>
      </c>
      <c r="C501" s="6" t="s">
        <v>1821</v>
      </c>
      <c r="D501" s="6" t="s">
        <v>1011</v>
      </c>
      <c r="E501" s="6" t="s">
        <v>1003</v>
      </c>
      <c r="F501" s="6" t="s">
        <v>1011</v>
      </c>
      <c r="G501" s="6" t="s">
        <v>1004</v>
      </c>
      <c r="H501" s="6" t="s">
        <v>957</v>
      </c>
      <c r="I501" s="6" t="s">
        <v>316</v>
      </c>
      <c r="J501" s="6" t="s">
        <v>767</v>
      </c>
      <c r="K501" s="228">
        <v>57</v>
      </c>
      <c r="L501" s="229" t="s">
        <v>1461</v>
      </c>
    </row>
    <row r="502" spans="1:12" ht="33.75">
      <c r="A502" s="227" t="s">
        <v>1946</v>
      </c>
      <c r="B502" s="6" t="s">
        <v>2897</v>
      </c>
      <c r="C502" s="6" t="s">
        <v>1821</v>
      </c>
      <c r="D502" s="6" t="s">
        <v>1011</v>
      </c>
      <c r="E502" s="6" t="s">
        <v>1003</v>
      </c>
      <c r="F502" s="6" t="s">
        <v>1011</v>
      </c>
      <c r="G502" s="6" t="s">
        <v>1004</v>
      </c>
      <c r="H502" s="6" t="s">
        <v>1710</v>
      </c>
      <c r="I502" s="6" t="s">
        <v>105</v>
      </c>
      <c r="J502" s="6" t="s">
        <v>1007</v>
      </c>
      <c r="K502" s="228">
        <v>25</v>
      </c>
      <c r="L502" s="229" t="s">
        <v>481</v>
      </c>
    </row>
    <row r="503" spans="1:12" ht="33.75">
      <c r="A503" s="224" t="s">
        <v>1947</v>
      </c>
      <c r="B503" s="6" t="s">
        <v>2897</v>
      </c>
      <c r="C503" s="6" t="s">
        <v>1821</v>
      </c>
      <c r="D503" s="6" t="s">
        <v>1011</v>
      </c>
      <c r="E503" s="6" t="s">
        <v>1003</v>
      </c>
      <c r="F503" s="6" t="s">
        <v>1011</v>
      </c>
      <c r="G503" s="6" t="s">
        <v>1004</v>
      </c>
      <c r="H503" s="6" t="s">
        <v>575</v>
      </c>
      <c r="I503" s="6" t="s">
        <v>829</v>
      </c>
      <c r="J503" s="6" t="s">
        <v>726</v>
      </c>
      <c r="K503" s="228">
        <v>25</v>
      </c>
      <c r="L503" s="229" t="s">
        <v>1335</v>
      </c>
    </row>
    <row r="504" spans="1:12" ht="33.75">
      <c r="A504" s="227" t="s">
        <v>1948</v>
      </c>
      <c r="B504" s="6" t="s">
        <v>2897</v>
      </c>
      <c r="C504" s="6" t="s">
        <v>1821</v>
      </c>
      <c r="D504" s="6" t="s">
        <v>1011</v>
      </c>
      <c r="E504" s="6" t="s">
        <v>1003</v>
      </c>
      <c r="F504" s="6" t="s">
        <v>1011</v>
      </c>
      <c r="G504" s="6" t="s">
        <v>1004</v>
      </c>
      <c r="H504" s="6" t="s">
        <v>1336</v>
      </c>
      <c r="I504" s="6" t="s">
        <v>1005</v>
      </c>
      <c r="J504" s="6" t="s">
        <v>563</v>
      </c>
      <c r="K504" s="228">
        <v>18</v>
      </c>
      <c r="L504" s="229" t="s">
        <v>1630</v>
      </c>
    </row>
    <row r="505" spans="1:12" ht="33.75">
      <c r="A505" s="224" t="s">
        <v>1949</v>
      </c>
      <c r="B505" s="6" t="s">
        <v>2897</v>
      </c>
      <c r="C505" s="6" t="s">
        <v>1821</v>
      </c>
      <c r="D505" s="6" t="s">
        <v>1011</v>
      </c>
      <c r="E505" s="6" t="s">
        <v>1003</v>
      </c>
      <c r="F505" s="6" t="s">
        <v>1011</v>
      </c>
      <c r="G505" s="6" t="s">
        <v>1004</v>
      </c>
      <c r="H505" s="6" t="s">
        <v>1337</v>
      </c>
      <c r="I505" s="6" t="s">
        <v>1124</v>
      </c>
      <c r="J505" s="6" t="s">
        <v>563</v>
      </c>
      <c r="K505" s="228">
        <v>12</v>
      </c>
      <c r="L505" s="229" t="s">
        <v>1338</v>
      </c>
    </row>
    <row r="506" spans="1:12" ht="33.75">
      <c r="A506" s="227" t="s">
        <v>1950</v>
      </c>
      <c r="B506" s="6" t="s">
        <v>2897</v>
      </c>
      <c r="C506" s="6" t="s">
        <v>1821</v>
      </c>
      <c r="D506" s="6" t="s">
        <v>1011</v>
      </c>
      <c r="E506" s="6" t="s">
        <v>1003</v>
      </c>
      <c r="F506" s="6" t="s">
        <v>1011</v>
      </c>
      <c r="G506" s="6" t="s">
        <v>1004</v>
      </c>
      <c r="H506" s="6" t="s">
        <v>1742</v>
      </c>
      <c r="I506" s="6" t="s">
        <v>1009</v>
      </c>
      <c r="J506" s="6" t="s">
        <v>1008</v>
      </c>
      <c r="K506" s="228">
        <v>14</v>
      </c>
      <c r="L506" s="229" t="s">
        <v>1339</v>
      </c>
    </row>
    <row r="507" spans="1:12" ht="33.75">
      <c r="A507" s="224" t="s">
        <v>535</v>
      </c>
      <c r="B507" s="6" t="s">
        <v>2897</v>
      </c>
      <c r="C507" s="6" t="s">
        <v>1821</v>
      </c>
      <c r="D507" s="6" t="s">
        <v>1011</v>
      </c>
      <c r="E507" s="6" t="s">
        <v>1003</v>
      </c>
      <c r="F507" s="6" t="s">
        <v>1011</v>
      </c>
      <c r="G507" s="6" t="s">
        <v>1004</v>
      </c>
      <c r="H507" s="6" t="s">
        <v>1340</v>
      </c>
      <c r="I507" s="6" t="s">
        <v>306</v>
      </c>
      <c r="J507" s="6" t="s">
        <v>565</v>
      </c>
      <c r="K507" s="228">
        <v>15</v>
      </c>
      <c r="L507" s="229" t="s">
        <v>1341</v>
      </c>
    </row>
    <row r="508" spans="1:12" ht="33.75">
      <c r="A508" s="227" t="s">
        <v>1951</v>
      </c>
      <c r="B508" s="6" t="s">
        <v>2897</v>
      </c>
      <c r="C508" s="6" t="s">
        <v>1821</v>
      </c>
      <c r="D508" s="6" t="s">
        <v>1011</v>
      </c>
      <c r="E508" s="6" t="s">
        <v>1003</v>
      </c>
      <c r="F508" s="6" t="s">
        <v>1011</v>
      </c>
      <c r="G508" s="6" t="s">
        <v>1004</v>
      </c>
      <c r="H508" s="6" t="s">
        <v>2154</v>
      </c>
      <c r="I508" s="6" t="s">
        <v>725</v>
      </c>
      <c r="J508" s="6" t="s">
        <v>773</v>
      </c>
      <c r="K508" s="228">
        <v>50</v>
      </c>
      <c r="L508" s="229" t="s">
        <v>2155</v>
      </c>
    </row>
    <row r="509" spans="1:12" ht="33.75">
      <c r="A509" s="224" t="s">
        <v>1952</v>
      </c>
      <c r="B509" s="6" t="s">
        <v>2897</v>
      </c>
      <c r="C509" s="6" t="s">
        <v>1821</v>
      </c>
      <c r="D509" s="6" t="s">
        <v>1011</v>
      </c>
      <c r="E509" s="6" t="s">
        <v>1003</v>
      </c>
      <c r="F509" s="6" t="s">
        <v>1011</v>
      </c>
      <c r="G509" s="6" t="s">
        <v>1004</v>
      </c>
      <c r="H509" s="6" t="s">
        <v>2156</v>
      </c>
      <c r="I509" s="6" t="s">
        <v>104</v>
      </c>
      <c r="J509" s="6" t="s">
        <v>1010</v>
      </c>
      <c r="K509" s="228">
        <v>18</v>
      </c>
      <c r="L509" s="229" t="s">
        <v>2157</v>
      </c>
    </row>
    <row r="510" spans="1:12" ht="33.75">
      <c r="A510" s="227" t="s">
        <v>1953</v>
      </c>
      <c r="B510" s="6" t="s">
        <v>2897</v>
      </c>
      <c r="C510" s="6" t="s">
        <v>1821</v>
      </c>
      <c r="D510" s="6" t="s">
        <v>1011</v>
      </c>
      <c r="E510" s="6" t="s">
        <v>1003</v>
      </c>
      <c r="F510" s="6" t="s">
        <v>1011</v>
      </c>
      <c r="G510" s="6" t="s">
        <v>1004</v>
      </c>
      <c r="H510" s="6" t="s">
        <v>1872</v>
      </c>
      <c r="I510" s="6" t="s">
        <v>2042</v>
      </c>
      <c r="J510" s="6" t="s">
        <v>2431</v>
      </c>
      <c r="K510" s="228">
        <v>0</v>
      </c>
      <c r="L510" s="229" t="s">
        <v>888</v>
      </c>
    </row>
    <row r="511" spans="1:12" ht="34.5" thickBot="1">
      <c r="A511" s="224" t="s">
        <v>1954</v>
      </c>
      <c r="B511" s="14" t="s">
        <v>2897</v>
      </c>
      <c r="C511" s="14" t="s">
        <v>1821</v>
      </c>
      <c r="D511" s="14" t="s">
        <v>1011</v>
      </c>
      <c r="E511" s="14" t="s">
        <v>1003</v>
      </c>
      <c r="F511" s="14" t="s">
        <v>1011</v>
      </c>
      <c r="G511" s="14" t="s">
        <v>1004</v>
      </c>
      <c r="H511" s="14" t="s">
        <v>2432</v>
      </c>
      <c r="I511" s="14" t="s">
        <v>2055</v>
      </c>
      <c r="J511" s="14" t="s">
        <v>790</v>
      </c>
      <c r="K511" s="231">
        <v>12</v>
      </c>
      <c r="L511" s="232" t="s">
        <v>2433</v>
      </c>
    </row>
    <row r="512" spans="1:12" ht="12" customHeight="1" thickBot="1">
      <c r="A512" s="488" t="s">
        <v>1895</v>
      </c>
      <c r="B512" s="490"/>
      <c r="C512" s="490"/>
      <c r="D512" s="490"/>
      <c r="E512" s="490"/>
      <c r="F512" s="490"/>
      <c r="G512" s="490"/>
      <c r="H512" s="490"/>
      <c r="I512" s="490"/>
      <c r="J512" s="490"/>
      <c r="K512" s="223">
        <v>331</v>
      </c>
      <c r="L512" s="233"/>
    </row>
    <row r="513" spans="1:12" ht="33.75">
      <c r="A513" s="224" t="s">
        <v>1955</v>
      </c>
      <c r="B513" s="13" t="s">
        <v>2897</v>
      </c>
      <c r="C513" s="13" t="s">
        <v>1012</v>
      </c>
      <c r="D513" s="13" t="s">
        <v>1020</v>
      </c>
      <c r="E513" s="13" t="s">
        <v>1013</v>
      </c>
      <c r="F513" s="13" t="s">
        <v>1020</v>
      </c>
      <c r="G513" s="13" t="s">
        <v>801</v>
      </c>
      <c r="H513" s="13" t="s">
        <v>1014</v>
      </c>
      <c r="I513" s="13" t="s">
        <v>2412</v>
      </c>
      <c r="J513" s="13" t="s">
        <v>775</v>
      </c>
      <c r="K513" s="225">
        <v>35</v>
      </c>
      <c r="L513" s="226" t="s">
        <v>1470</v>
      </c>
    </row>
    <row r="514" spans="1:12" ht="33.75">
      <c r="A514" s="227" t="s">
        <v>1956</v>
      </c>
      <c r="B514" s="6" t="s">
        <v>2897</v>
      </c>
      <c r="C514" s="6" t="s">
        <v>1012</v>
      </c>
      <c r="D514" s="6" t="s">
        <v>1020</v>
      </c>
      <c r="E514" s="6" t="s">
        <v>1013</v>
      </c>
      <c r="F514" s="6" t="s">
        <v>1020</v>
      </c>
      <c r="G514" s="6" t="s">
        <v>801</v>
      </c>
      <c r="H514" s="6" t="s">
        <v>1015</v>
      </c>
      <c r="I514" s="6" t="s">
        <v>1786</v>
      </c>
      <c r="J514" s="6" t="s">
        <v>775</v>
      </c>
      <c r="K514" s="228">
        <v>35</v>
      </c>
      <c r="L514" s="229" t="s">
        <v>1470</v>
      </c>
    </row>
    <row r="515" spans="1:12" ht="33.75">
      <c r="A515" s="224" t="s">
        <v>1957</v>
      </c>
      <c r="B515" s="6" t="s">
        <v>2897</v>
      </c>
      <c r="C515" s="6" t="s">
        <v>1012</v>
      </c>
      <c r="D515" s="6" t="s">
        <v>1020</v>
      </c>
      <c r="E515" s="6" t="s">
        <v>1013</v>
      </c>
      <c r="F515" s="6" t="s">
        <v>1020</v>
      </c>
      <c r="G515" s="6" t="s">
        <v>801</v>
      </c>
      <c r="H515" s="6" t="s">
        <v>1016</v>
      </c>
      <c r="I515" s="6" t="s">
        <v>2414</v>
      </c>
      <c r="J515" s="6" t="s">
        <v>775</v>
      </c>
      <c r="K515" s="228">
        <v>25</v>
      </c>
      <c r="L515" s="229" t="s">
        <v>1470</v>
      </c>
    </row>
    <row r="516" spans="1:12" ht="33.75">
      <c r="A516" s="227" t="s">
        <v>1958</v>
      </c>
      <c r="B516" s="6" t="s">
        <v>2897</v>
      </c>
      <c r="C516" s="6" t="s">
        <v>1012</v>
      </c>
      <c r="D516" s="6" t="s">
        <v>1020</v>
      </c>
      <c r="E516" s="6" t="s">
        <v>1013</v>
      </c>
      <c r="F516" s="6" t="s">
        <v>1020</v>
      </c>
      <c r="G516" s="6" t="s">
        <v>801</v>
      </c>
      <c r="H516" s="6" t="s">
        <v>1154</v>
      </c>
      <c r="I516" s="6" t="s">
        <v>709</v>
      </c>
      <c r="J516" s="6" t="s">
        <v>775</v>
      </c>
      <c r="K516" s="228">
        <v>35</v>
      </c>
      <c r="L516" s="229" t="s">
        <v>1470</v>
      </c>
    </row>
    <row r="517" spans="1:12" ht="33.75">
      <c r="A517" s="224" t="s">
        <v>1959</v>
      </c>
      <c r="B517" s="6" t="s">
        <v>2897</v>
      </c>
      <c r="C517" s="6" t="s">
        <v>1012</v>
      </c>
      <c r="D517" s="6" t="s">
        <v>1020</v>
      </c>
      <c r="E517" s="6" t="s">
        <v>1013</v>
      </c>
      <c r="F517" s="6" t="s">
        <v>1020</v>
      </c>
      <c r="G517" s="6" t="s">
        <v>801</v>
      </c>
      <c r="H517" s="6" t="s">
        <v>1155</v>
      </c>
      <c r="I517" s="6" t="s">
        <v>1778</v>
      </c>
      <c r="J517" s="6" t="s">
        <v>775</v>
      </c>
      <c r="K517" s="228">
        <v>35</v>
      </c>
      <c r="L517" s="229" t="s">
        <v>1470</v>
      </c>
    </row>
    <row r="518" spans="1:12" ht="33.75">
      <c r="A518" s="227" t="s">
        <v>1960</v>
      </c>
      <c r="B518" s="6" t="s">
        <v>2897</v>
      </c>
      <c r="C518" s="6" t="s">
        <v>1012</v>
      </c>
      <c r="D518" s="6" t="s">
        <v>1020</v>
      </c>
      <c r="E518" s="6" t="s">
        <v>1013</v>
      </c>
      <c r="F518" s="6" t="s">
        <v>1020</v>
      </c>
      <c r="G518" s="6" t="s">
        <v>801</v>
      </c>
      <c r="H518" s="6" t="s">
        <v>1156</v>
      </c>
      <c r="I518" s="6" t="s">
        <v>1777</v>
      </c>
      <c r="J518" s="6" t="s">
        <v>775</v>
      </c>
      <c r="K518" s="228">
        <v>35</v>
      </c>
      <c r="L518" s="229" t="s">
        <v>1470</v>
      </c>
    </row>
    <row r="519" spans="1:12" ht="33.75">
      <c r="A519" s="224" t="s">
        <v>1961</v>
      </c>
      <c r="B519" s="6" t="s">
        <v>2897</v>
      </c>
      <c r="C519" s="6" t="s">
        <v>1012</v>
      </c>
      <c r="D519" s="6" t="s">
        <v>1020</v>
      </c>
      <c r="E519" s="6" t="s">
        <v>1013</v>
      </c>
      <c r="F519" s="6" t="s">
        <v>1020</v>
      </c>
      <c r="G519" s="6" t="s">
        <v>801</v>
      </c>
      <c r="H519" s="6" t="s">
        <v>1157</v>
      </c>
      <c r="I519" s="6" t="s">
        <v>683</v>
      </c>
      <c r="J519" s="6" t="s">
        <v>775</v>
      </c>
      <c r="K519" s="228">
        <v>6</v>
      </c>
      <c r="L519" s="229" t="s">
        <v>1470</v>
      </c>
    </row>
    <row r="520" spans="1:12" ht="33.75">
      <c r="A520" s="227" t="s">
        <v>2364</v>
      </c>
      <c r="B520" s="6" t="s">
        <v>2897</v>
      </c>
      <c r="C520" s="6" t="s">
        <v>1012</v>
      </c>
      <c r="D520" s="6" t="s">
        <v>1020</v>
      </c>
      <c r="E520" s="6" t="s">
        <v>1013</v>
      </c>
      <c r="F520" s="6" t="s">
        <v>1020</v>
      </c>
      <c r="G520" s="6" t="s">
        <v>801</v>
      </c>
      <c r="H520" s="6" t="s">
        <v>1158</v>
      </c>
      <c r="I520" s="6" t="s">
        <v>1775</v>
      </c>
      <c r="J520" s="6" t="s">
        <v>621</v>
      </c>
      <c r="K520" s="228">
        <v>30</v>
      </c>
      <c r="L520" s="229" t="s">
        <v>1470</v>
      </c>
    </row>
    <row r="521" spans="1:12" ht="33.75">
      <c r="A521" s="224" t="s">
        <v>2365</v>
      </c>
      <c r="B521" s="6" t="s">
        <v>2897</v>
      </c>
      <c r="C521" s="6" t="s">
        <v>1012</v>
      </c>
      <c r="D521" s="6" t="s">
        <v>1020</v>
      </c>
      <c r="E521" s="6" t="s">
        <v>1013</v>
      </c>
      <c r="F521" s="6" t="s">
        <v>1020</v>
      </c>
      <c r="G521" s="6" t="s">
        <v>801</v>
      </c>
      <c r="H521" s="6" t="s">
        <v>1159</v>
      </c>
      <c r="I521" s="6" t="s">
        <v>783</v>
      </c>
      <c r="J521" s="6" t="s">
        <v>1017</v>
      </c>
      <c r="K521" s="228">
        <v>28</v>
      </c>
      <c r="L521" s="229" t="s">
        <v>891</v>
      </c>
    </row>
    <row r="522" spans="1:12" ht="33.75">
      <c r="A522" s="227" t="s">
        <v>2366</v>
      </c>
      <c r="B522" s="6" t="s">
        <v>2897</v>
      </c>
      <c r="C522" s="6" t="s">
        <v>1012</v>
      </c>
      <c r="D522" s="6" t="s">
        <v>1020</v>
      </c>
      <c r="E522" s="6" t="s">
        <v>1013</v>
      </c>
      <c r="F522" s="6" t="s">
        <v>1020</v>
      </c>
      <c r="G522" s="6" t="s">
        <v>801</v>
      </c>
      <c r="H522" s="6" t="s">
        <v>1160</v>
      </c>
      <c r="I522" s="6" t="s">
        <v>1765</v>
      </c>
      <c r="J522" s="6" t="s">
        <v>765</v>
      </c>
      <c r="K522" s="228">
        <v>28</v>
      </c>
      <c r="L522" s="229" t="s">
        <v>847</v>
      </c>
    </row>
    <row r="523" spans="1:12" ht="33.75">
      <c r="A523" s="224" t="s">
        <v>2367</v>
      </c>
      <c r="B523" s="6" t="s">
        <v>2897</v>
      </c>
      <c r="C523" s="6" t="s">
        <v>1012</v>
      </c>
      <c r="D523" s="6" t="s">
        <v>1020</v>
      </c>
      <c r="E523" s="6" t="s">
        <v>1013</v>
      </c>
      <c r="F523" s="6" t="s">
        <v>1020</v>
      </c>
      <c r="G523" s="6" t="s">
        <v>801</v>
      </c>
      <c r="H523" s="6" t="s">
        <v>1160</v>
      </c>
      <c r="I523" s="6" t="s">
        <v>1766</v>
      </c>
      <c r="J523" s="6" t="s">
        <v>765</v>
      </c>
      <c r="K523" s="228">
        <v>27</v>
      </c>
      <c r="L523" s="229" t="s">
        <v>847</v>
      </c>
    </row>
    <row r="524" spans="1:12" ht="33.75">
      <c r="A524" s="227" t="s">
        <v>2368</v>
      </c>
      <c r="B524" s="6" t="s">
        <v>2897</v>
      </c>
      <c r="C524" s="6" t="s">
        <v>1012</v>
      </c>
      <c r="D524" s="6" t="s">
        <v>1020</v>
      </c>
      <c r="E524" s="6" t="s">
        <v>1013</v>
      </c>
      <c r="F524" s="6" t="s">
        <v>1020</v>
      </c>
      <c r="G524" s="6" t="s">
        <v>801</v>
      </c>
      <c r="H524" s="6" t="s">
        <v>1872</v>
      </c>
      <c r="I524" s="6" t="s">
        <v>1814</v>
      </c>
      <c r="J524" s="6" t="s">
        <v>568</v>
      </c>
      <c r="K524" s="228">
        <v>0</v>
      </c>
      <c r="L524" s="229" t="s">
        <v>1161</v>
      </c>
    </row>
    <row r="525" spans="1:12" ht="33.75">
      <c r="A525" s="224" t="s">
        <v>2369</v>
      </c>
      <c r="B525" s="6" t="s">
        <v>2897</v>
      </c>
      <c r="C525" s="6" t="s">
        <v>1012</v>
      </c>
      <c r="D525" s="6" t="s">
        <v>1020</v>
      </c>
      <c r="E525" s="6" t="s">
        <v>1013</v>
      </c>
      <c r="F525" s="6" t="s">
        <v>1020</v>
      </c>
      <c r="G525" s="6" t="s">
        <v>801</v>
      </c>
      <c r="H525" s="6" t="s">
        <v>1978</v>
      </c>
      <c r="I525" s="6" t="s">
        <v>1018</v>
      </c>
      <c r="J525" s="6" t="s">
        <v>2273</v>
      </c>
      <c r="K525" s="228">
        <v>20</v>
      </c>
      <c r="L525" s="229" t="s">
        <v>1854</v>
      </c>
    </row>
    <row r="526" spans="1:12" ht="33.75">
      <c r="A526" s="227" t="s">
        <v>2370</v>
      </c>
      <c r="B526" s="6" t="s">
        <v>2897</v>
      </c>
      <c r="C526" s="6" t="s">
        <v>1012</v>
      </c>
      <c r="D526" s="6" t="s">
        <v>1020</v>
      </c>
      <c r="E526" s="6" t="s">
        <v>1013</v>
      </c>
      <c r="F526" s="6" t="s">
        <v>1020</v>
      </c>
      <c r="G526" s="6" t="s">
        <v>801</v>
      </c>
      <c r="H526" s="6" t="s">
        <v>660</v>
      </c>
      <c r="I526" s="6" t="s">
        <v>104</v>
      </c>
      <c r="J526" s="6" t="s">
        <v>777</v>
      </c>
      <c r="K526" s="228">
        <v>12</v>
      </c>
      <c r="L526" s="229" t="s">
        <v>847</v>
      </c>
    </row>
    <row r="527" spans="1:12" ht="33.75">
      <c r="A527" s="224" t="s">
        <v>2371</v>
      </c>
      <c r="B527" s="6" t="s">
        <v>2897</v>
      </c>
      <c r="C527" s="6" t="s">
        <v>1012</v>
      </c>
      <c r="D527" s="6" t="s">
        <v>1020</v>
      </c>
      <c r="E527" s="6" t="s">
        <v>1013</v>
      </c>
      <c r="F527" s="6" t="s">
        <v>1020</v>
      </c>
      <c r="G527" s="6" t="s">
        <v>801</v>
      </c>
      <c r="H527" s="6" t="s">
        <v>660</v>
      </c>
      <c r="I527" s="6" t="s">
        <v>1807</v>
      </c>
      <c r="J527" s="6" t="s">
        <v>777</v>
      </c>
      <c r="K527" s="228">
        <v>12</v>
      </c>
      <c r="L527" s="229" t="s">
        <v>847</v>
      </c>
    </row>
    <row r="528" spans="1:12" ht="56.25">
      <c r="A528" s="227" t="s">
        <v>2372</v>
      </c>
      <c r="B528" s="6" t="s">
        <v>2897</v>
      </c>
      <c r="C528" s="6" t="s">
        <v>1012</v>
      </c>
      <c r="D528" s="6" t="s">
        <v>1020</v>
      </c>
      <c r="E528" s="6" t="s">
        <v>1013</v>
      </c>
      <c r="F528" s="6" t="s">
        <v>1020</v>
      </c>
      <c r="G528" s="6" t="s">
        <v>801</v>
      </c>
      <c r="H528" s="6" t="s">
        <v>1162</v>
      </c>
      <c r="I528" s="6" t="s">
        <v>706</v>
      </c>
      <c r="J528" s="6" t="s">
        <v>777</v>
      </c>
      <c r="K528" s="228">
        <v>1</v>
      </c>
      <c r="L528" s="229" t="s">
        <v>847</v>
      </c>
    </row>
    <row r="529" spans="1:12" ht="34.5" thickBot="1">
      <c r="A529" s="224" t="s">
        <v>2373</v>
      </c>
      <c r="B529" s="14" t="s">
        <v>2897</v>
      </c>
      <c r="C529" s="14" t="s">
        <v>1012</v>
      </c>
      <c r="D529" s="14" t="s">
        <v>1020</v>
      </c>
      <c r="E529" s="14" t="s">
        <v>1013</v>
      </c>
      <c r="F529" s="14" t="s">
        <v>1020</v>
      </c>
      <c r="G529" s="14" t="s">
        <v>801</v>
      </c>
      <c r="H529" s="14" t="s">
        <v>1163</v>
      </c>
      <c r="I529" s="14" t="s">
        <v>827</v>
      </c>
      <c r="J529" s="14" t="s">
        <v>1019</v>
      </c>
      <c r="K529" s="231">
        <v>60</v>
      </c>
      <c r="L529" s="232" t="s">
        <v>1470</v>
      </c>
    </row>
    <row r="530" spans="1:12" ht="12" customHeight="1" thickBot="1">
      <c r="A530" s="488" t="s">
        <v>1895</v>
      </c>
      <c r="B530" s="490"/>
      <c r="C530" s="490"/>
      <c r="D530" s="490"/>
      <c r="E530" s="490"/>
      <c r="F530" s="490"/>
      <c r="G530" s="490"/>
      <c r="H530" s="490"/>
      <c r="I530" s="490"/>
      <c r="J530" s="490"/>
      <c r="K530" s="223">
        <v>424</v>
      </c>
      <c r="L530" s="233"/>
    </row>
    <row r="531" spans="1:12" ht="45" customHeight="1">
      <c r="A531" s="224" t="s">
        <v>2374</v>
      </c>
      <c r="B531" s="13" t="s">
        <v>2897</v>
      </c>
      <c r="C531" s="13" t="s">
        <v>1757</v>
      </c>
      <c r="D531" s="13" t="s">
        <v>1758</v>
      </c>
      <c r="E531" s="13" t="s">
        <v>2981</v>
      </c>
      <c r="F531" s="13" t="s">
        <v>1758</v>
      </c>
      <c r="G531" s="13" t="s">
        <v>1132</v>
      </c>
      <c r="H531" s="13" t="s">
        <v>745</v>
      </c>
      <c r="I531" s="13" t="s">
        <v>692</v>
      </c>
      <c r="J531" s="13" t="s">
        <v>746</v>
      </c>
      <c r="K531" s="225">
        <v>22</v>
      </c>
      <c r="L531" s="226" t="s">
        <v>747</v>
      </c>
    </row>
    <row r="532" spans="1:12" ht="45" customHeight="1" thickBot="1">
      <c r="A532" s="230" t="s">
        <v>2375</v>
      </c>
      <c r="B532" s="14" t="s">
        <v>2897</v>
      </c>
      <c r="C532" s="14" t="s">
        <v>1757</v>
      </c>
      <c r="D532" s="14" t="s">
        <v>1758</v>
      </c>
      <c r="E532" s="14" t="s">
        <v>2982</v>
      </c>
      <c r="F532" s="14" t="s">
        <v>1758</v>
      </c>
      <c r="G532" s="14" t="s">
        <v>1132</v>
      </c>
      <c r="H532" s="14" t="s">
        <v>1872</v>
      </c>
      <c r="I532" s="14" t="s">
        <v>100</v>
      </c>
      <c r="J532" s="14" t="s">
        <v>568</v>
      </c>
      <c r="K532" s="231">
        <v>0</v>
      </c>
      <c r="L532" s="232" t="s">
        <v>1164</v>
      </c>
    </row>
    <row r="533" spans="1:12" ht="12" customHeight="1" thickBot="1">
      <c r="A533" s="488" t="s">
        <v>1895</v>
      </c>
      <c r="B533" s="490"/>
      <c r="C533" s="490"/>
      <c r="D533" s="490"/>
      <c r="E533" s="490"/>
      <c r="F533" s="490"/>
      <c r="G533" s="490"/>
      <c r="H533" s="490"/>
      <c r="I533" s="490"/>
      <c r="J533" s="490"/>
      <c r="K533" s="223">
        <v>22</v>
      </c>
      <c r="L533" s="233"/>
    </row>
    <row r="534" spans="1:12" ht="30" customHeight="1">
      <c r="A534" s="224" t="s">
        <v>941</v>
      </c>
      <c r="B534" s="13" t="s">
        <v>2897</v>
      </c>
      <c r="C534" s="13" t="s">
        <v>1021</v>
      </c>
      <c r="D534" s="13" t="s">
        <v>1022</v>
      </c>
      <c r="E534" s="13" t="s">
        <v>1023</v>
      </c>
      <c r="F534" s="13" t="s">
        <v>1022</v>
      </c>
      <c r="G534" s="13" t="s">
        <v>2330</v>
      </c>
      <c r="H534" s="13" t="s">
        <v>1872</v>
      </c>
      <c r="I534" s="13" t="s">
        <v>872</v>
      </c>
      <c r="J534" s="13" t="s">
        <v>568</v>
      </c>
      <c r="K534" s="225">
        <v>0</v>
      </c>
      <c r="L534" s="226" t="s">
        <v>1024</v>
      </c>
    </row>
    <row r="535" spans="1:12" ht="31.5" customHeight="1">
      <c r="A535" s="227" t="s">
        <v>2376</v>
      </c>
      <c r="B535" s="6" t="s">
        <v>2897</v>
      </c>
      <c r="C535" s="6" t="s">
        <v>1021</v>
      </c>
      <c r="D535" s="6" t="s">
        <v>1022</v>
      </c>
      <c r="E535" s="6" t="s">
        <v>1023</v>
      </c>
      <c r="F535" s="6" t="s">
        <v>1022</v>
      </c>
      <c r="G535" s="6" t="s">
        <v>2330</v>
      </c>
      <c r="H535" s="6" t="s">
        <v>576</v>
      </c>
      <c r="I535" s="6" t="s">
        <v>1025</v>
      </c>
      <c r="J535" s="6" t="s">
        <v>784</v>
      </c>
      <c r="K535" s="228">
        <v>8</v>
      </c>
      <c r="L535" s="229" t="s">
        <v>747</v>
      </c>
    </row>
    <row r="536" spans="1:12" ht="27.75" customHeight="1">
      <c r="A536" s="224" t="s">
        <v>890</v>
      </c>
      <c r="B536" s="6" t="s">
        <v>2897</v>
      </c>
      <c r="C536" s="6" t="s">
        <v>1021</v>
      </c>
      <c r="D536" s="6" t="s">
        <v>1022</v>
      </c>
      <c r="E536" s="6" t="s">
        <v>1023</v>
      </c>
      <c r="F536" s="6" t="s">
        <v>1022</v>
      </c>
      <c r="G536" s="6" t="s">
        <v>2330</v>
      </c>
      <c r="H536" s="6" t="s">
        <v>341</v>
      </c>
      <c r="I536" s="6" t="s">
        <v>954</v>
      </c>
      <c r="J536" s="6" t="s">
        <v>2332</v>
      </c>
      <c r="K536" s="228">
        <v>29</v>
      </c>
      <c r="L536" s="229" t="s">
        <v>1165</v>
      </c>
    </row>
    <row r="537" spans="1:12" ht="29.25" customHeight="1">
      <c r="A537" s="227" t="s">
        <v>2377</v>
      </c>
      <c r="B537" s="6" t="s">
        <v>2897</v>
      </c>
      <c r="C537" s="6" t="s">
        <v>1021</v>
      </c>
      <c r="D537" s="6" t="s">
        <v>1022</v>
      </c>
      <c r="E537" s="6" t="s">
        <v>1023</v>
      </c>
      <c r="F537" s="6" t="s">
        <v>1022</v>
      </c>
      <c r="G537" s="6" t="s">
        <v>2330</v>
      </c>
      <c r="H537" s="6" t="s">
        <v>1166</v>
      </c>
      <c r="I537" s="6" t="s">
        <v>918</v>
      </c>
      <c r="J537" s="6" t="s">
        <v>2332</v>
      </c>
      <c r="K537" s="228">
        <v>9</v>
      </c>
      <c r="L537" s="229" t="s">
        <v>1167</v>
      </c>
    </row>
    <row r="538" spans="1:12" ht="28.5" customHeight="1">
      <c r="A538" s="224" t="s">
        <v>2378</v>
      </c>
      <c r="B538" s="6" t="s">
        <v>2897</v>
      </c>
      <c r="C538" s="6" t="s">
        <v>1021</v>
      </c>
      <c r="D538" s="6" t="s">
        <v>1022</v>
      </c>
      <c r="E538" s="6" t="s">
        <v>1023</v>
      </c>
      <c r="F538" s="6" t="s">
        <v>1022</v>
      </c>
      <c r="G538" s="6" t="s">
        <v>2330</v>
      </c>
      <c r="H538" s="6" t="s">
        <v>766</v>
      </c>
      <c r="I538" s="6" t="s">
        <v>105</v>
      </c>
      <c r="J538" s="6" t="s">
        <v>767</v>
      </c>
      <c r="K538" s="228">
        <v>52</v>
      </c>
      <c r="L538" s="229" t="s">
        <v>881</v>
      </c>
    </row>
    <row r="539" spans="1:12" ht="22.5">
      <c r="A539" s="227" t="s">
        <v>2379</v>
      </c>
      <c r="B539" s="6" t="s">
        <v>2897</v>
      </c>
      <c r="C539" s="6" t="s">
        <v>1021</v>
      </c>
      <c r="D539" s="6" t="s">
        <v>1022</v>
      </c>
      <c r="E539" s="6" t="s">
        <v>1023</v>
      </c>
      <c r="F539" s="6" t="s">
        <v>1022</v>
      </c>
      <c r="G539" s="6" t="s">
        <v>2330</v>
      </c>
      <c r="H539" s="6" t="s">
        <v>1168</v>
      </c>
      <c r="I539" s="6" t="s">
        <v>625</v>
      </c>
      <c r="J539" s="6" t="s">
        <v>767</v>
      </c>
      <c r="K539" s="228">
        <v>30</v>
      </c>
      <c r="L539" s="229" t="s">
        <v>881</v>
      </c>
    </row>
    <row r="540" spans="1:12" ht="22.5">
      <c r="A540" s="224" t="s">
        <v>1643</v>
      </c>
      <c r="B540" s="6" t="s">
        <v>2897</v>
      </c>
      <c r="C540" s="6" t="s">
        <v>1021</v>
      </c>
      <c r="D540" s="6" t="s">
        <v>1022</v>
      </c>
      <c r="E540" s="6" t="s">
        <v>1023</v>
      </c>
      <c r="F540" s="6" t="s">
        <v>1022</v>
      </c>
      <c r="G540" s="6" t="s">
        <v>2330</v>
      </c>
      <c r="H540" s="6" t="s">
        <v>1185</v>
      </c>
      <c r="I540" s="6" t="s">
        <v>904</v>
      </c>
      <c r="J540" s="6" t="s">
        <v>767</v>
      </c>
      <c r="K540" s="228">
        <v>12</v>
      </c>
      <c r="L540" s="229" t="s">
        <v>249</v>
      </c>
    </row>
    <row r="541" spans="1:12" ht="23.25" thickBot="1">
      <c r="A541" s="227" t="s">
        <v>836</v>
      </c>
      <c r="B541" s="14" t="s">
        <v>2897</v>
      </c>
      <c r="C541" s="14" t="s">
        <v>1021</v>
      </c>
      <c r="D541" s="14" t="s">
        <v>1022</v>
      </c>
      <c r="E541" s="14" t="s">
        <v>1023</v>
      </c>
      <c r="F541" s="14" t="s">
        <v>1022</v>
      </c>
      <c r="G541" s="14" t="s">
        <v>2330</v>
      </c>
      <c r="H541" s="14" t="s">
        <v>1169</v>
      </c>
      <c r="I541" s="14" t="s">
        <v>640</v>
      </c>
      <c r="J541" s="14" t="s">
        <v>2331</v>
      </c>
      <c r="K541" s="231">
        <v>41</v>
      </c>
      <c r="L541" s="232" t="s">
        <v>916</v>
      </c>
    </row>
    <row r="542" spans="1:12" ht="12" customHeight="1" thickBot="1">
      <c r="A542" s="488" t="s">
        <v>1895</v>
      </c>
      <c r="B542" s="490"/>
      <c r="C542" s="490"/>
      <c r="D542" s="490"/>
      <c r="E542" s="490"/>
      <c r="F542" s="490"/>
      <c r="G542" s="490"/>
      <c r="H542" s="490"/>
      <c r="I542" s="490"/>
      <c r="J542" s="490"/>
      <c r="K542" s="223">
        <v>181</v>
      </c>
      <c r="L542" s="233"/>
    </row>
    <row r="543" spans="1:12" ht="33.75">
      <c r="A543" s="224" t="s">
        <v>2380</v>
      </c>
      <c r="B543" s="13" t="s">
        <v>2897</v>
      </c>
      <c r="C543" s="13" t="s">
        <v>2983</v>
      </c>
      <c r="D543" s="13" t="s">
        <v>785</v>
      </c>
      <c r="E543" s="13" t="s">
        <v>1027</v>
      </c>
      <c r="F543" s="13" t="s">
        <v>785</v>
      </c>
      <c r="G543" s="13" t="s">
        <v>801</v>
      </c>
      <c r="H543" s="13" t="s">
        <v>341</v>
      </c>
      <c r="I543" s="13" t="s">
        <v>1771</v>
      </c>
      <c r="J543" s="13" t="s">
        <v>2332</v>
      </c>
      <c r="K543" s="225">
        <v>26</v>
      </c>
      <c r="L543" s="226" t="s">
        <v>1170</v>
      </c>
    </row>
    <row r="544" spans="1:12" ht="22.5">
      <c r="A544" s="227" t="s">
        <v>2381</v>
      </c>
      <c r="B544" s="6" t="s">
        <v>2897</v>
      </c>
      <c r="C544" s="6" t="s">
        <v>2983</v>
      </c>
      <c r="D544" s="6" t="s">
        <v>785</v>
      </c>
      <c r="E544" s="6" t="s">
        <v>1027</v>
      </c>
      <c r="F544" s="6" t="s">
        <v>785</v>
      </c>
      <c r="G544" s="6" t="s">
        <v>801</v>
      </c>
      <c r="H544" s="6" t="s">
        <v>1696</v>
      </c>
      <c r="I544" s="6" t="s">
        <v>711</v>
      </c>
      <c r="J544" s="6" t="s">
        <v>767</v>
      </c>
      <c r="K544" s="228">
        <v>123</v>
      </c>
      <c r="L544" s="229" t="s">
        <v>1171</v>
      </c>
    </row>
    <row r="545" spans="1:12" ht="22.5">
      <c r="A545" s="227" t="s">
        <v>2382</v>
      </c>
      <c r="B545" s="6" t="s">
        <v>2897</v>
      </c>
      <c r="C545" s="6" t="s">
        <v>2983</v>
      </c>
      <c r="D545" s="6" t="s">
        <v>785</v>
      </c>
      <c r="E545" s="6" t="s">
        <v>1027</v>
      </c>
      <c r="F545" s="6" t="s">
        <v>785</v>
      </c>
      <c r="G545" s="6" t="s">
        <v>801</v>
      </c>
      <c r="H545" s="6" t="s">
        <v>1695</v>
      </c>
      <c r="I545" s="6" t="s">
        <v>691</v>
      </c>
      <c r="J545" s="6" t="s">
        <v>773</v>
      </c>
      <c r="K545" s="228">
        <v>22</v>
      </c>
      <c r="L545" s="229" t="s">
        <v>888</v>
      </c>
    </row>
    <row r="546" spans="1:12" ht="22.5">
      <c r="A546" s="227" t="s">
        <v>2383</v>
      </c>
      <c r="B546" s="6" t="s">
        <v>2897</v>
      </c>
      <c r="C546" s="6" t="s">
        <v>2983</v>
      </c>
      <c r="D546" s="6" t="s">
        <v>785</v>
      </c>
      <c r="E546" s="6" t="s">
        <v>1027</v>
      </c>
      <c r="F546" s="6" t="s">
        <v>785</v>
      </c>
      <c r="G546" s="6" t="s">
        <v>801</v>
      </c>
      <c r="H546" s="6" t="s">
        <v>1172</v>
      </c>
      <c r="I546" s="6" t="s">
        <v>1772</v>
      </c>
      <c r="J546" s="6" t="s">
        <v>2331</v>
      </c>
      <c r="K546" s="228">
        <v>89</v>
      </c>
      <c r="L546" s="229" t="s">
        <v>1173</v>
      </c>
    </row>
    <row r="547" spans="1:12" ht="22.5">
      <c r="A547" s="227" t="s">
        <v>2384</v>
      </c>
      <c r="B547" s="6" t="s">
        <v>2897</v>
      </c>
      <c r="C547" s="6" t="s">
        <v>2983</v>
      </c>
      <c r="D547" s="6" t="s">
        <v>785</v>
      </c>
      <c r="E547" s="6" t="s">
        <v>1027</v>
      </c>
      <c r="F547" s="6" t="s">
        <v>785</v>
      </c>
      <c r="G547" s="6" t="s">
        <v>801</v>
      </c>
      <c r="H547" s="6" t="s">
        <v>576</v>
      </c>
      <c r="I547" s="6" t="s">
        <v>2417</v>
      </c>
      <c r="J547" s="6" t="s">
        <v>784</v>
      </c>
      <c r="K547" s="228">
        <v>6</v>
      </c>
      <c r="L547" s="229" t="s">
        <v>747</v>
      </c>
    </row>
    <row r="548" spans="1:12" ht="34.5" customHeight="1" thickBot="1">
      <c r="A548" s="230" t="s">
        <v>2385</v>
      </c>
      <c r="B548" s="14" t="s">
        <v>2897</v>
      </c>
      <c r="C548" s="14" t="s">
        <v>2983</v>
      </c>
      <c r="D548" s="14" t="s">
        <v>785</v>
      </c>
      <c r="E548" s="14" t="s">
        <v>1027</v>
      </c>
      <c r="F548" s="14" t="s">
        <v>785</v>
      </c>
      <c r="G548" s="14" t="s">
        <v>801</v>
      </c>
      <c r="H548" s="14" t="s">
        <v>1872</v>
      </c>
      <c r="I548" s="14" t="s">
        <v>2421</v>
      </c>
      <c r="J548" s="14" t="s">
        <v>568</v>
      </c>
      <c r="K548" s="231">
        <v>0</v>
      </c>
      <c r="L548" s="232" t="s">
        <v>1174</v>
      </c>
    </row>
    <row r="549" spans="1:12" ht="12" customHeight="1" thickBot="1">
      <c r="A549" s="488" t="s">
        <v>1895</v>
      </c>
      <c r="B549" s="490"/>
      <c r="C549" s="490"/>
      <c r="D549" s="490"/>
      <c r="E549" s="490"/>
      <c r="F549" s="490"/>
      <c r="G549" s="490"/>
      <c r="H549" s="490"/>
      <c r="I549" s="490"/>
      <c r="J549" s="490"/>
      <c r="K549" s="223">
        <v>266</v>
      </c>
      <c r="L549" s="233"/>
    </row>
    <row r="550" spans="1:12" ht="33.75">
      <c r="A550" s="224" t="s">
        <v>2386</v>
      </c>
      <c r="B550" s="13" t="s">
        <v>2897</v>
      </c>
      <c r="C550" s="13" t="s">
        <v>786</v>
      </c>
      <c r="D550" s="13" t="s">
        <v>787</v>
      </c>
      <c r="E550" s="13" t="s">
        <v>788</v>
      </c>
      <c r="F550" s="13" t="s">
        <v>787</v>
      </c>
      <c r="G550" s="13" t="s">
        <v>283</v>
      </c>
      <c r="H550" s="13" t="s">
        <v>1175</v>
      </c>
      <c r="I550" s="13" t="s">
        <v>1876</v>
      </c>
      <c r="J550" s="13" t="s">
        <v>746</v>
      </c>
      <c r="K550" s="225">
        <v>3</v>
      </c>
      <c r="L550" s="226" t="s">
        <v>1176</v>
      </c>
    </row>
    <row r="551" spans="1:12" ht="33.75">
      <c r="A551" s="227" t="s">
        <v>2387</v>
      </c>
      <c r="B551" s="6" t="s">
        <v>2897</v>
      </c>
      <c r="C551" s="6" t="s">
        <v>786</v>
      </c>
      <c r="D551" s="6" t="s">
        <v>787</v>
      </c>
      <c r="E551" s="6" t="s">
        <v>788</v>
      </c>
      <c r="F551" s="6" t="s">
        <v>787</v>
      </c>
      <c r="G551" s="6" t="s">
        <v>283</v>
      </c>
      <c r="H551" s="6" t="s">
        <v>745</v>
      </c>
      <c r="I551" s="6" t="s">
        <v>193</v>
      </c>
      <c r="J551" s="6" t="s">
        <v>746</v>
      </c>
      <c r="K551" s="228">
        <v>14</v>
      </c>
      <c r="L551" s="229" t="s">
        <v>747</v>
      </c>
    </row>
    <row r="552" spans="1:12" ht="33.75">
      <c r="A552" s="224" t="s">
        <v>2388</v>
      </c>
      <c r="B552" s="6" t="s">
        <v>2897</v>
      </c>
      <c r="C552" s="6" t="s">
        <v>786</v>
      </c>
      <c r="D552" s="6" t="s">
        <v>787</v>
      </c>
      <c r="E552" s="6" t="s">
        <v>788</v>
      </c>
      <c r="F552" s="6" t="s">
        <v>787</v>
      </c>
      <c r="G552" s="6" t="s">
        <v>283</v>
      </c>
      <c r="H552" s="6" t="s">
        <v>748</v>
      </c>
      <c r="I552" s="6" t="s">
        <v>2413</v>
      </c>
      <c r="J552" s="6" t="s">
        <v>749</v>
      </c>
      <c r="K552" s="228">
        <v>41</v>
      </c>
      <c r="L552" s="229" t="s">
        <v>1177</v>
      </c>
    </row>
    <row r="553" spans="1:12" ht="33.75">
      <c r="A553" s="227" t="s">
        <v>2389</v>
      </c>
      <c r="B553" s="6" t="s">
        <v>2897</v>
      </c>
      <c r="C553" s="6" t="s">
        <v>786</v>
      </c>
      <c r="D553" s="6" t="s">
        <v>787</v>
      </c>
      <c r="E553" s="6" t="s">
        <v>788</v>
      </c>
      <c r="F553" s="6" t="s">
        <v>787</v>
      </c>
      <c r="G553" s="6" t="s">
        <v>283</v>
      </c>
      <c r="H553" s="6" t="s">
        <v>656</v>
      </c>
      <c r="I553" s="6" t="s">
        <v>101</v>
      </c>
      <c r="J553" s="6" t="s">
        <v>753</v>
      </c>
      <c r="K553" s="228">
        <v>32</v>
      </c>
      <c r="L553" s="229" t="s">
        <v>1178</v>
      </c>
    </row>
    <row r="554" spans="1:12" ht="33.75">
      <c r="A554" s="224" t="s">
        <v>2390</v>
      </c>
      <c r="B554" s="6" t="s">
        <v>2897</v>
      </c>
      <c r="C554" s="6" t="s">
        <v>786</v>
      </c>
      <c r="D554" s="6" t="s">
        <v>787</v>
      </c>
      <c r="E554" s="6" t="s">
        <v>788</v>
      </c>
      <c r="F554" s="6" t="s">
        <v>787</v>
      </c>
      <c r="G554" s="6" t="s">
        <v>283</v>
      </c>
      <c r="H554" s="6" t="s">
        <v>290</v>
      </c>
      <c r="I554" s="6" t="s">
        <v>1868</v>
      </c>
      <c r="J554" s="6" t="s">
        <v>756</v>
      </c>
      <c r="K554" s="228">
        <v>62</v>
      </c>
      <c r="L554" s="229" t="s">
        <v>610</v>
      </c>
    </row>
    <row r="555" spans="1:12" ht="45">
      <c r="A555" s="227" t="s">
        <v>2391</v>
      </c>
      <c r="B555" s="6" t="s">
        <v>2897</v>
      </c>
      <c r="C555" s="6" t="s">
        <v>786</v>
      </c>
      <c r="D555" s="6" t="s">
        <v>787</v>
      </c>
      <c r="E555" s="6" t="s">
        <v>788</v>
      </c>
      <c r="F555" s="6" t="s">
        <v>787</v>
      </c>
      <c r="G555" s="6" t="s">
        <v>283</v>
      </c>
      <c r="H555" s="6" t="s">
        <v>1179</v>
      </c>
      <c r="I555" s="6" t="s">
        <v>1807</v>
      </c>
      <c r="J555" s="6" t="s">
        <v>760</v>
      </c>
      <c r="K555" s="228">
        <v>14</v>
      </c>
      <c r="L555" s="229" t="s">
        <v>1180</v>
      </c>
    </row>
    <row r="556" spans="1:12" ht="33.75">
      <c r="A556" s="224" t="s">
        <v>2392</v>
      </c>
      <c r="B556" s="6" t="s">
        <v>2897</v>
      </c>
      <c r="C556" s="6" t="s">
        <v>786</v>
      </c>
      <c r="D556" s="6" t="s">
        <v>787</v>
      </c>
      <c r="E556" s="6" t="s">
        <v>788</v>
      </c>
      <c r="F556" s="6" t="s">
        <v>787</v>
      </c>
      <c r="G556" s="6" t="s">
        <v>283</v>
      </c>
      <c r="H556" s="6" t="s">
        <v>1708</v>
      </c>
      <c r="I556" s="6" t="s">
        <v>104</v>
      </c>
      <c r="J556" s="6" t="s">
        <v>763</v>
      </c>
      <c r="K556" s="228">
        <v>27</v>
      </c>
      <c r="L556" s="229" t="s">
        <v>1181</v>
      </c>
    </row>
    <row r="557" spans="1:12" ht="33.75">
      <c r="A557" s="227" t="s">
        <v>2393</v>
      </c>
      <c r="B557" s="6" t="s">
        <v>2897</v>
      </c>
      <c r="C557" s="6" t="s">
        <v>786</v>
      </c>
      <c r="D557" s="6" t="s">
        <v>787</v>
      </c>
      <c r="E557" s="6" t="s">
        <v>788</v>
      </c>
      <c r="F557" s="6" t="s">
        <v>497</v>
      </c>
      <c r="G557" s="6" t="s">
        <v>2330</v>
      </c>
      <c r="H557" s="6" t="s">
        <v>577</v>
      </c>
      <c r="I557" s="6" t="s">
        <v>729</v>
      </c>
      <c r="J557" s="6" t="s">
        <v>763</v>
      </c>
      <c r="K557" s="228">
        <v>20</v>
      </c>
      <c r="L557" s="229" t="s">
        <v>761</v>
      </c>
    </row>
    <row r="558" spans="1:12" ht="33.75">
      <c r="A558" s="224" t="s">
        <v>2394</v>
      </c>
      <c r="B558" s="6" t="s">
        <v>2897</v>
      </c>
      <c r="C558" s="6" t="s">
        <v>786</v>
      </c>
      <c r="D558" s="6" t="s">
        <v>787</v>
      </c>
      <c r="E558" s="6" t="s">
        <v>788</v>
      </c>
      <c r="F558" s="6" t="s">
        <v>497</v>
      </c>
      <c r="G558" s="6" t="s">
        <v>2330</v>
      </c>
      <c r="H558" s="6" t="s">
        <v>122</v>
      </c>
      <c r="I558" s="6" t="s">
        <v>384</v>
      </c>
      <c r="J558" s="6" t="s">
        <v>760</v>
      </c>
      <c r="K558" s="228">
        <v>8</v>
      </c>
      <c r="L558" s="229" t="s">
        <v>761</v>
      </c>
    </row>
    <row r="559" spans="1:12" ht="33.75">
      <c r="A559" s="227" t="s">
        <v>2395</v>
      </c>
      <c r="B559" s="6" t="s">
        <v>2897</v>
      </c>
      <c r="C559" s="6" t="s">
        <v>786</v>
      </c>
      <c r="D559" s="6" t="s">
        <v>787</v>
      </c>
      <c r="E559" s="6" t="s">
        <v>788</v>
      </c>
      <c r="F559" s="6" t="s">
        <v>497</v>
      </c>
      <c r="G559" s="6" t="s">
        <v>2330</v>
      </c>
      <c r="H559" s="6" t="s">
        <v>1872</v>
      </c>
      <c r="I559" s="6" t="s">
        <v>906</v>
      </c>
      <c r="J559" s="6" t="s">
        <v>568</v>
      </c>
      <c r="K559" s="228">
        <v>0</v>
      </c>
      <c r="L559" s="229" t="s">
        <v>761</v>
      </c>
    </row>
    <row r="560" spans="1:12" ht="33.75">
      <c r="A560" s="224" t="s">
        <v>2396</v>
      </c>
      <c r="B560" s="6" t="s">
        <v>2897</v>
      </c>
      <c r="C560" s="6" t="s">
        <v>786</v>
      </c>
      <c r="D560" s="6" t="s">
        <v>787</v>
      </c>
      <c r="E560" s="6" t="s">
        <v>788</v>
      </c>
      <c r="F560" s="6" t="s">
        <v>787</v>
      </c>
      <c r="G560" s="6" t="s">
        <v>283</v>
      </c>
      <c r="H560" s="6" t="s">
        <v>1182</v>
      </c>
      <c r="I560" s="6" t="s">
        <v>1781</v>
      </c>
      <c r="J560" s="6" t="s">
        <v>765</v>
      </c>
      <c r="K560" s="228">
        <v>28</v>
      </c>
      <c r="L560" s="229" t="s">
        <v>607</v>
      </c>
    </row>
    <row r="561" spans="1:12" ht="33.75">
      <c r="A561" s="227" t="s">
        <v>2397</v>
      </c>
      <c r="B561" s="6" t="s">
        <v>2897</v>
      </c>
      <c r="C561" s="6" t="s">
        <v>786</v>
      </c>
      <c r="D561" s="6" t="s">
        <v>787</v>
      </c>
      <c r="E561" s="6" t="s">
        <v>788</v>
      </c>
      <c r="F561" s="6" t="s">
        <v>787</v>
      </c>
      <c r="G561" s="6" t="s">
        <v>283</v>
      </c>
      <c r="H561" s="6" t="s">
        <v>1710</v>
      </c>
      <c r="I561" s="6" t="s">
        <v>693</v>
      </c>
      <c r="J561" s="6" t="s">
        <v>2273</v>
      </c>
      <c r="K561" s="228">
        <v>46</v>
      </c>
      <c r="L561" s="229" t="s">
        <v>1183</v>
      </c>
    </row>
    <row r="562" spans="1:12" ht="33.75">
      <c r="A562" s="224" t="s">
        <v>2398</v>
      </c>
      <c r="B562" s="6" t="s">
        <v>2897</v>
      </c>
      <c r="C562" s="6" t="s">
        <v>786</v>
      </c>
      <c r="D562" s="6" t="s">
        <v>787</v>
      </c>
      <c r="E562" s="6" t="s">
        <v>788</v>
      </c>
      <c r="F562" s="6" t="s">
        <v>787</v>
      </c>
      <c r="G562" s="6" t="s">
        <v>283</v>
      </c>
      <c r="H562" s="6" t="s">
        <v>1696</v>
      </c>
      <c r="I562" s="6" t="s">
        <v>1866</v>
      </c>
      <c r="J562" s="6" t="s">
        <v>767</v>
      </c>
      <c r="K562" s="228">
        <v>21</v>
      </c>
      <c r="L562" s="229" t="s">
        <v>1184</v>
      </c>
    </row>
    <row r="563" spans="1:12" ht="33.75">
      <c r="A563" s="227" t="s">
        <v>2399</v>
      </c>
      <c r="B563" s="6" t="s">
        <v>2897</v>
      </c>
      <c r="C563" s="6" t="s">
        <v>786</v>
      </c>
      <c r="D563" s="6" t="s">
        <v>787</v>
      </c>
      <c r="E563" s="6" t="s">
        <v>788</v>
      </c>
      <c r="F563" s="6" t="s">
        <v>787</v>
      </c>
      <c r="G563" s="6" t="s">
        <v>283</v>
      </c>
      <c r="H563" s="6" t="s">
        <v>1168</v>
      </c>
      <c r="I563" s="6" t="s">
        <v>1867</v>
      </c>
      <c r="J563" s="6" t="s">
        <v>767</v>
      </c>
      <c r="K563" s="228">
        <v>10</v>
      </c>
      <c r="L563" s="229" t="s">
        <v>881</v>
      </c>
    </row>
    <row r="564" spans="1:12" ht="33.75">
      <c r="A564" s="224" t="s">
        <v>158</v>
      </c>
      <c r="B564" s="6" t="s">
        <v>2897</v>
      </c>
      <c r="C564" s="6" t="s">
        <v>786</v>
      </c>
      <c r="D564" s="6" t="s">
        <v>787</v>
      </c>
      <c r="E564" s="6" t="s">
        <v>788</v>
      </c>
      <c r="F564" s="6" t="s">
        <v>787</v>
      </c>
      <c r="G564" s="6" t="s">
        <v>283</v>
      </c>
      <c r="H564" s="6" t="s">
        <v>1185</v>
      </c>
      <c r="I564" s="6" t="s">
        <v>1121</v>
      </c>
      <c r="J564" s="6" t="s">
        <v>767</v>
      </c>
      <c r="K564" s="228">
        <v>4</v>
      </c>
      <c r="L564" s="229" t="s">
        <v>881</v>
      </c>
    </row>
    <row r="565" spans="1:12" ht="33.75">
      <c r="A565" s="227" t="s">
        <v>159</v>
      </c>
      <c r="B565" s="6" t="s">
        <v>2897</v>
      </c>
      <c r="C565" s="6" t="s">
        <v>786</v>
      </c>
      <c r="D565" s="6" t="s">
        <v>787</v>
      </c>
      <c r="E565" s="6" t="s">
        <v>788</v>
      </c>
      <c r="F565" s="6" t="s">
        <v>787</v>
      </c>
      <c r="G565" s="6" t="s">
        <v>283</v>
      </c>
      <c r="H565" s="6" t="s">
        <v>1742</v>
      </c>
      <c r="I565" s="6" t="s">
        <v>1800</v>
      </c>
      <c r="J565" s="6" t="s">
        <v>769</v>
      </c>
      <c r="K565" s="228">
        <v>15</v>
      </c>
      <c r="L565" s="229" t="s">
        <v>1186</v>
      </c>
    </row>
    <row r="566" spans="1:12" ht="33.75">
      <c r="A566" s="224" t="s">
        <v>160</v>
      </c>
      <c r="B566" s="6" t="s">
        <v>2897</v>
      </c>
      <c r="C566" s="6" t="s">
        <v>786</v>
      </c>
      <c r="D566" s="6" t="s">
        <v>787</v>
      </c>
      <c r="E566" s="6" t="s">
        <v>788</v>
      </c>
      <c r="F566" s="6" t="s">
        <v>787</v>
      </c>
      <c r="G566" s="6" t="s">
        <v>283</v>
      </c>
      <c r="H566" s="6" t="s">
        <v>1340</v>
      </c>
      <c r="I566" s="6" t="s">
        <v>566</v>
      </c>
      <c r="J566" s="6" t="s">
        <v>771</v>
      </c>
      <c r="K566" s="228">
        <v>28</v>
      </c>
      <c r="L566" s="229" t="s">
        <v>1187</v>
      </c>
    </row>
    <row r="567" spans="1:12" ht="33.75">
      <c r="A567" s="227" t="s">
        <v>161</v>
      </c>
      <c r="B567" s="6" t="s">
        <v>2897</v>
      </c>
      <c r="C567" s="6" t="s">
        <v>786</v>
      </c>
      <c r="D567" s="6" t="s">
        <v>787</v>
      </c>
      <c r="E567" s="6" t="s">
        <v>788</v>
      </c>
      <c r="F567" s="6" t="s">
        <v>787</v>
      </c>
      <c r="G567" s="6" t="s">
        <v>283</v>
      </c>
      <c r="H567" s="6" t="s">
        <v>774</v>
      </c>
      <c r="I567" s="6" t="s">
        <v>810</v>
      </c>
      <c r="J567" s="6" t="s">
        <v>775</v>
      </c>
      <c r="K567" s="228">
        <v>20</v>
      </c>
      <c r="L567" s="229" t="s">
        <v>1470</v>
      </c>
    </row>
    <row r="568" spans="1:12" ht="33.75">
      <c r="A568" s="224" t="s">
        <v>162</v>
      </c>
      <c r="B568" s="6" t="s">
        <v>2897</v>
      </c>
      <c r="C568" s="6" t="s">
        <v>786</v>
      </c>
      <c r="D568" s="6" t="s">
        <v>787</v>
      </c>
      <c r="E568" s="6" t="s">
        <v>788</v>
      </c>
      <c r="F568" s="6" t="s">
        <v>787</v>
      </c>
      <c r="G568" s="6" t="s">
        <v>283</v>
      </c>
      <c r="H568" s="6" t="s">
        <v>1188</v>
      </c>
      <c r="I568" s="6" t="s">
        <v>1799</v>
      </c>
      <c r="J568" s="6" t="s">
        <v>777</v>
      </c>
      <c r="K568" s="228">
        <v>24</v>
      </c>
      <c r="L568" s="229" t="s">
        <v>847</v>
      </c>
    </row>
    <row r="569" spans="1:12" ht="33.75">
      <c r="A569" s="227" t="s">
        <v>163</v>
      </c>
      <c r="B569" s="6" t="s">
        <v>2897</v>
      </c>
      <c r="C569" s="6" t="s">
        <v>786</v>
      </c>
      <c r="D569" s="6" t="s">
        <v>787</v>
      </c>
      <c r="E569" s="6" t="s">
        <v>788</v>
      </c>
      <c r="F569" s="6" t="s">
        <v>787</v>
      </c>
      <c r="G569" s="6" t="s">
        <v>283</v>
      </c>
      <c r="H569" s="6" t="s">
        <v>1871</v>
      </c>
      <c r="I569" s="6" t="s">
        <v>1814</v>
      </c>
      <c r="J569" s="6" t="s">
        <v>781</v>
      </c>
      <c r="K569" s="228">
        <v>32</v>
      </c>
      <c r="L569" s="229" t="s">
        <v>1189</v>
      </c>
    </row>
    <row r="570" spans="1:12" ht="33.75">
      <c r="A570" s="224" t="s">
        <v>164</v>
      </c>
      <c r="B570" s="6" t="s">
        <v>2897</v>
      </c>
      <c r="C570" s="6" t="s">
        <v>786</v>
      </c>
      <c r="D570" s="6" t="s">
        <v>787</v>
      </c>
      <c r="E570" s="6" t="s">
        <v>788</v>
      </c>
      <c r="F570" s="6" t="s">
        <v>787</v>
      </c>
      <c r="G570" s="6" t="s">
        <v>283</v>
      </c>
      <c r="H570" s="6" t="s">
        <v>1871</v>
      </c>
      <c r="I570" s="6" t="s">
        <v>1817</v>
      </c>
      <c r="J570" s="6" t="s">
        <v>781</v>
      </c>
      <c r="K570" s="228">
        <v>20</v>
      </c>
      <c r="L570" s="229" t="s">
        <v>1190</v>
      </c>
    </row>
    <row r="571" spans="1:12" ht="33.75">
      <c r="A571" s="227" t="s">
        <v>165</v>
      </c>
      <c r="B571" s="6" t="s">
        <v>2897</v>
      </c>
      <c r="C571" s="6" t="s">
        <v>786</v>
      </c>
      <c r="D571" s="6" t="s">
        <v>787</v>
      </c>
      <c r="E571" s="6" t="s">
        <v>788</v>
      </c>
      <c r="F571" s="6" t="s">
        <v>787</v>
      </c>
      <c r="G571" s="6" t="s">
        <v>283</v>
      </c>
      <c r="H571" s="6" t="s">
        <v>1871</v>
      </c>
      <c r="I571" s="6" t="s">
        <v>1779</v>
      </c>
      <c r="J571" s="6" t="s">
        <v>781</v>
      </c>
      <c r="K571" s="228">
        <v>18</v>
      </c>
      <c r="L571" s="229" t="s">
        <v>612</v>
      </c>
    </row>
    <row r="572" spans="1:12" ht="34.5" thickBot="1">
      <c r="A572" s="224" t="s">
        <v>166</v>
      </c>
      <c r="B572" s="14" t="s">
        <v>2897</v>
      </c>
      <c r="C572" s="14" t="s">
        <v>786</v>
      </c>
      <c r="D572" s="14" t="s">
        <v>787</v>
      </c>
      <c r="E572" s="14" t="s">
        <v>788</v>
      </c>
      <c r="F572" s="14" t="s">
        <v>787</v>
      </c>
      <c r="G572" s="14" t="s">
        <v>283</v>
      </c>
      <c r="H572" s="14" t="s">
        <v>2347</v>
      </c>
      <c r="I572" s="14" t="s">
        <v>1783</v>
      </c>
      <c r="J572" s="14" t="s">
        <v>1828</v>
      </c>
      <c r="K572" s="231">
        <v>0</v>
      </c>
      <c r="L572" s="232" t="s">
        <v>761</v>
      </c>
    </row>
    <row r="573" spans="1:12" ht="12" customHeight="1" thickBot="1">
      <c r="A573" s="488" t="s">
        <v>1895</v>
      </c>
      <c r="B573" s="490"/>
      <c r="C573" s="490"/>
      <c r="D573" s="490"/>
      <c r="E573" s="490"/>
      <c r="F573" s="490"/>
      <c r="G573" s="490"/>
      <c r="H573" s="490"/>
      <c r="I573" s="490"/>
      <c r="J573" s="490"/>
      <c r="K573" s="223">
        <v>487</v>
      </c>
      <c r="L573" s="233"/>
    </row>
    <row r="574" spans="1:12" ht="33.75">
      <c r="A574" s="224" t="s">
        <v>3279</v>
      </c>
      <c r="B574" s="13" t="s">
        <v>2897</v>
      </c>
      <c r="C574" s="13" t="s">
        <v>286</v>
      </c>
      <c r="D574" s="13" t="s">
        <v>287</v>
      </c>
      <c r="E574" s="13" t="s">
        <v>288</v>
      </c>
      <c r="F574" s="13" t="s">
        <v>287</v>
      </c>
      <c r="G574" s="13" t="s">
        <v>1004</v>
      </c>
      <c r="H574" s="13" t="s">
        <v>484</v>
      </c>
      <c r="I574" s="13" t="s">
        <v>2421</v>
      </c>
      <c r="J574" s="13" t="s">
        <v>746</v>
      </c>
      <c r="K574" s="225">
        <v>8</v>
      </c>
      <c r="L574" s="226" t="s">
        <v>747</v>
      </c>
    </row>
    <row r="575" spans="1:12" ht="33.75">
      <c r="A575" s="227" t="s">
        <v>2213</v>
      </c>
      <c r="B575" s="6" t="s">
        <v>2897</v>
      </c>
      <c r="C575" s="6" t="s">
        <v>286</v>
      </c>
      <c r="D575" s="6" t="s">
        <v>287</v>
      </c>
      <c r="E575" s="6" t="s">
        <v>288</v>
      </c>
      <c r="F575" s="6" t="s">
        <v>287</v>
      </c>
      <c r="G575" s="6" t="s">
        <v>1004</v>
      </c>
      <c r="H575" s="6" t="s">
        <v>748</v>
      </c>
      <c r="I575" s="6" t="s">
        <v>906</v>
      </c>
      <c r="J575" s="6" t="s">
        <v>749</v>
      </c>
      <c r="K575" s="228">
        <v>28</v>
      </c>
      <c r="L575" s="229" t="s">
        <v>189</v>
      </c>
    </row>
    <row r="576" spans="1:12" ht="33.75">
      <c r="A576" s="224" t="s">
        <v>2214</v>
      </c>
      <c r="B576" s="6" t="s">
        <v>2897</v>
      </c>
      <c r="C576" s="6" t="s">
        <v>286</v>
      </c>
      <c r="D576" s="6" t="s">
        <v>287</v>
      </c>
      <c r="E576" s="6" t="s">
        <v>288</v>
      </c>
      <c r="F576" s="6" t="s">
        <v>287</v>
      </c>
      <c r="G576" s="6" t="s">
        <v>1004</v>
      </c>
      <c r="H576" s="6" t="s">
        <v>656</v>
      </c>
      <c r="I576" s="6" t="s">
        <v>289</v>
      </c>
      <c r="J576" s="6" t="s">
        <v>753</v>
      </c>
      <c r="K576" s="228">
        <v>30</v>
      </c>
      <c r="L576" s="229" t="s">
        <v>1178</v>
      </c>
    </row>
    <row r="577" spans="1:12" ht="33.75">
      <c r="A577" s="227" t="s">
        <v>167</v>
      </c>
      <c r="B577" s="6" t="s">
        <v>2897</v>
      </c>
      <c r="C577" s="6" t="s">
        <v>286</v>
      </c>
      <c r="D577" s="6" t="s">
        <v>287</v>
      </c>
      <c r="E577" s="6" t="s">
        <v>288</v>
      </c>
      <c r="F577" s="6" t="s">
        <v>287</v>
      </c>
      <c r="G577" s="6" t="s">
        <v>1004</v>
      </c>
      <c r="H577" s="6" t="s">
        <v>290</v>
      </c>
      <c r="I577" s="6" t="s">
        <v>1028</v>
      </c>
      <c r="J577" s="6" t="s">
        <v>756</v>
      </c>
      <c r="K577" s="228">
        <v>30</v>
      </c>
      <c r="L577" s="229" t="s">
        <v>610</v>
      </c>
    </row>
    <row r="578" spans="1:12" ht="33.75">
      <c r="A578" s="224" t="s">
        <v>955</v>
      </c>
      <c r="B578" s="6" t="s">
        <v>2897</v>
      </c>
      <c r="C578" s="6" t="s">
        <v>286</v>
      </c>
      <c r="D578" s="6" t="s">
        <v>287</v>
      </c>
      <c r="E578" s="6" t="s">
        <v>288</v>
      </c>
      <c r="F578" s="6" t="s">
        <v>287</v>
      </c>
      <c r="G578" s="6" t="s">
        <v>1004</v>
      </c>
      <c r="H578" s="6" t="s">
        <v>1191</v>
      </c>
      <c r="I578" s="6" t="s">
        <v>1775</v>
      </c>
      <c r="J578" s="6" t="s">
        <v>760</v>
      </c>
      <c r="K578" s="228">
        <v>6</v>
      </c>
      <c r="L578" s="229" t="s">
        <v>761</v>
      </c>
    </row>
    <row r="579" spans="1:12" ht="33.75">
      <c r="A579" s="227" t="s">
        <v>1979</v>
      </c>
      <c r="B579" s="6" t="s">
        <v>2897</v>
      </c>
      <c r="C579" s="6" t="s">
        <v>286</v>
      </c>
      <c r="D579" s="6" t="s">
        <v>287</v>
      </c>
      <c r="E579" s="6" t="s">
        <v>288</v>
      </c>
      <c r="F579" s="6" t="s">
        <v>287</v>
      </c>
      <c r="G579" s="6" t="s">
        <v>1004</v>
      </c>
      <c r="H579" s="6" t="s">
        <v>762</v>
      </c>
      <c r="I579" s="6" t="s">
        <v>639</v>
      </c>
      <c r="J579" s="6" t="s">
        <v>763</v>
      </c>
      <c r="K579" s="228">
        <v>33</v>
      </c>
      <c r="L579" s="229" t="s">
        <v>1192</v>
      </c>
    </row>
    <row r="580" spans="1:12" ht="33.75">
      <c r="A580" s="224" t="s">
        <v>200</v>
      </c>
      <c r="B580" s="6" t="s">
        <v>2897</v>
      </c>
      <c r="C580" s="6" t="s">
        <v>286</v>
      </c>
      <c r="D580" s="6" t="s">
        <v>287</v>
      </c>
      <c r="E580" s="6" t="s">
        <v>288</v>
      </c>
      <c r="F580" s="6" t="s">
        <v>287</v>
      </c>
      <c r="G580" s="6" t="s">
        <v>1004</v>
      </c>
      <c r="H580" s="6" t="s">
        <v>764</v>
      </c>
      <c r="I580" s="6" t="s">
        <v>918</v>
      </c>
      <c r="J580" s="6" t="s">
        <v>765</v>
      </c>
      <c r="K580" s="228">
        <v>21</v>
      </c>
      <c r="L580" s="229" t="s">
        <v>847</v>
      </c>
    </row>
    <row r="581" spans="1:12" ht="33.75">
      <c r="A581" s="227" t="s">
        <v>1980</v>
      </c>
      <c r="B581" s="6" t="s">
        <v>2897</v>
      </c>
      <c r="C581" s="6" t="s">
        <v>286</v>
      </c>
      <c r="D581" s="6" t="s">
        <v>287</v>
      </c>
      <c r="E581" s="6" t="s">
        <v>288</v>
      </c>
      <c r="F581" s="6" t="s">
        <v>287</v>
      </c>
      <c r="G581" s="6" t="s">
        <v>1004</v>
      </c>
      <c r="H581" s="6" t="s">
        <v>1491</v>
      </c>
      <c r="I581" s="6" t="s">
        <v>134</v>
      </c>
      <c r="J581" s="6" t="s">
        <v>777</v>
      </c>
      <c r="K581" s="228">
        <v>25</v>
      </c>
      <c r="L581" s="229" t="s">
        <v>847</v>
      </c>
    </row>
    <row r="582" spans="1:12" ht="33.75">
      <c r="A582" s="224" t="s">
        <v>1981</v>
      </c>
      <c r="B582" s="6" t="s">
        <v>2897</v>
      </c>
      <c r="C582" s="6" t="s">
        <v>286</v>
      </c>
      <c r="D582" s="6" t="s">
        <v>287</v>
      </c>
      <c r="E582" s="6" t="s">
        <v>288</v>
      </c>
      <c r="F582" s="6" t="s">
        <v>287</v>
      </c>
      <c r="G582" s="6" t="s">
        <v>1004</v>
      </c>
      <c r="H582" s="6" t="s">
        <v>766</v>
      </c>
      <c r="I582" s="6" t="s">
        <v>1777</v>
      </c>
      <c r="J582" s="6" t="s">
        <v>767</v>
      </c>
      <c r="K582" s="228">
        <v>15</v>
      </c>
      <c r="L582" s="229" t="s">
        <v>881</v>
      </c>
    </row>
    <row r="583" spans="1:12" ht="33.75">
      <c r="A583" s="227" t="s">
        <v>1982</v>
      </c>
      <c r="B583" s="6" t="s">
        <v>2897</v>
      </c>
      <c r="C583" s="6" t="s">
        <v>286</v>
      </c>
      <c r="D583" s="6" t="s">
        <v>287</v>
      </c>
      <c r="E583" s="6" t="s">
        <v>288</v>
      </c>
      <c r="F583" s="6" t="s">
        <v>287</v>
      </c>
      <c r="G583" s="6" t="s">
        <v>1004</v>
      </c>
      <c r="H583" s="6" t="s">
        <v>768</v>
      </c>
      <c r="I583" s="6" t="s">
        <v>2419</v>
      </c>
      <c r="J583" s="6" t="s">
        <v>769</v>
      </c>
      <c r="K583" s="228">
        <v>20</v>
      </c>
      <c r="L583" s="229" t="s">
        <v>899</v>
      </c>
    </row>
    <row r="584" spans="1:12" ht="33.75">
      <c r="A584" s="224" t="s">
        <v>1983</v>
      </c>
      <c r="B584" s="6" t="s">
        <v>2897</v>
      </c>
      <c r="C584" s="6" t="s">
        <v>286</v>
      </c>
      <c r="D584" s="6" t="s">
        <v>287</v>
      </c>
      <c r="E584" s="6" t="s">
        <v>288</v>
      </c>
      <c r="F584" s="6" t="s">
        <v>287</v>
      </c>
      <c r="G584" s="6" t="s">
        <v>1004</v>
      </c>
      <c r="H584" s="6" t="s">
        <v>770</v>
      </c>
      <c r="I584" s="6" t="s">
        <v>709</v>
      </c>
      <c r="J584" s="6" t="s">
        <v>771</v>
      </c>
      <c r="K584" s="228">
        <v>20</v>
      </c>
      <c r="L584" s="229" t="s">
        <v>1193</v>
      </c>
    </row>
    <row r="585" spans="1:12" ht="34.5" customHeight="1">
      <c r="A585" s="227" t="s">
        <v>1984</v>
      </c>
      <c r="B585" s="6" t="s">
        <v>2897</v>
      </c>
      <c r="C585" s="6" t="s">
        <v>286</v>
      </c>
      <c r="D585" s="6" t="s">
        <v>287</v>
      </c>
      <c r="E585" s="6" t="s">
        <v>288</v>
      </c>
      <c r="F585" s="6" t="s">
        <v>287</v>
      </c>
      <c r="G585" s="6" t="s">
        <v>1004</v>
      </c>
      <c r="H585" s="6" t="s">
        <v>778</v>
      </c>
      <c r="I585" s="6" t="s">
        <v>1094</v>
      </c>
      <c r="J585" s="6" t="s">
        <v>779</v>
      </c>
      <c r="K585" s="228">
        <v>37</v>
      </c>
      <c r="L585" s="229" t="s">
        <v>1194</v>
      </c>
    </row>
    <row r="586" spans="1:12" ht="33.75">
      <c r="A586" s="224" t="s">
        <v>2215</v>
      </c>
      <c r="B586" s="6" t="s">
        <v>2897</v>
      </c>
      <c r="C586" s="6" t="s">
        <v>286</v>
      </c>
      <c r="D586" s="6" t="s">
        <v>287</v>
      </c>
      <c r="E586" s="6" t="s">
        <v>288</v>
      </c>
      <c r="F586" s="6" t="s">
        <v>287</v>
      </c>
      <c r="G586" s="6" t="s">
        <v>1004</v>
      </c>
      <c r="H586" s="6" t="s">
        <v>1195</v>
      </c>
      <c r="I586" s="6" t="s">
        <v>143</v>
      </c>
      <c r="J586" s="6" t="s">
        <v>781</v>
      </c>
      <c r="K586" s="228">
        <v>47</v>
      </c>
      <c r="L586" s="229" t="s">
        <v>782</v>
      </c>
    </row>
    <row r="587" spans="1:12" ht="33.75">
      <c r="A587" s="227" t="s">
        <v>2216</v>
      </c>
      <c r="B587" s="6" t="s">
        <v>2897</v>
      </c>
      <c r="C587" s="6" t="s">
        <v>286</v>
      </c>
      <c r="D587" s="6" t="s">
        <v>287</v>
      </c>
      <c r="E587" s="6" t="s">
        <v>288</v>
      </c>
      <c r="F587" s="6" t="s">
        <v>287</v>
      </c>
      <c r="G587" s="6" t="s">
        <v>1004</v>
      </c>
      <c r="H587" s="6" t="s">
        <v>1196</v>
      </c>
      <c r="I587" s="6" t="s">
        <v>89</v>
      </c>
      <c r="J587" s="6" t="s">
        <v>781</v>
      </c>
      <c r="K587" s="228">
        <v>42</v>
      </c>
      <c r="L587" s="229" t="s">
        <v>1197</v>
      </c>
    </row>
    <row r="588" spans="1:12" ht="33.75">
      <c r="A588" s="224" t="s">
        <v>2217</v>
      </c>
      <c r="B588" s="6" t="s">
        <v>2897</v>
      </c>
      <c r="C588" s="6" t="s">
        <v>286</v>
      </c>
      <c r="D588" s="6" t="s">
        <v>287</v>
      </c>
      <c r="E588" s="6" t="s">
        <v>288</v>
      </c>
      <c r="F588" s="6" t="s">
        <v>287</v>
      </c>
      <c r="G588" s="6" t="s">
        <v>1004</v>
      </c>
      <c r="H588" s="6" t="s">
        <v>1198</v>
      </c>
      <c r="I588" s="6" t="s">
        <v>921</v>
      </c>
      <c r="J588" s="6" t="s">
        <v>781</v>
      </c>
      <c r="K588" s="228">
        <v>10</v>
      </c>
      <c r="L588" s="229" t="s">
        <v>612</v>
      </c>
    </row>
    <row r="589" spans="1:12" ht="34.5" thickBot="1">
      <c r="A589" s="227" t="s">
        <v>2218</v>
      </c>
      <c r="B589" s="14" t="s">
        <v>2897</v>
      </c>
      <c r="C589" s="14" t="s">
        <v>286</v>
      </c>
      <c r="D589" s="14" t="s">
        <v>287</v>
      </c>
      <c r="E589" s="14" t="s">
        <v>288</v>
      </c>
      <c r="F589" s="14" t="s">
        <v>287</v>
      </c>
      <c r="G589" s="14" t="s">
        <v>1004</v>
      </c>
      <c r="H589" s="14" t="s">
        <v>1872</v>
      </c>
      <c r="I589" s="14" t="s">
        <v>91</v>
      </c>
      <c r="J589" s="14" t="s">
        <v>568</v>
      </c>
      <c r="K589" s="231">
        <v>0</v>
      </c>
      <c r="L589" s="232" t="s">
        <v>1199</v>
      </c>
    </row>
    <row r="590" spans="1:12" ht="12" customHeight="1" thickBot="1">
      <c r="A590" s="488" t="s">
        <v>1895</v>
      </c>
      <c r="B590" s="489"/>
      <c r="C590" s="489"/>
      <c r="D590" s="489"/>
      <c r="E590" s="489"/>
      <c r="F590" s="489"/>
      <c r="G590" s="489"/>
      <c r="H590" s="489"/>
      <c r="I590" s="489"/>
      <c r="J590" s="489"/>
      <c r="K590" s="223">
        <v>372</v>
      </c>
      <c r="L590" s="233"/>
    </row>
    <row r="591" spans="1:12" ht="45">
      <c r="A591" s="224" t="s">
        <v>1834</v>
      </c>
      <c r="B591" s="13" t="s">
        <v>2897</v>
      </c>
      <c r="C591" s="13" t="s">
        <v>474</v>
      </c>
      <c r="D591" s="13" t="s">
        <v>298</v>
      </c>
      <c r="E591" s="13" t="s">
        <v>473</v>
      </c>
      <c r="F591" s="13" t="s">
        <v>298</v>
      </c>
      <c r="G591" s="13" t="s">
        <v>198</v>
      </c>
      <c r="H591" s="13" t="s">
        <v>1200</v>
      </c>
      <c r="I591" s="13" t="s">
        <v>709</v>
      </c>
      <c r="J591" s="13" t="s">
        <v>563</v>
      </c>
      <c r="K591" s="225">
        <v>7</v>
      </c>
      <c r="L591" s="226" t="s">
        <v>747</v>
      </c>
    </row>
    <row r="592" spans="1:12" ht="45">
      <c r="A592" s="227" t="s">
        <v>952</v>
      </c>
      <c r="B592" s="6" t="s">
        <v>2897</v>
      </c>
      <c r="C592" s="6" t="s">
        <v>474</v>
      </c>
      <c r="D592" s="6" t="s">
        <v>298</v>
      </c>
      <c r="E592" s="6" t="s">
        <v>473</v>
      </c>
      <c r="F592" s="6" t="s">
        <v>298</v>
      </c>
      <c r="G592" s="6" t="s">
        <v>198</v>
      </c>
      <c r="H592" s="6" t="s">
        <v>1201</v>
      </c>
      <c r="I592" s="6" t="s">
        <v>2414</v>
      </c>
      <c r="J592" s="6" t="s">
        <v>751</v>
      </c>
      <c r="K592" s="228">
        <v>25</v>
      </c>
      <c r="L592" s="229" t="s">
        <v>1202</v>
      </c>
    </row>
    <row r="593" spans="1:12" ht="56.25">
      <c r="A593" s="224" t="s">
        <v>1835</v>
      </c>
      <c r="B593" s="6" t="s">
        <v>2897</v>
      </c>
      <c r="C593" s="6" t="s">
        <v>474</v>
      </c>
      <c r="D593" s="6" t="s">
        <v>298</v>
      </c>
      <c r="E593" s="6" t="s">
        <v>473</v>
      </c>
      <c r="F593" s="6" t="s">
        <v>298</v>
      </c>
      <c r="G593" s="6" t="s">
        <v>198</v>
      </c>
      <c r="H593" s="6" t="s">
        <v>2338</v>
      </c>
      <c r="I593" s="6" t="s">
        <v>1776</v>
      </c>
      <c r="J593" s="6" t="s">
        <v>717</v>
      </c>
      <c r="K593" s="228">
        <v>30</v>
      </c>
      <c r="L593" s="229" t="s">
        <v>141</v>
      </c>
    </row>
    <row r="594" spans="1:12" ht="45">
      <c r="A594" s="227" t="s">
        <v>900</v>
      </c>
      <c r="B594" s="6" t="s">
        <v>2897</v>
      </c>
      <c r="C594" s="6" t="s">
        <v>474</v>
      </c>
      <c r="D594" s="6" t="s">
        <v>298</v>
      </c>
      <c r="E594" s="6" t="s">
        <v>473</v>
      </c>
      <c r="F594" s="6" t="s">
        <v>298</v>
      </c>
      <c r="G594" s="6" t="s">
        <v>198</v>
      </c>
      <c r="H594" s="6" t="s">
        <v>1264</v>
      </c>
      <c r="I594" s="6" t="s">
        <v>1775</v>
      </c>
      <c r="J594" s="6" t="s">
        <v>1007</v>
      </c>
      <c r="K594" s="228">
        <v>26</v>
      </c>
      <c r="L594" s="229" t="s">
        <v>1854</v>
      </c>
    </row>
    <row r="595" spans="1:12" ht="45">
      <c r="A595" s="224" t="s">
        <v>1985</v>
      </c>
      <c r="B595" s="6" t="s">
        <v>2897</v>
      </c>
      <c r="C595" s="6" t="s">
        <v>474</v>
      </c>
      <c r="D595" s="6" t="s">
        <v>298</v>
      </c>
      <c r="E595" s="6" t="s">
        <v>473</v>
      </c>
      <c r="F595" s="6" t="s">
        <v>298</v>
      </c>
      <c r="G595" s="6" t="s">
        <v>198</v>
      </c>
      <c r="H595" s="6" t="s">
        <v>2339</v>
      </c>
      <c r="I595" s="6" t="s">
        <v>1778</v>
      </c>
      <c r="J595" s="6" t="s">
        <v>767</v>
      </c>
      <c r="K595" s="228">
        <v>36</v>
      </c>
      <c r="L595" s="229" t="s">
        <v>881</v>
      </c>
    </row>
    <row r="596" spans="1:12" ht="45">
      <c r="A596" s="227" t="s">
        <v>1986</v>
      </c>
      <c r="B596" s="6" t="s">
        <v>2897</v>
      </c>
      <c r="C596" s="6" t="s">
        <v>474</v>
      </c>
      <c r="D596" s="6" t="s">
        <v>298</v>
      </c>
      <c r="E596" s="6" t="s">
        <v>473</v>
      </c>
      <c r="F596" s="6" t="s">
        <v>298</v>
      </c>
      <c r="G596" s="6" t="s">
        <v>198</v>
      </c>
      <c r="H596" s="6" t="s">
        <v>764</v>
      </c>
      <c r="I596" s="6" t="s">
        <v>683</v>
      </c>
      <c r="J596" s="6" t="s">
        <v>726</v>
      </c>
      <c r="K596" s="228">
        <v>25</v>
      </c>
      <c r="L596" s="229" t="s">
        <v>136</v>
      </c>
    </row>
    <row r="597" spans="1:12" ht="45">
      <c r="A597" s="224" t="s">
        <v>1987</v>
      </c>
      <c r="B597" s="6" t="s">
        <v>2897</v>
      </c>
      <c r="C597" s="6" t="s">
        <v>474</v>
      </c>
      <c r="D597" s="6" t="s">
        <v>298</v>
      </c>
      <c r="E597" s="6" t="s">
        <v>473</v>
      </c>
      <c r="F597" s="6" t="s">
        <v>298</v>
      </c>
      <c r="G597" s="6" t="s">
        <v>198</v>
      </c>
      <c r="H597" s="6" t="s">
        <v>1540</v>
      </c>
      <c r="I597" s="6" t="s">
        <v>1786</v>
      </c>
      <c r="J597" s="6" t="s">
        <v>1008</v>
      </c>
      <c r="K597" s="228">
        <v>25</v>
      </c>
      <c r="L597" s="229" t="s">
        <v>899</v>
      </c>
    </row>
    <row r="598" spans="1:12" ht="45">
      <c r="A598" s="227" t="s">
        <v>1988</v>
      </c>
      <c r="B598" s="6" t="s">
        <v>2897</v>
      </c>
      <c r="C598" s="6" t="s">
        <v>474</v>
      </c>
      <c r="D598" s="6" t="s">
        <v>298</v>
      </c>
      <c r="E598" s="6" t="s">
        <v>473</v>
      </c>
      <c r="F598" s="6" t="s">
        <v>298</v>
      </c>
      <c r="G598" s="6" t="s">
        <v>198</v>
      </c>
      <c r="H598" s="6" t="s">
        <v>1541</v>
      </c>
      <c r="I598" s="6" t="s">
        <v>2412</v>
      </c>
      <c r="J598" s="6" t="s">
        <v>565</v>
      </c>
      <c r="K598" s="228">
        <v>21</v>
      </c>
      <c r="L598" s="229" t="s">
        <v>837</v>
      </c>
    </row>
    <row r="599" spans="1:12" ht="45.75" thickBot="1">
      <c r="A599" s="224" t="s">
        <v>1989</v>
      </c>
      <c r="B599" s="14" t="s">
        <v>2897</v>
      </c>
      <c r="C599" s="14" t="s">
        <v>474</v>
      </c>
      <c r="D599" s="14" t="s">
        <v>298</v>
      </c>
      <c r="E599" s="14" t="s">
        <v>473</v>
      </c>
      <c r="F599" s="14" t="s">
        <v>298</v>
      </c>
      <c r="G599" s="14" t="s">
        <v>198</v>
      </c>
      <c r="H599" s="14" t="s">
        <v>1542</v>
      </c>
      <c r="I599" s="14" t="s">
        <v>1777</v>
      </c>
      <c r="J599" s="14" t="s">
        <v>773</v>
      </c>
      <c r="K599" s="231">
        <v>42</v>
      </c>
      <c r="L599" s="232" t="s">
        <v>888</v>
      </c>
    </row>
    <row r="600" spans="1:12" ht="12" customHeight="1" thickBot="1">
      <c r="A600" s="488" t="s">
        <v>1895</v>
      </c>
      <c r="B600" s="489"/>
      <c r="C600" s="489"/>
      <c r="D600" s="489"/>
      <c r="E600" s="489"/>
      <c r="F600" s="489"/>
      <c r="G600" s="489"/>
      <c r="H600" s="489"/>
      <c r="I600" s="489"/>
      <c r="J600" s="489"/>
      <c r="K600" s="223">
        <v>237</v>
      </c>
      <c r="L600" s="233"/>
    </row>
    <row r="601" spans="1:12" ht="33.75">
      <c r="A601" s="224" t="s">
        <v>1990</v>
      </c>
      <c r="B601" s="13" t="s">
        <v>2897</v>
      </c>
      <c r="C601" s="13" t="s">
        <v>299</v>
      </c>
      <c r="D601" s="13" t="s">
        <v>302</v>
      </c>
      <c r="E601" s="13" t="s">
        <v>300</v>
      </c>
      <c r="F601" s="13" t="s">
        <v>302</v>
      </c>
      <c r="G601" s="13" t="s">
        <v>301</v>
      </c>
      <c r="H601" s="13" t="s">
        <v>768</v>
      </c>
      <c r="I601" s="13" t="s">
        <v>2412</v>
      </c>
      <c r="J601" s="13" t="s">
        <v>769</v>
      </c>
      <c r="K601" s="225">
        <v>52</v>
      </c>
      <c r="L601" s="226" t="s">
        <v>899</v>
      </c>
    </row>
    <row r="602" spans="1:12" ht="34.5" thickBot="1">
      <c r="A602" s="230" t="s">
        <v>1991</v>
      </c>
      <c r="B602" s="14" t="s">
        <v>2897</v>
      </c>
      <c r="C602" s="14" t="s">
        <v>299</v>
      </c>
      <c r="D602" s="14" t="s">
        <v>302</v>
      </c>
      <c r="E602" s="14" t="s">
        <v>300</v>
      </c>
      <c r="F602" s="14" t="s">
        <v>302</v>
      </c>
      <c r="G602" s="14" t="s">
        <v>301</v>
      </c>
      <c r="H602" s="14" t="s">
        <v>1543</v>
      </c>
      <c r="I602" s="14" t="s">
        <v>1775</v>
      </c>
      <c r="J602" s="14" t="s">
        <v>568</v>
      </c>
      <c r="K602" s="231">
        <v>0</v>
      </c>
      <c r="L602" s="232" t="s">
        <v>899</v>
      </c>
    </row>
    <row r="603" spans="1:12" ht="12" customHeight="1" thickBot="1">
      <c r="A603" s="488" t="s">
        <v>1895</v>
      </c>
      <c r="B603" s="489"/>
      <c r="C603" s="489"/>
      <c r="D603" s="489"/>
      <c r="E603" s="489"/>
      <c r="F603" s="489"/>
      <c r="G603" s="489"/>
      <c r="H603" s="489"/>
      <c r="I603" s="489"/>
      <c r="J603" s="489"/>
      <c r="K603" s="223">
        <v>52</v>
      </c>
      <c r="L603" s="233"/>
    </row>
    <row r="604" spans="1:12" ht="45">
      <c r="A604" s="224" t="s">
        <v>1992</v>
      </c>
      <c r="B604" s="13" t="s">
        <v>2897</v>
      </c>
      <c r="C604" s="13" t="s">
        <v>1622</v>
      </c>
      <c r="D604" s="13" t="s">
        <v>1215</v>
      </c>
      <c r="E604" s="13" t="s">
        <v>1108</v>
      </c>
      <c r="F604" s="13" t="s">
        <v>1215</v>
      </c>
      <c r="G604" s="13" t="s">
        <v>1109</v>
      </c>
      <c r="H604" s="13" t="s">
        <v>1216</v>
      </c>
      <c r="I604" s="13" t="s">
        <v>2414</v>
      </c>
      <c r="J604" s="13" t="s">
        <v>2331</v>
      </c>
      <c r="K604" s="225">
        <v>21</v>
      </c>
      <c r="L604" s="226" t="s">
        <v>252</v>
      </c>
    </row>
    <row r="605" spans="1:12" ht="59.25" customHeight="1">
      <c r="A605" s="227" t="s">
        <v>1993</v>
      </c>
      <c r="B605" s="6" t="s">
        <v>2897</v>
      </c>
      <c r="C605" s="6" t="s">
        <v>201</v>
      </c>
      <c r="D605" s="6" t="s">
        <v>1215</v>
      </c>
      <c r="E605" s="6" t="s">
        <v>1108</v>
      </c>
      <c r="F605" s="6" t="s">
        <v>1215</v>
      </c>
      <c r="G605" s="6" t="s">
        <v>1109</v>
      </c>
      <c r="H605" s="6" t="s">
        <v>253</v>
      </c>
      <c r="I605" s="6" t="s">
        <v>1777</v>
      </c>
      <c r="J605" s="6" t="s">
        <v>767</v>
      </c>
      <c r="K605" s="228">
        <v>36</v>
      </c>
      <c r="L605" s="229" t="s">
        <v>254</v>
      </c>
    </row>
    <row r="606" spans="1:12" ht="45">
      <c r="A606" s="227" t="s">
        <v>1994</v>
      </c>
      <c r="B606" s="6" t="s">
        <v>2897</v>
      </c>
      <c r="C606" s="6" t="s">
        <v>201</v>
      </c>
      <c r="D606" s="6" t="s">
        <v>1215</v>
      </c>
      <c r="E606" s="6" t="s">
        <v>1108</v>
      </c>
      <c r="F606" s="6" t="s">
        <v>1215</v>
      </c>
      <c r="G606" s="6" t="s">
        <v>1109</v>
      </c>
      <c r="H606" s="6" t="s">
        <v>589</v>
      </c>
      <c r="I606" s="6" t="s">
        <v>783</v>
      </c>
      <c r="J606" s="6" t="s">
        <v>568</v>
      </c>
      <c r="K606" s="228">
        <v>0</v>
      </c>
      <c r="L606" s="229" t="s">
        <v>590</v>
      </c>
    </row>
    <row r="607" spans="1:12" ht="45">
      <c r="A607" s="227" t="s">
        <v>1995</v>
      </c>
      <c r="B607" s="6" t="s">
        <v>2897</v>
      </c>
      <c r="C607" s="6" t="s">
        <v>201</v>
      </c>
      <c r="D607" s="6" t="s">
        <v>1215</v>
      </c>
      <c r="E607" s="6" t="s">
        <v>1108</v>
      </c>
      <c r="F607" s="6" t="s">
        <v>1215</v>
      </c>
      <c r="G607" s="6" t="s">
        <v>1109</v>
      </c>
      <c r="H607" s="6" t="s">
        <v>576</v>
      </c>
      <c r="I607" s="6" t="s">
        <v>709</v>
      </c>
      <c r="J607" s="6" t="s">
        <v>746</v>
      </c>
      <c r="K607" s="228">
        <v>4</v>
      </c>
      <c r="L607" s="229" t="s">
        <v>747</v>
      </c>
    </row>
    <row r="608" spans="1:12" ht="68.25" thickBot="1">
      <c r="A608" s="230" t="s">
        <v>1996</v>
      </c>
      <c r="B608" s="14" t="s">
        <v>2897</v>
      </c>
      <c r="C608" s="14" t="s">
        <v>1622</v>
      </c>
      <c r="D608" s="14" t="s">
        <v>1215</v>
      </c>
      <c r="E608" s="14" t="s">
        <v>1108</v>
      </c>
      <c r="F608" s="14" t="s">
        <v>1215</v>
      </c>
      <c r="G608" s="14" t="s">
        <v>1109</v>
      </c>
      <c r="H608" s="14" t="s">
        <v>111</v>
      </c>
      <c r="I608" s="14" t="s">
        <v>1775</v>
      </c>
      <c r="J608" s="14" t="s">
        <v>2332</v>
      </c>
      <c r="K608" s="231">
        <v>28</v>
      </c>
      <c r="L608" s="232" t="s">
        <v>112</v>
      </c>
    </row>
    <row r="609" spans="1:12" ht="13.5" thickBot="1">
      <c r="A609" s="488" t="s">
        <v>1895</v>
      </c>
      <c r="B609" s="489"/>
      <c r="C609" s="489"/>
      <c r="D609" s="489"/>
      <c r="E609" s="489"/>
      <c r="F609" s="489"/>
      <c r="G609" s="489"/>
      <c r="H609" s="489"/>
      <c r="I609" s="489"/>
      <c r="J609" s="489"/>
      <c r="K609" s="223">
        <v>89</v>
      </c>
      <c r="L609" s="233"/>
    </row>
    <row r="610" spans="1:12" ht="22.5">
      <c r="A610" s="224" t="s">
        <v>1997</v>
      </c>
      <c r="B610" s="13" t="s">
        <v>2897</v>
      </c>
      <c r="C610" s="13" t="s">
        <v>1110</v>
      </c>
      <c r="D610" s="13" t="s">
        <v>113</v>
      </c>
      <c r="E610" s="13" t="s">
        <v>1111</v>
      </c>
      <c r="F610" s="13" t="s">
        <v>113</v>
      </c>
      <c r="G610" s="13" t="s">
        <v>1109</v>
      </c>
      <c r="H610" s="13" t="s">
        <v>114</v>
      </c>
      <c r="I610" s="13" t="s">
        <v>877</v>
      </c>
      <c r="J610" s="13" t="s">
        <v>746</v>
      </c>
      <c r="K610" s="225">
        <v>24</v>
      </c>
      <c r="L610" s="226" t="s">
        <v>747</v>
      </c>
    </row>
    <row r="611" spans="1:12" ht="22.5">
      <c r="A611" s="227" t="s">
        <v>1998</v>
      </c>
      <c r="B611" s="6" t="s">
        <v>2897</v>
      </c>
      <c r="C611" s="6" t="s">
        <v>1110</v>
      </c>
      <c r="D611" s="6" t="s">
        <v>113</v>
      </c>
      <c r="E611" s="6" t="s">
        <v>1111</v>
      </c>
      <c r="F611" s="6" t="s">
        <v>113</v>
      </c>
      <c r="G611" s="6" t="s">
        <v>1109</v>
      </c>
      <c r="H611" s="6" t="s">
        <v>115</v>
      </c>
      <c r="I611" s="6" t="s">
        <v>1005</v>
      </c>
      <c r="J611" s="6" t="s">
        <v>746</v>
      </c>
      <c r="K611" s="228">
        <v>25</v>
      </c>
      <c r="L611" s="229" t="s">
        <v>747</v>
      </c>
    </row>
    <row r="612" spans="1:12" ht="78.75">
      <c r="A612" s="224" t="s">
        <v>991</v>
      </c>
      <c r="B612" s="6" t="s">
        <v>2897</v>
      </c>
      <c r="C612" s="6" t="s">
        <v>1110</v>
      </c>
      <c r="D612" s="6" t="s">
        <v>113</v>
      </c>
      <c r="E612" s="6" t="s">
        <v>1111</v>
      </c>
      <c r="F612" s="6" t="s">
        <v>113</v>
      </c>
      <c r="G612" s="6" t="s">
        <v>1109</v>
      </c>
      <c r="H612" s="6" t="s">
        <v>116</v>
      </c>
      <c r="I612" s="6" t="s">
        <v>1574</v>
      </c>
      <c r="J612" s="6" t="s">
        <v>568</v>
      </c>
      <c r="K612" s="228">
        <v>0</v>
      </c>
      <c r="L612" s="229" t="s">
        <v>117</v>
      </c>
    </row>
    <row r="613" spans="1:12" ht="33.75">
      <c r="A613" s="227" t="s">
        <v>1999</v>
      </c>
      <c r="B613" s="6" t="s">
        <v>2897</v>
      </c>
      <c r="C613" s="6" t="s">
        <v>1110</v>
      </c>
      <c r="D613" s="6" t="s">
        <v>113</v>
      </c>
      <c r="E613" s="6" t="s">
        <v>1111</v>
      </c>
      <c r="F613" s="6" t="s">
        <v>113</v>
      </c>
      <c r="G613" s="6" t="s">
        <v>1109</v>
      </c>
      <c r="H613" s="6" t="s">
        <v>118</v>
      </c>
      <c r="I613" s="6" t="s">
        <v>2047</v>
      </c>
      <c r="J613" s="6" t="s">
        <v>781</v>
      </c>
      <c r="K613" s="228">
        <v>5</v>
      </c>
      <c r="L613" s="229" t="s">
        <v>66</v>
      </c>
    </row>
    <row r="614" spans="1:12" ht="22.5">
      <c r="A614" s="224" t="s">
        <v>600</v>
      </c>
      <c r="B614" s="6" t="s">
        <v>2897</v>
      </c>
      <c r="C614" s="6" t="s">
        <v>1110</v>
      </c>
      <c r="D614" s="6" t="s">
        <v>113</v>
      </c>
      <c r="E614" s="6" t="s">
        <v>1111</v>
      </c>
      <c r="F614" s="6" t="s">
        <v>113</v>
      </c>
      <c r="G614" s="6" t="s">
        <v>1109</v>
      </c>
      <c r="H614" s="6" t="s">
        <v>2201</v>
      </c>
      <c r="I614" s="6" t="s">
        <v>1988</v>
      </c>
      <c r="J614" s="6" t="s">
        <v>565</v>
      </c>
      <c r="K614" s="228">
        <v>4</v>
      </c>
      <c r="L614" s="229" t="s">
        <v>837</v>
      </c>
    </row>
    <row r="615" spans="1:12" ht="22.5">
      <c r="A615" s="227" t="s">
        <v>601</v>
      </c>
      <c r="B615" s="6" t="s">
        <v>2897</v>
      </c>
      <c r="C615" s="6" t="s">
        <v>1110</v>
      </c>
      <c r="D615" s="6" t="s">
        <v>113</v>
      </c>
      <c r="E615" s="6" t="s">
        <v>1111</v>
      </c>
      <c r="F615" s="6" t="s">
        <v>113</v>
      </c>
      <c r="G615" s="6" t="s">
        <v>1109</v>
      </c>
      <c r="H615" s="6" t="s">
        <v>1198</v>
      </c>
      <c r="I615" s="6" t="s">
        <v>142</v>
      </c>
      <c r="J615" s="6" t="s">
        <v>781</v>
      </c>
      <c r="K615" s="228">
        <v>30</v>
      </c>
      <c r="L615" s="229" t="s">
        <v>119</v>
      </c>
    </row>
    <row r="616" spans="1:12" ht="33.75">
      <c r="A616" s="224" t="s">
        <v>2000</v>
      </c>
      <c r="B616" s="6" t="s">
        <v>2897</v>
      </c>
      <c r="C616" s="6" t="s">
        <v>1110</v>
      </c>
      <c r="D616" s="6" t="s">
        <v>113</v>
      </c>
      <c r="E616" s="6" t="s">
        <v>1111</v>
      </c>
      <c r="F616" s="6" t="s">
        <v>113</v>
      </c>
      <c r="G616" s="6" t="s">
        <v>1109</v>
      </c>
      <c r="H616" s="6" t="s">
        <v>120</v>
      </c>
      <c r="I616" s="6" t="s">
        <v>1834</v>
      </c>
      <c r="J616" s="6" t="s">
        <v>781</v>
      </c>
      <c r="K616" s="228">
        <v>22</v>
      </c>
      <c r="L616" s="229" t="s">
        <v>121</v>
      </c>
    </row>
    <row r="617" spans="1:12" ht="22.5">
      <c r="A617" s="227" t="s">
        <v>2001</v>
      </c>
      <c r="B617" s="6" t="s">
        <v>2897</v>
      </c>
      <c r="C617" s="6" t="s">
        <v>1110</v>
      </c>
      <c r="D617" s="6" t="s">
        <v>113</v>
      </c>
      <c r="E617" s="6" t="s">
        <v>1111</v>
      </c>
      <c r="F617" s="6" t="s">
        <v>113</v>
      </c>
      <c r="G617" s="6" t="s">
        <v>1109</v>
      </c>
      <c r="H617" s="6" t="s">
        <v>2361</v>
      </c>
      <c r="I617" s="6" t="s">
        <v>880</v>
      </c>
      <c r="J617" s="6" t="s">
        <v>763</v>
      </c>
      <c r="K617" s="228">
        <v>49</v>
      </c>
      <c r="L617" s="229" t="s">
        <v>761</v>
      </c>
    </row>
    <row r="618" spans="1:12" ht="22.5">
      <c r="A618" s="224" t="s">
        <v>2219</v>
      </c>
      <c r="B618" s="6" t="s">
        <v>2897</v>
      </c>
      <c r="C618" s="6" t="s">
        <v>1110</v>
      </c>
      <c r="D618" s="6" t="s">
        <v>113</v>
      </c>
      <c r="E618" s="6" t="s">
        <v>1111</v>
      </c>
      <c r="F618" s="6" t="s">
        <v>113</v>
      </c>
      <c r="G618" s="6" t="s">
        <v>1109</v>
      </c>
      <c r="H618" s="6" t="s">
        <v>122</v>
      </c>
      <c r="I618" s="6" t="s">
        <v>410</v>
      </c>
      <c r="J618" s="6" t="s">
        <v>760</v>
      </c>
      <c r="K618" s="228">
        <v>18</v>
      </c>
      <c r="L618" s="229" t="s">
        <v>128</v>
      </c>
    </row>
    <row r="619" spans="1:12" ht="30" customHeight="1">
      <c r="A619" s="227" t="s">
        <v>1609</v>
      </c>
      <c r="B619" s="6" t="s">
        <v>2897</v>
      </c>
      <c r="C619" s="6" t="s">
        <v>1110</v>
      </c>
      <c r="D619" s="6" t="s">
        <v>113</v>
      </c>
      <c r="E619" s="6" t="s">
        <v>1111</v>
      </c>
      <c r="F619" s="6" t="s">
        <v>113</v>
      </c>
      <c r="G619" s="6" t="s">
        <v>1109</v>
      </c>
      <c r="H619" s="6" t="s">
        <v>123</v>
      </c>
      <c r="I619" s="6" t="s">
        <v>415</v>
      </c>
      <c r="J619" s="6" t="s">
        <v>1828</v>
      </c>
      <c r="K619" s="228">
        <v>17</v>
      </c>
      <c r="L619" s="229" t="s">
        <v>63</v>
      </c>
    </row>
    <row r="620" spans="1:12" ht="33.75">
      <c r="A620" s="224" t="s">
        <v>2002</v>
      </c>
      <c r="B620" s="6" t="s">
        <v>2897</v>
      </c>
      <c r="C620" s="6" t="s">
        <v>1110</v>
      </c>
      <c r="D620" s="6" t="s">
        <v>113</v>
      </c>
      <c r="E620" s="6" t="s">
        <v>1111</v>
      </c>
      <c r="F620" s="6" t="s">
        <v>113</v>
      </c>
      <c r="G620" s="6" t="s">
        <v>1109</v>
      </c>
      <c r="H620" s="6" t="s">
        <v>509</v>
      </c>
      <c r="I620" s="6" t="s">
        <v>639</v>
      </c>
      <c r="J620" s="6" t="s">
        <v>753</v>
      </c>
      <c r="K620" s="228">
        <v>42</v>
      </c>
      <c r="L620" s="229" t="s">
        <v>59</v>
      </c>
    </row>
    <row r="621" spans="1:12" ht="22.5">
      <c r="A621" s="227" t="s">
        <v>2003</v>
      </c>
      <c r="B621" s="6" t="s">
        <v>2897</v>
      </c>
      <c r="C621" s="6" t="s">
        <v>1110</v>
      </c>
      <c r="D621" s="6" t="s">
        <v>113</v>
      </c>
      <c r="E621" s="6" t="s">
        <v>1111</v>
      </c>
      <c r="F621" s="6" t="s">
        <v>113</v>
      </c>
      <c r="G621" s="6" t="s">
        <v>1109</v>
      </c>
      <c r="H621" s="6" t="s">
        <v>510</v>
      </c>
      <c r="I621" s="6" t="s">
        <v>810</v>
      </c>
      <c r="J621" s="6" t="s">
        <v>753</v>
      </c>
      <c r="K621" s="228">
        <v>41</v>
      </c>
      <c r="L621" s="229" t="s">
        <v>1113</v>
      </c>
    </row>
    <row r="622" spans="1:12" ht="33.75">
      <c r="A622" s="224" t="s">
        <v>2004</v>
      </c>
      <c r="B622" s="6" t="s">
        <v>2897</v>
      </c>
      <c r="C622" s="6" t="s">
        <v>1110</v>
      </c>
      <c r="D622" s="6" t="s">
        <v>113</v>
      </c>
      <c r="E622" s="6" t="s">
        <v>1111</v>
      </c>
      <c r="F622" s="6" t="s">
        <v>113</v>
      </c>
      <c r="G622" s="6" t="s">
        <v>1109</v>
      </c>
      <c r="H622" s="6" t="s">
        <v>511</v>
      </c>
      <c r="I622" s="6" t="s">
        <v>924</v>
      </c>
      <c r="J622" s="6" t="s">
        <v>60</v>
      </c>
      <c r="K622" s="228">
        <v>62</v>
      </c>
      <c r="L622" s="229" t="s">
        <v>1114</v>
      </c>
    </row>
    <row r="623" spans="1:12" ht="22.5">
      <c r="A623" s="227" t="s">
        <v>2005</v>
      </c>
      <c r="B623" s="6" t="s">
        <v>2897</v>
      </c>
      <c r="C623" s="6" t="s">
        <v>1110</v>
      </c>
      <c r="D623" s="6" t="s">
        <v>113</v>
      </c>
      <c r="E623" s="6" t="s">
        <v>1111</v>
      </c>
      <c r="F623" s="6" t="s">
        <v>113</v>
      </c>
      <c r="G623" s="6" t="s">
        <v>1109</v>
      </c>
      <c r="H623" s="6" t="s">
        <v>1871</v>
      </c>
      <c r="I623" s="6" t="s">
        <v>420</v>
      </c>
      <c r="J623" s="6" t="s">
        <v>781</v>
      </c>
      <c r="K623" s="228">
        <v>21</v>
      </c>
      <c r="L623" s="229" t="s">
        <v>64</v>
      </c>
    </row>
    <row r="624" spans="1:12" ht="22.5">
      <c r="A624" s="224" t="s">
        <v>2006</v>
      </c>
      <c r="B624" s="6" t="s">
        <v>2897</v>
      </c>
      <c r="C624" s="6" t="s">
        <v>1110</v>
      </c>
      <c r="D624" s="6" t="s">
        <v>113</v>
      </c>
      <c r="E624" s="6" t="s">
        <v>1111</v>
      </c>
      <c r="F624" s="6" t="s">
        <v>113</v>
      </c>
      <c r="G624" s="6" t="s">
        <v>1109</v>
      </c>
      <c r="H624" s="6" t="s">
        <v>512</v>
      </c>
      <c r="I624" s="6" t="s">
        <v>435</v>
      </c>
      <c r="J624" s="6" t="s">
        <v>781</v>
      </c>
      <c r="K624" s="228">
        <v>12</v>
      </c>
      <c r="L624" s="229" t="s">
        <v>1874</v>
      </c>
    </row>
    <row r="625" spans="1:12" ht="22.5">
      <c r="A625" s="227" t="s">
        <v>2007</v>
      </c>
      <c r="B625" s="6" t="s">
        <v>2897</v>
      </c>
      <c r="C625" s="6" t="s">
        <v>1110</v>
      </c>
      <c r="D625" s="6" t="s">
        <v>113</v>
      </c>
      <c r="E625" s="6" t="s">
        <v>1111</v>
      </c>
      <c r="F625" s="6" t="s">
        <v>113</v>
      </c>
      <c r="G625" s="6" t="s">
        <v>1109</v>
      </c>
      <c r="H625" s="6" t="s">
        <v>513</v>
      </c>
      <c r="I625" s="6" t="s">
        <v>1609</v>
      </c>
      <c r="J625" s="6" t="s">
        <v>781</v>
      </c>
      <c r="K625" s="228">
        <v>42</v>
      </c>
      <c r="L625" s="229" t="s">
        <v>65</v>
      </c>
    </row>
    <row r="626" spans="1:12" ht="28.5" customHeight="1">
      <c r="A626" s="224" t="s">
        <v>2008</v>
      </c>
      <c r="B626" s="6" t="s">
        <v>2897</v>
      </c>
      <c r="C626" s="6" t="s">
        <v>1110</v>
      </c>
      <c r="D626" s="6" t="s">
        <v>113</v>
      </c>
      <c r="E626" s="6" t="s">
        <v>1111</v>
      </c>
      <c r="F626" s="6" t="s">
        <v>113</v>
      </c>
      <c r="G626" s="6" t="s">
        <v>1109</v>
      </c>
      <c r="H626" s="6" t="s">
        <v>514</v>
      </c>
      <c r="I626" s="6" t="s">
        <v>632</v>
      </c>
      <c r="J626" s="6" t="s">
        <v>771</v>
      </c>
      <c r="K626" s="228">
        <v>19</v>
      </c>
      <c r="L626" s="229" t="s">
        <v>515</v>
      </c>
    </row>
    <row r="627" spans="1:12" ht="22.5">
      <c r="A627" s="227" t="s">
        <v>2009</v>
      </c>
      <c r="B627" s="6" t="s">
        <v>2897</v>
      </c>
      <c r="C627" s="6" t="s">
        <v>1110</v>
      </c>
      <c r="D627" s="6" t="s">
        <v>113</v>
      </c>
      <c r="E627" s="6" t="s">
        <v>1111</v>
      </c>
      <c r="F627" s="6" t="s">
        <v>113</v>
      </c>
      <c r="G627" s="6" t="s">
        <v>1109</v>
      </c>
      <c r="H627" s="6" t="s">
        <v>1710</v>
      </c>
      <c r="I627" s="6" t="s">
        <v>392</v>
      </c>
      <c r="J627" s="6" t="s">
        <v>2273</v>
      </c>
      <c r="K627" s="228">
        <v>32</v>
      </c>
      <c r="L627" s="229" t="s">
        <v>62</v>
      </c>
    </row>
    <row r="628" spans="1:12" ht="22.5">
      <c r="A628" s="224" t="s">
        <v>2010</v>
      </c>
      <c r="B628" s="6" t="s">
        <v>2897</v>
      </c>
      <c r="C628" s="6" t="s">
        <v>1110</v>
      </c>
      <c r="D628" s="6" t="s">
        <v>113</v>
      </c>
      <c r="E628" s="6" t="s">
        <v>1111</v>
      </c>
      <c r="F628" s="6" t="s">
        <v>113</v>
      </c>
      <c r="G628" s="6" t="s">
        <v>1109</v>
      </c>
      <c r="H628" s="6" t="s">
        <v>516</v>
      </c>
      <c r="I628" s="6" t="s">
        <v>393</v>
      </c>
      <c r="J628" s="6" t="s">
        <v>2273</v>
      </c>
      <c r="K628" s="228">
        <v>10</v>
      </c>
      <c r="L628" s="229" t="s">
        <v>1854</v>
      </c>
    </row>
    <row r="629" spans="1:12" ht="22.5">
      <c r="A629" s="227" t="s">
        <v>2011</v>
      </c>
      <c r="B629" s="6" t="s">
        <v>2897</v>
      </c>
      <c r="C629" s="6" t="s">
        <v>1110</v>
      </c>
      <c r="D629" s="6" t="s">
        <v>113</v>
      </c>
      <c r="E629" s="6" t="s">
        <v>1111</v>
      </c>
      <c r="F629" s="6" t="s">
        <v>113</v>
      </c>
      <c r="G629" s="6" t="s">
        <v>1109</v>
      </c>
      <c r="H629" s="6" t="s">
        <v>517</v>
      </c>
      <c r="I629" s="6" t="s">
        <v>1986</v>
      </c>
      <c r="J629" s="6" t="s">
        <v>777</v>
      </c>
      <c r="K629" s="228">
        <v>26</v>
      </c>
      <c r="L629" s="229" t="s">
        <v>61</v>
      </c>
    </row>
    <row r="630" spans="1:12" ht="22.5">
      <c r="A630" s="224" t="s">
        <v>2012</v>
      </c>
      <c r="B630" s="6" t="s">
        <v>2897</v>
      </c>
      <c r="C630" s="6" t="s">
        <v>1110</v>
      </c>
      <c r="D630" s="6" t="s">
        <v>113</v>
      </c>
      <c r="E630" s="6" t="s">
        <v>1111</v>
      </c>
      <c r="F630" s="6" t="s">
        <v>113</v>
      </c>
      <c r="G630" s="6" t="s">
        <v>1109</v>
      </c>
      <c r="H630" s="6" t="s">
        <v>518</v>
      </c>
      <c r="I630" s="6" t="s">
        <v>444</v>
      </c>
      <c r="J630" s="6" t="s">
        <v>765</v>
      </c>
      <c r="K630" s="228">
        <v>7</v>
      </c>
      <c r="L630" s="229" t="s">
        <v>519</v>
      </c>
    </row>
    <row r="631" spans="1:12" ht="22.5">
      <c r="A631" s="227" t="s">
        <v>2013</v>
      </c>
      <c r="B631" s="6" t="s">
        <v>2897</v>
      </c>
      <c r="C631" s="6" t="s">
        <v>1110</v>
      </c>
      <c r="D631" s="6" t="s">
        <v>113</v>
      </c>
      <c r="E631" s="6" t="s">
        <v>1111</v>
      </c>
      <c r="F631" s="6" t="s">
        <v>113</v>
      </c>
      <c r="G631" s="6" t="s">
        <v>1109</v>
      </c>
      <c r="H631" s="6" t="s">
        <v>520</v>
      </c>
      <c r="I631" s="6" t="s">
        <v>445</v>
      </c>
      <c r="J631" s="6" t="s">
        <v>726</v>
      </c>
      <c r="K631" s="228">
        <v>9</v>
      </c>
      <c r="L631" s="229" t="s">
        <v>136</v>
      </c>
    </row>
    <row r="632" spans="1:12" ht="22.5">
      <c r="A632" s="224" t="s">
        <v>2014</v>
      </c>
      <c r="B632" s="6" t="s">
        <v>2897</v>
      </c>
      <c r="C632" s="6" t="s">
        <v>1110</v>
      </c>
      <c r="D632" s="6" t="s">
        <v>113</v>
      </c>
      <c r="E632" s="6" t="s">
        <v>1111</v>
      </c>
      <c r="F632" s="6" t="s">
        <v>113</v>
      </c>
      <c r="G632" s="6" t="s">
        <v>1109</v>
      </c>
      <c r="H632" s="6" t="s">
        <v>1182</v>
      </c>
      <c r="I632" s="6" t="s">
        <v>442</v>
      </c>
      <c r="J632" s="6" t="s">
        <v>765</v>
      </c>
      <c r="K632" s="228">
        <v>32</v>
      </c>
      <c r="L632" s="229" t="s">
        <v>61</v>
      </c>
    </row>
    <row r="633" spans="1:12" ht="23.25" thickBot="1">
      <c r="A633" s="227" t="s">
        <v>2015</v>
      </c>
      <c r="B633" s="14" t="s">
        <v>2897</v>
      </c>
      <c r="C633" s="14" t="s">
        <v>1110</v>
      </c>
      <c r="D633" s="14" t="s">
        <v>113</v>
      </c>
      <c r="E633" s="14" t="s">
        <v>1111</v>
      </c>
      <c r="F633" s="14" t="s">
        <v>113</v>
      </c>
      <c r="G633" s="14" t="s">
        <v>1109</v>
      </c>
      <c r="H633" s="14" t="s">
        <v>2984</v>
      </c>
      <c r="I633" s="14" t="s">
        <v>914</v>
      </c>
      <c r="J633" s="14" t="s">
        <v>2985</v>
      </c>
      <c r="K633" s="231">
        <v>27</v>
      </c>
      <c r="L633" s="232" t="s">
        <v>2986</v>
      </c>
    </row>
    <row r="634" spans="1:12" ht="13.5" thickBot="1">
      <c r="A634" s="488" t="s">
        <v>1895</v>
      </c>
      <c r="B634" s="489"/>
      <c r="C634" s="489"/>
      <c r="D634" s="489"/>
      <c r="E634" s="489"/>
      <c r="F634" s="489"/>
      <c r="G634" s="489"/>
      <c r="H634" s="489"/>
      <c r="I634" s="489"/>
      <c r="J634" s="489"/>
      <c r="K634" s="223">
        <v>576</v>
      </c>
      <c r="L634" s="233"/>
    </row>
    <row r="635" spans="1:12" ht="22.5">
      <c r="A635" s="224" t="s">
        <v>2016</v>
      </c>
      <c r="B635" s="13" t="s">
        <v>2897</v>
      </c>
      <c r="C635" s="13" t="s">
        <v>130</v>
      </c>
      <c r="D635" s="13" t="s">
        <v>1204</v>
      </c>
      <c r="E635" s="13" t="s">
        <v>1111</v>
      </c>
      <c r="F635" s="13" t="s">
        <v>279</v>
      </c>
      <c r="G635" s="13" t="s">
        <v>1109</v>
      </c>
      <c r="H635" s="13" t="s">
        <v>484</v>
      </c>
      <c r="I635" s="13" t="s">
        <v>2249</v>
      </c>
      <c r="J635" s="13" t="s">
        <v>746</v>
      </c>
      <c r="K635" s="225">
        <v>6</v>
      </c>
      <c r="L635" s="226" t="s">
        <v>747</v>
      </c>
    </row>
    <row r="636" spans="1:12" ht="22.5">
      <c r="A636" s="227" t="s">
        <v>2017</v>
      </c>
      <c r="B636" s="6" t="s">
        <v>2897</v>
      </c>
      <c r="C636" s="6" t="s">
        <v>130</v>
      </c>
      <c r="D636" s="6" t="s">
        <v>1204</v>
      </c>
      <c r="E636" s="6" t="s">
        <v>1111</v>
      </c>
      <c r="F636" s="6" t="s">
        <v>279</v>
      </c>
      <c r="G636" s="6" t="s">
        <v>1109</v>
      </c>
      <c r="H636" s="6" t="s">
        <v>591</v>
      </c>
      <c r="I636" s="6" t="s">
        <v>2240</v>
      </c>
      <c r="J636" s="6" t="s">
        <v>749</v>
      </c>
      <c r="K636" s="228">
        <v>35</v>
      </c>
      <c r="L636" s="229" t="s">
        <v>1840</v>
      </c>
    </row>
    <row r="637" spans="1:12" ht="22.5">
      <c r="A637" s="227" t="s">
        <v>885</v>
      </c>
      <c r="B637" s="6" t="s">
        <v>2897</v>
      </c>
      <c r="C637" s="6" t="s">
        <v>130</v>
      </c>
      <c r="D637" s="6" t="s">
        <v>1204</v>
      </c>
      <c r="E637" s="6" t="s">
        <v>1111</v>
      </c>
      <c r="F637" s="6" t="s">
        <v>279</v>
      </c>
      <c r="G637" s="6" t="s">
        <v>1109</v>
      </c>
      <c r="H637" s="6" t="s">
        <v>593</v>
      </c>
      <c r="I637" s="6" t="s">
        <v>209</v>
      </c>
      <c r="J637" s="6" t="s">
        <v>749</v>
      </c>
      <c r="K637" s="228">
        <v>25</v>
      </c>
      <c r="L637" s="229" t="s">
        <v>1283</v>
      </c>
    </row>
    <row r="638" spans="1:12" ht="22.5">
      <c r="A638" s="224" t="s">
        <v>644</v>
      </c>
      <c r="B638" s="6" t="s">
        <v>2897</v>
      </c>
      <c r="C638" s="6" t="s">
        <v>130</v>
      </c>
      <c r="D638" s="6" t="s">
        <v>1204</v>
      </c>
      <c r="E638" s="6" t="s">
        <v>1111</v>
      </c>
      <c r="F638" s="6" t="s">
        <v>133</v>
      </c>
      <c r="G638" s="6" t="s">
        <v>1109</v>
      </c>
      <c r="H638" s="6" t="s">
        <v>656</v>
      </c>
      <c r="I638" s="6" t="s">
        <v>2241</v>
      </c>
      <c r="J638" s="6" t="s">
        <v>753</v>
      </c>
      <c r="K638" s="228">
        <v>15</v>
      </c>
      <c r="L638" s="229" t="s">
        <v>1074</v>
      </c>
    </row>
    <row r="639" spans="1:12" ht="33.75">
      <c r="A639" s="227" t="s">
        <v>2018</v>
      </c>
      <c r="B639" s="6" t="s">
        <v>2897</v>
      </c>
      <c r="C639" s="6" t="s">
        <v>130</v>
      </c>
      <c r="D639" s="6" t="s">
        <v>131</v>
      </c>
      <c r="E639" s="6" t="s">
        <v>1111</v>
      </c>
      <c r="F639" s="6" t="s">
        <v>133</v>
      </c>
      <c r="G639" s="6" t="s">
        <v>1109</v>
      </c>
      <c r="H639" s="6" t="s">
        <v>1284</v>
      </c>
      <c r="I639" s="6" t="s">
        <v>1233</v>
      </c>
      <c r="J639" s="6" t="s">
        <v>753</v>
      </c>
      <c r="K639" s="228">
        <v>7</v>
      </c>
      <c r="L639" s="229" t="s">
        <v>1285</v>
      </c>
    </row>
    <row r="640" spans="1:12" ht="33" customHeight="1">
      <c r="A640" s="227" t="s">
        <v>631</v>
      </c>
      <c r="B640" s="6" t="s">
        <v>2897</v>
      </c>
      <c r="C640" s="6" t="s">
        <v>130</v>
      </c>
      <c r="D640" s="6" t="s">
        <v>1204</v>
      </c>
      <c r="E640" s="6" t="s">
        <v>1111</v>
      </c>
      <c r="F640" s="6" t="s">
        <v>279</v>
      </c>
      <c r="G640" s="6" t="s">
        <v>1109</v>
      </c>
      <c r="H640" s="6" t="s">
        <v>1286</v>
      </c>
      <c r="I640" s="6" t="s">
        <v>2246</v>
      </c>
      <c r="J640" s="6" t="s">
        <v>475</v>
      </c>
      <c r="K640" s="228">
        <v>22</v>
      </c>
      <c r="L640" s="229" t="s">
        <v>1841</v>
      </c>
    </row>
    <row r="641" spans="1:12" ht="33.75">
      <c r="A641" s="224" t="s">
        <v>2019</v>
      </c>
      <c r="B641" s="6" t="s">
        <v>2897</v>
      </c>
      <c r="C641" s="6" t="s">
        <v>130</v>
      </c>
      <c r="D641" s="6" t="s">
        <v>1204</v>
      </c>
      <c r="E641" s="6" t="s">
        <v>1111</v>
      </c>
      <c r="F641" s="6" t="s">
        <v>133</v>
      </c>
      <c r="G641" s="6" t="s">
        <v>1109</v>
      </c>
      <c r="H641" s="6" t="s">
        <v>1287</v>
      </c>
      <c r="I641" s="6" t="s">
        <v>2245</v>
      </c>
      <c r="J641" s="6" t="s">
        <v>475</v>
      </c>
      <c r="K641" s="228">
        <v>15</v>
      </c>
      <c r="L641" s="229" t="s">
        <v>1842</v>
      </c>
    </row>
    <row r="642" spans="1:12" ht="22.5">
      <c r="A642" s="227" t="s">
        <v>2020</v>
      </c>
      <c r="B642" s="6" t="s">
        <v>2897</v>
      </c>
      <c r="C642" s="6" t="s">
        <v>130</v>
      </c>
      <c r="D642" s="6" t="s">
        <v>1204</v>
      </c>
      <c r="E642" s="6" t="s">
        <v>1111</v>
      </c>
      <c r="F642" s="6" t="s">
        <v>279</v>
      </c>
      <c r="G642" s="6" t="s">
        <v>1109</v>
      </c>
      <c r="H642" s="6" t="s">
        <v>592</v>
      </c>
      <c r="I642" s="6" t="s">
        <v>208</v>
      </c>
      <c r="J642" s="6" t="s">
        <v>749</v>
      </c>
      <c r="K642" s="228">
        <v>40</v>
      </c>
      <c r="L642" s="229" t="s">
        <v>1839</v>
      </c>
    </row>
    <row r="643" spans="1:12" ht="22.5">
      <c r="A643" s="227" t="s">
        <v>2021</v>
      </c>
      <c r="B643" s="6" t="s">
        <v>2897</v>
      </c>
      <c r="C643" s="6" t="s">
        <v>130</v>
      </c>
      <c r="D643" s="6" t="s">
        <v>1204</v>
      </c>
      <c r="E643" s="6" t="s">
        <v>1111</v>
      </c>
      <c r="F643" s="6" t="s">
        <v>279</v>
      </c>
      <c r="G643" s="6" t="s">
        <v>1109</v>
      </c>
      <c r="H643" s="6" t="s">
        <v>2347</v>
      </c>
      <c r="I643" s="6" t="s">
        <v>2987</v>
      </c>
      <c r="J643" s="6" t="s">
        <v>967</v>
      </c>
      <c r="K643" s="228">
        <v>0</v>
      </c>
      <c r="L643" s="229" t="s">
        <v>594</v>
      </c>
    </row>
    <row r="644" spans="1:12" ht="22.5">
      <c r="A644" s="224" t="s">
        <v>2022</v>
      </c>
      <c r="B644" s="6" t="s">
        <v>2897</v>
      </c>
      <c r="C644" s="6" t="s">
        <v>130</v>
      </c>
      <c r="D644" s="6" t="s">
        <v>1204</v>
      </c>
      <c r="E644" s="6" t="s">
        <v>1111</v>
      </c>
      <c r="F644" s="6" t="s">
        <v>279</v>
      </c>
      <c r="G644" s="6" t="s">
        <v>1109</v>
      </c>
      <c r="H644" s="6" t="s">
        <v>122</v>
      </c>
      <c r="I644" s="6" t="s">
        <v>1238</v>
      </c>
      <c r="J644" s="6" t="s">
        <v>760</v>
      </c>
      <c r="K644" s="228">
        <v>12</v>
      </c>
      <c r="L644" s="229" t="s">
        <v>1645</v>
      </c>
    </row>
    <row r="645" spans="1:12" ht="22.5">
      <c r="A645" s="227" t="s">
        <v>2023</v>
      </c>
      <c r="B645" s="6" t="s">
        <v>2897</v>
      </c>
      <c r="C645" s="6" t="s">
        <v>130</v>
      </c>
      <c r="D645" s="6" t="s">
        <v>1204</v>
      </c>
      <c r="E645" s="6" t="s">
        <v>1111</v>
      </c>
      <c r="F645" s="6" t="s">
        <v>279</v>
      </c>
      <c r="G645" s="6" t="s">
        <v>1109</v>
      </c>
      <c r="H645" s="6" t="s">
        <v>762</v>
      </c>
      <c r="I645" s="6" t="s">
        <v>2988</v>
      </c>
      <c r="J645" s="6" t="s">
        <v>763</v>
      </c>
      <c r="K645" s="228">
        <v>8</v>
      </c>
      <c r="L645" s="229" t="s">
        <v>372</v>
      </c>
    </row>
    <row r="646" spans="1:12" ht="22.5">
      <c r="A646" s="227" t="s">
        <v>2024</v>
      </c>
      <c r="B646" s="6" t="s">
        <v>2897</v>
      </c>
      <c r="C646" s="6" t="s">
        <v>130</v>
      </c>
      <c r="D646" s="6" t="s">
        <v>1204</v>
      </c>
      <c r="E646" s="6" t="s">
        <v>1111</v>
      </c>
      <c r="F646" s="6" t="s">
        <v>279</v>
      </c>
      <c r="G646" s="6" t="s">
        <v>1109</v>
      </c>
      <c r="H646" s="6" t="s">
        <v>1288</v>
      </c>
      <c r="I646" s="6" t="s">
        <v>1234</v>
      </c>
      <c r="J646" s="6" t="s">
        <v>2273</v>
      </c>
      <c r="K646" s="228">
        <v>4</v>
      </c>
      <c r="L646" s="229" t="s">
        <v>1854</v>
      </c>
    </row>
    <row r="647" spans="1:12" ht="22.5">
      <c r="A647" s="224" t="s">
        <v>2025</v>
      </c>
      <c r="B647" s="6" t="s">
        <v>2897</v>
      </c>
      <c r="C647" s="6" t="s">
        <v>130</v>
      </c>
      <c r="D647" s="6" t="s">
        <v>1204</v>
      </c>
      <c r="E647" s="6" t="s">
        <v>1111</v>
      </c>
      <c r="F647" s="6" t="s">
        <v>279</v>
      </c>
      <c r="G647" s="6" t="s">
        <v>1109</v>
      </c>
      <c r="H647" s="6" t="s">
        <v>1742</v>
      </c>
      <c r="I647" s="6" t="s">
        <v>2244</v>
      </c>
      <c r="J647" s="6" t="s">
        <v>769</v>
      </c>
      <c r="K647" s="228">
        <v>35</v>
      </c>
      <c r="L647" s="229" t="s">
        <v>1843</v>
      </c>
    </row>
    <row r="648" spans="1:12" ht="22.5">
      <c r="A648" s="227" t="s">
        <v>2026</v>
      </c>
      <c r="B648" s="6" t="s">
        <v>2897</v>
      </c>
      <c r="C648" s="6" t="s">
        <v>130</v>
      </c>
      <c r="D648" s="6" t="s">
        <v>1204</v>
      </c>
      <c r="E648" s="6" t="s">
        <v>1111</v>
      </c>
      <c r="F648" s="6" t="s">
        <v>279</v>
      </c>
      <c r="G648" s="6" t="s">
        <v>1109</v>
      </c>
      <c r="H648" s="6" t="s">
        <v>1289</v>
      </c>
      <c r="I648" s="6" t="s">
        <v>2248</v>
      </c>
      <c r="J648" s="6" t="s">
        <v>779</v>
      </c>
      <c r="K648" s="228">
        <v>60</v>
      </c>
      <c r="L648" s="229" t="s">
        <v>280</v>
      </c>
    </row>
    <row r="649" spans="1:12" ht="22.5">
      <c r="A649" s="227" t="s">
        <v>2027</v>
      </c>
      <c r="B649" s="6" t="s">
        <v>2897</v>
      </c>
      <c r="C649" s="6" t="s">
        <v>130</v>
      </c>
      <c r="D649" s="6" t="s">
        <v>1204</v>
      </c>
      <c r="E649" s="6" t="s">
        <v>1111</v>
      </c>
      <c r="F649" s="6" t="s">
        <v>279</v>
      </c>
      <c r="G649" s="6" t="s">
        <v>1109</v>
      </c>
      <c r="H649" s="6" t="s">
        <v>1871</v>
      </c>
      <c r="I649" s="6" t="s">
        <v>2247</v>
      </c>
      <c r="J649" s="6" t="s">
        <v>781</v>
      </c>
      <c r="K649" s="228">
        <v>9</v>
      </c>
      <c r="L649" s="229" t="s">
        <v>1645</v>
      </c>
    </row>
    <row r="650" spans="1:12" ht="25.5" customHeight="1">
      <c r="A650" s="224" t="s">
        <v>2028</v>
      </c>
      <c r="B650" s="6" t="s">
        <v>2897</v>
      </c>
      <c r="C650" s="6" t="s">
        <v>130</v>
      </c>
      <c r="D650" s="6" t="s">
        <v>1204</v>
      </c>
      <c r="E650" s="6" t="s">
        <v>1111</v>
      </c>
      <c r="F650" s="6" t="s">
        <v>133</v>
      </c>
      <c r="G650" s="6" t="s">
        <v>1109</v>
      </c>
      <c r="H650" s="6" t="s">
        <v>1871</v>
      </c>
      <c r="I650" s="6" t="s">
        <v>2989</v>
      </c>
      <c r="J650" s="6" t="s">
        <v>781</v>
      </c>
      <c r="K650" s="228">
        <v>5</v>
      </c>
      <c r="L650" s="229" t="s">
        <v>782</v>
      </c>
    </row>
    <row r="651" spans="1:12" ht="28.5" customHeight="1" thickBot="1">
      <c r="A651" s="227" t="s">
        <v>2029</v>
      </c>
      <c r="B651" s="14" t="s">
        <v>2897</v>
      </c>
      <c r="C651" s="14" t="s">
        <v>130</v>
      </c>
      <c r="D651" s="14" t="s">
        <v>1204</v>
      </c>
      <c r="E651" s="14" t="s">
        <v>1111</v>
      </c>
      <c r="F651" s="14" t="s">
        <v>133</v>
      </c>
      <c r="G651" s="14" t="s">
        <v>1109</v>
      </c>
      <c r="H651" s="14" t="s">
        <v>1871</v>
      </c>
      <c r="I651" s="14" t="s">
        <v>2990</v>
      </c>
      <c r="J651" s="14" t="s">
        <v>781</v>
      </c>
      <c r="K651" s="231">
        <v>7</v>
      </c>
      <c r="L651" s="232" t="s">
        <v>782</v>
      </c>
    </row>
    <row r="652" spans="1:12" ht="13.5" thickBot="1">
      <c r="A652" s="488" t="s">
        <v>1895</v>
      </c>
      <c r="B652" s="489"/>
      <c r="C652" s="489"/>
      <c r="D652" s="489"/>
      <c r="E652" s="489"/>
      <c r="F652" s="489"/>
      <c r="G652" s="489"/>
      <c r="H652" s="489"/>
      <c r="I652" s="489"/>
      <c r="J652" s="489"/>
      <c r="K652" s="223">
        <v>305</v>
      </c>
      <c r="L652" s="233"/>
    </row>
    <row r="653" spans="1:12" ht="69" customHeight="1">
      <c r="A653" s="224" t="s">
        <v>137</v>
      </c>
      <c r="B653" s="13" t="s">
        <v>2897</v>
      </c>
      <c r="C653" s="6" t="s">
        <v>3252</v>
      </c>
      <c r="D653" s="13" t="s">
        <v>1544</v>
      </c>
      <c r="E653" s="13" t="s">
        <v>1111</v>
      </c>
      <c r="F653" s="13" t="s">
        <v>1544</v>
      </c>
      <c r="G653" s="13" t="s">
        <v>1109</v>
      </c>
      <c r="H653" s="13" t="s">
        <v>1545</v>
      </c>
      <c r="I653" s="13" t="s">
        <v>2067</v>
      </c>
      <c r="J653" s="13" t="s">
        <v>563</v>
      </c>
      <c r="K653" s="225">
        <v>23</v>
      </c>
      <c r="L653" s="226" t="s">
        <v>747</v>
      </c>
    </row>
    <row r="654" spans="1:12" ht="45">
      <c r="A654" s="227" t="s">
        <v>2030</v>
      </c>
      <c r="B654" s="6" t="s">
        <v>2897</v>
      </c>
      <c r="C654" s="6" t="s">
        <v>3252</v>
      </c>
      <c r="D654" s="6" t="s">
        <v>1544</v>
      </c>
      <c r="E654" s="6" t="s">
        <v>1111</v>
      </c>
      <c r="F654" s="6" t="s">
        <v>1544</v>
      </c>
      <c r="G654" s="6" t="s">
        <v>1109</v>
      </c>
      <c r="H654" s="6" t="s">
        <v>1546</v>
      </c>
      <c r="I654" s="6" t="s">
        <v>2065</v>
      </c>
      <c r="J654" s="6" t="s">
        <v>2991</v>
      </c>
      <c r="K654" s="228">
        <v>15</v>
      </c>
      <c r="L654" s="229" t="s">
        <v>1547</v>
      </c>
    </row>
    <row r="655" spans="1:12" ht="45">
      <c r="A655" s="224" t="s">
        <v>995</v>
      </c>
      <c r="B655" s="6" t="s">
        <v>2897</v>
      </c>
      <c r="C655" s="6" t="s">
        <v>3252</v>
      </c>
      <c r="D655" s="6" t="s">
        <v>1544</v>
      </c>
      <c r="E655" s="6" t="s">
        <v>1111</v>
      </c>
      <c r="F655" s="6" t="s">
        <v>1544</v>
      </c>
      <c r="G655" s="6" t="s">
        <v>1109</v>
      </c>
      <c r="H655" s="6" t="s">
        <v>580</v>
      </c>
      <c r="I655" s="6" t="s">
        <v>2084</v>
      </c>
      <c r="J655" s="6" t="s">
        <v>1006</v>
      </c>
      <c r="K655" s="228">
        <v>42</v>
      </c>
      <c r="L655" s="229" t="s">
        <v>581</v>
      </c>
    </row>
    <row r="656" spans="1:12" ht="45">
      <c r="A656" s="227" t="s">
        <v>645</v>
      </c>
      <c r="B656" s="6" t="s">
        <v>2897</v>
      </c>
      <c r="C656" s="6" t="s">
        <v>3252</v>
      </c>
      <c r="D656" s="6" t="s">
        <v>1544</v>
      </c>
      <c r="E656" s="6" t="s">
        <v>1111</v>
      </c>
      <c r="F656" s="6" t="s">
        <v>1544</v>
      </c>
      <c r="G656" s="6" t="s">
        <v>1109</v>
      </c>
      <c r="H656" s="6" t="s">
        <v>2347</v>
      </c>
      <c r="I656" s="6" t="s">
        <v>2108</v>
      </c>
      <c r="J656" s="6" t="s">
        <v>582</v>
      </c>
      <c r="K656" s="228">
        <v>0</v>
      </c>
      <c r="L656" s="229" t="s">
        <v>583</v>
      </c>
    </row>
    <row r="657" spans="1:12" ht="45">
      <c r="A657" s="224" t="s">
        <v>2031</v>
      </c>
      <c r="B657" s="6" t="s">
        <v>2897</v>
      </c>
      <c r="C657" s="6" t="s">
        <v>3252</v>
      </c>
      <c r="D657" s="6" t="s">
        <v>1544</v>
      </c>
      <c r="E657" s="6" t="s">
        <v>1111</v>
      </c>
      <c r="F657" s="6" t="s">
        <v>1544</v>
      </c>
      <c r="G657" s="6" t="s">
        <v>1109</v>
      </c>
      <c r="H657" s="6" t="s">
        <v>1548</v>
      </c>
      <c r="I657" s="6" t="s">
        <v>445</v>
      </c>
      <c r="J657" s="6" t="s">
        <v>726</v>
      </c>
      <c r="K657" s="228">
        <v>9</v>
      </c>
      <c r="L657" s="229" t="s">
        <v>1549</v>
      </c>
    </row>
    <row r="658" spans="1:12" ht="45">
      <c r="A658" s="227" t="s">
        <v>2032</v>
      </c>
      <c r="B658" s="6" t="s">
        <v>2897</v>
      </c>
      <c r="C658" s="6" t="s">
        <v>3252</v>
      </c>
      <c r="D658" s="6" t="s">
        <v>1544</v>
      </c>
      <c r="E658" s="6" t="s">
        <v>1111</v>
      </c>
      <c r="F658" s="6" t="s">
        <v>1544</v>
      </c>
      <c r="G658" s="6" t="s">
        <v>1109</v>
      </c>
      <c r="H658" s="6" t="s">
        <v>586</v>
      </c>
      <c r="I658" s="6" t="s">
        <v>2088</v>
      </c>
      <c r="J658" s="6" t="s">
        <v>767</v>
      </c>
      <c r="K658" s="228">
        <v>38</v>
      </c>
      <c r="L658" s="229" t="s">
        <v>249</v>
      </c>
    </row>
    <row r="659" spans="1:12" ht="45">
      <c r="A659" s="224" t="s">
        <v>2033</v>
      </c>
      <c r="B659" s="6" t="s">
        <v>2897</v>
      </c>
      <c r="C659" s="6" t="s">
        <v>3252</v>
      </c>
      <c r="D659" s="6" t="s">
        <v>1544</v>
      </c>
      <c r="E659" s="6" t="s">
        <v>1111</v>
      </c>
      <c r="F659" s="6" t="s">
        <v>1544</v>
      </c>
      <c r="G659" s="6" t="s">
        <v>1109</v>
      </c>
      <c r="H659" s="6" t="s">
        <v>1550</v>
      </c>
      <c r="I659" s="6" t="s">
        <v>2081</v>
      </c>
      <c r="J659" s="6" t="s">
        <v>565</v>
      </c>
      <c r="K659" s="228">
        <v>22</v>
      </c>
      <c r="L659" s="229" t="s">
        <v>1551</v>
      </c>
    </row>
    <row r="660" spans="1:12" ht="45">
      <c r="A660" s="227" t="s">
        <v>2034</v>
      </c>
      <c r="B660" s="6" t="s">
        <v>2897</v>
      </c>
      <c r="C660" s="6" t="s">
        <v>3252</v>
      </c>
      <c r="D660" s="6" t="s">
        <v>1544</v>
      </c>
      <c r="E660" s="6" t="s">
        <v>1111</v>
      </c>
      <c r="F660" s="6" t="s">
        <v>1544</v>
      </c>
      <c r="G660" s="6" t="s">
        <v>1109</v>
      </c>
      <c r="H660" s="6" t="s">
        <v>1552</v>
      </c>
      <c r="I660" s="6" t="s">
        <v>2072</v>
      </c>
      <c r="J660" s="6" t="s">
        <v>1017</v>
      </c>
      <c r="K660" s="228">
        <v>20</v>
      </c>
      <c r="L660" s="229" t="s">
        <v>891</v>
      </c>
    </row>
    <row r="661" spans="1:12" ht="56.25">
      <c r="A661" s="224" t="s">
        <v>2035</v>
      </c>
      <c r="B661" s="6" t="s">
        <v>2897</v>
      </c>
      <c r="C661" s="6" t="s">
        <v>3252</v>
      </c>
      <c r="D661" s="6" t="s">
        <v>1544</v>
      </c>
      <c r="E661" s="6" t="s">
        <v>1111</v>
      </c>
      <c r="F661" s="6" t="s">
        <v>1544</v>
      </c>
      <c r="G661" s="6" t="s">
        <v>1109</v>
      </c>
      <c r="H661" s="6" t="s">
        <v>578</v>
      </c>
      <c r="I661" s="6" t="s">
        <v>182</v>
      </c>
      <c r="J661" s="6" t="s">
        <v>773</v>
      </c>
      <c r="K661" s="228">
        <v>25</v>
      </c>
      <c r="L661" s="229" t="s">
        <v>579</v>
      </c>
    </row>
    <row r="662" spans="1:12" ht="45">
      <c r="A662" s="227" t="s">
        <v>2036</v>
      </c>
      <c r="B662" s="6" t="s">
        <v>2897</v>
      </c>
      <c r="C662" s="6" t="s">
        <v>3252</v>
      </c>
      <c r="D662" s="6" t="s">
        <v>1544</v>
      </c>
      <c r="E662" s="6" t="s">
        <v>1111</v>
      </c>
      <c r="F662" s="6" t="s">
        <v>1544</v>
      </c>
      <c r="G662" s="6" t="s">
        <v>1109</v>
      </c>
      <c r="H662" s="6" t="s">
        <v>584</v>
      </c>
      <c r="I662" s="6" t="s">
        <v>2086</v>
      </c>
      <c r="J662" s="6" t="s">
        <v>1007</v>
      </c>
      <c r="K662" s="228">
        <v>23</v>
      </c>
      <c r="L662" s="229" t="s">
        <v>585</v>
      </c>
    </row>
    <row r="663" spans="1:12" ht="45">
      <c r="A663" s="224" t="s">
        <v>2037</v>
      </c>
      <c r="B663" s="6" t="s">
        <v>2897</v>
      </c>
      <c r="C663" s="6" t="s">
        <v>3252</v>
      </c>
      <c r="D663" s="6" t="s">
        <v>1544</v>
      </c>
      <c r="E663" s="6" t="s">
        <v>1111</v>
      </c>
      <c r="F663" s="6" t="s">
        <v>1544</v>
      </c>
      <c r="G663" s="6" t="s">
        <v>1109</v>
      </c>
      <c r="H663" s="6" t="s">
        <v>587</v>
      </c>
      <c r="I663" s="6" t="s">
        <v>841</v>
      </c>
      <c r="J663" s="6" t="s">
        <v>756</v>
      </c>
      <c r="K663" s="228">
        <v>48</v>
      </c>
      <c r="L663" s="229" t="s">
        <v>588</v>
      </c>
    </row>
    <row r="664" spans="1:12" ht="45">
      <c r="A664" s="227" t="s">
        <v>2038</v>
      </c>
      <c r="B664" s="6" t="s">
        <v>2897</v>
      </c>
      <c r="C664" s="6" t="s">
        <v>3252</v>
      </c>
      <c r="D664" s="6" t="s">
        <v>1544</v>
      </c>
      <c r="E664" s="6" t="s">
        <v>1111</v>
      </c>
      <c r="F664" s="6" t="s">
        <v>1544</v>
      </c>
      <c r="G664" s="6" t="s">
        <v>1109</v>
      </c>
      <c r="H664" s="6" t="s">
        <v>1872</v>
      </c>
      <c r="I664" s="6" t="s">
        <v>2098</v>
      </c>
      <c r="J664" s="6" t="s">
        <v>2431</v>
      </c>
      <c r="K664" s="228">
        <v>0</v>
      </c>
      <c r="L664" s="229" t="s">
        <v>888</v>
      </c>
    </row>
    <row r="665" spans="1:12" ht="45.75" thickBot="1">
      <c r="A665" s="224" t="s">
        <v>2039</v>
      </c>
      <c r="B665" s="14" t="s">
        <v>2897</v>
      </c>
      <c r="C665" s="6" t="s">
        <v>3252</v>
      </c>
      <c r="D665" s="14" t="s">
        <v>1544</v>
      </c>
      <c r="E665" s="14" t="s">
        <v>1111</v>
      </c>
      <c r="F665" s="14" t="s">
        <v>1544</v>
      </c>
      <c r="G665" s="14" t="s">
        <v>1109</v>
      </c>
      <c r="H665" s="14" t="s">
        <v>1553</v>
      </c>
      <c r="I665" s="14" t="s">
        <v>2082</v>
      </c>
      <c r="J665" s="14" t="s">
        <v>751</v>
      </c>
      <c r="K665" s="231">
        <v>40</v>
      </c>
      <c r="L665" s="232" t="s">
        <v>1554</v>
      </c>
    </row>
    <row r="666" spans="1:12" ht="13.5" thickBot="1">
      <c r="A666" s="488" t="s">
        <v>1895</v>
      </c>
      <c r="B666" s="489"/>
      <c r="C666" s="489"/>
      <c r="D666" s="489"/>
      <c r="E666" s="489"/>
      <c r="F666" s="489"/>
      <c r="G666" s="489"/>
      <c r="H666" s="489"/>
      <c r="I666" s="489"/>
      <c r="J666" s="489"/>
      <c r="K666" s="223">
        <v>305</v>
      </c>
      <c r="L666" s="233"/>
    </row>
    <row r="667" spans="1:12" ht="45">
      <c r="A667" s="224" t="s">
        <v>2040</v>
      </c>
      <c r="B667" s="13" t="s">
        <v>2897</v>
      </c>
      <c r="C667" s="13" t="s">
        <v>1615</v>
      </c>
      <c r="D667" s="13" t="s">
        <v>1203</v>
      </c>
      <c r="E667" s="13" t="s">
        <v>2992</v>
      </c>
      <c r="F667" s="13" t="s">
        <v>1616</v>
      </c>
      <c r="G667" s="13" t="s">
        <v>1612</v>
      </c>
      <c r="H667" s="13" t="s">
        <v>2146</v>
      </c>
      <c r="I667" s="13" t="s">
        <v>2414</v>
      </c>
      <c r="J667" s="13" t="s">
        <v>781</v>
      </c>
      <c r="K667" s="225">
        <v>57</v>
      </c>
      <c r="L667" s="226" t="s">
        <v>1075</v>
      </c>
    </row>
    <row r="668" spans="1:12" ht="45">
      <c r="A668" s="227" t="s">
        <v>2041</v>
      </c>
      <c r="B668" s="6" t="s">
        <v>2897</v>
      </c>
      <c r="C668" s="6" t="s">
        <v>1615</v>
      </c>
      <c r="D668" s="6" t="s">
        <v>1203</v>
      </c>
      <c r="E668" s="6" t="s">
        <v>1611</v>
      </c>
      <c r="F668" s="6" t="s">
        <v>1616</v>
      </c>
      <c r="G668" s="6" t="s">
        <v>1612</v>
      </c>
      <c r="H668" s="6" t="s">
        <v>2147</v>
      </c>
      <c r="I668" s="6" t="s">
        <v>2412</v>
      </c>
      <c r="J668" s="6" t="s">
        <v>781</v>
      </c>
      <c r="K668" s="228">
        <v>13</v>
      </c>
      <c r="L668" s="229" t="s">
        <v>1076</v>
      </c>
    </row>
    <row r="669" spans="1:12" ht="47.25" customHeight="1">
      <c r="A669" s="224" t="s">
        <v>2042</v>
      </c>
      <c r="B669" s="6" t="s">
        <v>2897</v>
      </c>
      <c r="C669" s="6" t="s">
        <v>1615</v>
      </c>
      <c r="D669" s="6" t="s">
        <v>1203</v>
      </c>
      <c r="E669" s="6" t="s">
        <v>1611</v>
      </c>
      <c r="F669" s="6" t="s">
        <v>1616</v>
      </c>
      <c r="G669" s="6" t="s">
        <v>1612</v>
      </c>
      <c r="H669" s="6" t="s">
        <v>1264</v>
      </c>
      <c r="I669" s="6" t="s">
        <v>783</v>
      </c>
      <c r="J669" s="6" t="s">
        <v>2273</v>
      </c>
      <c r="K669" s="228">
        <v>25</v>
      </c>
      <c r="L669" s="229" t="s">
        <v>1077</v>
      </c>
    </row>
    <row r="670" spans="1:12" ht="45">
      <c r="A670" s="227" t="s">
        <v>2043</v>
      </c>
      <c r="B670" s="6" t="s">
        <v>2897</v>
      </c>
      <c r="C670" s="6" t="s">
        <v>1615</v>
      </c>
      <c r="D670" s="6" t="s">
        <v>1203</v>
      </c>
      <c r="E670" s="6" t="s">
        <v>1611</v>
      </c>
      <c r="F670" s="6" t="s">
        <v>1616</v>
      </c>
      <c r="G670" s="6" t="s">
        <v>1612</v>
      </c>
      <c r="H670" s="6" t="s">
        <v>290</v>
      </c>
      <c r="I670" s="6" t="s">
        <v>683</v>
      </c>
      <c r="J670" s="6" t="s">
        <v>756</v>
      </c>
      <c r="K670" s="228">
        <v>75</v>
      </c>
      <c r="L670" s="229" t="s">
        <v>1614</v>
      </c>
    </row>
    <row r="671" spans="1:12" ht="45">
      <c r="A671" s="224" t="s">
        <v>2044</v>
      </c>
      <c r="B671" s="6" t="s">
        <v>2897</v>
      </c>
      <c r="C671" s="6" t="s">
        <v>1615</v>
      </c>
      <c r="D671" s="6" t="s">
        <v>1203</v>
      </c>
      <c r="E671" s="6" t="s">
        <v>1611</v>
      </c>
      <c r="F671" s="6" t="s">
        <v>1616</v>
      </c>
      <c r="G671" s="6" t="s">
        <v>1612</v>
      </c>
      <c r="H671" s="6" t="s">
        <v>2148</v>
      </c>
      <c r="I671" s="6" t="s">
        <v>1777</v>
      </c>
      <c r="J671" s="6" t="s">
        <v>767</v>
      </c>
      <c r="K671" s="228">
        <v>27</v>
      </c>
      <c r="L671" s="229" t="s">
        <v>881</v>
      </c>
    </row>
    <row r="672" spans="1:12" ht="45">
      <c r="A672" s="227" t="s">
        <v>2045</v>
      </c>
      <c r="B672" s="6" t="s">
        <v>2897</v>
      </c>
      <c r="C672" s="6" t="s">
        <v>1615</v>
      </c>
      <c r="D672" s="6" t="s">
        <v>1203</v>
      </c>
      <c r="E672" s="6" t="s">
        <v>1611</v>
      </c>
      <c r="F672" s="6" t="s">
        <v>1616</v>
      </c>
      <c r="G672" s="6" t="s">
        <v>1612</v>
      </c>
      <c r="H672" s="6" t="s">
        <v>2149</v>
      </c>
      <c r="I672" s="6" t="s">
        <v>697</v>
      </c>
      <c r="J672" s="6" t="s">
        <v>767</v>
      </c>
      <c r="K672" s="228">
        <v>16</v>
      </c>
      <c r="L672" s="229" t="s">
        <v>249</v>
      </c>
    </row>
    <row r="673" spans="1:12" ht="45.75" thickBot="1">
      <c r="A673" s="224" t="s">
        <v>2046</v>
      </c>
      <c r="B673" s="14" t="s">
        <v>2897</v>
      </c>
      <c r="C673" s="14" t="s">
        <v>1615</v>
      </c>
      <c r="D673" s="14" t="s">
        <v>1203</v>
      </c>
      <c r="E673" s="14" t="s">
        <v>1611</v>
      </c>
      <c r="F673" s="14" t="s">
        <v>1616</v>
      </c>
      <c r="G673" s="14" t="s">
        <v>1612</v>
      </c>
      <c r="H673" s="14" t="s">
        <v>778</v>
      </c>
      <c r="I673" s="14" t="s">
        <v>687</v>
      </c>
      <c r="J673" s="14" t="s">
        <v>779</v>
      </c>
      <c r="K673" s="231">
        <v>25</v>
      </c>
      <c r="L673" s="232" t="s">
        <v>803</v>
      </c>
    </row>
    <row r="674" spans="1:12" ht="13.5" thickBot="1">
      <c r="A674" s="488" t="s">
        <v>1895</v>
      </c>
      <c r="B674" s="489"/>
      <c r="C674" s="489"/>
      <c r="D674" s="489"/>
      <c r="E674" s="489"/>
      <c r="F674" s="489"/>
      <c r="G674" s="489"/>
      <c r="H674" s="489"/>
      <c r="I674" s="489"/>
      <c r="J674" s="489"/>
      <c r="K674" s="223">
        <v>238</v>
      </c>
      <c r="L674" s="233"/>
    </row>
    <row r="675" spans="1:12" ht="33.75">
      <c r="A675" s="224" t="s">
        <v>2047</v>
      </c>
      <c r="B675" s="13" t="s">
        <v>2897</v>
      </c>
      <c r="C675" s="13" t="s">
        <v>2895</v>
      </c>
      <c r="D675" s="13" t="s">
        <v>1617</v>
      </c>
      <c r="E675" s="13" t="s">
        <v>1618</v>
      </c>
      <c r="F675" s="13" t="s">
        <v>1617</v>
      </c>
      <c r="G675" s="13" t="s">
        <v>801</v>
      </c>
      <c r="H675" s="13" t="s">
        <v>1567</v>
      </c>
      <c r="I675" s="13" t="s">
        <v>711</v>
      </c>
      <c r="J675" s="13" t="s">
        <v>746</v>
      </c>
      <c r="K675" s="225">
        <v>9</v>
      </c>
      <c r="L675" s="226" t="s">
        <v>370</v>
      </c>
    </row>
    <row r="676" spans="1:12" ht="22.5">
      <c r="A676" s="227" t="s">
        <v>146</v>
      </c>
      <c r="B676" s="6" t="s">
        <v>2897</v>
      </c>
      <c r="C676" s="6" t="s">
        <v>2895</v>
      </c>
      <c r="D676" s="6" t="s">
        <v>1617</v>
      </c>
      <c r="E676" s="6" t="s">
        <v>1618</v>
      </c>
      <c r="F676" s="6" t="s">
        <v>1617</v>
      </c>
      <c r="G676" s="6" t="s">
        <v>801</v>
      </c>
      <c r="H676" s="6" t="s">
        <v>748</v>
      </c>
      <c r="I676" s="6" t="s">
        <v>1765</v>
      </c>
      <c r="J676" s="6" t="s">
        <v>749</v>
      </c>
      <c r="K676" s="228">
        <v>40</v>
      </c>
      <c r="L676" s="229" t="s">
        <v>141</v>
      </c>
    </row>
    <row r="677" spans="1:12" ht="22.5">
      <c r="A677" s="224" t="s">
        <v>2048</v>
      </c>
      <c r="B677" s="6" t="s">
        <v>2897</v>
      </c>
      <c r="C677" s="6" t="s">
        <v>2895</v>
      </c>
      <c r="D677" s="6" t="s">
        <v>1617</v>
      </c>
      <c r="E677" s="6" t="s">
        <v>1618</v>
      </c>
      <c r="F677" s="6" t="s">
        <v>1617</v>
      </c>
      <c r="G677" s="6" t="s">
        <v>801</v>
      </c>
      <c r="H677" s="6" t="s">
        <v>656</v>
      </c>
      <c r="I677" s="6" t="s">
        <v>1760</v>
      </c>
      <c r="J677" s="6" t="s">
        <v>753</v>
      </c>
      <c r="K677" s="228">
        <v>28</v>
      </c>
      <c r="L677" s="229" t="s">
        <v>2150</v>
      </c>
    </row>
    <row r="678" spans="1:12" ht="24" customHeight="1">
      <c r="A678" s="227" t="s">
        <v>2049</v>
      </c>
      <c r="B678" s="6" t="s">
        <v>2897</v>
      </c>
      <c r="C678" s="6" t="s">
        <v>2895</v>
      </c>
      <c r="D678" s="6" t="s">
        <v>1617</v>
      </c>
      <c r="E678" s="6" t="s">
        <v>1618</v>
      </c>
      <c r="F678" s="6" t="s">
        <v>1617</v>
      </c>
      <c r="G678" s="6" t="s">
        <v>801</v>
      </c>
      <c r="H678" s="6" t="s">
        <v>764</v>
      </c>
      <c r="I678" s="6" t="s">
        <v>1777</v>
      </c>
      <c r="J678" s="6" t="s">
        <v>765</v>
      </c>
      <c r="K678" s="228">
        <v>20</v>
      </c>
      <c r="L678" s="229" t="s">
        <v>2151</v>
      </c>
    </row>
    <row r="679" spans="1:12" ht="22.5">
      <c r="A679" s="224" t="s">
        <v>2050</v>
      </c>
      <c r="B679" s="6" t="s">
        <v>2897</v>
      </c>
      <c r="C679" s="6" t="s">
        <v>2895</v>
      </c>
      <c r="D679" s="6" t="s">
        <v>1617</v>
      </c>
      <c r="E679" s="6" t="s">
        <v>1618</v>
      </c>
      <c r="F679" s="6" t="s">
        <v>1617</v>
      </c>
      <c r="G679" s="6" t="s">
        <v>801</v>
      </c>
      <c r="H679" s="6" t="s">
        <v>1491</v>
      </c>
      <c r="I679" s="6" t="s">
        <v>538</v>
      </c>
      <c r="J679" s="6" t="s">
        <v>777</v>
      </c>
      <c r="K679" s="228">
        <v>16</v>
      </c>
      <c r="L679" s="229" t="s">
        <v>2152</v>
      </c>
    </row>
    <row r="680" spans="1:12" ht="22.5">
      <c r="A680" s="227" t="s">
        <v>2051</v>
      </c>
      <c r="B680" s="6" t="s">
        <v>2897</v>
      </c>
      <c r="C680" s="6" t="s">
        <v>2895</v>
      </c>
      <c r="D680" s="6" t="s">
        <v>1617</v>
      </c>
      <c r="E680" s="6" t="s">
        <v>1618</v>
      </c>
      <c r="F680" s="6" t="s">
        <v>1617</v>
      </c>
      <c r="G680" s="6" t="s">
        <v>801</v>
      </c>
      <c r="H680" s="6" t="s">
        <v>768</v>
      </c>
      <c r="I680" s="6" t="s">
        <v>1774</v>
      </c>
      <c r="J680" s="6" t="s">
        <v>769</v>
      </c>
      <c r="K680" s="228">
        <v>25</v>
      </c>
      <c r="L680" s="229" t="s">
        <v>899</v>
      </c>
    </row>
    <row r="681" spans="1:12" ht="22.5">
      <c r="A681" s="224" t="s">
        <v>2052</v>
      </c>
      <c r="B681" s="6" t="s">
        <v>2897</v>
      </c>
      <c r="C681" s="6" t="s">
        <v>2895</v>
      </c>
      <c r="D681" s="6" t="s">
        <v>1617</v>
      </c>
      <c r="E681" s="6" t="s">
        <v>1618</v>
      </c>
      <c r="F681" s="6" t="s">
        <v>1617</v>
      </c>
      <c r="G681" s="6" t="s">
        <v>801</v>
      </c>
      <c r="H681" s="6" t="s">
        <v>770</v>
      </c>
      <c r="I681" s="6" t="s">
        <v>1768</v>
      </c>
      <c r="J681" s="6" t="s">
        <v>771</v>
      </c>
      <c r="K681" s="228">
        <v>31</v>
      </c>
      <c r="L681" s="229" t="s">
        <v>1452</v>
      </c>
    </row>
    <row r="682" spans="1:12" ht="30.75" customHeight="1" thickBot="1">
      <c r="A682" s="227" t="s">
        <v>171</v>
      </c>
      <c r="B682" s="14" t="s">
        <v>2897</v>
      </c>
      <c r="C682" s="14" t="s">
        <v>2895</v>
      </c>
      <c r="D682" s="14" t="s">
        <v>1617</v>
      </c>
      <c r="E682" s="14" t="s">
        <v>1618</v>
      </c>
      <c r="F682" s="14" t="s">
        <v>1617</v>
      </c>
      <c r="G682" s="14" t="s">
        <v>801</v>
      </c>
      <c r="H682" s="14" t="s">
        <v>1871</v>
      </c>
      <c r="I682" s="14" t="s">
        <v>2412</v>
      </c>
      <c r="J682" s="14" t="s">
        <v>781</v>
      </c>
      <c r="K682" s="231">
        <v>38</v>
      </c>
      <c r="L682" s="232" t="s">
        <v>371</v>
      </c>
    </row>
    <row r="683" spans="1:12" ht="13.5" thickBot="1">
      <c r="A683" s="488" t="s">
        <v>1895</v>
      </c>
      <c r="B683" s="489"/>
      <c r="C683" s="489"/>
      <c r="D683" s="489"/>
      <c r="E683" s="489"/>
      <c r="F683" s="489"/>
      <c r="G683" s="489"/>
      <c r="H683" s="489"/>
      <c r="I683" s="489"/>
      <c r="J683" s="489"/>
      <c r="K683" s="223">
        <v>207</v>
      </c>
      <c r="L683" s="233"/>
    </row>
    <row r="684" spans="1:12" ht="33.75">
      <c r="A684" s="224" t="s">
        <v>2327</v>
      </c>
      <c r="B684" s="13" t="s">
        <v>2897</v>
      </c>
      <c r="C684" s="13" t="s">
        <v>2896</v>
      </c>
      <c r="D684" s="13" t="s">
        <v>129</v>
      </c>
      <c r="E684" s="13" t="s">
        <v>1619</v>
      </c>
      <c r="F684" s="13" t="s">
        <v>129</v>
      </c>
      <c r="G684" s="13" t="s">
        <v>198</v>
      </c>
      <c r="H684" s="13" t="s">
        <v>1872</v>
      </c>
      <c r="I684" s="13" t="s">
        <v>2412</v>
      </c>
      <c r="J684" s="13" t="s">
        <v>568</v>
      </c>
      <c r="K684" s="225">
        <v>0</v>
      </c>
      <c r="L684" s="226" t="s">
        <v>1620</v>
      </c>
    </row>
    <row r="685" spans="1:12" ht="33.75">
      <c r="A685" s="227" t="s">
        <v>172</v>
      </c>
      <c r="B685" s="6" t="s">
        <v>2897</v>
      </c>
      <c r="C685" s="6" t="s">
        <v>2896</v>
      </c>
      <c r="D685" s="6" t="s">
        <v>129</v>
      </c>
      <c r="E685" s="6" t="s">
        <v>1619</v>
      </c>
      <c r="F685" s="6" t="s">
        <v>129</v>
      </c>
      <c r="G685" s="6" t="s">
        <v>198</v>
      </c>
      <c r="H685" s="6" t="s">
        <v>2147</v>
      </c>
      <c r="I685" s="6" t="s">
        <v>1786</v>
      </c>
      <c r="J685" s="6" t="s">
        <v>781</v>
      </c>
      <c r="K685" s="228">
        <v>25</v>
      </c>
      <c r="L685" s="229" t="s">
        <v>782</v>
      </c>
    </row>
    <row r="686" spans="1:12" ht="33.75">
      <c r="A686" s="224" t="s">
        <v>176</v>
      </c>
      <c r="B686" s="6" t="s">
        <v>2897</v>
      </c>
      <c r="C686" s="6" t="s">
        <v>2896</v>
      </c>
      <c r="D686" s="6" t="s">
        <v>129</v>
      </c>
      <c r="E686" s="6" t="s">
        <v>1619</v>
      </c>
      <c r="F686" s="6" t="s">
        <v>129</v>
      </c>
      <c r="G686" s="6" t="s">
        <v>198</v>
      </c>
      <c r="H686" s="6" t="s">
        <v>1708</v>
      </c>
      <c r="I686" s="6" t="s">
        <v>1776</v>
      </c>
      <c r="J686" s="6" t="s">
        <v>763</v>
      </c>
      <c r="K686" s="228">
        <v>57</v>
      </c>
      <c r="L686" s="229" t="s">
        <v>127</v>
      </c>
    </row>
    <row r="687" spans="1:12" ht="36.75" customHeight="1">
      <c r="A687" s="227" t="s">
        <v>307</v>
      </c>
      <c r="B687" s="6" t="s">
        <v>2897</v>
      </c>
      <c r="C687" s="6" t="s">
        <v>2896</v>
      </c>
      <c r="D687" s="6" t="s">
        <v>129</v>
      </c>
      <c r="E687" s="6" t="s">
        <v>1619</v>
      </c>
      <c r="F687" s="6" t="s">
        <v>129</v>
      </c>
      <c r="G687" s="6" t="s">
        <v>198</v>
      </c>
      <c r="H687" s="6" t="s">
        <v>2153</v>
      </c>
      <c r="I687" s="6" t="s">
        <v>1775</v>
      </c>
      <c r="J687" s="6" t="s">
        <v>781</v>
      </c>
      <c r="K687" s="228">
        <v>40</v>
      </c>
      <c r="L687" s="229" t="s">
        <v>782</v>
      </c>
    </row>
    <row r="688" spans="1:12" ht="33.75">
      <c r="A688" s="224" t="s">
        <v>643</v>
      </c>
      <c r="B688" s="6" t="s">
        <v>2897</v>
      </c>
      <c r="C688" s="6" t="s">
        <v>2896</v>
      </c>
      <c r="D688" s="6" t="s">
        <v>129</v>
      </c>
      <c r="E688" s="6" t="s">
        <v>1619</v>
      </c>
      <c r="F688" s="6" t="s">
        <v>129</v>
      </c>
      <c r="G688" s="6" t="s">
        <v>198</v>
      </c>
      <c r="H688" s="6" t="s">
        <v>278</v>
      </c>
      <c r="I688" s="6" t="s">
        <v>709</v>
      </c>
      <c r="J688" s="6" t="s">
        <v>753</v>
      </c>
      <c r="K688" s="228">
        <v>28</v>
      </c>
      <c r="L688" s="229" t="s">
        <v>754</v>
      </c>
    </row>
    <row r="689" spans="1:12" ht="33.75">
      <c r="A689" s="227" t="s">
        <v>306</v>
      </c>
      <c r="B689" s="6" t="s">
        <v>2897</v>
      </c>
      <c r="C689" s="6" t="s">
        <v>2896</v>
      </c>
      <c r="D689" s="6" t="s">
        <v>129</v>
      </c>
      <c r="E689" s="6" t="s">
        <v>1619</v>
      </c>
      <c r="F689" s="6" t="s">
        <v>129</v>
      </c>
      <c r="G689" s="6" t="s">
        <v>198</v>
      </c>
      <c r="H689" s="6" t="s">
        <v>521</v>
      </c>
      <c r="I689" s="6" t="s">
        <v>683</v>
      </c>
      <c r="J689" s="6" t="s">
        <v>746</v>
      </c>
      <c r="K689" s="228">
        <v>10</v>
      </c>
      <c r="L689" s="229" t="s">
        <v>747</v>
      </c>
    </row>
    <row r="690" spans="1:12" ht="33.75">
      <c r="A690" s="224" t="s">
        <v>181</v>
      </c>
      <c r="B690" s="6" t="s">
        <v>2897</v>
      </c>
      <c r="C690" s="6" t="s">
        <v>2896</v>
      </c>
      <c r="D690" s="6" t="s">
        <v>129</v>
      </c>
      <c r="E690" s="6" t="s">
        <v>1619</v>
      </c>
      <c r="F690" s="6" t="s">
        <v>129</v>
      </c>
      <c r="G690" s="6" t="s">
        <v>198</v>
      </c>
      <c r="H690" s="6" t="s">
        <v>1191</v>
      </c>
      <c r="I690" s="6" t="s">
        <v>1769</v>
      </c>
      <c r="J690" s="6" t="s">
        <v>760</v>
      </c>
      <c r="K690" s="228">
        <v>14</v>
      </c>
      <c r="L690" s="229" t="s">
        <v>128</v>
      </c>
    </row>
    <row r="691" spans="1:12" ht="34.5" thickBot="1">
      <c r="A691" s="227" t="s">
        <v>2326</v>
      </c>
      <c r="B691" s="14" t="s">
        <v>2897</v>
      </c>
      <c r="C691" s="14" t="s">
        <v>2896</v>
      </c>
      <c r="D691" s="14" t="s">
        <v>129</v>
      </c>
      <c r="E691" s="14" t="s">
        <v>1619</v>
      </c>
      <c r="F691" s="14" t="s">
        <v>129</v>
      </c>
      <c r="G691" s="14" t="s">
        <v>198</v>
      </c>
      <c r="H691" s="14" t="s">
        <v>2347</v>
      </c>
      <c r="I691" s="14" t="s">
        <v>1771</v>
      </c>
      <c r="J691" s="14" t="s">
        <v>1828</v>
      </c>
      <c r="K691" s="231">
        <v>0</v>
      </c>
      <c r="L691" s="232" t="s">
        <v>761</v>
      </c>
    </row>
    <row r="692" spans="1:12" ht="13.5" thickBot="1">
      <c r="A692" s="488" t="s">
        <v>1895</v>
      </c>
      <c r="B692" s="489"/>
      <c r="C692" s="489"/>
      <c r="D692" s="489"/>
      <c r="E692" s="489"/>
      <c r="F692" s="489"/>
      <c r="G692" s="489"/>
      <c r="H692" s="489"/>
      <c r="I692" s="489"/>
      <c r="J692" s="489"/>
      <c r="K692" s="223">
        <v>174</v>
      </c>
      <c r="L692" s="233"/>
    </row>
    <row r="693" spans="1:12" ht="56.25">
      <c r="A693" s="224" t="s">
        <v>2325</v>
      </c>
      <c r="B693" s="13" t="s">
        <v>2897</v>
      </c>
      <c r="C693" s="13" t="s">
        <v>1744</v>
      </c>
      <c r="D693" s="13" t="s">
        <v>1489</v>
      </c>
      <c r="E693" s="13" t="s">
        <v>1490</v>
      </c>
      <c r="F693" s="13" t="s">
        <v>1489</v>
      </c>
      <c r="G693" s="13" t="s">
        <v>2330</v>
      </c>
      <c r="H693" s="13" t="s">
        <v>1290</v>
      </c>
      <c r="I693" s="13" t="s">
        <v>1776</v>
      </c>
      <c r="J693" s="13" t="s">
        <v>775</v>
      </c>
      <c r="K693" s="225">
        <v>40</v>
      </c>
      <c r="L693" s="226" t="s">
        <v>1470</v>
      </c>
    </row>
    <row r="694" spans="1:12" ht="56.25">
      <c r="A694" s="227" t="s">
        <v>175</v>
      </c>
      <c r="B694" s="6" t="s">
        <v>2897</v>
      </c>
      <c r="C694" s="6" t="s">
        <v>1744</v>
      </c>
      <c r="D694" s="6" t="s">
        <v>1489</v>
      </c>
      <c r="E694" s="6" t="s">
        <v>1490</v>
      </c>
      <c r="F694" s="6" t="s">
        <v>1489</v>
      </c>
      <c r="G694" s="6" t="s">
        <v>2330</v>
      </c>
      <c r="H694" s="6" t="s">
        <v>1291</v>
      </c>
      <c r="I694" s="6" t="s">
        <v>1775</v>
      </c>
      <c r="J694" s="6" t="s">
        <v>775</v>
      </c>
      <c r="K694" s="228">
        <v>23</v>
      </c>
      <c r="L694" s="229" t="s">
        <v>1470</v>
      </c>
    </row>
    <row r="695" spans="1:12" ht="56.25">
      <c r="A695" s="224" t="s">
        <v>174</v>
      </c>
      <c r="B695" s="6" t="s">
        <v>2897</v>
      </c>
      <c r="C695" s="6" t="s">
        <v>1744</v>
      </c>
      <c r="D695" s="6" t="s">
        <v>1489</v>
      </c>
      <c r="E695" s="6" t="s">
        <v>1490</v>
      </c>
      <c r="F695" s="6" t="s">
        <v>1489</v>
      </c>
      <c r="G695" s="6" t="s">
        <v>2330</v>
      </c>
      <c r="H695" s="6" t="s">
        <v>1292</v>
      </c>
      <c r="I695" s="6" t="s">
        <v>709</v>
      </c>
      <c r="J695" s="6" t="s">
        <v>775</v>
      </c>
      <c r="K695" s="228">
        <v>35</v>
      </c>
      <c r="L695" s="229" t="s">
        <v>1470</v>
      </c>
    </row>
    <row r="696" spans="1:12" ht="56.25">
      <c r="A696" s="227" t="s">
        <v>2053</v>
      </c>
      <c r="B696" s="6" t="s">
        <v>2897</v>
      </c>
      <c r="C696" s="6" t="s">
        <v>1744</v>
      </c>
      <c r="D696" s="6" t="s">
        <v>1489</v>
      </c>
      <c r="E696" s="6" t="s">
        <v>1490</v>
      </c>
      <c r="F696" s="6" t="s">
        <v>1489</v>
      </c>
      <c r="G696" s="6" t="s">
        <v>2330</v>
      </c>
      <c r="H696" s="6" t="s">
        <v>1293</v>
      </c>
      <c r="I696" s="6" t="s">
        <v>92</v>
      </c>
      <c r="J696" s="6" t="s">
        <v>775</v>
      </c>
      <c r="K696" s="228">
        <v>40</v>
      </c>
      <c r="L696" s="229" t="s">
        <v>1470</v>
      </c>
    </row>
    <row r="697" spans="1:12" ht="56.25">
      <c r="A697" s="224" t="s">
        <v>914</v>
      </c>
      <c r="B697" s="6" t="s">
        <v>2897</v>
      </c>
      <c r="C697" s="6" t="s">
        <v>1744</v>
      </c>
      <c r="D697" s="6" t="s">
        <v>1489</v>
      </c>
      <c r="E697" s="6" t="s">
        <v>1490</v>
      </c>
      <c r="F697" s="6" t="s">
        <v>1489</v>
      </c>
      <c r="G697" s="6" t="s">
        <v>2330</v>
      </c>
      <c r="H697" s="6" t="s">
        <v>1294</v>
      </c>
      <c r="I697" s="6" t="s">
        <v>1778</v>
      </c>
      <c r="J697" s="6" t="s">
        <v>775</v>
      </c>
      <c r="K697" s="228">
        <v>40</v>
      </c>
      <c r="L697" s="229" t="s">
        <v>1470</v>
      </c>
    </row>
    <row r="698" spans="1:12" ht="57" thickBot="1">
      <c r="A698" s="227" t="s">
        <v>2054</v>
      </c>
      <c r="B698" s="14" t="s">
        <v>2897</v>
      </c>
      <c r="C698" s="14" t="s">
        <v>1744</v>
      </c>
      <c r="D698" s="14" t="s">
        <v>1489</v>
      </c>
      <c r="E698" s="14" t="s">
        <v>1490</v>
      </c>
      <c r="F698" s="14" t="s">
        <v>1489</v>
      </c>
      <c r="G698" s="14" t="s">
        <v>2330</v>
      </c>
      <c r="H698" s="14" t="s">
        <v>1872</v>
      </c>
      <c r="I698" s="14" t="s">
        <v>2414</v>
      </c>
      <c r="J698" s="14" t="s">
        <v>568</v>
      </c>
      <c r="K698" s="231">
        <v>0</v>
      </c>
      <c r="L698" s="232" t="s">
        <v>1470</v>
      </c>
    </row>
    <row r="699" spans="1:12" ht="13.5" thickBot="1">
      <c r="A699" s="488" t="s">
        <v>1895</v>
      </c>
      <c r="B699" s="489"/>
      <c r="C699" s="489"/>
      <c r="D699" s="489"/>
      <c r="E699" s="489"/>
      <c r="F699" s="489"/>
      <c r="G699" s="489"/>
      <c r="H699" s="489"/>
      <c r="I699" s="489"/>
      <c r="J699" s="489"/>
      <c r="K699" s="223">
        <v>178</v>
      </c>
      <c r="L699" s="233"/>
    </row>
    <row r="700" spans="1:12" ht="33.75">
      <c r="A700" s="224" t="s">
        <v>2055</v>
      </c>
      <c r="B700" s="13" t="s">
        <v>2897</v>
      </c>
      <c r="C700" s="13" t="s">
        <v>1295</v>
      </c>
      <c r="D700" s="13" t="s">
        <v>1747</v>
      </c>
      <c r="E700" s="13" t="s">
        <v>1745</v>
      </c>
      <c r="F700" s="13" t="s">
        <v>1747</v>
      </c>
      <c r="G700" s="13" t="s">
        <v>301</v>
      </c>
      <c r="H700" s="13" t="s">
        <v>1871</v>
      </c>
      <c r="I700" s="13" t="s">
        <v>1775</v>
      </c>
      <c r="J700" s="13" t="s">
        <v>781</v>
      </c>
      <c r="K700" s="225">
        <v>84</v>
      </c>
      <c r="L700" s="226" t="s">
        <v>782</v>
      </c>
    </row>
    <row r="701" spans="1:12" ht="33.75">
      <c r="A701" s="227" t="s">
        <v>2056</v>
      </c>
      <c r="B701" s="6" t="s">
        <v>2897</v>
      </c>
      <c r="C701" s="6" t="s">
        <v>1295</v>
      </c>
      <c r="D701" s="6" t="s">
        <v>1747</v>
      </c>
      <c r="E701" s="6" t="s">
        <v>1745</v>
      </c>
      <c r="F701" s="6" t="s">
        <v>1747</v>
      </c>
      <c r="G701" s="6" t="s">
        <v>301</v>
      </c>
      <c r="H701" s="6" t="s">
        <v>1296</v>
      </c>
      <c r="I701" s="6" t="s">
        <v>709</v>
      </c>
      <c r="J701" s="6" t="s">
        <v>746</v>
      </c>
      <c r="K701" s="228">
        <v>10</v>
      </c>
      <c r="L701" s="229" t="s">
        <v>747</v>
      </c>
    </row>
    <row r="702" spans="1:12" ht="33.75">
      <c r="A702" s="224" t="s">
        <v>182</v>
      </c>
      <c r="B702" s="6" t="s">
        <v>2897</v>
      </c>
      <c r="C702" s="6" t="s">
        <v>1295</v>
      </c>
      <c r="D702" s="6" t="s">
        <v>1747</v>
      </c>
      <c r="E702" s="6" t="s">
        <v>1745</v>
      </c>
      <c r="F702" s="6" t="s">
        <v>1747</v>
      </c>
      <c r="G702" s="6" t="s">
        <v>301</v>
      </c>
      <c r="H702" s="6" t="s">
        <v>1696</v>
      </c>
      <c r="I702" s="6" t="s">
        <v>92</v>
      </c>
      <c r="J702" s="6" t="s">
        <v>767</v>
      </c>
      <c r="K702" s="228">
        <v>39</v>
      </c>
      <c r="L702" s="229" t="s">
        <v>881</v>
      </c>
    </row>
    <row r="703" spans="1:12" ht="33.75">
      <c r="A703" s="227" t="s">
        <v>2057</v>
      </c>
      <c r="B703" s="6" t="s">
        <v>2897</v>
      </c>
      <c r="C703" s="6" t="s">
        <v>1295</v>
      </c>
      <c r="D703" s="6" t="s">
        <v>1747</v>
      </c>
      <c r="E703" s="6" t="s">
        <v>1745</v>
      </c>
      <c r="F703" s="6" t="s">
        <v>1747</v>
      </c>
      <c r="G703" s="6" t="s">
        <v>301</v>
      </c>
      <c r="H703" s="6" t="s">
        <v>1297</v>
      </c>
      <c r="I703" s="6" t="s">
        <v>1778</v>
      </c>
      <c r="J703" s="6" t="s">
        <v>756</v>
      </c>
      <c r="K703" s="228">
        <v>37</v>
      </c>
      <c r="L703" s="229" t="s">
        <v>916</v>
      </c>
    </row>
    <row r="704" spans="1:12" ht="33.75">
      <c r="A704" s="224" t="s">
        <v>2058</v>
      </c>
      <c r="B704" s="6" t="s">
        <v>2897</v>
      </c>
      <c r="C704" s="6" t="s">
        <v>1295</v>
      </c>
      <c r="D704" s="6" t="s">
        <v>1747</v>
      </c>
      <c r="E704" s="6" t="s">
        <v>1745</v>
      </c>
      <c r="F704" s="6" t="s">
        <v>1747</v>
      </c>
      <c r="G704" s="6" t="s">
        <v>301</v>
      </c>
      <c r="H704" s="6" t="s">
        <v>278</v>
      </c>
      <c r="I704" s="6" t="s">
        <v>2417</v>
      </c>
      <c r="J704" s="6" t="s">
        <v>753</v>
      </c>
      <c r="K704" s="228">
        <v>35</v>
      </c>
      <c r="L704" s="229" t="s">
        <v>1074</v>
      </c>
    </row>
    <row r="705" spans="1:12" ht="22.5" customHeight="1">
      <c r="A705" s="227" t="s">
        <v>2059</v>
      </c>
      <c r="B705" s="6" t="s">
        <v>2897</v>
      </c>
      <c r="C705" s="6" t="s">
        <v>1295</v>
      </c>
      <c r="D705" s="6" t="s">
        <v>1747</v>
      </c>
      <c r="E705" s="6" t="s">
        <v>1745</v>
      </c>
      <c r="F705" s="6" t="s">
        <v>1747</v>
      </c>
      <c r="G705" s="6" t="s">
        <v>301</v>
      </c>
      <c r="H705" s="6" t="s">
        <v>1</v>
      </c>
      <c r="I705" s="6" t="s">
        <v>2419</v>
      </c>
      <c r="J705" s="6" t="s">
        <v>749</v>
      </c>
      <c r="K705" s="228">
        <v>55</v>
      </c>
      <c r="L705" s="229" t="s">
        <v>1116</v>
      </c>
    </row>
    <row r="706" spans="1:12" ht="33.75">
      <c r="A706" s="224" t="s">
        <v>2060</v>
      </c>
      <c r="B706" s="6" t="s">
        <v>2897</v>
      </c>
      <c r="C706" s="6" t="s">
        <v>1295</v>
      </c>
      <c r="D706" s="6" t="s">
        <v>1747</v>
      </c>
      <c r="E706" s="6" t="s">
        <v>1745</v>
      </c>
      <c r="F706" s="6" t="s">
        <v>1747</v>
      </c>
      <c r="G706" s="6" t="s">
        <v>301</v>
      </c>
      <c r="H706" s="6" t="s">
        <v>1298</v>
      </c>
      <c r="I706" s="6" t="s">
        <v>687</v>
      </c>
      <c r="J706" s="6" t="s">
        <v>779</v>
      </c>
      <c r="K706" s="228">
        <v>23</v>
      </c>
      <c r="L706" s="229" t="s">
        <v>2401</v>
      </c>
    </row>
    <row r="707" spans="1:12" ht="33.75">
      <c r="A707" s="227" t="s">
        <v>2061</v>
      </c>
      <c r="B707" s="6" t="s">
        <v>2897</v>
      </c>
      <c r="C707" s="6" t="s">
        <v>1295</v>
      </c>
      <c r="D707" s="6" t="s">
        <v>1747</v>
      </c>
      <c r="E707" s="6" t="s">
        <v>1745</v>
      </c>
      <c r="F707" s="6" t="s">
        <v>1747</v>
      </c>
      <c r="G707" s="6" t="s">
        <v>301</v>
      </c>
      <c r="H707" s="6" t="s">
        <v>1299</v>
      </c>
      <c r="I707" s="6" t="s">
        <v>1592</v>
      </c>
      <c r="J707" s="6" t="s">
        <v>1746</v>
      </c>
      <c r="K707" s="228">
        <v>8</v>
      </c>
      <c r="L707" s="229" t="s">
        <v>1117</v>
      </c>
    </row>
    <row r="708" spans="1:12" ht="34.5" thickBot="1">
      <c r="A708" s="224" t="s">
        <v>2062</v>
      </c>
      <c r="B708" s="14" t="s">
        <v>2897</v>
      </c>
      <c r="C708" s="14" t="s">
        <v>1295</v>
      </c>
      <c r="D708" s="14" t="s">
        <v>1747</v>
      </c>
      <c r="E708" s="14" t="s">
        <v>1745</v>
      </c>
      <c r="F708" s="14" t="s">
        <v>1747</v>
      </c>
      <c r="G708" s="14" t="s">
        <v>301</v>
      </c>
      <c r="H708" s="14" t="s">
        <v>114</v>
      </c>
      <c r="I708" s="14" t="s">
        <v>104</v>
      </c>
      <c r="J708" s="14" t="s">
        <v>746</v>
      </c>
      <c r="K708" s="231">
        <v>20</v>
      </c>
      <c r="L708" s="232" t="s">
        <v>1118</v>
      </c>
    </row>
    <row r="709" spans="1:12" ht="13.5" thickBot="1">
      <c r="A709" s="488" t="s">
        <v>1895</v>
      </c>
      <c r="B709" s="489"/>
      <c r="C709" s="489"/>
      <c r="D709" s="489"/>
      <c r="E709" s="489"/>
      <c r="F709" s="489"/>
      <c r="G709" s="489"/>
      <c r="H709" s="489"/>
      <c r="I709" s="489"/>
      <c r="J709" s="489"/>
      <c r="K709" s="223">
        <v>311</v>
      </c>
      <c r="L709" s="233"/>
    </row>
    <row r="710" spans="1:12" ht="39" customHeight="1">
      <c r="A710" s="224" t="s">
        <v>2063</v>
      </c>
      <c r="B710" s="13" t="s">
        <v>2897</v>
      </c>
      <c r="C710" s="13" t="s">
        <v>528</v>
      </c>
      <c r="D710" s="13" t="s">
        <v>1654</v>
      </c>
      <c r="E710" s="13" t="s">
        <v>1655</v>
      </c>
      <c r="F710" s="13" t="s">
        <v>1654</v>
      </c>
      <c r="G710" s="13" t="s">
        <v>2330</v>
      </c>
      <c r="H710" s="13" t="s">
        <v>1301</v>
      </c>
      <c r="I710" s="13" t="s">
        <v>2414</v>
      </c>
      <c r="J710" s="13" t="s">
        <v>781</v>
      </c>
      <c r="K710" s="225">
        <v>30</v>
      </c>
      <c r="L710" s="226" t="s">
        <v>1302</v>
      </c>
    </row>
    <row r="711" spans="1:12" ht="35.25" customHeight="1">
      <c r="A711" s="227" t="s">
        <v>2064</v>
      </c>
      <c r="B711" s="6" t="s">
        <v>2897</v>
      </c>
      <c r="C711" s="6" t="s">
        <v>528</v>
      </c>
      <c r="D711" s="6" t="s">
        <v>1654</v>
      </c>
      <c r="E711" s="6" t="s">
        <v>1655</v>
      </c>
      <c r="F711" s="6" t="s">
        <v>1654</v>
      </c>
      <c r="G711" s="6" t="s">
        <v>2330</v>
      </c>
      <c r="H711" s="6" t="s">
        <v>1303</v>
      </c>
      <c r="I711" s="6" t="s">
        <v>1776</v>
      </c>
      <c r="J711" s="6" t="s">
        <v>753</v>
      </c>
      <c r="K711" s="228">
        <v>33</v>
      </c>
      <c r="L711" s="229" t="s">
        <v>1304</v>
      </c>
    </row>
    <row r="712" spans="1:12" ht="37.5" customHeight="1">
      <c r="A712" s="224" t="s">
        <v>2065</v>
      </c>
      <c r="B712" s="6" t="s">
        <v>2897</v>
      </c>
      <c r="C712" s="6" t="s">
        <v>528</v>
      </c>
      <c r="D712" s="6" t="s">
        <v>1654</v>
      </c>
      <c r="E712" s="6" t="s">
        <v>1655</v>
      </c>
      <c r="F712" s="6" t="s">
        <v>1654</v>
      </c>
      <c r="G712" s="6" t="s">
        <v>2330</v>
      </c>
      <c r="H712" s="6" t="s">
        <v>1305</v>
      </c>
      <c r="I712" s="6" t="s">
        <v>709</v>
      </c>
      <c r="J712" s="6" t="s">
        <v>756</v>
      </c>
      <c r="K712" s="228">
        <v>23</v>
      </c>
      <c r="L712" s="229" t="s">
        <v>1306</v>
      </c>
    </row>
    <row r="713" spans="1:12" ht="33.75">
      <c r="A713" s="227" t="s">
        <v>2066</v>
      </c>
      <c r="B713" s="6" t="s">
        <v>2897</v>
      </c>
      <c r="C713" s="6" t="s">
        <v>528</v>
      </c>
      <c r="D713" s="6" t="s">
        <v>1654</v>
      </c>
      <c r="E713" s="6" t="s">
        <v>1655</v>
      </c>
      <c r="F713" s="6" t="s">
        <v>1654</v>
      </c>
      <c r="G713" s="6" t="s">
        <v>2330</v>
      </c>
      <c r="H713" s="6" t="s">
        <v>355</v>
      </c>
      <c r="I713" s="6" t="s">
        <v>706</v>
      </c>
      <c r="J713" s="6" t="s">
        <v>2331</v>
      </c>
      <c r="K713" s="228">
        <v>27</v>
      </c>
      <c r="L713" s="229" t="s">
        <v>916</v>
      </c>
    </row>
    <row r="714" spans="1:12" ht="33.75">
      <c r="A714" s="224" t="s">
        <v>2067</v>
      </c>
      <c r="B714" s="6" t="s">
        <v>2897</v>
      </c>
      <c r="C714" s="6" t="s">
        <v>528</v>
      </c>
      <c r="D714" s="6" t="s">
        <v>1654</v>
      </c>
      <c r="E714" s="6" t="s">
        <v>1655</v>
      </c>
      <c r="F714" s="6" t="s">
        <v>1654</v>
      </c>
      <c r="G714" s="6" t="s">
        <v>2330</v>
      </c>
      <c r="H714" s="6" t="s">
        <v>1307</v>
      </c>
      <c r="I714" s="6" t="s">
        <v>566</v>
      </c>
      <c r="J714" s="6" t="s">
        <v>753</v>
      </c>
      <c r="K714" s="228">
        <v>26</v>
      </c>
      <c r="L714" s="229" t="s">
        <v>1308</v>
      </c>
    </row>
    <row r="715" spans="1:12" ht="33.75">
      <c r="A715" s="227" t="s">
        <v>2068</v>
      </c>
      <c r="B715" s="6" t="s">
        <v>2897</v>
      </c>
      <c r="C715" s="6" t="s">
        <v>528</v>
      </c>
      <c r="D715" s="6" t="s">
        <v>1654</v>
      </c>
      <c r="E715" s="6" t="s">
        <v>1655</v>
      </c>
      <c r="F715" s="6" t="s">
        <v>1654</v>
      </c>
      <c r="G715" s="6" t="s">
        <v>2330</v>
      </c>
      <c r="H715" s="6" t="s">
        <v>1309</v>
      </c>
      <c r="I715" s="6" t="s">
        <v>845</v>
      </c>
      <c r="J715" s="6" t="s">
        <v>777</v>
      </c>
      <c r="K715" s="228">
        <v>16</v>
      </c>
      <c r="L715" s="229" t="s">
        <v>847</v>
      </c>
    </row>
    <row r="716" spans="1:12" ht="33.75">
      <c r="A716" s="224" t="s">
        <v>2069</v>
      </c>
      <c r="B716" s="6" t="s">
        <v>2897</v>
      </c>
      <c r="C716" s="6" t="s">
        <v>528</v>
      </c>
      <c r="D716" s="6" t="s">
        <v>1654</v>
      </c>
      <c r="E716" s="6" t="s">
        <v>1655</v>
      </c>
      <c r="F716" s="6" t="s">
        <v>1654</v>
      </c>
      <c r="G716" s="6" t="s">
        <v>2330</v>
      </c>
      <c r="H716" s="6" t="s">
        <v>1310</v>
      </c>
      <c r="I716" s="6" t="s">
        <v>92</v>
      </c>
      <c r="J716" s="6" t="s">
        <v>767</v>
      </c>
      <c r="K716" s="228">
        <v>39</v>
      </c>
      <c r="L716" s="229" t="s">
        <v>254</v>
      </c>
    </row>
    <row r="717" spans="1:12" ht="33.75">
      <c r="A717" s="227" t="s">
        <v>2070</v>
      </c>
      <c r="B717" s="6" t="s">
        <v>2897</v>
      </c>
      <c r="C717" s="6" t="s">
        <v>528</v>
      </c>
      <c r="D717" s="6" t="s">
        <v>1654</v>
      </c>
      <c r="E717" s="6" t="s">
        <v>1655</v>
      </c>
      <c r="F717" s="6" t="s">
        <v>1654</v>
      </c>
      <c r="G717" s="6" t="s">
        <v>2330</v>
      </c>
      <c r="H717" s="6" t="s">
        <v>1311</v>
      </c>
      <c r="I717" s="6" t="s">
        <v>1778</v>
      </c>
      <c r="J717" s="6" t="s">
        <v>765</v>
      </c>
      <c r="K717" s="228">
        <v>14</v>
      </c>
      <c r="L717" s="229" t="s">
        <v>1312</v>
      </c>
    </row>
    <row r="718" spans="1:12" ht="33.75">
      <c r="A718" s="224" t="s">
        <v>2071</v>
      </c>
      <c r="B718" s="6" t="s">
        <v>2897</v>
      </c>
      <c r="C718" s="6" t="s">
        <v>528</v>
      </c>
      <c r="D718" s="6" t="s">
        <v>1654</v>
      </c>
      <c r="E718" s="6" t="s">
        <v>1655</v>
      </c>
      <c r="F718" s="6" t="s">
        <v>1654</v>
      </c>
      <c r="G718" s="6" t="s">
        <v>2330</v>
      </c>
      <c r="H718" s="6" t="s">
        <v>1313</v>
      </c>
      <c r="I718" s="6" t="s">
        <v>1777</v>
      </c>
      <c r="J718" s="6" t="s">
        <v>769</v>
      </c>
      <c r="K718" s="228">
        <v>20</v>
      </c>
      <c r="L718" s="229" t="s">
        <v>1314</v>
      </c>
    </row>
    <row r="719" spans="1:12" ht="33.75">
      <c r="A719" s="227" t="s">
        <v>2072</v>
      </c>
      <c r="B719" s="6" t="s">
        <v>2897</v>
      </c>
      <c r="C719" s="6" t="s">
        <v>528</v>
      </c>
      <c r="D719" s="6" t="s">
        <v>1654</v>
      </c>
      <c r="E719" s="6" t="s">
        <v>1655</v>
      </c>
      <c r="F719" s="6" t="s">
        <v>1654</v>
      </c>
      <c r="G719" s="6" t="s">
        <v>2330</v>
      </c>
      <c r="H719" s="6" t="s">
        <v>1315</v>
      </c>
      <c r="I719" s="6" t="s">
        <v>683</v>
      </c>
      <c r="J719" s="6" t="s">
        <v>779</v>
      </c>
      <c r="K719" s="228">
        <v>25</v>
      </c>
      <c r="L719" s="229" t="s">
        <v>1316</v>
      </c>
    </row>
    <row r="720" spans="1:12" ht="33.75">
      <c r="A720" s="224" t="s">
        <v>2073</v>
      </c>
      <c r="B720" s="6" t="s">
        <v>2897</v>
      </c>
      <c r="C720" s="6" t="s">
        <v>528</v>
      </c>
      <c r="D720" s="6" t="s">
        <v>1654</v>
      </c>
      <c r="E720" s="6" t="s">
        <v>1655</v>
      </c>
      <c r="F720" s="6" t="s">
        <v>1654</v>
      </c>
      <c r="G720" s="6" t="s">
        <v>2330</v>
      </c>
      <c r="H720" s="6" t="s">
        <v>602</v>
      </c>
      <c r="I720" s="6" t="s">
        <v>2412</v>
      </c>
      <c r="J720" s="6" t="s">
        <v>746</v>
      </c>
      <c r="K720" s="228">
        <v>6</v>
      </c>
      <c r="L720" s="229" t="s">
        <v>1269</v>
      </c>
    </row>
    <row r="721" spans="1:12" ht="35.25" customHeight="1" thickBot="1">
      <c r="A721" s="227" t="s">
        <v>2074</v>
      </c>
      <c r="B721" s="14" t="s">
        <v>2897</v>
      </c>
      <c r="C721" s="14" t="s">
        <v>528</v>
      </c>
      <c r="D721" s="14" t="s">
        <v>1654</v>
      </c>
      <c r="E721" s="14" t="s">
        <v>1655</v>
      </c>
      <c r="F721" s="14" t="s">
        <v>1654</v>
      </c>
      <c r="G721" s="14" t="s">
        <v>2330</v>
      </c>
      <c r="H721" s="14" t="s">
        <v>1872</v>
      </c>
      <c r="I721" s="14" t="s">
        <v>2416</v>
      </c>
      <c r="J721" s="14" t="s">
        <v>568</v>
      </c>
      <c r="K721" s="231">
        <v>0</v>
      </c>
      <c r="L721" s="232" t="s">
        <v>1300</v>
      </c>
    </row>
    <row r="722" spans="1:12" ht="12" customHeight="1" thickBot="1">
      <c r="A722" s="488" t="s">
        <v>1895</v>
      </c>
      <c r="B722" s="489"/>
      <c r="C722" s="489"/>
      <c r="D722" s="489"/>
      <c r="E722" s="489"/>
      <c r="F722" s="489"/>
      <c r="G722" s="489"/>
      <c r="H722" s="489"/>
      <c r="I722" s="489"/>
      <c r="J722" s="489"/>
      <c r="K722" s="223">
        <v>259</v>
      </c>
      <c r="L722" s="233"/>
    </row>
    <row r="723" spans="1:12" ht="45">
      <c r="A723" s="224" t="s">
        <v>2075</v>
      </c>
      <c r="B723" s="13" t="s">
        <v>2897</v>
      </c>
      <c r="C723" s="13" t="s">
        <v>1750</v>
      </c>
      <c r="D723" s="13" t="s">
        <v>1753</v>
      </c>
      <c r="E723" s="13" t="s">
        <v>1749</v>
      </c>
      <c r="F723" s="13" t="s">
        <v>1317</v>
      </c>
      <c r="G723" s="13" t="s">
        <v>1132</v>
      </c>
      <c r="H723" s="13" t="s">
        <v>745</v>
      </c>
      <c r="I723" s="13" t="s">
        <v>783</v>
      </c>
      <c r="J723" s="13" t="s">
        <v>746</v>
      </c>
      <c r="K723" s="225">
        <v>7</v>
      </c>
      <c r="L723" s="226" t="s">
        <v>747</v>
      </c>
    </row>
    <row r="724" spans="1:12" ht="45">
      <c r="A724" s="227" t="s">
        <v>2076</v>
      </c>
      <c r="B724" s="6" t="s">
        <v>2897</v>
      </c>
      <c r="C724" s="6" t="s">
        <v>1750</v>
      </c>
      <c r="D724" s="6" t="s">
        <v>1753</v>
      </c>
      <c r="E724" s="6" t="s">
        <v>1749</v>
      </c>
      <c r="F724" s="6" t="s">
        <v>1317</v>
      </c>
      <c r="G724" s="6" t="s">
        <v>1132</v>
      </c>
      <c r="H724" s="6" t="s">
        <v>1318</v>
      </c>
      <c r="I724" s="6" t="s">
        <v>2421</v>
      </c>
      <c r="J724" s="6" t="s">
        <v>753</v>
      </c>
      <c r="K724" s="228">
        <v>35</v>
      </c>
      <c r="L724" s="229" t="s">
        <v>754</v>
      </c>
    </row>
    <row r="725" spans="1:12" ht="45">
      <c r="A725" s="224" t="s">
        <v>2077</v>
      </c>
      <c r="B725" s="6" t="s">
        <v>2897</v>
      </c>
      <c r="C725" s="6" t="s">
        <v>1750</v>
      </c>
      <c r="D725" s="6" t="s">
        <v>1753</v>
      </c>
      <c r="E725" s="6" t="s">
        <v>1749</v>
      </c>
      <c r="F725" s="6" t="s">
        <v>1317</v>
      </c>
      <c r="G725" s="6" t="s">
        <v>1132</v>
      </c>
      <c r="H725" s="6" t="s">
        <v>762</v>
      </c>
      <c r="I725" s="6" t="s">
        <v>709</v>
      </c>
      <c r="J725" s="6" t="s">
        <v>763</v>
      </c>
      <c r="K725" s="228">
        <v>63</v>
      </c>
      <c r="L725" s="229" t="s">
        <v>761</v>
      </c>
    </row>
    <row r="726" spans="1:12" ht="45">
      <c r="A726" s="227" t="s">
        <v>2078</v>
      </c>
      <c r="B726" s="6" t="s">
        <v>2897</v>
      </c>
      <c r="C726" s="6" t="s">
        <v>1750</v>
      </c>
      <c r="D726" s="6" t="s">
        <v>1753</v>
      </c>
      <c r="E726" s="6" t="s">
        <v>1749</v>
      </c>
      <c r="F726" s="6" t="s">
        <v>1317</v>
      </c>
      <c r="G726" s="6" t="s">
        <v>1132</v>
      </c>
      <c r="H726" s="6" t="s">
        <v>764</v>
      </c>
      <c r="I726" s="6" t="s">
        <v>1777</v>
      </c>
      <c r="J726" s="6" t="s">
        <v>765</v>
      </c>
      <c r="K726" s="228">
        <v>25</v>
      </c>
      <c r="L726" s="229" t="s">
        <v>847</v>
      </c>
    </row>
    <row r="727" spans="1:12" ht="45">
      <c r="A727" s="224" t="s">
        <v>2079</v>
      </c>
      <c r="B727" s="6" t="s">
        <v>2897</v>
      </c>
      <c r="C727" s="6" t="s">
        <v>1750</v>
      </c>
      <c r="D727" s="6" t="s">
        <v>1753</v>
      </c>
      <c r="E727" s="6" t="s">
        <v>1749</v>
      </c>
      <c r="F727" s="6" t="s">
        <v>1317</v>
      </c>
      <c r="G727" s="6" t="s">
        <v>1132</v>
      </c>
      <c r="H727" s="6" t="s">
        <v>1319</v>
      </c>
      <c r="I727" s="6" t="s">
        <v>1762</v>
      </c>
      <c r="J727" s="6" t="s">
        <v>775</v>
      </c>
      <c r="K727" s="228">
        <v>30</v>
      </c>
      <c r="L727" s="229" t="s">
        <v>1470</v>
      </c>
    </row>
    <row r="728" spans="1:12" ht="45">
      <c r="A728" s="227" t="s">
        <v>2080</v>
      </c>
      <c r="B728" s="6" t="s">
        <v>2897</v>
      </c>
      <c r="C728" s="6" t="s">
        <v>1750</v>
      </c>
      <c r="D728" s="6" t="s">
        <v>1753</v>
      </c>
      <c r="E728" s="6" t="s">
        <v>1749</v>
      </c>
      <c r="F728" s="6" t="s">
        <v>1317</v>
      </c>
      <c r="G728" s="6" t="s">
        <v>1132</v>
      </c>
      <c r="H728" s="6" t="s">
        <v>660</v>
      </c>
      <c r="I728" s="6" t="s">
        <v>706</v>
      </c>
      <c r="J728" s="6" t="s">
        <v>777</v>
      </c>
      <c r="K728" s="228">
        <v>20</v>
      </c>
      <c r="L728" s="229" t="s">
        <v>847</v>
      </c>
    </row>
    <row r="729" spans="1:12" ht="45">
      <c r="A729" s="224" t="s">
        <v>2081</v>
      </c>
      <c r="B729" s="6" t="s">
        <v>2897</v>
      </c>
      <c r="C729" s="6" t="s">
        <v>1750</v>
      </c>
      <c r="D729" s="6" t="s">
        <v>1753</v>
      </c>
      <c r="E729" s="6" t="s">
        <v>1749</v>
      </c>
      <c r="F729" s="6" t="s">
        <v>1317</v>
      </c>
      <c r="G729" s="6" t="s">
        <v>1132</v>
      </c>
      <c r="H729" s="6" t="s">
        <v>2147</v>
      </c>
      <c r="I729" s="6" t="s">
        <v>1786</v>
      </c>
      <c r="J729" s="6" t="s">
        <v>781</v>
      </c>
      <c r="K729" s="228">
        <v>69</v>
      </c>
      <c r="L729" s="229" t="s">
        <v>1320</v>
      </c>
    </row>
    <row r="730" spans="1:12" ht="45.75" thickBot="1">
      <c r="A730" s="227" t="s">
        <v>183</v>
      </c>
      <c r="B730" s="6" t="s">
        <v>2897</v>
      </c>
      <c r="C730" s="6" t="s">
        <v>1750</v>
      </c>
      <c r="D730" s="6" t="s">
        <v>1753</v>
      </c>
      <c r="E730" s="6" t="s">
        <v>1749</v>
      </c>
      <c r="F730" s="6" t="s">
        <v>1317</v>
      </c>
      <c r="G730" s="6" t="s">
        <v>1132</v>
      </c>
      <c r="H730" s="6" t="s">
        <v>2146</v>
      </c>
      <c r="I730" s="6" t="s">
        <v>2414</v>
      </c>
      <c r="J730" s="6" t="s">
        <v>781</v>
      </c>
      <c r="K730" s="228">
        <v>36</v>
      </c>
      <c r="L730" s="229" t="s">
        <v>782</v>
      </c>
    </row>
    <row r="731" spans="1:12" ht="13.5" thickBot="1">
      <c r="A731" s="488" t="s">
        <v>1895</v>
      </c>
      <c r="B731" s="489"/>
      <c r="C731" s="489"/>
      <c r="D731" s="489"/>
      <c r="E731" s="489"/>
      <c r="F731" s="489"/>
      <c r="G731" s="489"/>
      <c r="H731" s="489"/>
      <c r="I731" s="489"/>
      <c r="J731" s="489"/>
      <c r="K731" s="223">
        <v>285</v>
      </c>
      <c r="L731" s="233"/>
    </row>
    <row r="732" spans="1:12" ht="29.25" customHeight="1">
      <c r="A732" s="224" t="s">
        <v>2082</v>
      </c>
      <c r="B732" s="13" t="s">
        <v>2897</v>
      </c>
      <c r="C732" s="13" t="s">
        <v>1878</v>
      </c>
      <c r="D732" s="13" t="s">
        <v>1756</v>
      </c>
      <c r="E732" s="13" t="s">
        <v>1752</v>
      </c>
      <c r="F732" s="13" t="s">
        <v>1756</v>
      </c>
      <c r="G732" s="13" t="s">
        <v>2330</v>
      </c>
      <c r="H732" s="13" t="s">
        <v>772</v>
      </c>
      <c r="I732" s="13" t="s">
        <v>2412</v>
      </c>
      <c r="J732" s="13" t="s">
        <v>773</v>
      </c>
      <c r="K732" s="225">
        <v>34</v>
      </c>
      <c r="L732" s="226" t="s">
        <v>888</v>
      </c>
    </row>
    <row r="733" spans="1:12" ht="33.75">
      <c r="A733" s="227" t="s">
        <v>2083</v>
      </c>
      <c r="B733" s="6" t="s">
        <v>2897</v>
      </c>
      <c r="C733" s="6" t="s">
        <v>1755</v>
      </c>
      <c r="D733" s="6" t="s">
        <v>1756</v>
      </c>
      <c r="E733" s="6" t="s">
        <v>1752</v>
      </c>
      <c r="F733" s="6" t="s">
        <v>1756</v>
      </c>
      <c r="G733" s="6" t="s">
        <v>2330</v>
      </c>
      <c r="H733" s="6" t="s">
        <v>1321</v>
      </c>
      <c r="I733" s="6" t="s">
        <v>2414</v>
      </c>
      <c r="J733" s="6" t="s">
        <v>751</v>
      </c>
      <c r="K733" s="228">
        <v>34</v>
      </c>
      <c r="L733" s="229" t="s">
        <v>373</v>
      </c>
    </row>
    <row r="734" spans="1:12" ht="33.75" customHeight="1" thickBot="1">
      <c r="A734" s="230" t="s">
        <v>2084</v>
      </c>
      <c r="B734" s="14" t="s">
        <v>2897</v>
      </c>
      <c r="C734" s="14" t="s">
        <v>1755</v>
      </c>
      <c r="D734" s="14" t="s">
        <v>1756</v>
      </c>
      <c r="E734" s="14" t="s">
        <v>1752</v>
      </c>
      <c r="F734" s="14" t="s">
        <v>1756</v>
      </c>
      <c r="G734" s="14" t="s">
        <v>2330</v>
      </c>
      <c r="H734" s="14" t="s">
        <v>1872</v>
      </c>
      <c r="I734" s="14" t="s">
        <v>1775</v>
      </c>
      <c r="J734" s="14" t="s">
        <v>324</v>
      </c>
      <c r="K734" s="231">
        <v>0</v>
      </c>
      <c r="L734" s="232" t="s">
        <v>876</v>
      </c>
    </row>
    <row r="735" spans="1:12" ht="13.5" thickBot="1">
      <c r="A735" s="488" t="s">
        <v>1895</v>
      </c>
      <c r="B735" s="489"/>
      <c r="C735" s="489"/>
      <c r="D735" s="489"/>
      <c r="E735" s="489"/>
      <c r="F735" s="489"/>
      <c r="G735" s="489"/>
      <c r="H735" s="489"/>
      <c r="I735" s="489"/>
      <c r="J735" s="489"/>
      <c r="K735" s="223">
        <v>68</v>
      </c>
      <c r="L735" s="233"/>
    </row>
    <row r="736" spans="1:12" ht="22.5">
      <c r="A736" s="224" t="s">
        <v>2085</v>
      </c>
      <c r="B736" s="13" t="s">
        <v>2897</v>
      </c>
      <c r="C736" s="13" t="s">
        <v>1921</v>
      </c>
      <c r="D736" s="13" t="s">
        <v>2307</v>
      </c>
      <c r="E736" s="13" t="s">
        <v>1922</v>
      </c>
      <c r="F736" s="13" t="s">
        <v>2307</v>
      </c>
      <c r="G736" s="13" t="s">
        <v>198</v>
      </c>
      <c r="H736" s="13" t="s">
        <v>19</v>
      </c>
      <c r="I736" s="13" t="s">
        <v>101</v>
      </c>
      <c r="J736" s="13" t="s">
        <v>746</v>
      </c>
      <c r="K736" s="225">
        <v>20</v>
      </c>
      <c r="L736" s="226" t="s">
        <v>747</v>
      </c>
    </row>
    <row r="737" spans="1:12" ht="45">
      <c r="A737" s="227" t="s">
        <v>2086</v>
      </c>
      <c r="B737" s="6" t="s">
        <v>2897</v>
      </c>
      <c r="C737" s="6" t="s">
        <v>1921</v>
      </c>
      <c r="D737" s="6" t="s">
        <v>2307</v>
      </c>
      <c r="E737" s="6" t="s">
        <v>1922</v>
      </c>
      <c r="F737" s="6" t="s">
        <v>2307</v>
      </c>
      <c r="G737" s="6" t="s">
        <v>198</v>
      </c>
      <c r="H737" s="6" t="s">
        <v>361</v>
      </c>
      <c r="I737" s="6" t="s">
        <v>637</v>
      </c>
      <c r="J737" s="6" t="s">
        <v>746</v>
      </c>
      <c r="K737" s="228">
        <v>10</v>
      </c>
      <c r="L737" s="229" t="s">
        <v>747</v>
      </c>
    </row>
    <row r="738" spans="1:12" ht="22.5">
      <c r="A738" s="224" t="s">
        <v>2087</v>
      </c>
      <c r="B738" s="6" t="s">
        <v>2897</v>
      </c>
      <c r="C738" s="6" t="s">
        <v>1921</v>
      </c>
      <c r="D738" s="6" t="s">
        <v>2307</v>
      </c>
      <c r="E738" s="6" t="s">
        <v>1922</v>
      </c>
      <c r="F738" s="6" t="s">
        <v>2307</v>
      </c>
      <c r="G738" s="6" t="s">
        <v>198</v>
      </c>
      <c r="H738" s="6" t="s">
        <v>362</v>
      </c>
      <c r="I738" s="6" t="s">
        <v>1792</v>
      </c>
      <c r="J738" s="6" t="s">
        <v>749</v>
      </c>
      <c r="K738" s="228">
        <v>20</v>
      </c>
      <c r="L738" s="229" t="s">
        <v>1923</v>
      </c>
    </row>
    <row r="739" spans="1:12" ht="22.5">
      <c r="A739" s="227" t="s">
        <v>2088</v>
      </c>
      <c r="B739" s="6" t="s">
        <v>2897</v>
      </c>
      <c r="C739" s="6" t="s">
        <v>1921</v>
      </c>
      <c r="D739" s="6" t="s">
        <v>2307</v>
      </c>
      <c r="E739" s="6" t="s">
        <v>1922</v>
      </c>
      <c r="F739" s="6" t="s">
        <v>2307</v>
      </c>
      <c r="G739" s="6" t="s">
        <v>198</v>
      </c>
      <c r="H739" s="6" t="s">
        <v>363</v>
      </c>
      <c r="I739" s="6" t="s">
        <v>1814</v>
      </c>
      <c r="J739" s="6" t="s">
        <v>749</v>
      </c>
      <c r="K739" s="228">
        <v>12</v>
      </c>
      <c r="L739" s="229" t="s">
        <v>1924</v>
      </c>
    </row>
    <row r="740" spans="1:12" ht="22.5">
      <c r="A740" s="224" t="s">
        <v>2089</v>
      </c>
      <c r="B740" s="6" t="s">
        <v>2897</v>
      </c>
      <c r="C740" s="6" t="s">
        <v>1921</v>
      </c>
      <c r="D740" s="6" t="s">
        <v>2307</v>
      </c>
      <c r="E740" s="6" t="s">
        <v>1922</v>
      </c>
      <c r="F740" s="6" t="s">
        <v>2307</v>
      </c>
      <c r="G740" s="6" t="s">
        <v>198</v>
      </c>
      <c r="H740" s="6" t="s">
        <v>1505</v>
      </c>
      <c r="I740" s="6" t="s">
        <v>413</v>
      </c>
      <c r="J740" s="6" t="s">
        <v>749</v>
      </c>
      <c r="K740" s="228">
        <v>12</v>
      </c>
      <c r="L740" s="229" t="s">
        <v>1506</v>
      </c>
    </row>
    <row r="741" spans="1:12" ht="45">
      <c r="A741" s="227" t="s">
        <v>3280</v>
      </c>
      <c r="B741" s="6" t="s">
        <v>2897</v>
      </c>
      <c r="C741" s="6" t="s">
        <v>1921</v>
      </c>
      <c r="D741" s="6" t="s">
        <v>2307</v>
      </c>
      <c r="E741" s="6" t="s">
        <v>1922</v>
      </c>
      <c r="F741" s="6" t="s">
        <v>2307</v>
      </c>
      <c r="G741" s="6" t="s">
        <v>198</v>
      </c>
      <c r="H741" s="6" t="s">
        <v>364</v>
      </c>
      <c r="I741" s="6" t="s">
        <v>1765</v>
      </c>
      <c r="J741" s="6" t="s">
        <v>753</v>
      </c>
      <c r="K741" s="228">
        <v>75</v>
      </c>
      <c r="L741" s="229" t="s">
        <v>1925</v>
      </c>
    </row>
    <row r="742" spans="1:12" ht="22.5">
      <c r="A742" s="224" t="s">
        <v>2090</v>
      </c>
      <c r="B742" s="6" t="s">
        <v>2897</v>
      </c>
      <c r="C742" s="6" t="s">
        <v>1921</v>
      </c>
      <c r="D742" s="6" t="s">
        <v>2307</v>
      </c>
      <c r="E742" s="6" t="s">
        <v>1922</v>
      </c>
      <c r="F742" s="6" t="s">
        <v>2307</v>
      </c>
      <c r="G742" s="6" t="s">
        <v>198</v>
      </c>
      <c r="H742" s="6" t="s">
        <v>1507</v>
      </c>
      <c r="I742" s="6" t="s">
        <v>687</v>
      </c>
      <c r="J742" s="6" t="s">
        <v>2403</v>
      </c>
      <c r="K742" s="228">
        <v>32</v>
      </c>
      <c r="L742" s="229" t="s">
        <v>365</v>
      </c>
    </row>
    <row r="743" spans="1:12" ht="45">
      <c r="A743" s="227" t="s">
        <v>841</v>
      </c>
      <c r="B743" s="6" t="s">
        <v>2897</v>
      </c>
      <c r="C743" s="6" t="s">
        <v>1921</v>
      </c>
      <c r="D743" s="6" t="s">
        <v>2307</v>
      </c>
      <c r="E743" s="6" t="s">
        <v>1922</v>
      </c>
      <c r="F743" s="6" t="s">
        <v>2307</v>
      </c>
      <c r="G743" s="6" t="s">
        <v>198</v>
      </c>
      <c r="H743" s="6" t="s">
        <v>366</v>
      </c>
      <c r="I743" s="6" t="s">
        <v>1926</v>
      </c>
      <c r="J743" s="6" t="s">
        <v>475</v>
      </c>
      <c r="K743" s="228">
        <v>8</v>
      </c>
      <c r="L743" s="229" t="s">
        <v>1449</v>
      </c>
    </row>
    <row r="744" spans="1:12" ht="22.5">
      <c r="A744" s="224" t="s">
        <v>2091</v>
      </c>
      <c r="B744" s="6" t="s">
        <v>2897</v>
      </c>
      <c r="C744" s="6" t="s">
        <v>1921</v>
      </c>
      <c r="D744" s="6" t="s">
        <v>2307</v>
      </c>
      <c r="E744" s="6" t="s">
        <v>1922</v>
      </c>
      <c r="F744" s="6" t="s">
        <v>2307</v>
      </c>
      <c r="G744" s="6" t="s">
        <v>198</v>
      </c>
      <c r="H744" s="6" t="s">
        <v>367</v>
      </c>
      <c r="I744" s="6" t="s">
        <v>1780</v>
      </c>
      <c r="J744" s="6" t="s">
        <v>765</v>
      </c>
      <c r="K744" s="228">
        <v>23</v>
      </c>
      <c r="L744" s="229" t="s">
        <v>847</v>
      </c>
    </row>
    <row r="745" spans="1:12" ht="28.5" customHeight="1">
      <c r="A745" s="227" t="s">
        <v>2092</v>
      </c>
      <c r="B745" s="6" t="s">
        <v>2897</v>
      </c>
      <c r="C745" s="6" t="s">
        <v>1921</v>
      </c>
      <c r="D745" s="6" t="s">
        <v>2307</v>
      </c>
      <c r="E745" s="6" t="s">
        <v>1922</v>
      </c>
      <c r="F745" s="6" t="s">
        <v>2307</v>
      </c>
      <c r="G745" s="6" t="s">
        <v>198</v>
      </c>
      <c r="H745" s="6" t="s">
        <v>2165</v>
      </c>
      <c r="I745" s="6" t="s">
        <v>1779</v>
      </c>
      <c r="J745" s="6" t="s">
        <v>765</v>
      </c>
      <c r="K745" s="228">
        <v>12</v>
      </c>
      <c r="L745" s="229" t="s">
        <v>847</v>
      </c>
    </row>
    <row r="746" spans="1:12" ht="32.25" customHeight="1">
      <c r="A746" s="224" t="s">
        <v>2093</v>
      </c>
      <c r="B746" s="6" t="s">
        <v>2897</v>
      </c>
      <c r="C746" s="6" t="s">
        <v>1921</v>
      </c>
      <c r="D746" s="6" t="s">
        <v>2307</v>
      </c>
      <c r="E746" s="6" t="s">
        <v>1922</v>
      </c>
      <c r="F746" s="6" t="s">
        <v>2307</v>
      </c>
      <c r="G746" s="6" t="s">
        <v>198</v>
      </c>
      <c r="H746" s="6" t="s">
        <v>1978</v>
      </c>
      <c r="I746" s="6" t="s">
        <v>689</v>
      </c>
      <c r="J746" s="6" t="s">
        <v>2273</v>
      </c>
      <c r="K746" s="228">
        <v>44</v>
      </c>
      <c r="L746" s="229" t="s">
        <v>1927</v>
      </c>
    </row>
    <row r="747" spans="1:12" ht="22.5">
      <c r="A747" s="227" t="s">
        <v>2094</v>
      </c>
      <c r="B747" s="6" t="s">
        <v>2897</v>
      </c>
      <c r="C747" s="6" t="s">
        <v>1921</v>
      </c>
      <c r="D747" s="6" t="s">
        <v>2307</v>
      </c>
      <c r="E747" s="6" t="s">
        <v>1922</v>
      </c>
      <c r="F747" s="6" t="s">
        <v>2307</v>
      </c>
      <c r="G747" s="6" t="s">
        <v>198</v>
      </c>
      <c r="H747" s="6" t="s">
        <v>2166</v>
      </c>
      <c r="I747" s="6" t="s">
        <v>1807</v>
      </c>
      <c r="J747" s="6" t="s">
        <v>769</v>
      </c>
      <c r="K747" s="228">
        <v>16</v>
      </c>
      <c r="L747" s="229" t="s">
        <v>899</v>
      </c>
    </row>
    <row r="748" spans="1:12" ht="42.75" customHeight="1">
      <c r="A748" s="224" t="s">
        <v>2095</v>
      </c>
      <c r="B748" s="6" t="s">
        <v>2897</v>
      </c>
      <c r="C748" s="6" t="s">
        <v>1921</v>
      </c>
      <c r="D748" s="6" t="s">
        <v>2307</v>
      </c>
      <c r="E748" s="6" t="s">
        <v>1922</v>
      </c>
      <c r="F748" s="6" t="s">
        <v>2307</v>
      </c>
      <c r="G748" s="6" t="s">
        <v>198</v>
      </c>
      <c r="H748" s="6" t="s">
        <v>2167</v>
      </c>
      <c r="I748" s="6" t="s">
        <v>705</v>
      </c>
      <c r="J748" s="6" t="s">
        <v>771</v>
      </c>
      <c r="K748" s="228">
        <v>34</v>
      </c>
      <c r="L748" s="229" t="s">
        <v>869</v>
      </c>
    </row>
    <row r="749" spans="1:12" ht="39" customHeight="1">
      <c r="A749" s="227" t="s">
        <v>2096</v>
      </c>
      <c r="B749" s="6" t="s">
        <v>2897</v>
      </c>
      <c r="C749" s="6" t="s">
        <v>1921</v>
      </c>
      <c r="D749" s="6" t="s">
        <v>2307</v>
      </c>
      <c r="E749" s="6" t="s">
        <v>1922</v>
      </c>
      <c r="F749" s="6" t="s">
        <v>2307</v>
      </c>
      <c r="G749" s="6" t="s">
        <v>198</v>
      </c>
      <c r="H749" s="6" t="s">
        <v>2168</v>
      </c>
      <c r="I749" s="6" t="s">
        <v>827</v>
      </c>
      <c r="J749" s="6" t="s">
        <v>773</v>
      </c>
      <c r="K749" s="228">
        <v>25</v>
      </c>
      <c r="L749" s="229" t="s">
        <v>1928</v>
      </c>
    </row>
    <row r="750" spans="1:12" ht="22.5">
      <c r="A750" s="224" t="s">
        <v>2097</v>
      </c>
      <c r="B750" s="6" t="s">
        <v>2897</v>
      </c>
      <c r="C750" s="6" t="s">
        <v>1921</v>
      </c>
      <c r="D750" s="6" t="s">
        <v>2307</v>
      </c>
      <c r="E750" s="6" t="s">
        <v>1922</v>
      </c>
      <c r="F750" s="6" t="s">
        <v>2307</v>
      </c>
      <c r="G750" s="6" t="s">
        <v>198</v>
      </c>
      <c r="H750" s="6" t="s">
        <v>2169</v>
      </c>
      <c r="I750" s="6" t="s">
        <v>89</v>
      </c>
      <c r="J750" s="6" t="s">
        <v>775</v>
      </c>
      <c r="K750" s="228">
        <v>29</v>
      </c>
      <c r="L750" s="229" t="s">
        <v>1470</v>
      </c>
    </row>
    <row r="751" spans="1:12" ht="22.5">
      <c r="A751" s="227" t="s">
        <v>2098</v>
      </c>
      <c r="B751" s="6" t="s">
        <v>2897</v>
      </c>
      <c r="C751" s="6" t="s">
        <v>1921</v>
      </c>
      <c r="D751" s="6" t="s">
        <v>2307</v>
      </c>
      <c r="E751" s="6" t="s">
        <v>1922</v>
      </c>
      <c r="F751" s="6" t="s">
        <v>2307</v>
      </c>
      <c r="G751" s="6" t="s">
        <v>198</v>
      </c>
      <c r="H751" s="6" t="s">
        <v>1491</v>
      </c>
      <c r="I751" s="6" t="s">
        <v>944</v>
      </c>
      <c r="J751" s="6" t="s">
        <v>777</v>
      </c>
      <c r="K751" s="228">
        <v>22</v>
      </c>
      <c r="L751" s="229" t="s">
        <v>847</v>
      </c>
    </row>
    <row r="752" spans="1:12" ht="33.75">
      <c r="A752" s="224" t="s">
        <v>2099</v>
      </c>
      <c r="B752" s="6" t="s">
        <v>2897</v>
      </c>
      <c r="C752" s="6" t="s">
        <v>1921</v>
      </c>
      <c r="D752" s="6" t="s">
        <v>2307</v>
      </c>
      <c r="E752" s="6" t="s">
        <v>1922</v>
      </c>
      <c r="F752" s="6" t="s">
        <v>2307</v>
      </c>
      <c r="G752" s="6" t="s">
        <v>198</v>
      </c>
      <c r="H752" s="6" t="s">
        <v>2170</v>
      </c>
      <c r="I752" s="6" t="s">
        <v>1772</v>
      </c>
      <c r="J752" s="6" t="s">
        <v>779</v>
      </c>
      <c r="K752" s="228">
        <v>30</v>
      </c>
      <c r="L752" s="229" t="s">
        <v>1929</v>
      </c>
    </row>
    <row r="753" spans="1:12" ht="33.75">
      <c r="A753" s="227" t="s">
        <v>2100</v>
      </c>
      <c r="B753" s="6" t="s">
        <v>2897</v>
      </c>
      <c r="C753" s="6" t="s">
        <v>1921</v>
      </c>
      <c r="D753" s="6" t="s">
        <v>2307</v>
      </c>
      <c r="E753" s="6" t="s">
        <v>1922</v>
      </c>
      <c r="F753" s="6" t="s">
        <v>2307</v>
      </c>
      <c r="G753" s="6" t="s">
        <v>198</v>
      </c>
      <c r="H753" s="6" t="s">
        <v>1504</v>
      </c>
      <c r="I753" s="6" t="s">
        <v>730</v>
      </c>
      <c r="J753" s="6" t="s">
        <v>760</v>
      </c>
      <c r="K753" s="228">
        <v>16</v>
      </c>
      <c r="L753" s="229" t="s">
        <v>1930</v>
      </c>
    </row>
    <row r="754" spans="1:12" ht="33.75">
      <c r="A754" s="224" t="s">
        <v>887</v>
      </c>
      <c r="B754" s="6" t="s">
        <v>2897</v>
      </c>
      <c r="C754" s="6" t="s">
        <v>1921</v>
      </c>
      <c r="D754" s="6" t="s">
        <v>2307</v>
      </c>
      <c r="E754" s="6" t="s">
        <v>1922</v>
      </c>
      <c r="F754" s="6" t="s">
        <v>2307</v>
      </c>
      <c r="G754" s="6" t="s">
        <v>198</v>
      </c>
      <c r="H754" s="6" t="s">
        <v>2171</v>
      </c>
      <c r="I754" s="6" t="s">
        <v>683</v>
      </c>
      <c r="J754" s="6" t="s">
        <v>763</v>
      </c>
      <c r="K754" s="228">
        <v>4</v>
      </c>
      <c r="L754" s="229" t="s">
        <v>1930</v>
      </c>
    </row>
    <row r="755" spans="1:12" ht="56.25">
      <c r="A755" s="227" t="s">
        <v>2101</v>
      </c>
      <c r="B755" s="6" t="s">
        <v>2897</v>
      </c>
      <c r="C755" s="6" t="s">
        <v>1921</v>
      </c>
      <c r="D755" s="6" t="s">
        <v>2307</v>
      </c>
      <c r="E755" s="6" t="s">
        <v>1922</v>
      </c>
      <c r="F755" s="6" t="s">
        <v>2307</v>
      </c>
      <c r="G755" s="6" t="s">
        <v>198</v>
      </c>
      <c r="H755" s="6" t="s">
        <v>2172</v>
      </c>
      <c r="I755" s="6" t="s">
        <v>830</v>
      </c>
      <c r="J755" s="6" t="s">
        <v>763</v>
      </c>
      <c r="K755" s="228">
        <v>16</v>
      </c>
      <c r="L755" s="229" t="s">
        <v>2305</v>
      </c>
    </row>
    <row r="756" spans="1:12" ht="57.75" customHeight="1">
      <c r="A756" s="224" t="s">
        <v>2102</v>
      </c>
      <c r="B756" s="6" t="s">
        <v>2897</v>
      </c>
      <c r="C756" s="6" t="s">
        <v>1921</v>
      </c>
      <c r="D756" s="6" t="s">
        <v>2307</v>
      </c>
      <c r="E756" s="6" t="s">
        <v>1922</v>
      </c>
      <c r="F756" s="6" t="s">
        <v>2307</v>
      </c>
      <c r="G756" s="6" t="s">
        <v>198</v>
      </c>
      <c r="H756" s="6" t="s">
        <v>2173</v>
      </c>
      <c r="I756" s="6" t="s">
        <v>1776</v>
      </c>
      <c r="J756" s="6" t="s">
        <v>763</v>
      </c>
      <c r="K756" s="228">
        <v>25</v>
      </c>
      <c r="L756" s="229" t="s">
        <v>1645</v>
      </c>
    </row>
    <row r="757" spans="1:12" ht="22.5">
      <c r="A757" s="227" t="s">
        <v>2103</v>
      </c>
      <c r="B757" s="6" t="s">
        <v>2897</v>
      </c>
      <c r="C757" s="6" t="s">
        <v>1921</v>
      </c>
      <c r="D757" s="6" t="s">
        <v>2307</v>
      </c>
      <c r="E757" s="6" t="s">
        <v>1922</v>
      </c>
      <c r="F757" s="6" t="s">
        <v>2307</v>
      </c>
      <c r="G757" s="6" t="s">
        <v>198</v>
      </c>
      <c r="H757" s="6" t="s">
        <v>1716</v>
      </c>
      <c r="I757" s="6" t="s">
        <v>1030</v>
      </c>
      <c r="J757" s="6" t="s">
        <v>1828</v>
      </c>
      <c r="K757" s="228">
        <v>0</v>
      </c>
      <c r="L757" s="229" t="s">
        <v>761</v>
      </c>
    </row>
    <row r="758" spans="1:12" ht="56.25">
      <c r="A758" s="224" t="s">
        <v>2104</v>
      </c>
      <c r="B758" s="6" t="s">
        <v>2897</v>
      </c>
      <c r="C758" s="6" t="s">
        <v>1921</v>
      </c>
      <c r="D758" s="6" t="s">
        <v>2307</v>
      </c>
      <c r="E758" s="6" t="s">
        <v>1922</v>
      </c>
      <c r="F758" s="6" t="s">
        <v>2307</v>
      </c>
      <c r="G758" s="6" t="s">
        <v>198</v>
      </c>
      <c r="H758" s="6" t="s">
        <v>2287</v>
      </c>
      <c r="I758" s="6" t="s">
        <v>1778</v>
      </c>
      <c r="J758" s="6" t="s">
        <v>2288</v>
      </c>
      <c r="K758" s="228">
        <v>23</v>
      </c>
      <c r="L758" s="229" t="s">
        <v>2289</v>
      </c>
    </row>
    <row r="759" spans="1:12" ht="33.75">
      <c r="A759" s="227" t="s">
        <v>2105</v>
      </c>
      <c r="B759" s="6" t="s">
        <v>2897</v>
      </c>
      <c r="C759" s="6" t="s">
        <v>1921</v>
      </c>
      <c r="D759" s="6" t="s">
        <v>2307</v>
      </c>
      <c r="E759" s="6" t="s">
        <v>1922</v>
      </c>
      <c r="F759" s="6" t="s">
        <v>2307</v>
      </c>
      <c r="G759" s="6" t="s">
        <v>198</v>
      </c>
      <c r="H759" s="6" t="s">
        <v>2290</v>
      </c>
      <c r="I759" s="6" t="s">
        <v>2419</v>
      </c>
      <c r="J759" s="6" t="s">
        <v>2291</v>
      </c>
      <c r="K759" s="228">
        <v>26</v>
      </c>
      <c r="L759" s="229" t="s">
        <v>2292</v>
      </c>
    </row>
    <row r="760" spans="1:12" ht="33.75">
      <c r="A760" s="224" t="s">
        <v>2106</v>
      </c>
      <c r="B760" s="6" t="s">
        <v>2897</v>
      </c>
      <c r="C760" s="6" t="s">
        <v>1921</v>
      </c>
      <c r="D760" s="6" t="s">
        <v>2307</v>
      </c>
      <c r="E760" s="6" t="s">
        <v>1922</v>
      </c>
      <c r="F760" s="6" t="s">
        <v>2307</v>
      </c>
      <c r="G760" s="6" t="s">
        <v>198</v>
      </c>
      <c r="H760" s="6" t="s">
        <v>2290</v>
      </c>
      <c r="I760" s="6" t="s">
        <v>2417</v>
      </c>
      <c r="J760" s="6" t="s">
        <v>1502</v>
      </c>
      <c r="K760" s="228">
        <v>33</v>
      </c>
      <c r="L760" s="229" t="s">
        <v>1503</v>
      </c>
    </row>
    <row r="761" spans="1:12" ht="45">
      <c r="A761" s="227" t="s">
        <v>2107</v>
      </c>
      <c r="B761" s="6" t="s">
        <v>2897</v>
      </c>
      <c r="C761" s="6" t="s">
        <v>1921</v>
      </c>
      <c r="D761" s="6" t="s">
        <v>2307</v>
      </c>
      <c r="E761" s="6" t="s">
        <v>1922</v>
      </c>
      <c r="F761" s="6" t="s">
        <v>2307</v>
      </c>
      <c r="G761" s="6" t="s">
        <v>198</v>
      </c>
      <c r="H761" s="6" t="s">
        <v>2293</v>
      </c>
      <c r="I761" s="6" t="s">
        <v>1760</v>
      </c>
      <c r="J761" s="6" t="s">
        <v>2294</v>
      </c>
      <c r="K761" s="228">
        <v>31</v>
      </c>
      <c r="L761" s="229" t="s">
        <v>2295</v>
      </c>
    </row>
    <row r="762" spans="1:12" ht="34.5" thickBot="1">
      <c r="A762" s="230" t="s">
        <v>2108</v>
      </c>
      <c r="B762" s="14" t="s">
        <v>2897</v>
      </c>
      <c r="C762" s="14" t="s">
        <v>1921</v>
      </c>
      <c r="D762" s="14" t="s">
        <v>2307</v>
      </c>
      <c r="E762" s="14" t="s">
        <v>1922</v>
      </c>
      <c r="F762" s="14" t="s">
        <v>2307</v>
      </c>
      <c r="G762" s="14" t="s">
        <v>198</v>
      </c>
      <c r="H762" s="14" t="s">
        <v>2174</v>
      </c>
      <c r="I762" s="14" t="s">
        <v>100</v>
      </c>
      <c r="J762" s="14" t="s">
        <v>2332</v>
      </c>
      <c r="K762" s="231">
        <v>32</v>
      </c>
      <c r="L762" s="232" t="s">
        <v>2306</v>
      </c>
    </row>
    <row r="763" spans="1:12" ht="13.5" thickBot="1">
      <c r="A763" s="488" t="s">
        <v>1895</v>
      </c>
      <c r="B763" s="489"/>
      <c r="C763" s="489"/>
      <c r="D763" s="489"/>
      <c r="E763" s="489"/>
      <c r="F763" s="489"/>
      <c r="G763" s="489"/>
      <c r="H763" s="489"/>
      <c r="I763" s="489"/>
      <c r="J763" s="489"/>
      <c r="K763" s="223">
        <v>597</v>
      </c>
      <c r="L763" s="233"/>
    </row>
    <row r="764" spans="1:12" ht="33.75">
      <c r="A764" s="224" t="s">
        <v>2109</v>
      </c>
      <c r="B764" s="13" t="s">
        <v>2897</v>
      </c>
      <c r="C764" s="13" t="s">
        <v>2308</v>
      </c>
      <c r="D764" s="13" t="s">
        <v>2312</v>
      </c>
      <c r="E764" s="13" t="s">
        <v>2309</v>
      </c>
      <c r="F764" s="13" t="s">
        <v>2312</v>
      </c>
      <c r="G764" s="13" t="s">
        <v>2310</v>
      </c>
      <c r="H764" s="13" t="s">
        <v>1509</v>
      </c>
      <c r="I764" s="13" t="s">
        <v>2311</v>
      </c>
      <c r="J764" s="13" t="s">
        <v>753</v>
      </c>
      <c r="K764" s="225">
        <v>17</v>
      </c>
      <c r="L764" s="226" t="s">
        <v>754</v>
      </c>
    </row>
    <row r="765" spans="1:12" ht="33.75">
      <c r="A765" s="227" t="s">
        <v>2110</v>
      </c>
      <c r="B765" s="6" t="s">
        <v>2897</v>
      </c>
      <c r="C765" s="6" t="s">
        <v>2308</v>
      </c>
      <c r="D765" s="6" t="s">
        <v>2312</v>
      </c>
      <c r="E765" s="6" t="s">
        <v>2309</v>
      </c>
      <c r="F765" s="6" t="s">
        <v>2312</v>
      </c>
      <c r="G765" s="6" t="s">
        <v>2310</v>
      </c>
      <c r="H765" s="6" t="s">
        <v>1510</v>
      </c>
      <c r="I765" s="6" t="s">
        <v>2414</v>
      </c>
      <c r="J765" s="6" t="s">
        <v>765</v>
      </c>
      <c r="K765" s="228">
        <v>20</v>
      </c>
      <c r="L765" s="229" t="s">
        <v>847</v>
      </c>
    </row>
    <row r="766" spans="1:12" ht="33.75">
      <c r="A766" s="224" t="s">
        <v>2111</v>
      </c>
      <c r="B766" s="6" t="s">
        <v>2897</v>
      </c>
      <c r="C766" s="6" t="s">
        <v>2308</v>
      </c>
      <c r="D766" s="6" t="s">
        <v>2312</v>
      </c>
      <c r="E766" s="6" t="s">
        <v>2309</v>
      </c>
      <c r="F766" s="6" t="s">
        <v>2312</v>
      </c>
      <c r="G766" s="6" t="s">
        <v>2310</v>
      </c>
      <c r="H766" s="6" t="s">
        <v>1512</v>
      </c>
      <c r="I766" s="6" t="s">
        <v>1775</v>
      </c>
      <c r="J766" s="6" t="s">
        <v>769</v>
      </c>
      <c r="K766" s="228">
        <v>20</v>
      </c>
      <c r="L766" s="229" t="s">
        <v>899</v>
      </c>
    </row>
    <row r="767" spans="1:12" ht="33.75">
      <c r="A767" s="227" t="s">
        <v>2112</v>
      </c>
      <c r="B767" s="6" t="s">
        <v>2897</v>
      </c>
      <c r="C767" s="6" t="s">
        <v>2308</v>
      </c>
      <c r="D767" s="6" t="s">
        <v>2312</v>
      </c>
      <c r="E767" s="6" t="s">
        <v>2309</v>
      </c>
      <c r="F767" s="6" t="s">
        <v>2312</v>
      </c>
      <c r="G767" s="6" t="s">
        <v>2310</v>
      </c>
      <c r="H767" s="6" t="s">
        <v>1511</v>
      </c>
      <c r="I767" s="6" t="s">
        <v>1776</v>
      </c>
      <c r="J767" s="6" t="s">
        <v>771</v>
      </c>
      <c r="K767" s="228">
        <v>22</v>
      </c>
      <c r="L767" s="229" t="s">
        <v>869</v>
      </c>
    </row>
    <row r="768" spans="1:12" ht="33.75">
      <c r="A768" s="224" t="s">
        <v>1836</v>
      </c>
      <c r="B768" s="6" t="s">
        <v>2897</v>
      </c>
      <c r="C768" s="6" t="s">
        <v>2308</v>
      </c>
      <c r="D768" s="6" t="s">
        <v>2312</v>
      </c>
      <c r="E768" s="6" t="s">
        <v>2309</v>
      </c>
      <c r="F768" s="6" t="s">
        <v>2312</v>
      </c>
      <c r="G768" s="6" t="s">
        <v>2310</v>
      </c>
      <c r="H768" s="6" t="s">
        <v>1508</v>
      </c>
      <c r="I768" s="6" t="s">
        <v>2412</v>
      </c>
      <c r="J768" s="6" t="s">
        <v>781</v>
      </c>
      <c r="K768" s="228">
        <v>28</v>
      </c>
      <c r="L768" s="229" t="s">
        <v>782</v>
      </c>
    </row>
    <row r="769" spans="1:12" ht="34.5" thickBot="1">
      <c r="A769" s="227" t="s">
        <v>2113</v>
      </c>
      <c r="B769" s="14" t="s">
        <v>2897</v>
      </c>
      <c r="C769" s="14" t="s">
        <v>2308</v>
      </c>
      <c r="D769" s="14" t="s">
        <v>2312</v>
      </c>
      <c r="E769" s="14" t="s">
        <v>2309</v>
      </c>
      <c r="F769" s="14" t="s">
        <v>2312</v>
      </c>
      <c r="G769" s="14" t="s">
        <v>2310</v>
      </c>
      <c r="H769" s="14" t="s">
        <v>980</v>
      </c>
      <c r="I769" s="14" t="s">
        <v>1773</v>
      </c>
      <c r="J769" s="14" t="s">
        <v>568</v>
      </c>
      <c r="K769" s="231">
        <v>0</v>
      </c>
      <c r="L769" s="232" t="s">
        <v>876</v>
      </c>
    </row>
    <row r="770" spans="1:12" ht="13.5" thickBot="1">
      <c r="A770" s="488" t="s">
        <v>1895</v>
      </c>
      <c r="B770" s="489"/>
      <c r="C770" s="489"/>
      <c r="D770" s="489"/>
      <c r="E770" s="489"/>
      <c r="F770" s="489"/>
      <c r="G770" s="489"/>
      <c r="H770" s="489"/>
      <c r="I770" s="489"/>
      <c r="J770" s="489"/>
      <c r="K770" s="223">
        <v>107</v>
      </c>
      <c r="L770" s="233"/>
    </row>
    <row r="771" spans="1:12" ht="22.5">
      <c r="A771" s="224" t="s">
        <v>2114</v>
      </c>
      <c r="B771" s="13" t="s">
        <v>2897</v>
      </c>
      <c r="C771" s="13" t="s">
        <v>2313</v>
      </c>
      <c r="D771" s="13" t="s">
        <v>2316</v>
      </c>
      <c r="E771" s="13" t="s">
        <v>2314</v>
      </c>
      <c r="F771" s="13" t="s">
        <v>2316</v>
      </c>
      <c r="G771" s="13" t="s">
        <v>1132</v>
      </c>
      <c r="H771" s="13" t="s">
        <v>484</v>
      </c>
      <c r="I771" s="13" t="s">
        <v>2417</v>
      </c>
      <c r="J771" s="13" t="s">
        <v>746</v>
      </c>
      <c r="K771" s="225">
        <v>6</v>
      </c>
      <c r="L771" s="226" t="s">
        <v>747</v>
      </c>
    </row>
    <row r="772" spans="1:12" ht="22.5">
      <c r="A772" s="227" t="s">
        <v>2115</v>
      </c>
      <c r="B772" s="6" t="s">
        <v>2897</v>
      </c>
      <c r="C772" s="6" t="s">
        <v>2313</v>
      </c>
      <c r="D772" s="6" t="s">
        <v>2316</v>
      </c>
      <c r="E772" s="6" t="s">
        <v>2314</v>
      </c>
      <c r="F772" s="6" t="s">
        <v>2316</v>
      </c>
      <c r="G772" s="6" t="s">
        <v>1132</v>
      </c>
      <c r="H772" s="6" t="s">
        <v>1513</v>
      </c>
      <c r="I772" s="6" t="s">
        <v>1777</v>
      </c>
      <c r="J772" s="6" t="s">
        <v>1514</v>
      </c>
      <c r="K772" s="228">
        <v>25</v>
      </c>
      <c r="L772" s="229" t="s">
        <v>2315</v>
      </c>
    </row>
    <row r="773" spans="1:12" ht="29.25" customHeight="1">
      <c r="A773" s="224" t="s">
        <v>2116</v>
      </c>
      <c r="B773" s="6" t="s">
        <v>2897</v>
      </c>
      <c r="C773" s="6" t="s">
        <v>2313</v>
      </c>
      <c r="D773" s="6" t="s">
        <v>2316</v>
      </c>
      <c r="E773" s="6" t="s">
        <v>2314</v>
      </c>
      <c r="F773" s="6" t="s">
        <v>2316</v>
      </c>
      <c r="G773" s="6" t="s">
        <v>1132</v>
      </c>
      <c r="H773" s="6" t="s">
        <v>2175</v>
      </c>
      <c r="I773" s="6" t="s">
        <v>2414</v>
      </c>
      <c r="J773" s="6" t="s">
        <v>2403</v>
      </c>
      <c r="K773" s="228">
        <v>31</v>
      </c>
      <c r="L773" s="229" t="s">
        <v>2315</v>
      </c>
    </row>
    <row r="774" spans="1:12" ht="26.25" customHeight="1">
      <c r="A774" s="227" t="s">
        <v>2117</v>
      </c>
      <c r="B774" s="6" t="s">
        <v>2897</v>
      </c>
      <c r="C774" s="6" t="s">
        <v>2313</v>
      </c>
      <c r="D774" s="6" t="s">
        <v>2316</v>
      </c>
      <c r="E774" s="6" t="s">
        <v>2314</v>
      </c>
      <c r="F774" s="6" t="s">
        <v>2316</v>
      </c>
      <c r="G774" s="6" t="s">
        <v>1132</v>
      </c>
      <c r="H774" s="6" t="s">
        <v>2176</v>
      </c>
      <c r="I774" s="6" t="s">
        <v>1776</v>
      </c>
      <c r="J774" s="6" t="s">
        <v>2403</v>
      </c>
      <c r="K774" s="228">
        <v>44</v>
      </c>
      <c r="L774" s="229" t="s">
        <v>2315</v>
      </c>
    </row>
    <row r="775" spans="1:12" ht="22.5">
      <c r="A775" s="224" t="s">
        <v>2118</v>
      </c>
      <c r="B775" s="6" t="s">
        <v>2897</v>
      </c>
      <c r="C775" s="6" t="s">
        <v>2313</v>
      </c>
      <c r="D775" s="6" t="s">
        <v>2316</v>
      </c>
      <c r="E775" s="6" t="s">
        <v>2314</v>
      </c>
      <c r="F775" s="6" t="s">
        <v>2316</v>
      </c>
      <c r="G775" s="6" t="s">
        <v>1132</v>
      </c>
      <c r="H775" s="6" t="s">
        <v>2177</v>
      </c>
      <c r="I775" s="6" t="s">
        <v>1775</v>
      </c>
      <c r="J775" s="6" t="s">
        <v>2403</v>
      </c>
      <c r="K775" s="228">
        <v>41</v>
      </c>
      <c r="L775" s="229" t="s">
        <v>2315</v>
      </c>
    </row>
    <row r="776" spans="1:12" ht="22.5">
      <c r="A776" s="227" t="s">
        <v>2119</v>
      </c>
      <c r="B776" s="6" t="s">
        <v>2897</v>
      </c>
      <c r="C776" s="6" t="s">
        <v>2313</v>
      </c>
      <c r="D776" s="6" t="s">
        <v>2316</v>
      </c>
      <c r="E776" s="6" t="s">
        <v>2314</v>
      </c>
      <c r="F776" s="6" t="s">
        <v>2316</v>
      </c>
      <c r="G776" s="6" t="s">
        <v>1132</v>
      </c>
      <c r="H776" s="6" t="s">
        <v>2178</v>
      </c>
      <c r="I776" s="6" t="s">
        <v>709</v>
      </c>
      <c r="J776" s="6" t="s">
        <v>2403</v>
      </c>
      <c r="K776" s="228">
        <v>34</v>
      </c>
      <c r="L776" s="229" t="s">
        <v>2315</v>
      </c>
    </row>
    <row r="777" spans="1:12" ht="22.5">
      <c r="A777" s="224" t="s">
        <v>856</v>
      </c>
      <c r="B777" s="6" t="s">
        <v>2897</v>
      </c>
      <c r="C777" s="6" t="s">
        <v>2313</v>
      </c>
      <c r="D777" s="6" t="s">
        <v>2316</v>
      </c>
      <c r="E777" s="6" t="s">
        <v>2314</v>
      </c>
      <c r="F777" s="6" t="s">
        <v>2316</v>
      </c>
      <c r="G777" s="6" t="s">
        <v>1132</v>
      </c>
      <c r="H777" s="6" t="s">
        <v>2179</v>
      </c>
      <c r="I777" s="6" t="s">
        <v>1778</v>
      </c>
      <c r="J777" s="6" t="s">
        <v>2403</v>
      </c>
      <c r="K777" s="228">
        <v>40</v>
      </c>
      <c r="L777" s="229" t="s">
        <v>2315</v>
      </c>
    </row>
    <row r="778" spans="1:12" ht="23.25" thickBot="1">
      <c r="A778" s="227" t="s">
        <v>2120</v>
      </c>
      <c r="B778" s="14" t="s">
        <v>2897</v>
      </c>
      <c r="C778" s="14" t="s">
        <v>2313</v>
      </c>
      <c r="D778" s="14" t="s">
        <v>2316</v>
      </c>
      <c r="E778" s="14" t="s">
        <v>2314</v>
      </c>
      <c r="F778" s="14" t="s">
        <v>2316</v>
      </c>
      <c r="G778" s="14" t="s">
        <v>1132</v>
      </c>
      <c r="H778" s="14" t="s">
        <v>1872</v>
      </c>
      <c r="I778" s="14" t="s">
        <v>2412</v>
      </c>
      <c r="J778" s="14" t="s">
        <v>568</v>
      </c>
      <c r="K778" s="231">
        <v>0</v>
      </c>
      <c r="L778" s="232" t="s">
        <v>2315</v>
      </c>
    </row>
    <row r="779" spans="1:12" ht="13.5" thickBot="1">
      <c r="A779" s="488" t="s">
        <v>1895</v>
      </c>
      <c r="B779" s="489"/>
      <c r="C779" s="489"/>
      <c r="D779" s="489"/>
      <c r="E779" s="489"/>
      <c r="F779" s="489"/>
      <c r="G779" s="489"/>
      <c r="H779" s="489"/>
      <c r="I779" s="489"/>
      <c r="J779" s="489"/>
      <c r="K779" s="223">
        <v>221</v>
      </c>
      <c r="L779" s="233"/>
    </row>
    <row r="780" spans="1:12" ht="33.75">
      <c r="A780" s="224" t="s">
        <v>2121</v>
      </c>
      <c r="B780" s="13" t="s">
        <v>2897</v>
      </c>
      <c r="C780" s="13" t="s">
        <v>1538</v>
      </c>
      <c r="D780" s="13" t="s">
        <v>718</v>
      </c>
      <c r="E780" s="13" t="s">
        <v>719</v>
      </c>
      <c r="F780" s="13" t="s">
        <v>718</v>
      </c>
      <c r="G780" s="13" t="s">
        <v>801</v>
      </c>
      <c r="H780" s="13" t="s">
        <v>2180</v>
      </c>
      <c r="I780" s="13" t="s">
        <v>1098</v>
      </c>
      <c r="J780" s="13" t="s">
        <v>760</v>
      </c>
      <c r="K780" s="225">
        <v>16</v>
      </c>
      <c r="L780" s="226" t="s">
        <v>1647</v>
      </c>
    </row>
    <row r="781" spans="1:12" ht="32.25" customHeight="1">
      <c r="A781" s="227" t="s">
        <v>860</v>
      </c>
      <c r="B781" s="6" t="s">
        <v>2897</v>
      </c>
      <c r="C781" s="6" t="s">
        <v>1538</v>
      </c>
      <c r="D781" s="6" t="s">
        <v>718</v>
      </c>
      <c r="E781" s="6" t="s">
        <v>719</v>
      </c>
      <c r="F781" s="6" t="s">
        <v>718</v>
      </c>
      <c r="G781" s="6" t="s">
        <v>801</v>
      </c>
      <c r="H781" s="6" t="s">
        <v>745</v>
      </c>
      <c r="I781" s="6" t="s">
        <v>776</v>
      </c>
      <c r="J781" s="6" t="s">
        <v>746</v>
      </c>
      <c r="K781" s="228">
        <v>37</v>
      </c>
      <c r="L781" s="229" t="s">
        <v>1648</v>
      </c>
    </row>
    <row r="782" spans="1:12" ht="33.75">
      <c r="A782" s="224" t="s">
        <v>2122</v>
      </c>
      <c r="B782" s="6" t="s">
        <v>2897</v>
      </c>
      <c r="C782" s="6" t="s">
        <v>1538</v>
      </c>
      <c r="D782" s="6" t="s">
        <v>718</v>
      </c>
      <c r="E782" s="6" t="s">
        <v>719</v>
      </c>
      <c r="F782" s="6" t="s">
        <v>718</v>
      </c>
      <c r="G782" s="6" t="s">
        <v>1004</v>
      </c>
      <c r="H782" s="6" t="s">
        <v>1872</v>
      </c>
      <c r="I782" s="6" t="s">
        <v>1099</v>
      </c>
      <c r="J782" s="6" t="s">
        <v>568</v>
      </c>
      <c r="K782" s="228">
        <v>0</v>
      </c>
      <c r="L782" s="229" t="s">
        <v>761</v>
      </c>
    </row>
    <row r="783" spans="1:12" ht="33.75">
      <c r="A783" s="227" t="s">
        <v>2123</v>
      </c>
      <c r="B783" s="6" t="s">
        <v>2897</v>
      </c>
      <c r="C783" s="6" t="s">
        <v>1538</v>
      </c>
      <c r="D783" s="6" t="s">
        <v>718</v>
      </c>
      <c r="E783" s="6" t="s">
        <v>719</v>
      </c>
      <c r="F783" s="6" t="s">
        <v>1103</v>
      </c>
      <c r="G783" s="6" t="s">
        <v>1004</v>
      </c>
      <c r="H783" s="6" t="s">
        <v>2181</v>
      </c>
      <c r="I783" s="6" t="s">
        <v>639</v>
      </c>
      <c r="J783" s="6" t="s">
        <v>763</v>
      </c>
      <c r="K783" s="228">
        <v>12</v>
      </c>
      <c r="L783" s="229" t="s">
        <v>761</v>
      </c>
    </row>
    <row r="784" spans="1:12" ht="33.75">
      <c r="A784" s="224" t="s">
        <v>2124</v>
      </c>
      <c r="B784" s="6" t="s">
        <v>2897</v>
      </c>
      <c r="C784" s="6" t="s">
        <v>1538</v>
      </c>
      <c r="D784" s="6" t="s">
        <v>718</v>
      </c>
      <c r="E784" s="6" t="s">
        <v>719</v>
      </c>
      <c r="F784" s="6" t="s">
        <v>718</v>
      </c>
      <c r="G784" s="6" t="s">
        <v>1004</v>
      </c>
      <c r="H784" s="6" t="s">
        <v>2183</v>
      </c>
      <c r="I784" s="6" t="s">
        <v>316</v>
      </c>
      <c r="J784" s="6" t="s">
        <v>763</v>
      </c>
      <c r="K784" s="228">
        <v>38</v>
      </c>
      <c r="L784" s="229" t="s">
        <v>1649</v>
      </c>
    </row>
    <row r="785" spans="1:12" ht="45">
      <c r="A785" s="227" t="s">
        <v>2125</v>
      </c>
      <c r="B785" s="6" t="s">
        <v>2897</v>
      </c>
      <c r="C785" s="6" t="s">
        <v>1538</v>
      </c>
      <c r="D785" s="6" t="s">
        <v>718</v>
      </c>
      <c r="E785" s="6" t="s">
        <v>719</v>
      </c>
      <c r="F785" s="6" t="s">
        <v>718</v>
      </c>
      <c r="G785" s="6" t="s">
        <v>1004</v>
      </c>
      <c r="H785" s="6" t="s">
        <v>2184</v>
      </c>
      <c r="I785" s="6" t="s">
        <v>944</v>
      </c>
      <c r="J785" s="6" t="s">
        <v>763</v>
      </c>
      <c r="K785" s="228">
        <v>18</v>
      </c>
      <c r="L785" s="229" t="s">
        <v>761</v>
      </c>
    </row>
    <row r="786" spans="1:12" ht="33.75">
      <c r="A786" s="224" t="s">
        <v>2126</v>
      </c>
      <c r="B786" s="6" t="s">
        <v>2897</v>
      </c>
      <c r="C786" s="6" t="s">
        <v>1538</v>
      </c>
      <c r="D786" s="6" t="s">
        <v>718</v>
      </c>
      <c r="E786" s="6" t="s">
        <v>719</v>
      </c>
      <c r="F786" s="6" t="s">
        <v>718</v>
      </c>
      <c r="G786" s="6" t="s">
        <v>1004</v>
      </c>
      <c r="H786" s="6" t="s">
        <v>2185</v>
      </c>
      <c r="I786" s="6" t="s">
        <v>1483</v>
      </c>
      <c r="J786" s="6" t="s">
        <v>763</v>
      </c>
      <c r="K786" s="228">
        <v>9</v>
      </c>
      <c r="L786" s="229" t="s">
        <v>1650</v>
      </c>
    </row>
    <row r="787" spans="1:12" ht="33.75">
      <c r="A787" s="227" t="s">
        <v>2127</v>
      </c>
      <c r="B787" s="6" t="s">
        <v>2897</v>
      </c>
      <c r="C787" s="6" t="s">
        <v>1538</v>
      </c>
      <c r="D787" s="6" t="s">
        <v>718</v>
      </c>
      <c r="E787" s="6" t="s">
        <v>719</v>
      </c>
      <c r="F787" s="6" t="s">
        <v>718</v>
      </c>
      <c r="G787" s="6" t="s">
        <v>1004</v>
      </c>
      <c r="H787" s="6" t="s">
        <v>2186</v>
      </c>
      <c r="I787" s="6" t="s">
        <v>928</v>
      </c>
      <c r="J787" s="6" t="s">
        <v>763</v>
      </c>
      <c r="K787" s="228">
        <v>25</v>
      </c>
      <c r="L787" s="229" t="s">
        <v>761</v>
      </c>
    </row>
    <row r="788" spans="1:12" ht="33.75">
      <c r="A788" s="224" t="s">
        <v>2128</v>
      </c>
      <c r="B788" s="6" t="s">
        <v>2897</v>
      </c>
      <c r="C788" s="6" t="s">
        <v>1538</v>
      </c>
      <c r="D788" s="6" t="s">
        <v>718</v>
      </c>
      <c r="E788" s="6" t="s">
        <v>719</v>
      </c>
      <c r="F788" s="6" t="s">
        <v>718</v>
      </c>
      <c r="G788" s="6" t="s">
        <v>1004</v>
      </c>
      <c r="H788" s="6" t="s">
        <v>2187</v>
      </c>
      <c r="I788" s="6" t="s">
        <v>1880</v>
      </c>
      <c r="J788" s="6" t="s">
        <v>763</v>
      </c>
      <c r="K788" s="228">
        <v>19</v>
      </c>
      <c r="L788" s="229" t="s">
        <v>1651</v>
      </c>
    </row>
    <row r="789" spans="1:12" ht="33.75">
      <c r="A789" s="227" t="s">
        <v>997</v>
      </c>
      <c r="B789" s="6" t="s">
        <v>2897</v>
      </c>
      <c r="C789" s="6" t="s">
        <v>1538</v>
      </c>
      <c r="D789" s="6" t="s">
        <v>718</v>
      </c>
      <c r="E789" s="6" t="s">
        <v>719</v>
      </c>
      <c r="F789" s="6" t="s">
        <v>718</v>
      </c>
      <c r="G789" s="6" t="s">
        <v>1004</v>
      </c>
      <c r="H789" s="6" t="s">
        <v>2188</v>
      </c>
      <c r="I789" s="6" t="s">
        <v>1881</v>
      </c>
      <c r="J789" s="6" t="s">
        <v>763</v>
      </c>
      <c r="K789" s="228">
        <v>25</v>
      </c>
      <c r="L789" s="229" t="s">
        <v>761</v>
      </c>
    </row>
    <row r="790" spans="1:12" ht="32.25" customHeight="1">
      <c r="A790" s="224" t="s">
        <v>2129</v>
      </c>
      <c r="B790" s="6" t="s">
        <v>2897</v>
      </c>
      <c r="C790" s="6" t="s">
        <v>1538</v>
      </c>
      <c r="D790" s="6" t="s">
        <v>718</v>
      </c>
      <c r="E790" s="6" t="s">
        <v>719</v>
      </c>
      <c r="F790" s="6" t="s">
        <v>718</v>
      </c>
      <c r="G790" s="6" t="s">
        <v>1004</v>
      </c>
      <c r="H790" s="6" t="s">
        <v>2189</v>
      </c>
      <c r="I790" s="6" t="s">
        <v>848</v>
      </c>
      <c r="J790" s="6" t="s">
        <v>763</v>
      </c>
      <c r="K790" s="228">
        <v>22</v>
      </c>
      <c r="L790" s="229" t="s">
        <v>1652</v>
      </c>
    </row>
    <row r="791" spans="1:12" ht="33.75">
      <c r="A791" s="227" t="s">
        <v>2130</v>
      </c>
      <c r="B791" s="6" t="s">
        <v>2897</v>
      </c>
      <c r="C791" s="6" t="s">
        <v>1538</v>
      </c>
      <c r="D791" s="6" t="s">
        <v>718</v>
      </c>
      <c r="E791" s="6" t="s">
        <v>719</v>
      </c>
      <c r="F791" s="6" t="s">
        <v>718</v>
      </c>
      <c r="G791" s="6" t="s">
        <v>1004</v>
      </c>
      <c r="H791" s="6" t="s">
        <v>2190</v>
      </c>
      <c r="I791" s="6" t="s">
        <v>1882</v>
      </c>
      <c r="J791" s="6" t="s">
        <v>763</v>
      </c>
      <c r="K791" s="228">
        <v>19</v>
      </c>
      <c r="L791" s="229" t="s">
        <v>761</v>
      </c>
    </row>
    <row r="792" spans="1:12" ht="33.75">
      <c r="A792" s="224" t="s">
        <v>2131</v>
      </c>
      <c r="B792" s="6" t="s">
        <v>2897</v>
      </c>
      <c r="C792" s="6" t="s">
        <v>1538</v>
      </c>
      <c r="D792" s="6" t="s">
        <v>718</v>
      </c>
      <c r="E792" s="6" t="s">
        <v>719</v>
      </c>
      <c r="F792" s="6" t="s">
        <v>718</v>
      </c>
      <c r="G792" s="6" t="s">
        <v>801</v>
      </c>
      <c r="H792" s="6" t="s">
        <v>2182</v>
      </c>
      <c r="I792" s="6" t="s">
        <v>1100</v>
      </c>
      <c r="J792" s="6" t="s">
        <v>763</v>
      </c>
      <c r="K792" s="228">
        <v>6</v>
      </c>
      <c r="L792" s="229" t="s">
        <v>761</v>
      </c>
    </row>
    <row r="793" spans="1:12" ht="33.75">
      <c r="A793" s="227" t="s">
        <v>2132</v>
      </c>
      <c r="B793" s="6" t="s">
        <v>2897</v>
      </c>
      <c r="C793" s="6" t="s">
        <v>1538</v>
      </c>
      <c r="D793" s="6" t="s">
        <v>718</v>
      </c>
      <c r="E793" s="6" t="s">
        <v>719</v>
      </c>
      <c r="F793" s="6" t="s">
        <v>718</v>
      </c>
      <c r="G793" s="6" t="s">
        <v>1004</v>
      </c>
      <c r="H793" s="6" t="s">
        <v>2191</v>
      </c>
      <c r="I793" s="6" t="s">
        <v>2137</v>
      </c>
      <c r="J793" s="6" t="s">
        <v>763</v>
      </c>
      <c r="K793" s="228">
        <v>4</v>
      </c>
      <c r="L793" s="229" t="s">
        <v>761</v>
      </c>
    </row>
    <row r="794" spans="1:12" ht="34.5" thickBot="1">
      <c r="A794" s="224" t="s">
        <v>2133</v>
      </c>
      <c r="B794" s="14" t="s">
        <v>2897</v>
      </c>
      <c r="C794" s="14" t="s">
        <v>1538</v>
      </c>
      <c r="D794" s="14" t="s">
        <v>718</v>
      </c>
      <c r="E794" s="14" t="s">
        <v>719</v>
      </c>
      <c r="F794" s="14" t="s">
        <v>718</v>
      </c>
      <c r="G794" s="14" t="s">
        <v>1004</v>
      </c>
      <c r="H794" s="14" t="s">
        <v>2347</v>
      </c>
      <c r="I794" s="14" t="s">
        <v>1639</v>
      </c>
      <c r="J794" s="14" t="s">
        <v>1828</v>
      </c>
      <c r="K794" s="231">
        <v>0</v>
      </c>
      <c r="L794" s="232" t="s">
        <v>1653</v>
      </c>
    </row>
    <row r="795" spans="1:12" ht="13.5" thickBot="1">
      <c r="A795" s="488" t="s">
        <v>1895</v>
      </c>
      <c r="B795" s="489"/>
      <c r="C795" s="489"/>
      <c r="D795" s="489"/>
      <c r="E795" s="489"/>
      <c r="F795" s="489"/>
      <c r="G795" s="489"/>
      <c r="H795" s="489"/>
      <c r="I795" s="489"/>
      <c r="J795" s="489"/>
      <c r="K795" s="223">
        <v>250</v>
      </c>
      <c r="L795" s="233"/>
    </row>
    <row r="796" spans="1:12" ht="33.75">
      <c r="A796" s="224" t="s">
        <v>2134</v>
      </c>
      <c r="B796" s="13" t="s">
        <v>2897</v>
      </c>
      <c r="C796" s="13" t="s">
        <v>999</v>
      </c>
      <c r="D796" s="13" t="s">
        <v>1001</v>
      </c>
      <c r="E796" s="13" t="s">
        <v>1000</v>
      </c>
      <c r="F796" s="13" t="s">
        <v>1001</v>
      </c>
      <c r="G796" s="13" t="s">
        <v>2330</v>
      </c>
      <c r="H796" s="13" t="s">
        <v>1567</v>
      </c>
      <c r="I796" s="13" t="s">
        <v>1777</v>
      </c>
      <c r="J796" s="13" t="s">
        <v>746</v>
      </c>
      <c r="K796" s="225">
        <v>4</v>
      </c>
      <c r="L796" s="226" t="s">
        <v>747</v>
      </c>
    </row>
    <row r="797" spans="1:12" ht="22.5">
      <c r="A797" s="227" t="s">
        <v>2135</v>
      </c>
      <c r="B797" s="6" t="s">
        <v>2897</v>
      </c>
      <c r="C797" s="6" t="s">
        <v>999</v>
      </c>
      <c r="D797" s="6" t="s">
        <v>1001</v>
      </c>
      <c r="E797" s="6" t="s">
        <v>1000</v>
      </c>
      <c r="F797" s="6" t="s">
        <v>1001</v>
      </c>
      <c r="G797" s="6" t="s">
        <v>2330</v>
      </c>
      <c r="H797" s="6" t="s">
        <v>748</v>
      </c>
      <c r="I797" s="6" t="s">
        <v>1775</v>
      </c>
      <c r="J797" s="6" t="s">
        <v>749</v>
      </c>
      <c r="K797" s="228">
        <v>33</v>
      </c>
      <c r="L797" s="229" t="s">
        <v>141</v>
      </c>
    </row>
    <row r="798" spans="1:12" ht="22.5">
      <c r="A798" s="224" t="s">
        <v>2136</v>
      </c>
      <c r="B798" s="6" t="s">
        <v>2897</v>
      </c>
      <c r="C798" s="6" t="s">
        <v>999</v>
      </c>
      <c r="D798" s="6" t="s">
        <v>1001</v>
      </c>
      <c r="E798" s="6" t="s">
        <v>1000</v>
      </c>
      <c r="F798" s="6" t="s">
        <v>1001</v>
      </c>
      <c r="G798" s="6" t="s">
        <v>2330</v>
      </c>
      <c r="H798" s="6" t="s">
        <v>656</v>
      </c>
      <c r="I798" s="6" t="s">
        <v>2412</v>
      </c>
      <c r="J798" s="6" t="s">
        <v>753</v>
      </c>
      <c r="K798" s="228">
        <v>20</v>
      </c>
      <c r="L798" s="229" t="s">
        <v>1849</v>
      </c>
    </row>
    <row r="799" spans="1:12" ht="22.5">
      <c r="A799" s="227" t="s">
        <v>2137</v>
      </c>
      <c r="B799" s="6" t="s">
        <v>2897</v>
      </c>
      <c r="C799" s="6" t="s">
        <v>999</v>
      </c>
      <c r="D799" s="6" t="s">
        <v>1001</v>
      </c>
      <c r="E799" s="6" t="s">
        <v>1000</v>
      </c>
      <c r="F799" s="6" t="s">
        <v>1001</v>
      </c>
      <c r="G799" s="6" t="s">
        <v>2330</v>
      </c>
      <c r="H799" s="6" t="s">
        <v>2192</v>
      </c>
      <c r="I799" s="6" t="s">
        <v>709</v>
      </c>
      <c r="J799" s="6" t="s">
        <v>756</v>
      </c>
      <c r="K799" s="228">
        <v>26</v>
      </c>
      <c r="L799" s="229" t="s">
        <v>1278</v>
      </c>
    </row>
    <row r="800" spans="1:12" ht="22.5">
      <c r="A800" s="224" t="s">
        <v>2138</v>
      </c>
      <c r="B800" s="6" t="s">
        <v>2897</v>
      </c>
      <c r="C800" s="6" t="s">
        <v>999</v>
      </c>
      <c r="D800" s="6" t="s">
        <v>1001</v>
      </c>
      <c r="E800" s="6" t="s">
        <v>1000</v>
      </c>
      <c r="F800" s="6" t="s">
        <v>1001</v>
      </c>
      <c r="G800" s="6" t="s">
        <v>2330</v>
      </c>
      <c r="H800" s="6" t="s">
        <v>1515</v>
      </c>
      <c r="I800" s="6" t="s">
        <v>1776</v>
      </c>
      <c r="J800" s="6" t="s">
        <v>763</v>
      </c>
      <c r="K800" s="228">
        <v>6</v>
      </c>
      <c r="L800" s="229" t="s">
        <v>761</v>
      </c>
    </row>
    <row r="801" spans="1:12" ht="42.75" customHeight="1">
      <c r="A801" s="227" t="s">
        <v>2139</v>
      </c>
      <c r="B801" s="6" t="s">
        <v>2897</v>
      </c>
      <c r="C801" s="6" t="s">
        <v>999</v>
      </c>
      <c r="D801" s="6" t="s">
        <v>1001</v>
      </c>
      <c r="E801" s="6" t="s">
        <v>1000</v>
      </c>
      <c r="F801" s="6" t="s">
        <v>1001</v>
      </c>
      <c r="G801" s="6" t="s">
        <v>2330</v>
      </c>
      <c r="H801" s="6" t="s">
        <v>1516</v>
      </c>
      <c r="I801" s="6" t="s">
        <v>1517</v>
      </c>
      <c r="J801" s="6" t="s">
        <v>746</v>
      </c>
      <c r="K801" s="228">
        <v>4</v>
      </c>
      <c r="L801" s="229" t="s">
        <v>747</v>
      </c>
    </row>
    <row r="802" spans="1:12" ht="22.5">
      <c r="A802" s="224" t="s">
        <v>2220</v>
      </c>
      <c r="B802" s="6" t="s">
        <v>2897</v>
      </c>
      <c r="C802" s="6" t="s">
        <v>999</v>
      </c>
      <c r="D802" s="6" t="s">
        <v>1001</v>
      </c>
      <c r="E802" s="6" t="s">
        <v>1000</v>
      </c>
      <c r="F802" s="6" t="s">
        <v>1001</v>
      </c>
      <c r="G802" s="6" t="s">
        <v>2330</v>
      </c>
      <c r="H802" s="6" t="s">
        <v>766</v>
      </c>
      <c r="I802" s="6" t="s">
        <v>92</v>
      </c>
      <c r="J802" s="6" t="s">
        <v>767</v>
      </c>
      <c r="K802" s="228">
        <v>28</v>
      </c>
      <c r="L802" s="229" t="s">
        <v>881</v>
      </c>
    </row>
    <row r="803" spans="1:12" ht="23.25" thickBot="1">
      <c r="A803" s="227" t="s">
        <v>1861</v>
      </c>
      <c r="B803" s="14" t="s">
        <v>2897</v>
      </c>
      <c r="C803" s="14" t="s">
        <v>999</v>
      </c>
      <c r="D803" s="14" t="s">
        <v>1001</v>
      </c>
      <c r="E803" s="14" t="s">
        <v>1000</v>
      </c>
      <c r="F803" s="14" t="s">
        <v>1001</v>
      </c>
      <c r="G803" s="14" t="s">
        <v>2330</v>
      </c>
      <c r="H803" s="14" t="s">
        <v>1871</v>
      </c>
      <c r="I803" s="14" t="s">
        <v>2414</v>
      </c>
      <c r="J803" s="14" t="s">
        <v>781</v>
      </c>
      <c r="K803" s="231">
        <v>27</v>
      </c>
      <c r="L803" s="232" t="s">
        <v>782</v>
      </c>
    </row>
    <row r="804" spans="1:12" ht="13.5" thickBot="1">
      <c r="A804" s="488" t="s">
        <v>1895</v>
      </c>
      <c r="B804" s="489"/>
      <c r="C804" s="489"/>
      <c r="D804" s="489"/>
      <c r="E804" s="489"/>
      <c r="F804" s="489"/>
      <c r="G804" s="489"/>
      <c r="H804" s="489"/>
      <c r="I804" s="489"/>
      <c r="J804" s="489"/>
      <c r="K804" s="223">
        <v>148</v>
      </c>
      <c r="L804" s="233"/>
    </row>
    <row r="805" spans="1:12" ht="27.75" customHeight="1">
      <c r="A805" s="224" t="s">
        <v>2221</v>
      </c>
      <c r="B805" s="13" t="s">
        <v>2897</v>
      </c>
      <c r="C805" s="13" t="s">
        <v>293</v>
      </c>
      <c r="D805" s="13" t="s">
        <v>294</v>
      </c>
      <c r="E805" s="13" t="s">
        <v>295</v>
      </c>
      <c r="F805" s="13" t="s">
        <v>294</v>
      </c>
      <c r="G805" s="13" t="s">
        <v>2993</v>
      </c>
      <c r="H805" s="13" t="s">
        <v>2193</v>
      </c>
      <c r="I805" s="13" t="s">
        <v>1762</v>
      </c>
      <c r="J805" s="13" t="s">
        <v>746</v>
      </c>
      <c r="K805" s="225">
        <v>3</v>
      </c>
      <c r="L805" s="226" t="s">
        <v>296</v>
      </c>
    </row>
    <row r="806" spans="1:12" ht="28.5" customHeight="1">
      <c r="A806" s="227" t="s">
        <v>2222</v>
      </c>
      <c r="B806" s="6" t="s">
        <v>2897</v>
      </c>
      <c r="C806" s="6" t="s">
        <v>293</v>
      </c>
      <c r="D806" s="6" t="s">
        <v>294</v>
      </c>
      <c r="E806" s="6" t="s">
        <v>295</v>
      </c>
      <c r="F806" s="6" t="s">
        <v>294</v>
      </c>
      <c r="G806" s="6" t="s">
        <v>2993</v>
      </c>
      <c r="H806" s="6" t="s">
        <v>484</v>
      </c>
      <c r="I806" s="6" t="s">
        <v>1781</v>
      </c>
      <c r="J806" s="6" t="s">
        <v>746</v>
      </c>
      <c r="K806" s="228">
        <v>10</v>
      </c>
      <c r="L806" s="229" t="s">
        <v>296</v>
      </c>
    </row>
    <row r="807" spans="1:12" ht="42.75" customHeight="1">
      <c r="A807" s="224" t="s">
        <v>2223</v>
      </c>
      <c r="B807" s="6" t="s">
        <v>2897</v>
      </c>
      <c r="C807" s="6" t="s">
        <v>293</v>
      </c>
      <c r="D807" s="6" t="s">
        <v>294</v>
      </c>
      <c r="E807" s="6" t="s">
        <v>295</v>
      </c>
      <c r="F807" s="6" t="s">
        <v>294</v>
      </c>
      <c r="G807" s="6" t="s">
        <v>2993</v>
      </c>
      <c r="H807" s="6" t="s">
        <v>656</v>
      </c>
      <c r="I807" s="6" t="s">
        <v>1759</v>
      </c>
      <c r="J807" s="6" t="s">
        <v>753</v>
      </c>
      <c r="K807" s="228">
        <v>14</v>
      </c>
      <c r="L807" s="229" t="s">
        <v>297</v>
      </c>
    </row>
    <row r="808" spans="1:12" ht="30" customHeight="1">
      <c r="A808" s="227" t="s">
        <v>2224</v>
      </c>
      <c r="B808" s="6" t="s">
        <v>2897</v>
      </c>
      <c r="C808" s="6" t="s">
        <v>293</v>
      </c>
      <c r="D808" s="6" t="s">
        <v>294</v>
      </c>
      <c r="E808" s="6" t="s">
        <v>295</v>
      </c>
      <c r="F808" s="6" t="s">
        <v>294</v>
      </c>
      <c r="G808" s="6" t="s">
        <v>2993</v>
      </c>
      <c r="H808" s="6" t="s">
        <v>1872</v>
      </c>
      <c r="I808" s="6" t="s">
        <v>2412</v>
      </c>
      <c r="J808" s="6" t="s">
        <v>568</v>
      </c>
      <c r="K808" s="228">
        <v>0</v>
      </c>
      <c r="L808" s="229" t="s">
        <v>1718</v>
      </c>
    </row>
    <row r="809" spans="1:12" ht="34.5" thickBot="1">
      <c r="A809" s="224" t="s">
        <v>2225</v>
      </c>
      <c r="B809" s="14" t="s">
        <v>2897</v>
      </c>
      <c r="C809" s="14" t="s">
        <v>293</v>
      </c>
      <c r="D809" s="14" t="s">
        <v>294</v>
      </c>
      <c r="E809" s="14" t="s">
        <v>295</v>
      </c>
      <c r="F809" s="14" t="s">
        <v>294</v>
      </c>
      <c r="G809" s="14" t="s">
        <v>2993</v>
      </c>
      <c r="H809" s="14" t="s">
        <v>1518</v>
      </c>
      <c r="I809" s="14" t="s">
        <v>1783</v>
      </c>
      <c r="J809" s="14" t="s">
        <v>781</v>
      </c>
      <c r="K809" s="231">
        <v>16</v>
      </c>
      <c r="L809" s="232" t="s">
        <v>1719</v>
      </c>
    </row>
    <row r="810" spans="1:12" ht="13.5" customHeight="1" thickBot="1">
      <c r="A810" s="488" t="s">
        <v>1895</v>
      </c>
      <c r="B810" s="489"/>
      <c r="C810" s="489"/>
      <c r="D810" s="489"/>
      <c r="E810" s="489"/>
      <c r="F810" s="489"/>
      <c r="G810" s="489"/>
      <c r="H810" s="489"/>
      <c r="I810" s="489"/>
      <c r="J810" s="489"/>
      <c r="K810" s="223">
        <v>43</v>
      </c>
      <c r="L810" s="233"/>
    </row>
    <row r="811" spans="1:12" ht="30" customHeight="1">
      <c r="A811" s="224" t="s">
        <v>472</v>
      </c>
      <c r="B811" s="13" t="s">
        <v>2897</v>
      </c>
      <c r="C811" s="13" t="s">
        <v>2194</v>
      </c>
      <c r="D811" s="13" t="s">
        <v>2195</v>
      </c>
      <c r="E811" s="13" t="s">
        <v>2196</v>
      </c>
      <c r="F811" s="13" t="s">
        <v>2197</v>
      </c>
      <c r="G811" s="13" t="s">
        <v>2994</v>
      </c>
      <c r="H811" s="13" t="s">
        <v>2198</v>
      </c>
      <c r="I811" s="13" t="s">
        <v>902</v>
      </c>
      <c r="J811" s="13" t="s">
        <v>746</v>
      </c>
      <c r="K811" s="225">
        <v>10</v>
      </c>
      <c r="L811" s="226" t="s">
        <v>747</v>
      </c>
    </row>
    <row r="812" spans="1:12" ht="30" customHeight="1">
      <c r="A812" s="227" t="s">
        <v>2226</v>
      </c>
      <c r="B812" s="6" t="s">
        <v>2897</v>
      </c>
      <c r="C812" s="6" t="s">
        <v>2194</v>
      </c>
      <c r="D812" s="6" t="s">
        <v>2195</v>
      </c>
      <c r="E812" s="6" t="s">
        <v>2196</v>
      </c>
      <c r="F812" s="6" t="s">
        <v>2197</v>
      </c>
      <c r="G812" s="6" t="s">
        <v>2994</v>
      </c>
      <c r="H812" s="6" t="s">
        <v>114</v>
      </c>
      <c r="I812" s="6" t="s">
        <v>920</v>
      </c>
      <c r="J812" s="6" t="s">
        <v>746</v>
      </c>
      <c r="K812" s="228">
        <v>4</v>
      </c>
      <c r="L812" s="229" t="s">
        <v>747</v>
      </c>
    </row>
    <row r="813" spans="1:12" ht="30" customHeight="1">
      <c r="A813" s="224" t="s">
        <v>2227</v>
      </c>
      <c r="B813" s="6" t="s">
        <v>2897</v>
      </c>
      <c r="C813" s="6" t="s">
        <v>2194</v>
      </c>
      <c r="D813" s="6" t="s">
        <v>2195</v>
      </c>
      <c r="E813" s="6" t="s">
        <v>2196</v>
      </c>
      <c r="F813" s="6" t="s">
        <v>2197</v>
      </c>
      <c r="G813" s="6" t="s">
        <v>2994</v>
      </c>
      <c r="H813" s="6" t="s">
        <v>1900</v>
      </c>
      <c r="I813" s="6" t="s">
        <v>1407</v>
      </c>
      <c r="J813" s="6" t="s">
        <v>753</v>
      </c>
      <c r="K813" s="228">
        <v>7</v>
      </c>
      <c r="L813" s="229" t="s">
        <v>754</v>
      </c>
    </row>
    <row r="814" spans="1:12" ht="36" customHeight="1">
      <c r="A814" s="227" t="s">
        <v>2228</v>
      </c>
      <c r="B814" s="6" t="s">
        <v>2897</v>
      </c>
      <c r="C814" s="6" t="s">
        <v>2194</v>
      </c>
      <c r="D814" s="6" t="s">
        <v>2195</v>
      </c>
      <c r="E814" s="6" t="s">
        <v>2196</v>
      </c>
      <c r="F814" s="6" t="s">
        <v>2197</v>
      </c>
      <c r="G814" s="6" t="s">
        <v>2994</v>
      </c>
      <c r="H814" s="6" t="s">
        <v>762</v>
      </c>
      <c r="I814" s="6" t="s">
        <v>1425</v>
      </c>
      <c r="J814" s="6" t="s">
        <v>763</v>
      </c>
      <c r="K814" s="228">
        <v>27</v>
      </c>
      <c r="L814" s="229" t="s">
        <v>761</v>
      </c>
    </row>
    <row r="815" spans="1:12" ht="36" customHeight="1">
      <c r="A815" s="224" t="s">
        <v>2229</v>
      </c>
      <c r="B815" s="6" t="s">
        <v>2897</v>
      </c>
      <c r="C815" s="6" t="s">
        <v>2194</v>
      </c>
      <c r="D815" s="6" t="s">
        <v>2195</v>
      </c>
      <c r="E815" s="6" t="s">
        <v>2196</v>
      </c>
      <c r="F815" s="6" t="s">
        <v>2197</v>
      </c>
      <c r="G815" s="6" t="s">
        <v>2994</v>
      </c>
      <c r="H815" s="6" t="s">
        <v>2199</v>
      </c>
      <c r="I815" s="6" t="s">
        <v>1426</v>
      </c>
      <c r="J815" s="6" t="s">
        <v>760</v>
      </c>
      <c r="K815" s="228">
        <v>10</v>
      </c>
      <c r="L815" s="229" t="s">
        <v>761</v>
      </c>
    </row>
    <row r="816" spans="1:12" ht="22.5">
      <c r="A816" s="227" t="s">
        <v>2230</v>
      </c>
      <c r="B816" s="6" t="s">
        <v>2897</v>
      </c>
      <c r="C816" s="6" t="s">
        <v>2194</v>
      </c>
      <c r="D816" s="6" t="s">
        <v>2195</v>
      </c>
      <c r="E816" s="6" t="s">
        <v>2196</v>
      </c>
      <c r="F816" s="6" t="s">
        <v>2197</v>
      </c>
      <c r="G816" s="6" t="s">
        <v>2994</v>
      </c>
      <c r="H816" s="6" t="s">
        <v>748</v>
      </c>
      <c r="I816" s="6" t="s">
        <v>1414</v>
      </c>
      <c r="J816" s="6" t="s">
        <v>749</v>
      </c>
      <c r="K816" s="228">
        <v>9</v>
      </c>
      <c r="L816" s="229" t="s">
        <v>141</v>
      </c>
    </row>
    <row r="817" spans="1:12" ht="23.25" thickBot="1">
      <c r="A817" s="224" t="s">
        <v>2231</v>
      </c>
      <c r="B817" s="14" t="s">
        <v>2897</v>
      </c>
      <c r="C817" s="14" t="s">
        <v>2194</v>
      </c>
      <c r="D817" s="14" t="s">
        <v>2195</v>
      </c>
      <c r="E817" s="14" t="s">
        <v>2196</v>
      </c>
      <c r="F817" s="14" t="s">
        <v>2197</v>
      </c>
      <c r="G817" s="14" t="s">
        <v>2994</v>
      </c>
      <c r="H817" s="14" t="s">
        <v>11</v>
      </c>
      <c r="I817" s="14" t="s">
        <v>1406</v>
      </c>
      <c r="J817" s="14" t="s">
        <v>2332</v>
      </c>
      <c r="K817" s="231">
        <v>4</v>
      </c>
      <c r="L817" s="232" t="s">
        <v>1278</v>
      </c>
    </row>
    <row r="818" spans="1:12" ht="12" customHeight="1" thickBot="1">
      <c r="A818" s="488" t="s">
        <v>1895</v>
      </c>
      <c r="B818" s="489"/>
      <c r="C818" s="489"/>
      <c r="D818" s="489"/>
      <c r="E818" s="489"/>
      <c r="F818" s="489"/>
      <c r="G818" s="489"/>
      <c r="H818" s="489"/>
      <c r="I818" s="489"/>
      <c r="J818" s="489"/>
      <c r="K818" s="223">
        <v>71</v>
      </c>
      <c r="L818" s="233"/>
    </row>
    <row r="819" spans="1:12" ht="53.25" customHeight="1">
      <c r="A819" s="224" t="s">
        <v>2232</v>
      </c>
      <c r="B819" s="13" t="s">
        <v>710</v>
      </c>
      <c r="C819" s="13" t="s">
        <v>559</v>
      </c>
      <c r="D819" s="13" t="s">
        <v>560</v>
      </c>
      <c r="E819" s="13" t="s">
        <v>561</v>
      </c>
      <c r="F819" s="13" t="s">
        <v>560</v>
      </c>
      <c r="G819" s="13" t="s">
        <v>562</v>
      </c>
      <c r="H819" s="13" t="s">
        <v>1520</v>
      </c>
      <c r="I819" s="13" t="s">
        <v>709</v>
      </c>
      <c r="J819" s="13" t="s">
        <v>751</v>
      </c>
      <c r="K819" s="225">
        <v>12</v>
      </c>
      <c r="L819" s="226" t="s">
        <v>2200</v>
      </c>
    </row>
    <row r="820" spans="1:12" ht="54" customHeight="1">
      <c r="A820" s="227" t="s">
        <v>2233</v>
      </c>
      <c r="B820" s="6" t="s">
        <v>710</v>
      </c>
      <c r="C820" s="6" t="s">
        <v>559</v>
      </c>
      <c r="D820" s="6" t="s">
        <v>560</v>
      </c>
      <c r="E820" s="6" t="s">
        <v>561</v>
      </c>
      <c r="F820" s="6" t="s">
        <v>560</v>
      </c>
      <c r="G820" s="6" t="s">
        <v>562</v>
      </c>
      <c r="H820" s="6" t="s">
        <v>2201</v>
      </c>
      <c r="I820" s="6" t="s">
        <v>564</v>
      </c>
      <c r="J820" s="6" t="s">
        <v>565</v>
      </c>
      <c r="K820" s="228">
        <v>8</v>
      </c>
      <c r="L820" s="229" t="s">
        <v>2202</v>
      </c>
    </row>
    <row r="821" spans="1:12" ht="51.75" customHeight="1">
      <c r="A821" s="224" t="s">
        <v>2234</v>
      </c>
      <c r="B821" s="6" t="s">
        <v>710</v>
      </c>
      <c r="C821" s="6" t="s">
        <v>559</v>
      </c>
      <c r="D821" s="6" t="s">
        <v>560</v>
      </c>
      <c r="E821" s="6" t="s">
        <v>561</v>
      </c>
      <c r="F821" s="6" t="s">
        <v>560</v>
      </c>
      <c r="G821" s="6" t="s">
        <v>562</v>
      </c>
      <c r="H821" s="6" t="s">
        <v>1519</v>
      </c>
      <c r="I821" s="6" t="s">
        <v>1786</v>
      </c>
      <c r="J821" s="6" t="s">
        <v>773</v>
      </c>
      <c r="K821" s="228">
        <v>18</v>
      </c>
      <c r="L821" s="229" t="s">
        <v>2203</v>
      </c>
    </row>
    <row r="822" spans="1:12" ht="51.75" customHeight="1">
      <c r="A822" s="227" t="s">
        <v>2235</v>
      </c>
      <c r="B822" s="6" t="s">
        <v>710</v>
      </c>
      <c r="C822" s="6" t="s">
        <v>559</v>
      </c>
      <c r="D822" s="6" t="s">
        <v>560</v>
      </c>
      <c r="E822" s="6" t="s">
        <v>561</v>
      </c>
      <c r="F822" s="6" t="s">
        <v>560</v>
      </c>
      <c r="G822" s="6" t="s">
        <v>562</v>
      </c>
      <c r="H822" s="6" t="s">
        <v>2193</v>
      </c>
      <c r="I822" s="6" t="s">
        <v>828</v>
      </c>
      <c r="J822" s="6" t="s">
        <v>1521</v>
      </c>
      <c r="K822" s="228">
        <v>2</v>
      </c>
      <c r="L822" s="229" t="s">
        <v>747</v>
      </c>
    </row>
    <row r="823" spans="1:12" ht="51.75" customHeight="1">
      <c r="A823" s="224" t="s">
        <v>2236</v>
      </c>
      <c r="B823" s="6" t="s">
        <v>710</v>
      </c>
      <c r="C823" s="6" t="s">
        <v>559</v>
      </c>
      <c r="D823" s="6" t="s">
        <v>560</v>
      </c>
      <c r="E823" s="6" t="s">
        <v>561</v>
      </c>
      <c r="F823" s="6" t="s">
        <v>560</v>
      </c>
      <c r="G823" s="6" t="s">
        <v>562</v>
      </c>
      <c r="H823" s="6" t="s">
        <v>1522</v>
      </c>
      <c r="I823" s="6" t="s">
        <v>2418</v>
      </c>
      <c r="J823" s="6" t="s">
        <v>726</v>
      </c>
      <c r="K823" s="228">
        <v>3</v>
      </c>
      <c r="L823" s="229" t="s">
        <v>847</v>
      </c>
    </row>
    <row r="824" spans="1:12" ht="57" thickBot="1">
      <c r="A824" s="227" t="s">
        <v>2237</v>
      </c>
      <c r="B824" s="14" t="s">
        <v>710</v>
      </c>
      <c r="C824" s="14" t="s">
        <v>559</v>
      </c>
      <c r="D824" s="14" t="s">
        <v>560</v>
      </c>
      <c r="E824" s="14" t="s">
        <v>561</v>
      </c>
      <c r="F824" s="14" t="s">
        <v>560</v>
      </c>
      <c r="G824" s="14" t="s">
        <v>562</v>
      </c>
      <c r="H824" s="14" t="s">
        <v>1872</v>
      </c>
      <c r="I824" s="14" t="s">
        <v>1777</v>
      </c>
      <c r="J824" s="14" t="s">
        <v>568</v>
      </c>
      <c r="K824" s="231">
        <v>0</v>
      </c>
      <c r="L824" s="232" t="s">
        <v>888</v>
      </c>
    </row>
    <row r="825" spans="1:12" ht="13.5" thickBot="1">
      <c r="A825" s="488" t="s">
        <v>1895</v>
      </c>
      <c r="B825" s="489"/>
      <c r="C825" s="489"/>
      <c r="D825" s="489"/>
      <c r="E825" s="489"/>
      <c r="F825" s="489"/>
      <c r="G825" s="489"/>
      <c r="H825" s="489"/>
      <c r="I825" s="489"/>
      <c r="J825" s="489"/>
      <c r="K825" s="223">
        <v>43</v>
      </c>
      <c r="L825" s="233"/>
    </row>
    <row r="826" spans="1:12" ht="33.75">
      <c r="A826" s="224" t="s">
        <v>1447</v>
      </c>
      <c r="B826" s="13" t="s">
        <v>943</v>
      </c>
      <c r="C826" s="13" t="s">
        <v>648</v>
      </c>
      <c r="D826" s="13" t="s">
        <v>649</v>
      </c>
      <c r="E826" s="13" t="s">
        <v>311</v>
      </c>
      <c r="F826" s="13" t="s">
        <v>2317</v>
      </c>
      <c r="G826" s="13" t="s">
        <v>1818</v>
      </c>
      <c r="H826" s="13" t="s">
        <v>745</v>
      </c>
      <c r="I826" s="13" t="s">
        <v>2318</v>
      </c>
      <c r="J826" s="13" t="s">
        <v>746</v>
      </c>
      <c r="K826" s="225">
        <v>4</v>
      </c>
      <c r="L826" s="226" t="s">
        <v>747</v>
      </c>
    </row>
    <row r="827" spans="1:12" ht="33.75">
      <c r="A827" s="227" t="s">
        <v>1535</v>
      </c>
      <c r="B827" s="6" t="s">
        <v>943</v>
      </c>
      <c r="C827" s="6" t="s">
        <v>648</v>
      </c>
      <c r="D827" s="6" t="s">
        <v>649</v>
      </c>
      <c r="E827" s="6" t="s">
        <v>311</v>
      </c>
      <c r="F827" s="6" t="s">
        <v>2317</v>
      </c>
      <c r="G827" s="6" t="s">
        <v>1818</v>
      </c>
      <c r="H827" s="6" t="s">
        <v>1900</v>
      </c>
      <c r="I827" s="6" t="s">
        <v>1786</v>
      </c>
      <c r="J827" s="6" t="s">
        <v>753</v>
      </c>
      <c r="K827" s="228">
        <v>40</v>
      </c>
      <c r="L827" s="229" t="s">
        <v>754</v>
      </c>
    </row>
    <row r="828" spans="1:12" ht="33.75">
      <c r="A828" s="224" t="s">
        <v>2238</v>
      </c>
      <c r="B828" s="6" t="s">
        <v>943</v>
      </c>
      <c r="C828" s="6" t="s">
        <v>648</v>
      </c>
      <c r="D828" s="6" t="s">
        <v>649</v>
      </c>
      <c r="E828" s="6" t="s">
        <v>311</v>
      </c>
      <c r="F828" s="6" t="s">
        <v>2317</v>
      </c>
      <c r="G828" s="6" t="s">
        <v>1818</v>
      </c>
      <c r="H828" s="6" t="s">
        <v>755</v>
      </c>
      <c r="I828" s="6" t="s">
        <v>1776</v>
      </c>
      <c r="J828" s="6" t="s">
        <v>756</v>
      </c>
      <c r="K828" s="228">
        <v>41</v>
      </c>
      <c r="L828" s="229" t="s">
        <v>916</v>
      </c>
    </row>
    <row r="829" spans="1:12" ht="30.75" customHeight="1">
      <c r="A829" s="227" t="s">
        <v>2239</v>
      </c>
      <c r="B829" s="6" t="s">
        <v>943</v>
      </c>
      <c r="C829" s="6" t="s">
        <v>648</v>
      </c>
      <c r="D829" s="6" t="s">
        <v>649</v>
      </c>
      <c r="E829" s="6" t="s">
        <v>311</v>
      </c>
      <c r="F829" s="6" t="s">
        <v>2317</v>
      </c>
      <c r="G829" s="6" t="s">
        <v>1818</v>
      </c>
      <c r="H829" s="6" t="s">
        <v>766</v>
      </c>
      <c r="I829" s="6" t="s">
        <v>1560</v>
      </c>
      <c r="J829" s="6" t="s">
        <v>767</v>
      </c>
      <c r="K829" s="228">
        <v>15</v>
      </c>
      <c r="L829" s="229" t="s">
        <v>881</v>
      </c>
    </row>
    <row r="830" spans="1:12" ht="33.75">
      <c r="A830" s="224" t="s">
        <v>2240</v>
      </c>
      <c r="B830" s="6" t="s">
        <v>943</v>
      </c>
      <c r="C830" s="6" t="s">
        <v>648</v>
      </c>
      <c r="D830" s="6" t="s">
        <v>649</v>
      </c>
      <c r="E830" s="6" t="s">
        <v>311</v>
      </c>
      <c r="F830" s="6" t="s">
        <v>2317</v>
      </c>
      <c r="G830" s="6" t="s">
        <v>1818</v>
      </c>
      <c r="H830" s="6" t="s">
        <v>772</v>
      </c>
      <c r="I830" s="6" t="s">
        <v>2414</v>
      </c>
      <c r="J830" s="6" t="s">
        <v>773</v>
      </c>
      <c r="K830" s="228">
        <v>19</v>
      </c>
      <c r="L830" s="229" t="s">
        <v>888</v>
      </c>
    </row>
    <row r="831" spans="1:12" ht="45">
      <c r="A831" s="227" t="s">
        <v>2241</v>
      </c>
      <c r="B831" s="6" t="s">
        <v>943</v>
      </c>
      <c r="C831" s="6" t="s">
        <v>648</v>
      </c>
      <c r="D831" s="6" t="s">
        <v>649</v>
      </c>
      <c r="E831" s="6" t="s">
        <v>311</v>
      </c>
      <c r="F831" s="6" t="s">
        <v>2317</v>
      </c>
      <c r="G831" s="6" t="s">
        <v>1818</v>
      </c>
      <c r="H831" s="6" t="s">
        <v>650</v>
      </c>
      <c r="I831" s="6" t="s">
        <v>2412</v>
      </c>
      <c r="J831" s="6" t="s">
        <v>781</v>
      </c>
      <c r="K831" s="228">
        <v>48</v>
      </c>
      <c r="L831" s="229" t="s">
        <v>651</v>
      </c>
    </row>
    <row r="832" spans="1:12" ht="34.5" thickBot="1">
      <c r="A832" s="224" t="s">
        <v>2242</v>
      </c>
      <c r="B832" s="14" t="s">
        <v>943</v>
      </c>
      <c r="C832" s="14" t="s">
        <v>648</v>
      </c>
      <c r="D832" s="14" t="s">
        <v>649</v>
      </c>
      <c r="E832" s="14" t="s">
        <v>311</v>
      </c>
      <c r="F832" s="14" t="s">
        <v>2317</v>
      </c>
      <c r="G832" s="14" t="s">
        <v>1818</v>
      </c>
      <c r="H832" s="14" t="s">
        <v>1872</v>
      </c>
      <c r="I832" s="14" t="s">
        <v>709</v>
      </c>
      <c r="J832" s="14" t="s">
        <v>568</v>
      </c>
      <c r="K832" s="231">
        <v>0</v>
      </c>
      <c r="L832" s="232" t="s">
        <v>2319</v>
      </c>
    </row>
    <row r="833" spans="1:12" ht="13.5" thickBot="1">
      <c r="A833" s="488" t="s">
        <v>1895</v>
      </c>
      <c r="B833" s="489"/>
      <c r="C833" s="489"/>
      <c r="D833" s="489"/>
      <c r="E833" s="489"/>
      <c r="F833" s="489"/>
      <c r="G833" s="489"/>
      <c r="H833" s="489"/>
      <c r="I833" s="489"/>
      <c r="J833" s="489"/>
      <c r="K833" s="223">
        <v>167</v>
      </c>
      <c r="L833" s="233"/>
    </row>
    <row r="834" spans="1:12" ht="39" customHeight="1">
      <c r="A834" s="224" t="s">
        <v>1448</v>
      </c>
      <c r="B834" s="13" t="s">
        <v>807</v>
      </c>
      <c r="C834" s="13" t="s">
        <v>1213</v>
      </c>
      <c r="D834" s="13" t="s">
        <v>1106</v>
      </c>
      <c r="E834" s="13" t="s">
        <v>1782</v>
      </c>
      <c r="F834" s="13" t="s">
        <v>1106</v>
      </c>
      <c r="G834" s="13" t="s">
        <v>1105</v>
      </c>
      <c r="H834" s="13" t="s">
        <v>755</v>
      </c>
      <c r="I834" s="13" t="s">
        <v>1623</v>
      </c>
      <c r="J834" s="13" t="s">
        <v>756</v>
      </c>
      <c r="K834" s="225">
        <v>45</v>
      </c>
      <c r="L834" s="226" t="s">
        <v>916</v>
      </c>
    </row>
    <row r="835" spans="1:12" ht="37.5" customHeight="1">
      <c r="A835" s="227" t="s">
        <v>2243</v>
      </c>
      <c r="B835" s="6" t="s">
        <v>807</v>
      </c>
      <c r="C835" s="6" t="s">
        <v>1213</v>
      </c>
      <c r="D835" s="6" t="s">
        <v>1106</v>
      </c>
      <c r="E835" s="6" t="s">
        <v>1782</v>
      </c>
      <c r="F835" s="6" t="s">
        <v>1106</v>
      </c>
      <c r="G835" s="6" t="s">
        <v>1105</v>
      </c>
      <c r="H835" s="6" t="s">
        <v>656</v>
      </c>
      <c r="I835" s="6" t="s">
        <v>690</v>
      </c>
      <c r="J835" s="6" t="s">
        <v>753</v>
      </c>
      <c r="K835" s="228">
        <v>24</v>
      </c>
      <c r="L835" s="229" t="s">
        <v>652</v>
      </c>
    </row>
    <row r="836" spans="1:12" ht="38.25" customHeight="1">
      <c r="A836" s="224" t="s">
        <v>2244</v>
      </c>
      <c r="B836" s="6" t="s">
        <v>807</v>
      </c>
      <c r="C836" s="6" t="s">
        <v>1213</v>
      </c>
      <c r="D836" s="6" t="s">
        <v>1106</v>
      </c>
      <c r="E836" s="6" t="s">
        <v>1782</v>
      </c>
      <c r="F836" s="6" t="s">
        <v>1106</v>
      </c>
      <c r="G836" s="6" t="s">
        <v>1105</v>
      </c>
      <c r="H836" s="6" t="s">
        <v>748</v>
      </c>
      <c r="I836" s="6" t="s">
        <v>1592</v>
      </c>
      <c r="J836" s="6" t="s">
        <v>749</v>
      </c>
      <c r="K836" s="228">
        <v>19</v>
      </c>
      <c r="L836" s="229" t="s">
        <v>141</v>
      </c>
    </row>
    <row r="837" spans="1:12" ht="35.25" customHeight="1">
      <c r="A837" s="227" t="s">
        <v>2245</v>
      </c>
      <c r="B837" s="6" t="s">
        <v>807</v>
      </c>
      <c r="C837" s="6" t="s">
        <v>1213</v>
      </c>
      <c r="D837" s="6" t="s">
        <v>1106</v>
      </c>
      <c r="E837" s="6" t="s">
        <v>1782</v>
      </c>
      <c r="F837" s="6" t="s">
        <v>1106</v>
      </c>
      <c r="G837" s="6" t="s">
        <v>1105</v>
      </c>
      <c r="H837" s="6" t="s">
        <v>653</v>
      </c>
      <c r="I837" s="6" t="s">
        <v>1876</v>
      </c>
      <c r="J837" s="6" t="s">
        <v>769</v>
      </c>
      <c r="K837" s="228">
        <v>20</v>
      </c>
      <c r="L837" s="229" t="s">
        <v>899</v>
      </c>
    </row>
    <row r="838" spans="1:12" ht="33.75">
      <c r="A838" s="224" t="s">
        <v>2246</v>
      </c>
      <c r="B838" s="6" t="s">
        <v>807</v>
      </c>
      <c r="C838" s="6" t="s">
        <v>1213</v>
      </c>
      <c r="D838" s="6" t="s">
        <v>1106</v>
      </c>
      <c r="E838" s="6" t="s">
        <v>1782</v>
      </c>
      <c r="F838" s="6" t="s">
        <v>1106</v>
      </c>
      <c r="G838" s="6" t="s">
        <v>1105</v>
      </c>
      <c r="H838" s="6" t="s">
        <v>654</v>
      </c>
      <c r="I838" s="6" t="s">
        <v>6</v>
      </c>
      <c r="J838" s="6" t="s">
        <v>765</v>
      </c>
      <c r="K838" s="228">
        <v>13</v>
      </c>
      <c r="L838" s="229" t="s">
        <v>847</v>
      </c>
    </row>
    <row r="839" spans="1:12" ht="33.75">
      <c r="A839" s="227" t="s">
        <v>2247</v>
      </c>
      <c r="B839" s="6" t="s">
        <v>807</v>
      </c>
      <c r="C839" s="6" t="s">
        <v>1213</v>
      </c>
      <c r="D839" s="6" t="s">
        <v>1106</v>
      </c>
      <c r="E839" s="6" t="s">
        <v>1782</v>
      </c>
      <c r="F839" s="6" t="s">
        <v>1106</v>
      </c>
      <c r="G839" s="6" t="s">
        <v>1105</v>
      </c>
      <c r="H839" s="6" t="s">
        <v>655</v>
      </c>
      <c r="I839" s="6" t="s">
        <v>100</v>
      </c>
      <c r="J839" s="6" t="s">
        <v>746</v>
      </c>
      <c r="K839" s="228">
        <v>6</v>
      </c>
      <c r="L839" s="229" t="s">
        <v>747</v>
      </c>
    </row>
    <row r="840" spans="1:12" ht="33.75">
      <c r="A840" s="224" t="s">
        <v>2248</v>
      </c>
      <c r="B840" s="6" t="s">
        <v>807</v>
      </c>
      <c r="C840" s="6" t="s">
        <v>1213</v>
      </c>
      <c r="D840" s="6" t="s">
        <v>1106</v>
      </c>
      <c r="E840" s="6" t="s">
        <v>1782</v>
      </c>
      <c r="F840" s="6" t="s">
        <v>1106</v>
      </c>
      <c r="G840" s="6" t="s">
        <v>1105</v>
      </c>
      <c r="H840" s="6" t="s">
        <v>772</v>
      </c>
      <c r="I840" s="6" t="s">
        <v>713</v>
      </c>
      <c r="J840" s="6" t="s">
        <v>773</v>
      </c>
      <c r="K840" s="228">
        <v>18</v>
      </c>
      <c r="L840" s="229" t="s">
        <v>888</v>
      </c>
    </row>
    <row r="841" spans="1:12" ht="33.75">
      <c r="A841" s="227" t="s">
        <v>2249</v>
      </c>
      <c r="B841" s="6" t="s">
        <v>807</v>
      </c>
      <c r="C841" s="6" t="s">
        <v>1213</v>
      </c>
      <c r="D841" s="6" t="s">
        <v>1106</v>
      </c>
      <c r="E841" s="6" t="s">
        <v>1782</v>
      </c>
      <c r="F841" s="6" t="s">
        <v>1106</v>
      </c>
      <c r="G841" s="6" t="s">
        <v>1105</v>
      </c>
      <c r="H841" s="6" t="s">
        <v>766</v>
      </c>
      <c r="I841" s="6" t="s">
        <v>1018</v>
      </c>
      <c r="J841" s="6" t="s">
        <v>767</v>
      </c>
      <c r="K841" s="228">
        <v>21</v>
      </c>
      <c r="L841" s="229" t="s">
        <v>881</v>
      </c>
    </row>
    <row r="842" spans="1:12" ht="33.75">
      <c r="A842" s="224" t="s">
        <v>2250</v>
      </c>
      <c r="B842" s="6" t="s">
        <v>807</v>
      </c>
      <c r="C842" s="6" t="s">
        <v>1213</v>
      </c>
      <c r="D842" s="6" t="s">
        <v>1106</v>
      </c>
      <c r="E842" s="6" t="s">
        <v>1782</v>
      </c>
      <c r="F842" s="6" t="s">
        <v>1106</v>
      </c>
      <c r="G842" s="6" t="s">
        <v>1105</v>
      </c>
      <c r="H842" s="6" t="s">
        <v>2407</v>
      </c>
      <c r="I842" s="6" t="s">
        <v>104</v>
      </c>
      <c r="J842" s="6" t="s">
        <v>781</v>
      </c>
      <c r="K842" s="228">
        <v>24</v>
      </c>
      <c r="L842" s="229" t="s">
        <v>64</v>
      </c>
    </row>
    <row r="843" spans="1:12" ht="33.75">
      <c r="A843" s="227" t="s">
        <v>2251</v>
      </c>
      <c r="B843" s="6" t="s">
        <v>807</v>
      </c>
      <c r="C843" s="6" t="s">
        <v>1213</v>
      </c>
      <c r="D843" s="6" t="s">
        <v>1106</v>
      </c>
      <c r="E843" s="6" t="s">
        <v>1782</v>
      </c>
      <c r="F843" s="6" t="s">
        <v>1106</v>
      </c>
      <c r="G843" s="6" t="s">
        <v>1105</v>
      </c>
      <c r="H843" s="6" t="s">
        <v>2408</v>
      </c>
      <c r="I843" s="6" t="s">
        <v>1559</v>
      </c>
      <c r="J843" s="6" t="s">
        <v>777</v>
      </c>
      <c r="K843" s="228">
        <v>17</v>
      </c>
      <c r="L843" s="229" t="s">
        <v>607</v>
      </c>
    </row>
    <row r="844" spans="1:12" ht="43.5" customHeight="1">
      <c r="A844" s="224" t="s">
        <v>154</v>
      </c>
      <c r="B844" s="6" t="s">
        <v>807</v>
      </c>
      <c r="C844" s="6" t="s">
        <v>1213</v>
      </c>
      <c r="D844" s="6" t="s">
        <v>1106</v>
      </c>
      <c r="E844" s="6" t="s">
        <v>1782</v>
      </c>
      <c r="F844" s="6" t="s">
        <v>1106</v>
      </c>
      <c r="G844" s="6" t="s">
        <v>1105</v>
      </c>
      <c r="H844" s="6" t="s">
        <v>1217</v>
      </c>
      <c r="I844" s="6" t="s">
        <v>626</v>
      </c>
      <c r="J844" s="6" t="s">
        <v>781</v>
      </c>
      <c r="K844" s="228">
        <v>27</v>
      </c>
      <c r="L844" s="229" t="s">
        <v>325</v>
      </c>
    </row>
    <row r="845" spans="1:12" ht="30" customHeight="1" thickBot="1">
      <c r="A845" s="227" t="s">
        <v>155</v>
      </c>
      <c r="B845" s="14" t="s">
        <v>807</v>
      </c>
      <c r="C845" s="14" t="s">
        <v>1213</v>
      </c>
      <c r="D845" s="14" t="s">
        <v>1106</v>
      </c>
      <c r="E845" s="14" t="s">
        <v>1782</v>
      </c>
      <c r="F845" s="14" t="s">
        <v>1106</v>
      </c>
      <c r="G845" s="14" t="s">
        <v>1105</v>
      </c>
      <c r="H845" s="14" t="s">
        <v>1218</v>
      </c>
      <c r="I845" s="14" t="s">
        <v>1870</v>
      </c>
      <c r="J845" s="14" t="s">
        <v>781</v>
      </c>
      <c r="K845" s="231">
        <v>17</v>
      </c>
      <c r="L845" s="232" t="s">
        <v>326</v>
      </c>
    </row>
    <row r="846" spans="1:12" ht="14.25" customHeight="1" thickBot="1">
      <c r="A846" s="488" t="s">
        <v>1895</v>
      </c>
      <c r="B846" s="489"/>
      <c r="C846" s="489"/>
      <c r="D846" s="489"/>
      <c r="E846" s="489"/>
      <c r="F846" s="489"/>
      <c r="G846" s="489"/>
      <c r="H846" s="489"/>
      <c r="I846" s="489"/>
      <c r="J846" s="489"/>
      <c r="K846" s="223">
        <v>251</v>
      </c>
      <c r="L846" s="233"/>
    </row>
    <row r="847" spans="1:12" ht="33.75">
      <c r="A847" s="224" t="s">
        <v>156</v>
      </c>
      <c r="B847" s="13" t="s">
        <v>807</v>
      </c>
      <c r="C847" s="13" t="s">
        <v>1471</v>
      </c>
      <c r="D847" s="13" t="s">
        <v>1474</v>
      </c>
      <c r="E847" s="13" t="s">
        <v>1472</v>
      </c>
      <c r="F847" s="13" t="s">
        <v>1474</v>
      </c>
      <c r="G847" s="13" t="s">
        <v>1473</v>
      </c>
      <c r="H847" s="13" t="s">
        <v>1871</v>
      </c>
      <c r="I847" s="13" t="s">
        <v>2412</v>
      </c>
      <c r="J847" s="13" t="s">
        <v>781</v>
      </c>
      <c r="K847" s="225">
        <v>35</v>
      </c>
      <c r="L847" s="226" t="s">
        <v>782</v>
      </c>
    </row>
    <row r="848" spans="1:12" ht="35.25" customHeight="1" thickBot="1">
      <c r="A848" s="230" t="s">
        <v>1534</v>
      </c>
      <c r="B848" s="14" t="s">
        <v>807</v>
      </c>
      <c r="C848" s="14" t="s">
        <v>1471</v>
      </c>
      <c r="D848" s="14" t="s">
        <v>1474</v>
      </c>
      <c r="E848" s="14" t="s">
        <v>1472</v>
      </c>
      <c r="F848" s="14" t="s">
        <v>1474</v>
      </c>
      <c r="G848" s="14" t="s">
        <v>1473</v>
      </c>
      <c r="H848" s="14" t="s">
        <v>1872</v>
      </c>
      <c r="I848" s="14" t="s">
        <v>1786</v>
      </c>
      <c r="J848" s="14" t="s">
        <v>568</v>
      </c>
      <c r="K848" s="231">
        <v>0</v>
      </c>
      <c r="L848" s="232" t="s">
        <v>782</v>
      </c>
    </row>
    <row r="849" spans="1:12" ht="14.25" customHeight="1" thickBot="1">
      <c r="A849" s="488" t="s">
        <v>1895</v>
      </c>
      <c r="B849" s="489"/>
      <c r="C849" s="489"/>
      <c r="D849" s="489"/>
      <c r="E849" s="489"/>
      <c r="F849" s="489"/>
      <c r="G849" s="489"/>
      <c r="H849" s="489"/>
      <c r="I849" s="489"/>
      <c r="J849" s="489"/>
      <c r="K849" s="223">
        <v>35</v>
      </c>
      <c r="L849" s="233"/>
    </row>
    <row r="850" spans="1:12" ht="35.25" customHeight="1">
      <c r="A850" s="224" t="s">
        <v>1583</v>
      </c>
      <c r="B850" s="13" t="s">
        <v>807</v>
      </c>
      <c r="C850" s="13" t="s">
        <v>2995</v>
      </c>
      <c r="D850" s="13" t="s">
        <v>825</v>
      </c>
      <c r="E850" s="13" t="s">
        <v>2996</v>
      </c>
      <c r="F850" s="13" t="s">
        <v>825</v>
      </c>
      <c r="G850" s="13" t="s">
        <v>826</v>
      </c>
      <c r="H850" s="13" t="s">
        <v>1219</v>
      </c>
      <c r="I850" s="13" t="s">
        <v>1786</v>
      </c>
      <c r="J850" s="13" t="s">
        <v>775</v>
      </c>
      <c r="K850" s="225">
        <v>46</v>
      </c>
      <c r="L850" s="226" t="s">
        <v>1470</v>
      </c>
    </row>
    <row r="851" spans="1:12" ht="35.25" customHeight="1">
      <c r="A851" s="227" t="s">
        <v>76</v>
      </c>
      <c r="B851" s="6" t="s">
        <v>807</v>
      </c>
      <c r="C851" s="6" t="s">
        <v>2995</v>
      </c>
      <c r="D851" s="6" t="s">
        <v>825</v>
      </c>
      <c r="E851" s="6" t="s">
        <v>2996</v>
      </c>
      <c r="F851" s="6" t="s">
        <v>825</v>
      </c>
      <c r="G851" s="6" t="s">
        <v>826</v>
      </c>
      <c r="H851" s="6" t="s">
        <v>1220</v>
      </c>
      <c r="I851" s="6" t="s">
        <v>2414</v>
      </c>
      <c r="J851" s="6" t="s">
        <v>775</v>
      </c>
      <c r="K851" s="228">
        <v>31</v>
      </c>
      <c r="L851" s="229" t="s">
        <v>1470</v>
      </c>
    </row>
    <row r="852" spans="1:12" ht="35.25" customHeight="1">
      <c r="A852" s="224" t="s">
        <v>613</v>
      </c>
      <c r="B852" s="6" t="s">
        <v>807</v>
      </c>
      <c r="C852" s="6" t="s">
        <v>2995</v>
      </c>
      <c r="D852" s="6" t="s">
        <v>825</v>
      </c>
      <c r="E852" s="6" t="s">
        <v>2996</v>
      </c>
      <c r="F852" s="6" t="s">
        <v>825</v>
      </c>
      <c r="G852" s="6" t="s">
        <v>826</v>
      </c>
      <c r="H852" s="6" t="s">
        <v>1221</v>
      </c>
      <c r="I852" s="6" t="s">
        <v>1776</v>
      </c>
      <c r="J852" s="6" t="s">
        <v>775</v>
      </c>
      <c r="K852" s="228">
        <v>46</v>
      </c>
      <c r="L852" s="229" t="s">
        <v>1470</v>
      </c>
    </row>
    <row r="853" spans="1:12" ht="35.25" customHeight="1">
      <c r="A853" s="227" t="s">
        <v>1222</v>
      </c>
      <c r="B853" s="6" t="s">
        <v>807</v>
      </c>
      <c r="C853" s="6" t="s">
        <v>2995</v>
      </c>
      <c r="D853" s="6" t="s">
        <v>825</v>
      </c>
      <c r="E853" s="6" t="s">
        <v>2996</v>
      </c>
      <c r="F853" s="6" t="s">
        <v>825</v>
      </c>
      <c r="G853" s="6" t="s">
        <v>826</v>
      </c>
      <c r="H853" s="6" t="s">
        <v>1223</v>
      </c>
      <c r="I853" s="6" t="s">
        <v>709</v>
      </c>
      <c r="J853" s="6" t="s">
        <v>775</v>
      </c>
      <c r="K853" s="228">
        <v>46</v>
      </c>
      <c r="L853" s="229" t="s">
        <v>1470</v>
      </c>
    </row>
    <row r="854" spans="1:12" ht="35.25" customHeight="1" thickBot="1">
      <c r="A854" s="224" t="s">
        <v>319</v>
      </c>
      <c r="B854" s="14" t="s">
        <v>807</v>
      </c>
      <c r="C854" s="14" t="s">
        <v>2995</v>
      </c>
      <c r="D854" s="14" t="s">
        <v>825</v>
      </c>
      <c r="E854" s="14" t="s">
        <v>2996</v>
      </c>
      <c r="F854" s="14" t="s">
        <v>825</v>
      </c>
      <c r="G854" s="14" t="s">
        <v>826</v>
      </c>
      <c r="H854" s="14" t="s">
        <v>1872</v>
      </c>
      <c r="I854" s="14" t="s">
        <v>2412</v>
      </c>
      <c r="J854" s="14" t="s">
        <v>568</v>
      </c>
      <c r="K854" s="231">
        <v>0</v>
      </c>
      <c r="L854" s="232" t="s">
        <v>1470</v>
      </c>
    </row>
    <row r="855" spans="1:12" ht="16.5" customHeight="1" thickBot="1">
      <c r="A855" s="488" t="s">
        <v>1895</v>
      </c>
      <c r="B855" s="489"/>
      <c r="C855" s="489"/>
      <c r="D855" s="489"/>
      <c r="E855" s="489"/>
      <c r="F855" s="489"/>
      <c r="G855" s="489"/>
      <c r="H855" s="489"/>
      <c r="I855" s="489"/>
      <c r="J855" s="489"/>
      <c r="K855" s="223">
        <v>169</v>
      </c>
      <c r="L855" s="233"/>
    </row>
    <row r="856" spans="1:12" ht="35.25" customHeight="1">
      <c r="A856" s="224" t="s">
        <v>1224</v>
      </c>
      <c r="B856" s="13" t="s">
        <v>636</v>
      </c>
      <c r="C856" s="13" t="s">
        <v>103</v>
      </c>
      <c r="D856" s="13" t="s">
        <v>823</v>
      </c>
      <c r="E856" s="13" t="s">
        <v>822</v>
      </c>
      <c r="F856" s="13" t="s">
        <v>823</v>
      </c>
      <c r="G856" s="13" t="s">
        <v>102</v>
      </c>
      <c r="H856" s="13" t="s">
        <v>745</v>
      </c>
      <c r="I856" s="13" t="s">
        <v>2419</v>
      </c>
      <c r="J856" s="13" t="s">
        <v>746</v>
      </c>
      <c r="K856" s="225">
        <v>4</v>
      </c>
      <c r="L856" s="226" t="s">
        <v>747</v>
      </c>
    </row>
    <row r="857" spans="1:12" ht="35.25" customHeight="1">
      <c r="A857" s="227" t="s">
        <v>1225</v>
      </c>
      <c r="B857" s="6" t="s">
        <v>636</v>
      </c>
      <c r="C857" s="6" t="s">
        <v>103</v>
      </c>
      <c r="D857" s="6" t="s">
        <v>823</v>
      </c>
      <c r="E857" s="6" t="s">
        <v>822</v>
      </c>
      <c r="F857" s="6" t="s">
        <v>823</v>
      </c>
      <c r="G857" s="6" t="s">
        <v>102</v>
      </c>
      <c r="H857" s="6" t="s">
        <v>1697</v>
      </c>
      <c r="I857" s="6" t="s">
        <v>1763</v>
      </c>
      <c r="J857" s="6" t="s">
        <v>749</v>
      </c>
      <c r="K857" s="228">
        <v>14</v>
      </c>
      <c r="L857" s="229" t="s">
        <v>141</v>
      </c>
    </row>
    <row r="858" spans="1:12" ht="35.25" customHeight="1">
      <c r="A858" s="224" t="s">
        <v>1226</v>
      </c>
      <c r="B858" s="6" t="s">
        <v>636</v>
      </c>
      <c r="C858" s="6" t="s">
        <v>103</v>
      </c>
      <c r="D858" s="6" t="s">
        <v>823</v>
      </c>
      <c r="E858" s="6" t="s">
        <v>822</v>
      </c>
      <c r="F858" s="6" t="s">
        <v>823</v>
      </c>
      <c r="G858" s="6" t="s">
        <v>102</v>
      </c>
      <c r="H858" s="6" t="s">
        <v>1900</v>
      </c>
      <c r="I858" s="6" t="s">
        <v>1762</v>
      </c>
      <c r="J858" s="6" t="s">
        <v>753</v>
      </c>
      <c r="K858" s="228">
        <v>20</v>
      </c>
      <c r="L858" s="229" t="s">
        <v>754</v>
      </c>
    </row>
    <row r="859" spans="1:12" ht="35.25" customHeight="1">
      <c r="A859" s="227" t="s">
        <v>1227</v>
      </c>
      <c r="B859" s="6" t="s">
        <v>636</v>
      </c>
      <c r="C859" s="6" t="s">
        <v>103</v>
      </c>
      <c r="D859" s="6" t="s">
        <v>823</v>
      </c>
      <c r="E859" s="6" t="s">
        <v>822</v>
      </c>
      <c r="F859" s="6" t="s">
        <v>823</v>
      </c>
      <c r="G859" s="6" t="s">
        <v>102</v>
      </c>
      <c r="H859" s="6" t="s">
        <v>1524</v>
      </c>
      <c r="I859" s="6" t="s">
        <v>1789</v>
      </c>
      <c r="J859" s="6" t="s">
        <v>751</v>
      </c>
      <c r="K859" s="228">
        <v>5</v>
      </c>
      <c r="L859" s="229" t="s">
        <v>752</v>
      </c>
    </row>
    <row r="860" spans="1:12" ht="33" customHeight="1">
      <c r="A860" s="224" t="s">
        <v>993</v>
      </c>
      <c r="B860" s="6" t="s">
        <v>636</v>
      </c>
      <c r="C860" s="6" t="s">
        <v>103</v>
      </c>
      <c r="D860" s="6" t="s">
        <v>823</v>
      </c>
      <c r="E860" s="6" t="s">
        <v>822</v>
      </c>
      <c r="F860" s="6" t="s">
        <v>823</v>
      </c>
      <c r="G860" s="6" t="s">
        <v>102</v>
      </c>
      <c r="H860" s="6" t="s">
        <v>32</v>
      </c>
      <c r="I860" s="6" t="s">
        <v>1760</v>
      </c>
      <c r="J860" s="6" t="s">
        <v>15</v>
      </c>
      <c r="K860" s="228">
        <v>12</v>
      </c>
      <c r="L860" s="229" t="s">
        <v>916</v>
      </c>
    </row>
    <row r="861" spans="1:12" ht="33.75">
      <c r="A861" s="227" t="s">
        <v>1228</v>
      </c>
      <c r="B861" s="6" t="s">
        <v>636</v>
      </c>
      <c r="C861" s="6" t="s">
        <v>103</v>
      </c>
      <c r="D861" s="6" t="s">
        <v>823</v>
      </c>
      <c r="E861" s="6" t="s">
        <v>822</v>
      </c>
      <c r="F861" s="6" t="s">
        <v>823</v>
      </c>
      <c r="G861" s="6" t="s">
        <v>102</v>
      </c>
      <c r="H861" s="6" t="s">
        <v>755</v>
      </c>
      <c r="I861" s="6" t="s">
        <v>2421</v>
      </c>
      <c r="J861" s="6" t="s">
        <v>756</v>
      </c>
      <c r="K861" s="228">
        <v>11</v>
      </c>
      <c r="L861" s="229" t="s">
        <v>916</v>
      </c>
    </row>
    <row r="862" spans="1:12" ht="33.75">
      <c r="A862" s="224" t="s">
        <v>1229</v>
      </c>
      <c r="B862" s="6" t="s">
        <v>636</v>
      </c>
      <c r="C862" s="6" t="s">
        <v>103</v>
      </c>
      <c r="D862" s="6" t="s">
        <v>823</v>
      </c>
      <c r="E862" s="6" t="s">
        <v>822</v>
      </c>
      <c r="F862" s="6" t="s">
        <v>823</v>
      </c>
      <c r="G862" s="6" t="s">
        <v>102</v>
      </c>
      <c r="H862" s="6" t="s">
        <v>762</v>
      </c>
      <c r="I862" s="6" t="s">
        <v>1775</v>
      </c>
      <c r="J862" s="6" t="s">
        <v>763</v>
      </c>
      <c r="K862" s="228">
        <v>30</v>
      </c>
      <c r="L862" s="229" t="s">
        <v>761</v>
      </c>
    </row>
    <row r="863" spans="1:12" ht="45">
      <c r="A863" s="227" t="s">
        <v>1230</v>
      </c>
      <c r="B863" s="6" t="s">
        <v>636</v>
      </c>
      <c r="C863" s="6" t="s">
        <v>103</v>
      </c>
      <c r="D863" s="6" t="s">
        <v>823</v>
      </c>
      <c r="E863" s="6" t="s">
        <v>822</v>
      </c>
      <c r="F863" s="6" t="s">
        <v>823</v>
      </c>
      <c r="G863" s="6" t="s">
        <v>102</v>
      </c>
      <c r="H863" s="6" t="s">
        <v>1179</v>
      </c>
      <c r="I863" s="6" t="s">
        <v>1778</v>
      </c>
      <c r="J863" s="6" t="s">
        <v>760</v>
      </c>
      <c r="K863" s="228">
        <v>8</v>
      </c>
      <c r="L863" s="229" t="s">
        <v>761</v>
      </c>
    </row>
    <row r="864" spans="1:12" ht="33.75">
      <c r="A864" s="224" t="s">
        <v>1231</v>
      </c>
      <c r="B864" s="6" t="s">
        <v>636</v>
      </c>
      <c r="C864" s="6" t="s">
        <v>103</v>
      </c>
      <c r="D864" s="6" t="s">
        <v>823</v>
      </c>
      <c r="E864" s="6" t="s">
        <v>822</v>
      </c>
      <c r="F864" s="6" t="s">
        <v>823</v>
      </c>
      <c r="G864" s="6" t="s">
        <v>102</v>
      </c>
      <c r="H864" s="6" t="s">
        <v>766</v>
      </c>
      <c r="I864" s="6" t="s">
        <v>2417</v>
      </c>
      <c r="J864" s="6" t="s">
        <v>767</v>
      </c>
      <c r="K864" s="228">
        <v>12</v>
      </c>
      <c r="L864" s="229" t="s">
        <v>881</v>
      </c>
    </row>
    <row r="865" spans="1:12" ht="33.75">
      <c r="A865" s="227" t="s">
        <v>1232</v>
      </c>
      <c r="B865" s="6" t="s">
        <v>636</v>
      </c>
      <c r="C865" s="6" t="s">
        <v>103</v>
      </c>
      <c r="D865" s="6" t="s">
        <v>823</v>
      </c>
      <c r="E865" s="6" t="s">
        <v>822</v>
      </c>
      <c r="F865" s="6" t="s">
        <v>823</v>
      </c>
      <c r="G865" s="6" t="s">
        <v>102</v>
      </c>
      <c r="H865" s="6" t="s">
        <v>1523</v>
      </c>
      <c r="I865" s="6" t="s">
        <v>783</v>
      </c>
      <c r="J865" s="6" t="s">
        <v>767</v>
      </c>
      <c r="K865" s="228">
        <v>4</v>
      </c>
      <c r="L865" s="229" t="s">
        <v>881</v>
      </c>
    </row>
    <row r="866" spans="1:12" ht="40.5" customHeight="1">
      <c r="A866" s="224" t="s">
        <v>1233</v>
      </c>
      <c r="B866" s="6" t="s">
        <v>636</v>
      </c>
      <c r="C866" s="6" t="s">
        <v>103</v>
      </c>
      <c r="D866" s="6" t="s">
        <v>823</v>
      </c>
      <c r="E866" s="6" t="s">
        <v>822</v>
      </c>
      <c r="F866" s="6" t="s">
        <v>823</v>
      </c>
      <c r="G866" s="6" t="s">
        <v>102</v>
      </c>
      <c r="H866" s="6" t="s">
        <v>772</v>
      </c>
      <c r="I866" s="6" t="s">
        <v>683</v>
      </c>
      <c r="J866" s="6" t="s">
        <v>773</v>
      </c>
      <c r="K866" s="228">
        <v>23</v>
      </c>
      <c r="L866" s="229" t="s">
        <v>888</v>
      </c>
    </row>
    <row r="867" spans="1:12" ht="34.5" thickBot="1">
      <c r="A867" s="227" t="s">
        <v>1234</v>
      </c>
      <c r="B867" s="14" t="s">
        <v>636</v>
      </c>
      <c r="C867" s="14" t="s">
        <v>103</v>
      </c>
      <c r="D867" s="14" t="s">
        <v>823</v>
      </c>
      <c r="E867" s="14" t="s">
        <v>822</v>
      </c>
      <c r="F867" s="14" t="s">
        <v>823</v>
      </c>
      <c r="G867" s="14" t="s">
        <v>102</v>
      </c>
      <c r="H867" s="14" t="s">
        <v>1871</v>
      </c>
      <c r="I867" s="14" t="s">
        <v>2412</v>
      </c>
      <c r="J867" s="14" t="s">
        <v>781</v>
      </c>
      <c r="K867" s="231">
        <v>35</v>
      </c>
      <c r="L867" s="232" t="s">
        <v>782</v>
      </c>
    </row>
    <row r="868" spans="1:12" ht="13.5" thickBot="1">
      <c r="A868" s="488" t="s">
        <v>1895</v>
      </c>
      <c r="B868" s="489"/>
      <c r="C868" s="489"/>
      <c r="D868" s="489"/>
      <c r="E868" s="489"/>
      <c r="F868" s="489"/>
      <c r="G868" s="489"/>
      <c r="H868" s="489"/>
      <c r="I868" s="489"/>
      <c r="J868" s="489"/>
      <c r="K868" s="223">
        <v>178</v>
      </c>
      <c r="L868" s="233"/>
    </row>
    <row r="869" spans="1:12" ht="33.75">
      <c r="A869" s="224" t="s">
        <v>1235</v>
      </c>
      <c r="B869" s="13" t="s">
        <v>883</v>
      </c>
      <c r="C869" s="13" t="s">
        <v>1809</v>
      </c>
      <c r="D869" s="13" t="s">
        <v>1810</v>
      </c>
      <c r="E869" s="13" t="s">
        <v>1345</v>
      </c>
      <c r="F869" s="13" t="s">
        <v>791</v>
      </c>
      <c r="G869" s="13" t="s">
        <v>2997</v>
      </c>
      <c r="H869" s="13" t="s">
        <v>1871</v>
      </c>
      <c r="I869" s="13" t="s">
        <v>1762</v>
      </c>
      <c r="J869" s="13" t="s">
        <v>374</v>
      </c>
      <c r="K869" s="225">
        <v>35</v>
      </c>
      <c r="L869" s="226" t="s">
        <v>782</v>
      </c>
    </row>
    <row r="870" spans="1:12" ht="34.5" thickBot="1">
      <c r="A870" s="230" t="s">
        <v>1236</v>
      </c>
      <c r="B870" s="14" t="s">
        <v>883</v>
      </c>
      <c r="C870" s="14" t="s">
        <v>1809</v>
      </c>
      <c r="D870" s="14" t="s">
        <v>1810</v>
      </c>
      <c r="E870" s="14" t="s">
        <v>1345</v>
      </c>
      <c r="F870" s="14" t="s">
        <v>791</v>
      </c>
      <c r="G870" s="14" t="s">
        <v>2997</v>
      </c>
      <c r="H870" s="14" t="s">
        <v>1669</v>
      </c>
      <c r="I870" s="14" t="s">
        <v>830</v>
      </c>
      <c r="J870" s="14" t="s">
        <v>375</v>
      </c>
      <c r="K870" s="231">
        <v>0</v>
      </c>
      <c r="L870" s="232" t="s">
        <v>782</v>
      </c>
    </row>
    <row r="871" spans="1:12" ht="13.5" thickBot="1">
      <c r="A871" s="488" t="s">
        <v>1895</v>
      </c>
      <c r="B871" s="489"/>
      <c r="C871" s="489"/>
      <c r="D871" s="489"/>
      <c r="E871" s="489"/>
      <c r="F871" s="489"/>
      <c r="G871" s="489"/>
      <c r="H871" s="489"/>
      <c r="I871" s="489"/>
      <c r="J871" s="489"/>
      <c r="K871" s="223">
        <v>35</v>
      </c>
      <c r="L871" s="233"/>
    </row>
    <row r="872" spans="1:12" ht="33.75">
      <c r="A872" s="224" t="s">
        <v>1237</v>
      </c>
      <c r="B872" s="13" t="s">
        <v>556</v>
      </c>
      <c r="C872" s="13" t="s">
        <v>792</v>
      </c>
      <c r="D872" s="13" t="s">
        <v>793</v>
      </c>
      <c r="E872" s="13" t="s">
        <v>686</v>
      </c>
      <c r="F872" s="13" t="s">
        <v>795</v>
      </c>
      <c r="G872" s="13" t="s">
        <v>684</v>
      </c>
      <c r="H872" s="13" t="s">
        <v>745</v>
      </c>
      <c r="I872" s="13" t="s">
        <v>2417</v>
      </c>
      <c r="J872" s="13" t="s">
        <v>746</v>
      </c>
      <c r="K872" s="225">
        <v>3</v>
      </c>
      <c r="L872" s="226" t="s">
        <v>747</v>
      </c>
    </row>
    <row r="873" spans="1:12" ht="33.75">
      <c r="A873" s="227" t="s">
        <v>1238</v>
      </c>
      <c r="B873" s="6" t="s">
        <v>556</v>
      </c>
      <c r="C873" s="6" t="s">
        <v>792</v>
      </c>
      <c r="D873" s="6" t="s">
        <v>793</v>
      </c>
      <c r="E873" s="6" t="s">
        <v>686</v>
      </c>
      <c r="F873" s="6" t="s">
        <v>795</v>
      </c>
      <c r="G873" s="6" t="s">
        <v>684</v>
      </c>
      <c r="H873" s="6" t="s">
        <v>748</v>
      </c>
      <c r="I873" s="6" t="s">
        <v>1121</v>
      </c>
      <c r="J873" s="6" t="s">
        <v>749</v>
      </c>
      <c r="K873" s="228">
        <v>4</v>
      </c>
      <c r="L873" s="229" t="s">
        <v>141</v>
      </c>
    </row>
    <row r="874" spans="1:12" ht="33.75">
      <c r="A874" s="224" t="s">
        <v>1239</v>
      </c>
      <c r="B874" s="6" t="s">
        <v>556</v>
      </c>
      <c r="C874" s="6" t="s">
        <v>792</v>
      </c>
      <c r="D874" s="6" t="s">
        <v>793</v>
      </c>
      <c r="E874" s="6" t="s">
        <v>686</v>
      </c>
      <c r="F874" s="6" t="s">
        <v>795</v>
      </c>
      <c r="G874" s="6" t="s">
        <v>684</v>
      </c>
      <c r="H874" s="6" t="s">
        <v>656</v>
      </c>
      <c r="I874" s="6" t="s">
        <v>2414</v>
      </c>
      <c r="J874" s="6" t="s">
        <v>753</v>
      </c>
      <c r="K874" s="228">
        <v>15</v>
      </c>
      <c r="L874" s="229" t="s">
        <v>754</v>
      </c>
    </row>
    <row r="875" spans="1:12" ht="33.75">
      <c r="A875" s="227" t="s">
        <v>1240</v>
      </c>
      <c r="B875" s="6" t="s">
        <v>556</v>
      </c>
      <c r="C875" s="6" t="s">
        <v>792</v>
      </c>
      <c r="D875" s="6" t="s">
        <v>793</v>
      </c>
      <c r="E875" s="6" t="s">
        <v>686</v>
      </c>
      <c r="F875" s="6" t="s">
        <v>795</v>
      </c>
      <c r="G875" s="6" t="s">
        <v>684</v>
      </c>
      <c r="H875" s="6" t="s">
        <v>1297</v>
      </c>
      <c r="I875" s="6" t="s">
        <v>709</v>
      </c>
      <c r="J875" s="6" t="s">
        <v>756</v>
      </c>
      <c r="K875" s="228">
        <v>10</v>
      </c>
      <c r="L875" s="229" t="s">
        <v>916</v>
      </c>
    </row>
    <row r="876" spans="1:12" ht="33.75">
      <c r="A876" s="224" t="s">
        <v>1241</v>
      </c>
      <c r="B876" s="6" t="s">
        <v>556</v>
      </c>
      <c r="C876" s="6" t="s">
        <v>792</v>
      </c>
      <c r="D876" s="6" t="s">
        <v>793</v>
      </c>
      <c r="E876" s="6" t="s">
        <v>686</v>
      </c>
      <c r="F876" s="6" t="s">
        <v>795</v>
      </c>
      <c r="G876" s="6" t="s">
        <v>684</v>
      </c>
      <c r="H876" s="6" t="s">
        <v>1566</v>
      </c>
      <c r="I876" s="6" t="s">
        <v>1778</v>
      </c>
      <c r="J876" s="6" t="s">
        <v>794</v>
      </c>
      <c r="K876" s="228">
        <v>5</v>
      </c>
      <c r="L876" s="229" t="s">
        <v>881</v>
      </c>
    </row>
    <row r="877" spans="1:12" ht="33.75">
      <c r="A877" s="227" t="s">
        <v>77</v>
      </c>
      <c r="B877" s="6" t="s">
        <v>556</v>
      </c>
      <c r="C877" s="6" t="s">
        <v>792</v>
      </c>
      <c r="D877" s="6" t="s">
        <v>793</v>
      </c>
      <c r="E877" s="6" t="s">
        <v>686</v>
      </c>
      <c r="F877" s="6" t="s">
        <v>795</v>
      </c>
      <c r="G877" s="6" t="s">
        <v>684</v>
      </c>
      <c r="H877" s="6" t="s">
        <v>257</v>
      </c>
      <c r="I877" s="6" t="s">
        <v>1775</v>
      </c>
      <c r="J877" s="6" t="s">
        <v>773</v>
      </c>
      <c r="K877" s="228">
        <v>10</v>
      </c>
      <c r="L877" s="229" t="s">
        <v>888</v>
      </c>
    </row>
    <row r="878" spans="1:12" ht="40.5" customHeight="1">
      <c r="A878" s="224" t="s">
        <v>1242</v>
      </c>
      <c r="B878" s="6" t="s">
        <v>556</v>
      </c>
      <c r="C878" s="6" t="s">
        <v>792</v>
      </c>
      <c r="D878" s="6" t="s">
        <v>793</v>
      </c>
      <c r="E878" s="6" t="s">
        <v>686</v>
      </c>
      <c r="F878" s="6" t="s">
        <v>795</v>
      </c>
      <c r="G878" s="6" t="s">
        <v>684</v>
      </c>
      <c r="H878" s="6" t="s">
        <v>780</v>
      </c>
      <c r="I878" s="6" t="s">
        <v>2412</v>
      </c>
      <c r="J878" s="6" t="s">
        <v>781</v>
      </c>
      <c r="K878" s="228">
        <v>48</v>
      </c>
      <c r="L878" s="229" t="s">
        <v>782</v>
      </c>
    </row>
    <row r="879" spans="1:12" ht="40.5" customHeight="1" thickBot="1">
      <c r="A879" s="227" t="s">
        <v>1244</v>
      </c>
      <c r="B879" s="14" t="s">
        <v>556</v>
      </c>
      <c r="C879" s="14" t="s">
        <v>792</v>
      </c>
      <c r="D879" s="14" t="s">
        <v>793</v>
      </c>
      <c r="E879" s="14" t="s">
        <v>686</v>
      </c>
      <c r="F879" s="14" t="s">
        <v>795</v>
      </c>
      <c r="G879" s="14" t="s">
        <v>684</v>
      </c>
      <c r="H879" s="14" t="s">
        <v>1669</v>
      </c>
      <c r="I879" s="14" t="s">
        <v>683</v>
      </c>
      <c r="J879" s="14" t="s">
        <v>568</v>
      </c>
      <c r="K879" s="231">
        <v>0</v>
      </c>
      <c r="L879" s="232" t="s">
        <v>986</v>
      </c>
    </row>
    <row r="880" spans="1:12" ht="13.5" thickBot="1">
      <c r="A880" s="488" t="s">
        <v>1895</v>
      </c>
      <c r="B880" s="489"/>
      <c r="C880" s="489"/>
      <c r="D880" s="489"/>
      <c r="E880" s="489"/>
      <c r="F880" s="489"/>
      <c r="G880" s="489"/>
      <c r="H880" s="489"/>
      <c r="I880" s="489"/>
      <c r="J880" s="489"/>
      <c r="K880" s="223">
        <v>95</v>
      </c>
      <c r="L880" s="233"/>
    </row>
    <row r="881" spans="1:12" ht="33.75">
      <c r="A881" s="224" t="s">
        <v>1245</v>
      </c>
      <c r="B881" s="13" t="s">
        <v>620</v>
      </c>
      <c r="C881" s="13" t="s">
        <v>796</v>
      </c>
      <c r="D881" s="13" t="s">
        <v>798</v>
      </c>
      <c r="E881" s="13" t="s">
        <v>797</v>
      </c>
      <c r="F881" s="13" t="s">
        <v>798</v>
      </c>
      <c r="G881" s="13" t="s">
        <v>173</v>
      </c>
      <c r="H881" s="13" t="s">
        <v>1871</v>
      </c>
      <c r="I881" s="13" t="s">
        <v>2412</v>
      </c>
      <c r="J881" s="13" t="s">
        <v>781</v>
      </c>
      <c r="K881" s="225">
        <v>60</v>
      </c>
      <c r="L881" s="226" t="s">
        <v>782</v>
      </c>
    </row>
    <row r="882" spans="1:12" ht="27" customHeight="1">
      <c r="A882" s="227" t="s">
        <v>2296</v>
      </c>
      <c r="B882" s="6" t="s">
        <v>620</v>
      </c>
      <c r="C882" s="6" t="s">
        <v>796</v>
      </c>
      <c r="D882" s="6" t="s">
        <v>798</v>
      </c>
      <c r="E882" s="6" t="s">
        <v>797</v>
      </c>
      <c r="F882" s="6" t="s">
        <v>798</v>
      </c>
      <c r="G882" s="6" t="s">
        <v>173</v>
      </c>
      <c r="H882" s="6" t="s">
        <v>656</v>
      </c>
      <c r="I882" s="6" t="s">
        <v>1786</v>
      </c>
      <c r="J882" s="6" t="s">
        <v>753</v>
      </c>
      <c r="K882" s="228">
        <v>38</v>
      </c>
      <c r="L882" s="229" t="s">
        <v>754</v>
      </c>
    </row>
    <row r="883" spans="1:12" ht="33.75">
      <c r="A883" s="224" t="s">
        <v>2297</v>
      </c>
      <c r="B883" s="6" t="s">
        <v>620</v>
      </c>
      <c r="C883" s="6" t="s">
        <v>796</v>
      </c>
      <c r="D883" s="6" t="s">
        <v>798</v>
      </c>
      <c r="E883" s="6" t="s">
        <v>797</v>
      </c>
      <c r="F883" s="6" t="s">
        <v>798</v>
      </c>
      <c r="G883" s="6" t="s">
        <v>173</v>
      </c>
      <c r="H883" s="6" t="s">
        <v>1243</v>
      </c>
      <c r="I883" s="6" t="s">
        <v>2414</v>
      </c>
      <c r="J883" s="6" t="s">
        <v>771</v>
      </c>
      <c r="K883" s="228">
        <v>10</v>
      </c>
      <c r="L883" s="229" t="s">
        <v>869</v>
      </c>
    </row>
    <row r="884" spans="1:12" ht="33.75">
      <c r="A884" s="227" t="s">
        <v>2298</v>
      </c>
      <c r="B884" s="6" t="s">
        <v>620</v>
      </c>
      <c r="C884" s="6" t="s">
        <v>796</v>
      </c>
      <c r="D884" s="6" t="s">
        <v>798</v>
      </c>
      <c r="E884" s="6" t="s">
        <v>797</v>
      </c>
      <c r="F884" s="6" t="s">
        <v>798</v>
      </c>
      <c r="G884" s="6" t="s">
        <v>173</v>
      </c>
      <c r="H884" s="6" t="s">
        <v>755</v>
      </c>
      <c r="I884" s="6" t="s">
        <v>1775</v>
      </c>
      <c r="J884" s="6" t="s">
        <v>756</v>
      </c>
      <c r="K884" s="228">
        <v>20</v>
      </c>
      <c r="L884" s="229" t="s">
        <v>916</v>
      </c>
    </row>
    <row r="885" spans="1:12" ht="33.75">
      <c r="A885" s="224" t="s">
        <v>1525</v>
      </c>
      <c r="B885" s="6" t="s">
        <v>620</v>
      </c>
      <c r="C885" s="6" t="s">
        <v>796</v>
      </c>
      <c r="D885" s="6" t="s">
        <v>798</v>
      </c>
      <c r="E885" s="6" t="s">
        <v>797</v>
      </c>
      <c r="F885" s="6" t="s">
        <v>798</v>
      </c>
      <c r="G885" s="6" t="s">
        <v>173</v>
      </c>
      <c r="H885" s="6" t="s">
        <v>772</v>
      </c>
      <c r="I885" s="6" t="s">
        <v>92</v>
      </c>
      <c r="J885" s="6" t="s">
        <v>773</v>
      </c>
      <c r="K885" s="228">
        <v>10</v>
      </c>
      <c r="L885" s="229" t="s">
        <v>888</v>
      </c>
    </row>
    <row r="886" spans="1:12" ht="33.75">
      <c r="A886" s="227" t="s">
        <v>1526</v>
      </c>
      <c r="B886" s="6" t="s">
        <v>620</v>
      </c>
      <c r="C886" s="6" t="s">
        <v>796</v>
      </c>
      <c r="D886" s="6" t="s">
        <v>798</v>
      </c>
      <c r="E886" s="6" t="s">
        <v>797</v>
      </c>
      <c r="F886" s="6" t="s">
        <v>798</v>
      </c>
      <c r="G886" s="6" t="s">
        <v>173</v>
      </c>
      <c r="H886" s="6" t="s">
        <v>1246</v>
      </c>
      <c r="I886" s="6" t="s">
        <v>1778</v>
      </c>
      <c r="J886" s="6" t="s">
        <v>767</v>
      </c>
      <c r="K886" s="228">
        <v>10</v>
      </c>
      <c r="L886" s="229" t="s">
        <v>881</v>
      </c>
    </row>
    <row r="887" spans="1:12" ht="33.75">
      <c r="A887" s="224" t="s">
        <v>1527</v>
      </c>
      <c r="B887" s="6" t="s">
        <v>620</v>
      </c>
      <c r="C887" s="6" t="s">
        <v>796</v>
      </c>
      <c r="D887" s="6" t="s">
        <v>798</v>
      </c>
      <c r="E887" s="6" t="s">
        <v>797</v>
      </c>
      <c r="F887" s="6" t="s">
        <v>798</v>
      </c>
      <c r="G887" s="6" t="s">
        <v>173</v>
      </c>
      <c r="H887" s="6" t="s">
        <v>764</v>
      </c>
      <c r="I887" s="6" t="s">
        <v>1777</v>
      </c>
      <c r="J887" s="6" t="s">
        <v>765</v>
      </c>
      <c r="K887" s="228">
        <v>30</v>
      </c>
      <c r="L887" s="229" t="s">
        <v>847</v>
      </c>
    </row>
    <row r="888" spans="1:12" ht="33.75">
      <c r="A888" s="227" t="s">
        <v>1528</v>
      </c>
      <c r="B888" s="6" t="s">
        <v>620</v>
      </c>
      <c r="C888" s="6" t="s">
        <v>796</v>
      </c>
      <c r="D888" s="6" t="s">
        <v>798</v>
      </c>
      <c r="E888" s="6" t="s">
        <v>797</v>
      </c>
      <c r="F888" s="6" t="s">
        <v>798</v>
      </c>
      <c r="G888" s="6" t="s">
        <v>173</v>
      </c>
      <c r="H888" s="6" t="s">
        <v>1247</v>
      </c>
      <c r="I888" s="6" t="s">
        <v>683</v>
      </c>
      <c r="J888" s="6" t="s">
        <v>746</v>
      </c>
      <c r="K888" s="228">
        <v>4</v>
      </c>
      <c r="L888" s="229" t="s">
        <v>1269</v>
      </c>
    </row>
    <row r="889" spans="1:12" ht="34.5" thickBot="1">
      <c r="A889" s="224" t="s">
        <v>1529</v>
      </c>
      <c r="B889" s="14" t="s">
        <v>620</v>
      </c>
      <c r="C889" s="14" t="s">
        <v>796</v>
      </c>
      <c r="D889" s="14" t="s">
        <v>798</v>
      </c>
      <c r="E889" s="14" t="s">
        <v>797</v>
      </c>
      <c r="F889" s="14" t="s">
        <v>798</v>
      </c>
      <c r="G889" s="14" t="s">
        <v>173</v>
      </c>
      <c r="H889" s="14" t="s">
        <v>1872</v>
      </c>
      <c r="I889" s="14" t="s">
        <v>1814</v>
      </c>
      <c r="J889" s="14" t="s">
        <v>568</v>
      </c>
      <c r="K889" s="231">
        <v>0</v>
      </c>
      <c r="L889" s="232" t="s">
        <v>876</v>
      </c>
    </row>
    <row r="890" spans="1:12" ht="13.5" thickBot="1">
      <c r="A890" s="488" t="s">
        <v>1895</v>
      </c>
      <c r="B890" s="489"/>
      <c r="C890" s="489"/>
      <c r="D890" s="489"/>
      <c r="E890" s="489"/>
      <c r="F890" s="489"/>
      <c r="G890" s="489"/>
      <c r="H890" s="489"/>
      <c r="I890" s="489"/>
      <c r="J890" s="489"/>
      <c r="K890" s="223">
        <v>182</v>
      </c>
      <c r="L890" s="233"/>
    </row>
    <row r="891" spans="1:12" ht="12.75" customHeight="1" thickBot="1">
      <c r="A891" s="495" t="s">
        <v>1248</v>
      </c>
      <c r="B891" s="496"/>
      <c r="C891" s="496"/>
      <c r="D891" s="496"/>
      <c r="E891" s="496"/>
      <c r="F891" s="496"/>
      <c r="G891" s="496"/>
      <c r="H891" s="496"/>
      <c r="I891" s="496"/>
      <c r="J891" s="496"/>
      <c r="K891" s="234">
        <f>SUM(K24:K890)</f>
        <v>36077</v>
      </c>
      <c r="L891" s="235"/>
    </row>
    <row r="901" spans="11:11" ht="40.5" customHeight="1"/>
    <row r="902" spans="11:11" ht="40.5" customHeight="1"/>
    <row r="903" spans="11:11" ht="40.5" customHeight="1">
      <c r="K903" s="16"/>
    </row>
    <row r="904" spans="11:11" ht="38.25" customHeight="1">
      <c r="K904" s="16"/>
    </row>
    <row r="905" spans="11:11" ht="12" customHeight="1">
      <c r="K905" s="16"/>
    </row>
    <row r="907" spans="11:11" ht="30" customHeight="1">
      <c r="K907" s="16"/>
    </row>
  </sheetData>
  <mergeCells count="97"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126:J126"/>
    <mergeCell ref="A134:J134"/>
    <mergeCell ref="A141:J141"/>
    <mergeCell ref="A104:J104"/>
    <mergeCell ref="A109:J109"/>
    <mergeCell ref="A161:J161"/>
    <mergeCell ref="A170:J170"/>
    <mergeCell ref="A183:J183"/>
    <mergeCell ref="A191:J191"/>
    <mergeCell ref="A196:J196"/>
    <mergeCell ref="A891:J891"/>
    <mergeCell ref="A692:J692"/>
    <mergeCell ref="A699:J699"/>
    <mergeCell ref="A202:J202"/>
    <mergeCell ref="A206:J206"/>
    <mergeCell ref="A212:J212"/>
    <mergeCell ref="A224:J224"/>
    <mergeCell ref="A880:J880"/>
    <mergeCell ref="A855:J855"/>
    <mergeCell ref="A868:J868"/>
    <mergeCell ref="A871:J871"/>
    <mergeCell ref="A890:J890"/>
    <mergeCell ref="A234:J234"/>
    <mergeCell ref="A255:J255"/>
    <mergeCell ref="A265:J265"/>
    <mergeCell ref="A279:J279"/>
    <mergeCell ref="A24:J24"/>
    <mergeCell ref="A34:J34"/>
    <mergeCell ref="A43:J43"/>
    <mergeCell ref="A50:J50"/>
    <mergeCell ref="A64:J64"/>
    <mergeCell ref="A74:J74"/>
    <mergeCell ref="A81:J81"/>
    <mergeCell ref="A94:J94"/>
    <mergeCell ref="A117:J117"/>
    <mergeCell ref="A124:J124"/>
    <mergeCell ref="A285:J285"/>
    <mergeCell ref="A295:J295"/>
    <mergeCell ref="A305:J305"/>
    <mergeCell ref="A309:J309"/>
    <mergeCell ref="A319:J319"/>
    <mergeCell ref="A327:J327"/>
    <mergeCell ref="A347:J347"/>
    <mergeCell ref="A365:J365"/>
    <mergeCell ref="A375:J375"/>
    <mergeCell ref="A382:J382"/>
    <mergeCell ref="A387:J387"/>
    <mergeCell ref="A404:J404"/>
    <mergeCell ref="A412:J412"/>
    <mergeCell ref="A422:J422"/>
    <mergeCell ref="A434:J434"/>
    <mergeCell ref="A438:J438"/>
    <mergeCell ref="A444:J444"/>
    <mergeCell ref="A453:J453"/>
    <mergeCell ref="A475:J475"/>
    <mergeCell ref="A481:J481"/>
    <mergeCell ref="A498:J498"/>
    <mergeCell ref="A512:J512"/>
    <mergeCell ref="A530:J530"/>
    <mergeCell ref="A533:J533"/>
    <mergeCell ref="A542:J542"/>
    <mergeCell ref="A549:J549"/>
    <mergeCell ref="A573:J573"/>
    <mergeCell ref="A590:J590"/>
    <mergeCell ref="A600:J600"/>
    <mergeCell ref="A603:J603"/>
    <mergeCell ref="A609:J609"/>
    <mergeCell ref="A634:J634"/>
    <mergeCell ref="A652:J652"/>
    <mergeCell ref="A666:J666"/>
    <mergeCell ref="A674:J674"/>
    <mergeCell ref="A683:J683"/>
    <mergeCell ref="A709:J709"/>
    <mergeCell ref="A722:J722"/>
    <mergeCell ref="A731:J731"/>
    <mergeCell ref="A735:J735"/>
    <mergeCell ref="A763:J763"/>
    <mergeCell ref="A770:J770"/>
    <mergeCell ref="A779:J779"/>
    <mergeCell ref="A795:J795"/>
    <mergeCell ref="A804:J804"/>
    <mergeCell ref="A849:J849"/>
    <mergeCell ref="A810:J810"/>
    <mergeCell ref="A818:J818"/>
    <mergeCell ref="A825:J825"/>
    <mergeCell ref="A833:J833"/>
    <mergeCell ref="A846:J8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4"/>
  <sheetViews>
    <sheetView topLeftCell="A34" zoomScale="85" zoomScaleNormal="85" workbookViewId="0">
      <selection activeCell="G51" sqref="G51"/>
    </sheetView>
  </sheetViews>
  <sheetFormatPr defaultRowHeight="11.25"/>
  <cols>
    <col min="1" max="1" width="3.42578125" style="16" bestFit="1" customWidth="1"/>
    <col min="2" max="2" width="15.28515625" style="16" customWidth="1"/>
    <col min="3" max="3" width="16.42578125" style="16" customWidth="1"/>
    <col min="4" max="4" width="11.7109375" style="16" customWidth="1"/>
    <col min="5" max="5" width="13.7109375" style="16" customWidth="1"/>
    <col min="6" max="6" width="15" style="16" bestFit="1" customWidth="1"/>
    <col min="7" max="7" width="14.140625" style="16" customWidth="1"/>
    <col min="8" max="8" width="11.28515625" style="16" customWidth="1"/>
    <col min="9" max="9" width="11.7109375" style="16" customWidth="1"/>
    <col min="10" max="10" width="7" style="16" customWidth="1"/>
    <col min="11" max="11" width="18.85546875" style="16" customWidth="1"/>
    <col min="12" max="13" width="13.5703125" style="16" customWidth="1"/>
    <col min="14" max="16384" width="9.140625" style="16"/>
  </cols>
  <sheetData>
    <row r="1" spans="1:13" s="11" customFormat="1" ht="20.100000000000001" customHeight="1">
      <c r="A1" s="497" t="s">
        <v>3086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s="11" customFormat="1" ht="15" customHeight="1">
      <c r="A2" s="498">
        <v>1</v>
      </c>
      <c r="B2" s="498">
        <v>2</v>
      </c>
      <c r="C2" s="498">
        <v>3</v>
      </c>
      <c r="D2" s="498" t="s">
        <v>210</v>
      </c>
      <c r="E2" s="498"/>
      <c r="F2" s="498"/>
      <c r="G2" s="498"/>
      <c r="H2" s="498"/>
      <c r="I2" s="498"/>
      <c r="J2" s="498"/>
      <c r="K2" s="498"/>
      <c r="L2" s="498"/>
      <c r="M2" s="498"/>
    </row>
    <row r="3" spans="1:13" s="11" customFormat="1" ht="15" customHeight="1">
      <c r="A3" s="498"/>
      <c r="B3" s="498"/>
      <c r="C3" s="498"/>
      <c r="D3" s="504" t="s">
        <v>738</v>
      </c>
      <c r="E3" s="505"/>
      <c r="F3" s="505"/>
      <c r="G3" s="506"/>
      <c r="H3" s="504" t="s">
        <v>739</v>
      </c>
      <c r="I3" s="506"/>
      <c r="J3" s="504" t="s">
        <v>740</v>
      </c>
      <c r="K3" s="506"/>
      <c r="L3" s="504" t="s">
        <v>741</v>
      </c>
      <c r="M3" s="506"/>
    </row>
    <row r="4" spans="1:13" s="11" customFormat="1" ht="15" customHeight="1">
      <c r="A4" s="498" t="s">
        <v>275</v>
      </c>
      <c r="B4" s="498" t="s">
        <v>276</v>
      </c>
      <c r="C4" s="498" t="s">
        <v>1060</v>
      </c>
      <c r="D4" s="504" t="s">
        <v>2462</v>
      </c>
      <c r="E4" s="505"/>
      <c r="F4" s="505"/>
      <c r="G4" s="506"/>
      <c r="H4" s="500" t="s">
        <v>1061</v>
      </c>
      <c r="I4" s="501"/>
      <c r="J4" s="500" t="s">
        <v>2465</v>
      </c>
      <c r="K4" s="501"/>
      <c r="L4" s="500" t="s">
        <v>2466</v>
      </c>
      <c r="M4" s="501"/>
    </row>
    <row r="5" spans="1:13" s="11" customFormat="1" ht="15" customHeight="1">
      <c r="A5" s="498"/>
      <c r="B5" s="498"/>
      <c r="C5" s="498"/>
      <c r="D5" s="504" t="s">
        <v>2463</v>
      </c>
      <c r="E5" s="506"/>
      <c r="F5" s="504" t="s">
        <v>2464</v>
      </c>
      <c r="G5" s="506"/>
      <c r="H5" s="502"/>
      <c r="I5" s="503"/>
      <c r="J5" s="502"/>
      <c r="K5" s="503"/>
      <c r="L5" s="502"/>
      <c r="M5" s="503"/>
    </row>
    <row r="6" spans="1:13" s="11" customFormat="1" ht="24" customHeight="1">
      <c r="A6" s="498"/>
      <c r="B6" s="498"/>
      <c r="C6" s="498"/>
      <c r="D6" s="246" t="s">
        <v>2259</v>
      </c>
      <c r="E6" s="246" t="s">
        <v>2260</v>
      </c>
      <c r="F6" s="246" t="s">
        <v>2286</v>
      </c>
      <c r="G6" s="246" t="s">
        <v>2261</v>
      </c>
      <c r="H6" s="246" t="s">
        <v>2262</v>
      </c>
      <c r="I6" s="246" t="s">
        <v>2263</v>
      </c>
      <c r="J6" s="246" t="s">
        <v>2264</v>
      </c>
      <c r="K6" s="246" t="s">
        <v>2265</v>
      </c>
      <c r="L6" s="246" t="s">
        <v>1055</v>
      </c>
      <c r="M6" s="246" t="s">
        <v>1056</v>
      </c>
    </row>
    <row r="7" spans="1:13" s="11" customFormat="1">
      <c r="A7" s="499"/>
      <c r="B7" s="499"/>
      <c r="C7" s="499"/>
      <c r="D7" s="247" t="s">
        <v>2266</v>
      </c>
      <c r="E7" s="247" t="s">
        <v>1062</v>
      </c>
      <c r="F7" s="247" t="s">
        <v>2266</v>
      </c>
      <c r="G7" s="247" t="s">
        <v>1062</v>
      </c>
      <c r="H7" s="247" t="s">
        <v>2266</v>
      </c>
      <c r="I7" s="247" t="s">
        <v>1062</v>
      </c>
      <c r="J7" s="247" t="s">
        <v>2266</v>
      </c>
      <c r="K7" s="247" t="s">
        <v>1062</v>
      </c>
      <c r="L7" s="247" t="s">
        <v>2266</v>
      </c>
      <c r="M7" s="247" t="s">
        <v>1062</v>
      </c>
    </row>
    <row r="8" spans="1:13" s="94" customFormat="1" ht="90">
      <c r="A8" s="6">
        <v>1</v>
      </c>
      <c r="B8" s="6" t="s">
        <v>3046</v>
      </c>
      <c r="C8" s="6" t="s">
        <v>3047</v>
      </c>
      <c r="D8" s="6">
        <v>14</v>
      </c>
      <c r="E8" s="6">
        <v>45583</v>
      </c>
      <c r="F8" s="6">
        <v>14</v>
      </c>
      <c r="G8" s="6">
        <v>494</v>
      </c>
      <c r="H8" s="6" t="s">
        <v>1825</v>
      </c>
      <c r="I8" s="6" t="s">
        <v>1825</v>
      </c>
      <c r="J8" s="6" t="s">
        <v>1825</v>
      </c>
      <c r="K8" s="6">
        <v>29</v>
      </c>
      <c r="L8" s="6" t="s">
        <v>1825</v>
      </c>
      <c r="M8" s="6">
        <v>10056</v>
      </c>
    </row>
    <row r="9" spans="1:13" s="94" customFormat="1" ht="67.5">
      <c r="A9" s="6">
        <v>2</v>
      </c>
      <c r="B9" s="6" t="s">
        <v>3048</v>
      </c>
      <c r="C9" s="6" t="s">
        <v>3049</v>
      </c>
      <c r="D9" s="6">
        <v>5625</v>
      </c>
      <c r="E9" s="6">
        <v>20529</v>
      </c>
      <c r="F9" s="6">
        <v>4383</v>
      </c>
      <c r="G9" s="6">
        <v>9675</v>
      </c>
      <c r="H9" s="6">
        <v>2</v>
      </c>
      <c r="I9" s="6">
        <v>7</v>
      </c>
      <c r="J9" s="6">
        <v>1</v>
      </c>
      <c r="K9" s="6">
        <v>43</v>
      </c>
      <c r="L9" s="6">
        <v>912</v>
      </c>
      <c r="M9" s="6">
        <v>8568</v>
      </c>
    </row>
    <row r="10" spans="1:13" s="94" customFormat="1" ht="78.75">
      <c r="A10" s="6">
        <v>3</v>
      </c>
      <c r="B10" s="6" t="s">
        <v>557</v>
      </c>
      <c r="C10" s="6" t="s">
        <v>3050</v>
      </c>
      <c r="D10" s="6">
        <v>2442</v>
      </c>
      <c r="E10" s="6">
        <v>11224</v>
      </c>
      <c r="F10" s="6">
        <v>1469</v>
      </c>
      <c r="G10" s="6">
        <v>3241</v>
      </c>
      <c r="H10" s="6">
        <v>9</v>
      </c>
      <c r="I10" s="6">
        <v>1273</v>
      </c>
      <c r="J10" s="6">
        <v>0</v>
      </c>
      <c r="K10" s="6">
        <v>24</v>
      </c>
      <c r="L10" s="6">
        <v>226</v>
      </c>
      <c r="M10" s="6">
        <v>3161</v>
      </c>
    </row>
    <row r="11" spans="1:13" s="94" customFormat="1" ht="78.75">
      <c r="A11" s="6">
        <v>4</v>
      </c>
      <c r="B11" s="6" t="s">
        <v>934</v>
      </c>
      <c r="C11" s="6" t="s">
        <v>3051</v>
      </c>
      <c r="D11" s="6">
        <v>1457</v>
      </c>
      <c r="E11" s="6">
        <v>5289</v>
      </c>
      <c r="F11" s="6">
        <v>747</v>
      </c>
      <c r="G11" s="6">
        <v>3179</v>
      </c>
      <c r="H11" s="6">
        <v>162</v>
      </c>
      <c r="I11" s="6">
        <v>2120</v>
      </c>
      <c r="J11" s="6">
        <v>0</v>
      </c>
      <c r="K11" s="6">
        <v>10</v>
      </c>
      <c r="L11" s="6">
        <v>1133</v>
      </c>
      <c r="M11" s="6">
        <v>4816</v>
      </c>
    </row>
    <row r="12" spans="1:13" s="94" customFormat="1" ht="67.5">
      <c r="A12" s="6">
        <v>5</v>
      </c>
      <c r="B12" s="6" t="s">
        <v>926</v>
      </c>
      <c r="C12" s="6" t="s">
        <v>3052</v>
      </c>
      <c r="D12" s="6">
        <v>3131</v>
      </c>
      <c r="E12" s="6">
        <v>18376</v>
      </c>
      <c r="F12" s="6">
        <v>2466</v>
      </c>
      <c r="G12" s="6">
        <v>7606</v>
      </c>
      <c r="H12" s="6">
        <v>0</v>
      </c>
      <c r="I12" s="6">
        <v>127</v>
      </c>
      <c r="J12" s="6">
        <v>0</v>
      </c>
      <c r="K12" s="6">
        <v>88</v>
      </c>
      <c r="L12" s="6">
        <v>107</v>
      </c>
      <c r="M12" s="6">
        <v>5022</v>
      </c>
    </row>
    <row r="13" spans="1:13" s="94" customFormat="1" ht="56.25">
      <c r="A13" s="6">
        <v>6</v>
      </c>
      <c r="B13" s="6" t="s">
        <v>359</v>
      </c>
      <c r="C13" s="8" t="s">
        <v>3053</v>
      </c>
      <c r="D13" s="6">
        <v>1102</v>
      </c>
      <c r="E13" s="6">
        <v>3190</v>
      </c>
      <c r="F13" s="6">
        <v>206</v>
      </c>
      <c r="G13" s="6">
        <v>2475</v>
      </c>
      <c r="H13" s="6">
        <v>93</v>
      </c>
      <c r="I13" s="6">
        <v>2421</v>
      </c>
      <c r="J13" s="6">
        <v>0</v>
      </c>
      <c r="K13" s="6">
        <v>7</v>
      </c>
      <c r="L13" s="6">
        <v>303</v>
      </c>
      <c r="M13" s="6">
        <v>3119</v>
      </c>
    </row>
    <row r="14" spans="1:13" s="94" customFormat="1" ht="101.25">
      <c r="A14" s="6">
        <v>7</v>
      </c>
      <c r="B14" s="6" t="s">
        <v>1830</v>
      </c>
      <c r="C14" s="6" t="s">
        <v>3054</v>
      </c>
      <c r="D14" s="6">
        <v>2059</v>
      </c>
      <c r="E14" s="6">
        <v>9956</v>
      </c>
      <c r="F14" s="6">
        <v>1793</v>
      </c>
      <c r="G14" s="6">
        <v>4927</v>
      </c>
      <c r="H14" s="6">
        <v>0</v>
      </c>
      <c r="I14" s="6">
        <v>49</v>
      </c>
      <c r="J14" s="6">
        <v>0</v>
      </c>
      <c r="K14" s="6">
        <v>18</v>
      </c>
      <c r="L14" s="6">
        <v>109</v>
      </c>
      <c r="M14" s="6">
        <v>3326</v>
      </c>
    </row>
    <row r="15" spans="1:13" s="94" customFormat="1" ht="78.75">
      <c r="A15" s="6">
        <v>8</v>
      </c>
      <c r="B15" s="6" t="s">
        <v>553</v>
      </c>
      <c r="C15" s="6" t="s">
        <v>3055</v>
      </c>
      <c r="D15" s="6">
        <v>139</v>
      </c>
      <c r="E15" s="6">
        <v>10731</v>
      </c>
      <c r="F15" s="6">
        <v>50</v>
      </c>
      <c r="G15" s="6">
        <v>2422</v>
      </c>
      <c r="H15" s="6">
        <v>0</v>
      </c>
      <c r="I15" s="6">
        <v>38</v>
      </c>
      <c r="J15" s="6">
        <v>0</v>
      </c>
      <c r="K15" s="6">
        <v>37</v>
      </c>
      <c r="L15" s="6">
        <v>74</v>
      </c>
      <c r="M15" s="6">
        <v>4239</v>
      </c>
    </row>
    <row r="16" spans="1:13" s="94" customFormat="1" ht="90">
      <c r="A16" s="6">
        <v>9</v>
      </c>
      <c r="B16" s="6" t="s">
        <v>554</v>
      </c>
      <c r="C16" s="6" t="s">
        <v>3056</v>
      </c>
      <c r="D16" s="6">
        <v>364</v>
      </c>
      <c r="E16" s="6">
        <v>6149</v>
      </c>
      <c r="F16" s="6">
        <v>204</v>
      </c>
      <c r="G16" s="6">
        <v>2686</v>
      </c>
      <c r="H16" s="6">
        <v>2</v>
      </c>
      <c r="I16" s="6">
        <v>77</v>
      </c>
      <c r="J16" s="6">
        <v>0</v>
      </c>
      <c r="K16" s="6">
        <v>20</v>
      </c>
      <c r="L16" s="6">
        <v>192</v>
      </c>
      <c r="M16" s="6">
        <v>3598</v>
      </c>
    </row>
    <row r="17" spans="1:13" s="94" customFormat="1" ht="33.75">
      <c r="A17" s="6">
        <v>10</v>
      </c>
      <c r="B17" s="6" t="s">
        <v>951</v>
      </c>
      <c r="C17" s="6" t="s">
        <v>3057</v>
      </c>
      <c r="D17" s="6">
        <v>4388</v>
      </c>
      <c r="E17" s="6">
        <v>18671</v>
      </c>
      <c r="F17" s="6">
        <v>563</v>
      </c>
      <c r="G17" s="6">
        <v>8779</v>
      </c>
      <c r="H17" s="6">
        <v>33</v>
      </c>
      <c r="I17" s="6">
        <v>909</v>
      </c>
      <c r="J17" s="6">
        <v>0</v>
      </c>
      <c r="K17" s="6">
        <v>43</v>
      </c>
      <c r="L17" s="6">
        <v>80</v>
      </c>
      <c r="M17" s="6">
        <v>1333</v>
      </c>
    </row>
    <row r="18" spans="1:13" s="94" customFormat="1" ht="45">
      <c r="A18" s="6">
        <v>11</v>
      </c>
      <c r="B18" s="6" t="s">
        <v>3058</v>
      </c>
      <c r="C18" s="6" t="s">
        <v>3059</v>
      </c>
      <c r="D18" s="6">
        <v>5599</v>
      </c>
      <c r="E18" s="6">
        <v>27233</v>
      </c>
      <c r="F18" s="6">
        <v>4199</v>
      </c>
      <c r="G18" s="6">
        <v>13229</v>
      </c>
      <c r="H18" s="6">
        <v>5252</v>
      </c>
      <c r="I18" s="6">
        <v>23492</v>
      </c>
      <c r="J18" s="6">
        <v>0</v>
      </c>
      <c r="K18" s="6">
        <v>56</v>
      </c>
      <c r="L18" s="6">
        <v>383</v>
      </c>
      <c r="M18" s="6">
        <v>7528</v>
      </c>
    </row>
    <row r="19" spans="1:13" s="94" customFormat="1" ht="56.25">
      <c r="A19" s="6">
        <v>12</v>
      </c>
      <c r="B19" s="6" t="s">
        <v>3046</v>
      </c>
      <c r="C19" s="6" t="s">
        <v>3060</v>
      </c>
      <c r="D19" s="6">
        <v>399</v>
      </c>
      <c r="E19" s="6">
        <v>50292</v>
      </c>
      <c r="F19" s="6">
        <v>196</v>
      </c>
      <c r="G19" s="6">
        <v>16363</v>
      </c>
      <c r="H19" s="6">
        <v>0</v>
      </c>
      <c r="I19" s="6">
        <v>9</v>
      </c>
      <c r="J19" s="6">
        <v>0</v>
      </c>
      <c r="K19" s="6">
        <v>241</v>
      </c>
      <c r="L19" s="6">
        <v>44</v>
      </c>
      <c r="M19" s="6">
        <v>12223</v>
      </c>
    </row>
    <row r="20" spans="1:13" s="94" customFormat="1" ht="67.5">
      <c r="A20" s="6">
        <v>13</v>
      </c>
      <c r="B20" s="251" t="s">
        <v>3061</v>
      </c>
      <c r="C20" s="251" t="s">
        <v>3062</v>
      </c>
      <c r="D20" s="251">
        <v>16860</v>
      </c>
      <c r="E20" s="251">
        <v>40978</v>
      </c>
      <c r="F20" s="251">
        <v>10869</v>
      </c>
      <c r="G20" s="251">
        <v>11969</v>
      </c>
      <c r="H20" s="251">
        <v>0</v>
      </c>
      <c r="I20" s="251">
        <v>0</v>
      </c>
      <c r="J20" s="251">
        <v>1</v>
      </c>
      <c r="K20" s="251">
        <v>29</v>
      </c>
      <c r="L20" s="251">
        <v>1168</v>
      </c>
      <c r="M20" s="251">
        <v>5702</v>
      </c>
    </row>
    <row r="21" spans="1:13" s="94" customFormat="1" ht="78.75">
      <c r="A21" s="6">
        <v>14</v>
      </c>
      <c r="B21" s="6" t="s">
        <v>646</v>
      </c>
      <c r="C21" s="8" t="s">
        <v>3063</v>
      </c>
      <c r="D21" s="6">
        <v>1224</v>
      </c>
      <c r="E21" s="6">
        <v>6860</v>
      </c>
      <c r="F21" s="6">
        <v>1006</v>
      </c>
      <c r="G21" s="6">
        <v>2639</v>
      </c>
      <c r="H21" s="6">
        <v>2</v>
      </c>
      <c r="I21" s="6">
        <v>41</v>
      </c>
      <c r="J21" s="6">
        <v>0</v>
      </c>
      <c r="K21" s="6">
        <v>7</v>
      </c>
      <c r="L21" s="6">
        <v>49</v>
      </c>
      <c r="M21" s="6">
        <v>1365</v>
      </c>
    </row>
    <row r="22" spans="1:13" s="94" customFormat="1" ht="90">
      <c r="A22" s="6">
        <v>15</v>
      </c>
      <c r="B22" s="6" t="s">
        <v>3046</v>
      </c>
      <c r="C22" s="6" t="s">
        <v>3064</v>
      </c>
      <c r="D22" s="6">
        <v>86</v>
      </c>
      <c r="E22" s="6">
        <v>24208</v>
      </c>
      <c r="F22" s="6">
        <v>14</v>
      </c>
      <c r="G22" s="6">
        <v>3249</v>
      </c>
      <c r="H22" s="6">
        <v>6</v>
      </c>
      <c r="I22" s="6">
        <v>680</v>
      </c>
      <c r="J22" s="6">
        <v>0</v>
      </c>
      <c r="K22" s="6">
        <v>115</v>
      </c>
      <c r="L22" s="6">
        <v>24</v>
      </c>
      <c r="M22" s="6">
        <v>10456</v>
      </c>
    </row>
    <row r="23" spans="1:13" s="94" customFormat="1" ht="78.75">
      <c r="A23" s="6">
        <v>16</v>
      </c>
      <c r="B23" s="6" t="s">
        <v>3065</v>
      </c>
      <c r="C23" s="6" t="s">
        <v>3066</v>
      </c>
      <c r="D23" s="8">
        <v>2787</v>
      </c>
      <c r="E23" s="8">
        <v>14991</v>
      </c>
      <c r="F23" s="8">
        <v>2136</v>
      </c>
      <c r="G23" s="8">
        <v>5291</v>
      </c>
      <c r="H23" s="8">
        <v>0</v>
      </c>
      <c r="I23" s="8">
        <v>6</v>
      </c>
      <c r="J23" s="8">
        <v>0</v>
      </c>
      <c r="K23" s="8">
        <v>21</v>
      </c>
      <c r="L23" s="8">
        <v>276</v>
      </c>
      <c r="M23" s="8">
        <v>4804</v>
      </c>
    </row>
    <row r="24" spans="1:13" s="94" customFormat="1" ht="67.5">
      <c r="A24" s="6">
        <v>17</v>
      </c>
      <c r="B24" s="6" t="s">
        <v>3046</v>
      </c>
      <c r="C24" s="6" t="s">
        <v>3067</v>
      </c>
      <c r="D24" s="6">
        <v>44285</v>
      </c>
      <c r="E24" s="6">
        <v>78</v>
      </c>
      <c r="F24" s="6">
        <v>23283</v>
      </c>
      <c r="G24" s="6">
        <v>23</v>
      </c>
      <c r="H24" s="6">
        <v>1029</v>
      </c>
      <c r="I24" s="6">
        <v>1</v>
      </c>
      <c r="J24" s="6">
        <v>1</v>
      </c>
      <c r="K24" s="6">
        <v>0</v>
      </c>
      <c r="L24" s="6">
        <v>18</v>
      </c>
      <c r="M24" s="6">
        <v>0</v>
      </c>
    </row>
    <row r="25" spans="1:13" s="94" customFormat="1" ht="67.5">
      <c r="A25" s="6">
        <v>18</v>
      </c>
      <c r="B25" s="251" t="s">
        <v>357</v>
      </c>
      <c r="C25" s="251" t="s">
        <v>3068</v>
      </c>
      <c r="D25" s="251">
        <v>3046</v>
      </c>
      <c r="E25" s="251">
        <v>8710</v>
      </c>
      <c r="F25" s="251">
        <v>2707</v>
      </c>
      <c r="G25" s="251">
        <v>5451</v>
      </c>
      <c r="H25" s="251">
        <v>72</v>
      </c>
      <c r="I25" s="251">
        <v>545</v>
      </c>
      <c r="J25" s="251">
        <v>0</v>
      </c>
      <c r="K25" s="251">
        <v>25</v>
      </c>
      <c r="L25" s="251">
        <v>238</v>
      </c>
      <c r="M25" s="251">
        <v>2128</v>
      </c>
    </row>
    <row r="26" spans="1:13" s="94" customFormat="1" ht="67.5">
      <c r="A26" s="6">
        <v>19</v>
      </c>
      <c r="B26" s="6" t="s">
        <v>3069</v>
      </c>
      <c r="C26" s="6" t="s">
        <v>3070</v>
      </c>
      <c r="D26" s="6">
        <v>4245</v>
      </c>
      <c r="E26" s="6">
        <v>56756</v>
      </c>
      <c r="F26" s="6">
        <v>639</v>
      </c>
      <c r="G26" s="6">
        <v>14752</v>
      </c>
      <c r="H26" s="6">
        <v>455</v>
      </c>
      <c r="I26" s="6">
        <v>8111</v>
      </c>
      <c r="J26" s="6">
        <v>0</v>
      </c>
      <c r="K26" s="6">
        <v>65</v>
      </c>
      <c r="L26" s="6">
        <v>888</v>
      </c>
      <c r="M26" s="6">
        <v>19243</v>
      </c>
    </row>
    <row r="27" spans="1:13" s="94" customFormat="1" ht="56.25">
      <c r="A27" s="6">
        <v>20</v>
      </c>
      <c r="B27" s="6" t="s">
        <v>3046</v>
      </c>
      <c r="C27" s="6" t="s">
        <v>3071</v>
      </c>
      <c r="D27" s="6">
        <v>52</v>
      </c>
      <c r="E27" s="6">
        <v>14996</v>
      </c>
      <c r="F27" s="6">
        <v>30</v>
      </c>
      <c r="G27" s="6">
        <v>7183</v>
      </c>
      <c r="H27" s="6">
        <v>7</v>
      </c>
      <c r="I27" s="6">
        <v>1181</v>
      </c>
      <c r="J27" s="6">
        <v>0</v>
      </c>
      <c r="K27" s="6">
        <v>17</v>
      </c>
      <c r="L27" s="6">
        <v>10</v>
      </c>
      <c r="M27" s="6">
        <v>3000</v>
      </c>
    </row>
    <row r="28" spans="1:13" s="94" customFormat="1" ht="90">
      <c r="A28" s="6">
        <v>21</v>
      </c>
      <c r="B28" s="6" t="s">
        <v>831</v>
      </c>
      <c r="C28" s="6" t="s">
        <v>3072</v>
      </c>
      <c r="D28" s="199">
        <v>3903</v>
      </c>
      <c r="E28" s="6">
        <v>28589</v>
      </c>
      <c r="F28" s="6">
        <v>733</v>
      </c>
      <c r="G28" s="6">
        <v>10239</v>
      </c>
      <c r="H28" s="6">
        <v>3170</v>
      </c>
      <c r="I28" s="6">
        <v>18350</v>
      </c>
      <c r="J28" s="6">
        <v>0</v>
      </c>
      <c r="K28" s="6">
        <v>63</v>
      </c>
      <c r="L28" s="6">
        <v>324</v>
      </c>
      <c r="M28" s="6">
        <v>5816</v>
      </c>
    </row>
    <row r="29" spans="1:13" s="94" customFormat="1" ht="56.25">
      <c r="A29" s="6">
        <v>22</v>
      </c>
      <c r="B29" s="6" t="s">
        <v>3046</v>
      </c>
      <c r="C29" s="6" t="s">
        <v>3073</v>
      </c>
      <c r="D29" s="6">
        <v>0</v>
      </c>
      <c r="E29" s="6">
        <v>27166</v>
      </c>
      <c r="F29" s="6">
        <v>0</v>
      </c>
      <c r="G29" s="6">
        <v>12439</v>
      </c>
      <c r="H29" s="6">
        <v>22</v>
      </c>
      <c r="I29" s="6">
        <v>14705</v>
      </c>
      <c r="J29" s="6">
        <v>0</v>
      </c>
      <c r="K29" s="6">
        <v>66</v>
      </c>
      <c r="L29" s="6">
        <v>0</v>
      </c>
      <c r="M29" s="6">
        <v>7090</v>
      </c>
    </row>
    <row r="30" spans="1:13" s="94" customFormat="1" ht="56.25">
      <c r="A30" s="6">
        <v>23</v>
      </c>
      <c r="B30" s="6" t="s">
        <v>807</v>
      </c>
      <c r="C30" s="6" t="s">
        <v>3074</v>
      </c>
      <c r="D30" s="6">
        <v>1351</v>
      </c>
      <c r="E30" s="6">
        <v>4978</v>
      </c>
      <c r="F30" s="6">
        <v>1</v>
      </c>
      <c r="G30" s="6">
        <v>397</v>
      </c>
      <c r="H30" s="6">
        <v>2204</v>
      </c>
      <c r="I30" s="6">
        <v>25730</v>
      </c>
      <c r="J30" s="6">
        <v>0</v>
      </c>
      <c r="K30" s="6">
        <v>46</v>
      </c>
      <c r="L30" s="6">
        <v>266</v>
      </c>
      <c r="M30" s="6">
        <v>6987</v>
      </c>
    </row>
    <row r="31" spans="1:13" s="94" customFormat="1" ht="45">
      <c r="A31" s="6">
        <v>24</v>
      </c>
      <c r="B31" s="6" t="s">
        <v>3046</v>
      </c>
      <c r="C31" s="6" t="s">
        <v>3075</v>
      </c>
      <c r="D31" s="6">
        <v>682</v>
      </c>
      <c r="E31" s="6">
        <v>44467</v>
      </c>
      <c r="F31" s="6">
        <v>0</v>
      </c>
      <c r="G31" s="6">
        <v>4788</v>
      </c>
      <c r="H31" s="6">
        <v>0</v>
      </c>
      <c r="I31" s="6">
        <v>0</v>
      </c>
      <c r="J31" s="6">
        <v>0</v>
      </c>
      <c r="K31" s="6">
        <v>87</v>
      </c>
      <c r="L31" s="6">
        <v>121</v>
      </c>
      <c r="M31" s="6">
        <v>16174</v>
      </c>
    </row>
    <row r="32" spans="1:13" s="94" customFormat="1" ht="90">
      <c r="A32" s="6">
        <v>25</v>
      </c>
      <c r="B32" s="6" t="s">
        <v>636</v>
      </c>
      <c r="C32" s="6" t="s">
        <v>3076</v>
      </c>
      <c r="D32" s="6">
        <v>2674</v>
      </c>
      <c r="E32" s="6">
        <v>10712</v>
      </c>
      <c r="F32" s="6">
        <v>2197</v>
      </c>
      <c r="G32" s="6">
        <v>6101</v>
      </c>
      <c r="H32" s="6">
        <v>1</v>
      </c>
      <c r="I32" s="6">
        <v>4</v>
      </c>
      <c r="J32" s="6">
        <v>3</v>
      </c>
      <c r="K32" s="6">
        <v>23</v>
      </c>
      <c r="L32" s="6">
        <v>184</v>
      </c>
      <c r="M32" s="6">
        <v>3003</v>
      </c>
    </row>
    <row r="33" spans="1:13" s="94" customFormat="1" ht="45">
      <c r="A33" s="6">
        <v>26</v>
      </c>
      <c r="B33" s="6" t="s">
        <v>3046</v>
      </c>
      <c r="C33" s="6" t="s">
        <v>3077</v>
      </c>
      <c r="D33" s="6">
        <v>531</v>
      </c>
      <c r="E33" s="6">
        <v>38527</v>
      </c>
      <c r="F33" s="6">
        <v>185</v>
      </c>
      <c r="G33" s="6">
        <v>9561</v>
      </c>
      <c r="H33" s="6">
        <v>0</v>
      </c>
      <c r="I33" s="6">
        <v>0</v>
      </c>
      <c r="J33" s="6">
        <v>0</v>
      </c>
      <c r="K33" s="6">
        <v>32</v>
      </c>
      <c r="L33" s="6">
        <v>0</v>
      </c>
      <c r="M33" s="6" t="s">
        <v>3078</v>
      </c>
    </row>
    <row r="34" spans="1:13" s="94" customFormat="1" ht="90">
      <c r="A34" s="6">
        <v>27</v>
      </c>
      <c r="B34" s="6" t="s">
        <v>3046</v>
      </c>
      <c r="C34" s="6" t="s">
        <v>3079</v>
      </c>
      <c r="D34" s="6">
        <v>47761</v>
      </c>
      <c r="E34" s="6">
        <v>0</v>
      </c>
      <c r="F34" s="6" t="s">
        <v>3080</v>
      </c>
      <c r="G34" s="6">
        <v>0</v>
      </c>
      <c r="H34" s="6">
        <v>0</v>
      </c>
      <c r="I34" s="6">
        <v>0</v>
      </c>
      <c r="J34" s="6">
        <v>2</v>
      </c>
      <c r="K34" s="6">
        <v>0</v>
      </c>
      <c r="L34" s="6" t="s">
        <v>3081</v>
      </c>
      <c r="M34" s="6">
        <v>0</v>
      </c>
    </row>
    <row r="35" spans="1:13" s="94" customFormat="1" ht="78.75">
      <c r="A35" s="6">
        <v>28</v>
      </c>
      <c r="B35" s="251" t="s">
        <v>842</v>
      </c>
      <c r="C35" s="251" t="s">
        <v>3082</v>
      </c>
      <c r="D35" s="251">
        <v>653</v>
      </c>
      <c r="E35" s="251">
        <v>10721</v>
      </c>
      <c r="F35" s="251">
        <v>403</v>
      </c>
      <c r="G35" s="251">
        <v>554</v>
      </c>
      <c r="H35" s="251">
        <v>250</v>
      </c>
      <c r="I35" s="251">
        <v>10167</v>
      </c>
      <c r="J35" s="251">
        <v>0</v>
      </c>
      <c r="K35" s="251">
        <v>14</v>
      </c>
      <c r="L35" s="251">
        <v>154</v>
      </c>
      <c r="M35" s="251">
        <v>6752</v>
      </c>
    </row>
    <row r="36" spans="1:13" s="94" customFormat="1" ht="90">
      <c r="A36" s="6">
        <v>29</v>
      </c>
      <c r="B36" s="6" t="s">
        <v>3046</v>
      </c>
      <c r="C36" s="6" t="s">
        <v>3083</v>
      </c>
      <c r="D36" s="6">
        <v>4869</v>
      </c>
      <c r="E36" s="6">
        <v>54210</v>
      </c>
      <c r="F36" s="6">
        <v>105</v>
      </c>
      <c r="G36" s="6">
        <v>14160</v>
      </c>
      <c r="H36" s="6">
        <v>7</v>
      </c>
      <c r="I36" s="6">
        <v>114</v>
      </c>
      <c r="J36" s="6">
        <v>0</v>
      </c>
      <c r="K36" s="6">
        <v>120</v>
      </c>
      <c r="L36" s="6">
        <v>471</v>
      </c>
      <c r="M36" s="6">
        <v>13171</v>
      </c>
    </row>
    <row r="37" spans="1:13" s="94" customFormat="1" ht="45">
      <c r="A37" s="6">
        <v>30</v>
      </c>
      <c r="B37" s="6" t="s">
        <v>3046</v>
      </c>
      <c r="C37" s="6" t="s">
        <v>3084</v>
      </c>
      <c r="D37" s="6">
        <v>89</v>
      </c>
      <c r="E37" s="65">
        <v>26985</v>
      </c>
      <c r="F37" s="6" t="s">
        <v>3085</v>
      </c>
      <c r="G37" s="6" t="s">
        <v>3085</v>
      </c>
      <c r="H37" s="6" t="s">
        <v>1825</v>
      </c>
      <c r="I37" s="6" t="s">
        <v>1825</v>
      </c>
      <c r="J37" s="6">
        <v>0</v>
      </c>
      <c r="K37" s="6">
        <v>47</v>
      </c>
      <c r="L37" s="6">
        <v>1</v>
      </c>
      <c r="M37" s="6">
        <v>4845</v>
      </c>
    </row>
    <row r="38" spans="1:13" s="11" customFormat="1" ht="19.5" customHeight="1">
      <c r="A38" s="95"/>
      <c r="B38" s="507" t="s">
        <v>3283</v>
      </c>
      <c r="C38" s="507"/>
      <c r="D38" s="348">
        <f>SUM(D8:D37)</f>
        <v>161817</v>
      </c>
      <c r="E38" s="348">
        <f t="shared" ref="E38:M38" si="0">SUM(E8:E37)</f>
        <v>641155</v>
      </c>
      <c r="F38" s="348">
        <f t="shared" si="0"/>
        <v>60598</v>
      </c>
      <c r="G38" s="348">
        <f t="shared" si="0"/>
        <v>183872</v>
      </c>
      <c r="H38" s="348">
        <f t="shared" si="0"/>
        <v>12778</v>
      </c>
      <c r="I38" s="348">
        <f t="shared" si="0"/>
        <v>110157</v>
      </c>
      <c r="J38" s="348">
        <f t="shared" si="0"/>
        <v>8</v>
      </c>
      <c r="K38" s="348">
        <f t="shared" si="0"/>
        <v>1393</v>
      </c>
      <c r="L38" s="348">
        <f t="shared" si="0"/>
        <v>7755</v>
      </c>
      <c r="M38" s="348">
        <f t="shared" si="0"/>
        <v>177525</v>
      </c>
    </row>
    <row r="39" spans="1:13" s="11" customFormat="1">
      <c r="A39" s="95"/>
      <c r="B39" s="96"/>
      <c r="C39" s="97"/>
      <c r="L39" s="12"/>
    </row>
    <row r="40" spans="1:13" s="11" customFormat="1">
      <c r="A40" s="95"/>
      <c r="B40" s="96"/>
      <c r="C40" s="97"/>
      <c r="L40" s="12"/>
    </row>
    <row r="41" spans="1:13" s="11" customFormat="1">
      <c r="A41" s="95"/>
      <c r="B41" s="96"/>
      <c r="C41" s="97"/>
      <c r="L41" s="12"/>
    </row>
    <row r="42" spans="1:13" s="11" customFormat="1">
      <c r="A42" s="95"/>
      <c r="B42" s="96"/>
      <c r="C42" s="97"/>
      <c r="L42" s="12"/>
    </row>
    <row r="43" spans="1:13" s="11" customFormat="1">
      <c r="A43" s="95"/>
      <c r="B43" s="96"/>
      <c r="C43" s="97"/>
      <c r="L43" s="12"/>
    </row>
    <row r="44" spans="1:13" s="11" customFormat="1">
      <c r="A44" s="95"/>
      <c r="B44" s="96"/>
      <c r="C44" s="97"/>
      <c r="L44" s="12"/>
    </row>
  </sheetData>
  <mergeCells count="19">
    <mergeCell ref="B38:C38"/>
    <mergeCell ref="A4:A7"/>
    <mergeCell ref="B4:B7"/>
    <mergeCell ref="C4:C7"/>
    <mergeCell ref="J4:K5"/>
    <mergeCell ref="A1:M1"/>
    <mergeCell ref="A2:A3"/>
    <mergeCell ref="B2:B3"/>
    <mergeCell ref="C2:C3"/>
    <mergeCell ref="D2:M2"/>
    <mergeCell ref="J3:K3"/>
    <mergeCell ref="L3:M3"/>
    <mergeCell ref="L4:M5"/>
    <mergeCell ref="D3:G3"/>
    <mergeCell ref="D4:G4"/>
    <mergeCell ref="D5:E5"/>
    <mergeCell ref="F5:G5"/>
    <mergeCell ref="H3:I3"/>
    <mergeCell ref="H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  <vt:lpstr>'Załącznik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2019-03-29T08:00:59Z</cp:lastPrinted>
  <dcterms:created xsi:type="dcterms:W3CDTF">2010-12-29T08:49:47Z</dcterms:created>
  <dcterms:modified xsi:type="dcterms:W3CDTF">2019-07-08T13:32:31Z</dcterms:modified>
</cp:coreProperties>
</file>