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75" windowWidth="11340" windowHeight="7380"/>
  </bookViews>
  <sheets>
    <sheet name="Lista" sheetId="1" r:id="rId1"/>
  </sheets>
  <calcPr calcId="145621"/>
</workbook>
</file>

<file path=xl/calcChain.xml><?xml version="1.0" encoding="utf-8"?>
<calcChain xmlns="http://schemas.openxmlformats.org/spreadsheetml/2006/main">
  <c r="E149" i="1" l="1"/>
  <c r="E148" i="1"/>
  <c r="E147" i="1"/>
  <c r="E75" i="1"/>
  <c r="E74" i="1"/>
  <c r="E73" i="1"/>
  <c r="C21" i="1" l="1"/>
  <c r="C20" i="1"/>
  <c r="E23" i="1" l="1"/>
  <c r="E25" i="1"/>
  <c r="E24" i="1"/>
  <c r="G146" i="1"/>
  <c r="G21" i="1" s="1"/>
  <c r="F146" i="1"/>
  <c r="F21" i="1" s="1"/>
  <c r="E146" i="1"/>
  <c r="E21" i="1" s="1"/>
  <c r="G72" i="1"/>
  <c r="G20" i="1" s="1"/>
  <c r="F72" i="1"/>
  <c r="F20" i="1" s="1"/>
  <c r="E72" i="1"/>
  <c r="E20" i="1" s="1"/>
  <c r="C22" i="1"/>
  <c r="E22" i="1" l="1"/>
  <c r="G22" i="1"/>
  <c r="F22" i="1"/>
</calcChain>
</file>

<file path=xl/sharedStrings.xml><?xml version="1.0" encoding="utf-8"?>
<sst xmlns="http://schemas.openxmlformats.org/spreadsheetml/2006/main" count="187" uniqueCount="125">
  <si>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</si>
  <si>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</si>
  <si>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</si>
  <si>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</si>
  <si>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</si>
  <si>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</si>
  <si>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</si>
  <si>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</si>
  <si>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 xml:space="preserve">                                       w tym: przebudowa</t>
  </si>
  <si>
    <t>Liczba wniosków</t>
  </si>
  <si>
    <t>ZATWIERDZAM</t>
  </si>
  <si>
    <t>Zestawienie łączne - Drogi powiatowe i gminne</t>
  </si>
  <si>
    <t>WOJEWÓDZTWO</t>
  </si>
  <si>
    <t>zakwalifikowanych wniosków o dofinansowanie zadań w ramach</t>
  </si>
  <si>
    <t>Legenda:</t>
  </si>
  <si>
    <t>Powiat … - powiat ziemski</t>
  </si>
  <si>
    <t>Miasto … - miasto na prawach powiatu</t>
  </si>
  <si>
    <t>Dotacja - przyznana kwota dotacji z budżetu państwa</t>
  </si>
  <si>
    <t>Gmina … - gmina nie będąca miastem na prawach pow.</t>
  </si>
  <si>
    <r>
      <t xml:space="preserve">Suma </t>
    </r>
    <r>
      <rPr>
        <sz val="8"/>
        <rFont val="Times New Roman"/>
        <family val="1"/>
        <charset val="238"/>
      </rPr>
      <t>(Część A)</t>
    </r>
  </si>
  <si>
    <r>
      <t xml:space="preserve">Suma </t>
    </r>
    <r>
      <rPr>
        <sz val="8"/>
        <rFont val="Times New Roman"/>
        <family val="1"/>
        <charset val="238"/>
      </rPr>
      <t>(Część B)</t>
    </r>
  </si>
  <si>
    <t xml:space="preserve">                                            budowa</t>
  </si>
  <si>
    <t xml:space="preserve">                                            remont</t>
  </si>
  <si>
    <t>MAZOWIECKIE</t>
  </si>
  <si>
    <t>Wojewoda Mazowiecki</t>
  </si>
  <si>
    <t>Powiat Sochaczewski</t>
  </si>
  <si>
    <t>Powiat Płocki</t>
  </si>
  <si>
    <t>Powiat Białobrzeski</t>
  </si>
  <si>
    <t>Powiat Szydłowiecki</t>
  </si>
  <si>
    <t>Gmina Jaktorów</t>
  </si>
  <si>
    <t>Gmina Lelis</t>
  </si>
  <si>
    <t>Gmina Warka</t>
  </si>
  <si>
    <t xml:space="preserve">Lista </t>
  </si>
  <si>
    <t>Powiat Ostrowski</t>
  </si>
  <si>
    <t>Powiat Warszawski Zachodni</t>
  </si>
  <si>
    <t>Powiat Pruszkowski</t>
  </si>
  <si>
    <t>Powiat Grójecki</t>
  </si>
  <si>
    <t>Powiat Ostrołęcki</t>
  </si>
  <si>
    <t>Powiat Płoński</t>
  </si>
  <si>
    <t>Powiat Ciechanowski</t>
  </si>
  <si>
    <t>Powiat Węgrowski</t>
  </si>
  <si>
    <t>Gmina Wyszków</t>
  </si>
  <si>
    <t>Gmina Myszyniec</t>
  </si>
  <si>
    <t>Gmina Zwoleń</t>
  </si>
  <si>
    <t>P</t>
  </si>
  <si>
    <t>B</t>
  </si>
  <si>
    <t>R</t>
  </si>
  <si>
    <t>Suma</t>
  </si>
  <si>
    <t>Rok dofinansowania 2016</t>
  </si>
  <si>
    <t>Programu rozwoju gminnej i powiatowej infrastruktury drogowej na lata 2016 - 2019</t>
  </si>
  <si>
    <t>Wnioskodawca</t>
  </si>
  <si>
    <t>Długość [mb]</t>
  </si>
  <si>
    <t>Wkład[zł]</t>
  </si>
  <si>
    <t>Gmina Miasto Pruszków</t>
  </si>
  <si>
    <t>Rozbudowa ulicy Przejazdowej w Pruszkowie łączącej węzeł "Pruszków" Autostrady A2 z drogą wojewódzką nr 719 oraz z drogami wojewódzkimi nr 701 i nr 718 w ramach tworzonej tzw. Południowo-Zachodniej Obwodnicy Miasta Pruszkowa - ETAP II</t>
  </si>
  <si>
    <t>Gmina Legionowo</t>
  </si>
  <si>
    <t>Przebudowa ul. gen. J. Sowińskiego wraz z wykonaniem elementów bezpieczeństwa ruchu w ul. marsz. J. Piłsudskiego w Legionowie</t>
  </si>
  <si>
    <t>Rozbudowa ciągu komunikacyjnego w miejscowości Myszyniec Stary i Myszyniec</t>
  </si>
  <si>
    <t>Gmina Łyse</t>
  </si>
  <si>
    <t>Miasto Przasnysz</t>
  </si>
  <si>
    <t>Poprawa spójności i standardu układu drogowego Przasnysza poprzez rozbudowę ul. Szkolnej oraz przebudowę ulic Makowskiej i Ciechanowskiej</t>
  </si>
  <si>
    <t>Gmina Strzegowo</t>
  </si>
  <si>
    <t>Budowa drogi gminnej - wschodniej obwodnicy Strzegowa - Etap I</t>
  </si>
  <si>
    <t>Gmina Zakrzew</t>
  </si>
  <si>
    <t>Przebudowa układu komunikacyjnego Bielicha - Wacyn - Janiszew</t>
  </si>
  <si>
    <t>Przebudowa ulicy Stefana Okrzei w Wyszkowie - etap II (odcinek od ul. Pułtuskiej do ulicy H. Sienkiewicza)</t>
  </si>
  <si>
    <t>Gmina Miasto Sochaczew</t>
  </si>
  <si>
    <t>Przebudowa dróg dojazdowych do mostu na rzece Bzurze w ciągu ul. Płockiej stanowiącej drogę gminną nr 381079W w Sochaczewie wraz z remontem mostu</t>
  </si>
  <si>
    <t>Przebudowa ul. Władysława Jagiełły i ul. Mickiewicza w Zwoleniu wraz z zatokami parkingowymi i chodnikami</t>
  </si>
  <si>
    <t>Gmina Wołomin</t>
  </si>
  <si>
    <t>Budowa ulicy Grabicznej w Ossowie na odcinku od ul. Gen. Jordana Rozwadowskiego do ul. Matarewicza</t>
  </si>
  <si>
    <t>Gmina Mszczonów</t>
  </si>
  <si>
    <t>Przebudowa ulicy Rolniczej i Ługowej oraz przebudowa skrzyżowania w celu wykonania przejścia dla pieszych z azylem i chodnika ze ścieżką rowerową w obrębie skrzyżowania drogi powiatowej nr 2861W - ulicy Tarczyńskiej z ul. Rolniczą w Mszczonowie</t>
  </si>
  <si>
    <t>Gmina Somianka</t>
  </si>
  <si>
    <t>Przebudowa drogi gminnej Nr 440415W w miejscowości Jackowo Górne - Jackowo Dolne, gmina Somianka</t>
  </si>
  <si>
    <t>II Etap - Rozbudowa i przebudowa ul. Armii Ludowej w m. Międzyborów, ul. Jaworowej w m. Henryszew, Grądy, na terenie Gminy Jaktorów</t>
  </si>
  <si>
    <t>Przebudowa dróg gminnych nr 250604W i 250603W zlokalizowanych pomiędzy drogą powiatową nr 2536W od drogi krajowej nr 53 - Obierwia - Chudek - Baranowo</t>
  </si>
  <si>
    <t>Rozbudowa ulicy Cmentarnej oraz budowa ulicy od ul. Cmentarnej do ulicy Ledóchowskiego w Warce - etap I</t>
  </si>
  <si>
    <t>Gmina Przasnysz</t>
  </si>
  <si>
    <t>Promowanie niskiej emisji w ruchu drogowym oraz wspieranie mobilności mieszkańców w celu zwiększenia dostępności do Tarnobrzeskiej Specjalnej Strefy Ekonomicznej i Przasnyskiej Strefy Gospodarczej w Sierakowie poprzez przebudowę dróg w Gminie Przasnysz</t>
  </si>
  <si>
    <t>Miasto Ostrołęka</t>
  </si>
  <si>
    <t>Budowa ul. Padlewskiego w Ostrołęce wraz z budową oświetlenia ulicznego - II etap</t>
  </si>
  <si>
    <t>Gmina Błonie</t>
  </si>
  <si>
    <t>Poprawa bezpieczeństwa i parametrów technicznych lokalnej sieci drogowej w Gminie Błonie usprawniającej ruch od drogi krajowej DK92 do drogi wojewódzkiej 579 i 720 oraz dojazd do węzła Tłuste autostrady A2 - kontynuacja rozbudowy drogi gminnej 410194W i przebudowa drogi gminnej 410129W</t>
  </si>
  <si>
    <t>Gmina Baboszewo</t>
  </si>
  <si>
    <t>Poprawa bezpieczeństwa ruchu drogowego i spójności komunikacyjnej poprzez przebudowę ciągu dróg gminnych Mystkowo - Cywiny Wojskie - Bożewo</t>
  </si>
  <si>
    <t>Gmina Czosnów</t>
  </si>
  <si>
    <t>Przebudowa drogi gminnej nr 240964W na odcinku od skrzyżowania z drogą wojewódzką nr 579 do skrzyżowania z drogą gminną nr 240164W, oraz drogi gminnej nr 240164W od skrzyżowania z drogą gminną 240964W do skrzyżowania z drogą powiatową nr 2405W wraz z przebudową skrzyżowania przy drodze wojewódzkiej nr 579</t>
  </si>
  <si>
    <t>Miasto Ostrów Mazowiecka</t>
  </si>
  <si>
    <t>Rozbudowa ciągu ulic: Bursztynowa, Szpitalna, Bielska i przebudowa ulicy Bursztynowej w Ostrowi Mazowieckiej</t>
  </si>
  <si>
    <t>Gmina Miasto Sierpc</t>
  </si>
  <si>
    <t>Budowa ul. Narutowicza w miejscowości Sierpc</t>
  </si>
  <si>
    <t>Drogi powiatowe</t>
  </si>
  <si>
    <t>Drogi gminne</t>
  </si>
  <si>
    <t>Powiat Nowodworski</t>
  </si>
  <si>
    <t>Przebudowa dróg powiatowych: nr 2404W na odcinku Czosnów-Kazuń-Bielany oraz 2406W na odcinku Augustówek - droga powiatowa nr 2404W</t>
  </si>
  <si>
    <t>Rozbudowa drogi powiatowej nr 4121W ul. Rataja gm. Ożarów Mazowiecki, ul. Poprzeczna gm. Stare Babice dł. 4 476,15 m wraz z wykonaniem ronda na skrzyżowaniu z ul. Nowowiejską w m. Pogroszew</t>
  </si>
  <si>
    <t>Miasto Siedlce</t>
  </si>
  <si>
    <t>Przebudowa ulicy Łukowskiej w Siedlcach na odcinku od wiaduktu Łukowskiego do ulicy Południowej</t>
  </si>
  <si>
    <t>Poprawa bezpieczeństwa ruchu drogowego poprzez przebudowę dróg powiatowych wraz z infrastrukturą towarzyszącą na odcinku Białobrzegi-Sucha-Kamień</t>
  </si>
  <si>
    <t>Przebudowa drogi powiatowej nr 1247W Ojrzeń - Nowe Miasto</t>
  </si>
  <si>
    <t>Przebudowa drogi nr 3111W - realizacja ostatniego etapu przebudowy drogi powiatowej nr 3111W Domaniew-Brwinów, łączącej drogi wojewódzkie nr 701 i 720, stanowiącej dojazd z Brwinowa, Milanówka i Podkowy Leśnej do węzła autostrady A2 w Pruszkowie</t>
  </si>
  <si>
    <t>Przebudowa drogi powiatowej nr 3835W Stara Sucha - Wikcinek - Kościelna Góra - ETAP I</t>
  </si>
  <si>
    <t>Przebudowa drogi powiatowej nr 1619W Błędów - Huta Błędowska</t>
  </si>
  <si>
    <t>Powiat Radomski</t>
  </si>
  <si>
    <t>Przebudowa drogi powiatowej nr 3508W Radom - Dąbrówka Podłężna (VII etap) do km 0+331,30 do km 2+038</t>
  </si>
  <si>
    <t>Powiat Grodziski</t>
  </si>
  <si>
    <t>Przebudowa drogi 1505 Grodzisk Maz. - Józefina - odc. III</t>
  </si>
  <si>
    <t>Powiat Siedlecki</t>
  </si>
  <si>
    <t>Przebudowa drogi powiatowej nr 3612W Mokobody - Nakory</t>
  </si>
  <si>
    <t>Przebudowa drogi powiatowej nr 2654W Podborze - Kalinowo - Króle Duże</t>
  </si>
  <si>
    <t>Przebudowa wraz z rozbudową drogi powiatowej nr 2956W Bodzanów - Kępa Polska na odcinku dł. ok. 6,170 km</t>
  </si>
  <si>
    <t xml:space="preserve">Warszawa, dnia   ……..……………. 2016 r.   </t>
  </si>
  <si>
    <t>Projekt został zakwalifikowany 
do dofinansowania.</t>
  </si>
  <si>
    <t>Projekt został zakwalifikowany
do dofinansowania.</t>
  </si>
  <si>
    <t>Projekt został zakwalifikowany
 do dofinansowania.</t>
  </si>
  <si>
    <t>Projekt został zakwalifikowany 
do dofinansowania. Z uwagi 
na limit środków wysokość dofinansowania została zmniejszona z kwoty                                                                                     3 000 000,00 zł do kwoty                                                                   760 295,00 zł.</t>
  </si>
  <si>
    <t>Projekt został zakwalifikowany 
do dofinansowania. Z uwagi 
na limit środków wysokość dofinansowania została zmniejszona z kwoty                                                                                     2 499 999,00 zł do kwoty                                                                   278 409,00 zł.</t>
  </si>
  <si>
    <t>Poprawa spójności komunikacyjnej i bezpieczeństwa na terenie powiatu węgrowskiego poprzez przebudowę drogi powiatowej 
Nr 4210W Grabowiec - Stoczek</t>
  </si>
  <si>
    <t>Przebudowa drogi powiatowej nr 3057W Płońsk - Wichorowo 
- ul. Kwiatowa</t>
  </si>
  <si>
    <t>Rozbudowa drogi gminnej Nr 250728W Łyse - Lipniki wraz ze zjazdami na ulicę Sosnową dł. 193,4 mb i ulicę Świerkową 
dł. 229,85 mb od km 0+000 do km 3+699,22</t>
  </si>
  <si>
    <t>Przebudowa drogi powiatowej nr 3018W Polesie - Luszewo - Glinojeck na odcinku Stary Garwarz - Glinojeck od km 5+364 do km 7+065</t>
  </si>
  <si>
    <t>Rozbudowa drogi powiatowej nr 2512W Czarnia - Bandysie -Zawady oraz przebudowa drogi powiatowej nr 2514W Myszyniec - Zdunek - Bartniki - III ETAP</t>
  </si>
  <si>
    <t>Rozbudowa drogi powiatowej nr 2519W Kadzidło-Łyse-Łączki 
- II ETAP</t>
  </si>
  <si>
    <t>Przebudowa drogi powiatowej nr 4004W Chlewiska - Aleksandrów na odcinku od km 0+000,00 do km 3+538,00 w zakresie przebudowy nawierzchni wraz z budową ciągów pieszo-rowerowych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</si>
</sst>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</cellStyleXfs>
  <cellXfs count="147">
    <xf numFmtId="0" fontId="0" fillId="0" borderId="0" xfId="0"/>
    <xf numFmtId="0" fontId="9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7" fillId="0" borderId="17" xfId="0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inden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2" fillId="0" borderId="17" xfId="0" applyNumberFormat="1" applyFont="1" applyFill="1" applyBorder="1" applyAlignment="1">
      <alignment horizontal="right" vertical="center" wrapText="1" indent="1"/>
    </xf>
    <xf numFmtId="4" fontId="15" fillId="0" borderId="1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 indent="1"/>
    </xf>
    <xf numFmtId="0" fontId="17" fillId="2" borderId="20" xfId="0" applyFont="1" applyFill="1" applyBorder="1" applyAlignment="1">
      <alignment horizontal="center" vertical="center"/>
    </xf>
    <xf numFmtId="49" fontId="2" fillId="2" borderId="4" xfId="4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right" vertical="center" indent="1"/>
    </xf>
    <xf numFmtId="4" fontId="2" fillId="2" borderId="4" xfId="0" applyNumberFormat="1" applyFont="1" applyFill="1" applyBorder="1" applyAlignment="1">
      <alignment horizontal="right" vertical="center" wrapText="1" indent="1"/>
    </xf>
    <xf numFmtId="4" fontId="2" fillId="2" borderId="20" xfId="0" applyNumberFormat="1" applyFont="1" applyFill="1" applyBorder="1" applyAlignment="1">
      <alignment horizontal="right" vertical="center" wrapText="1" indent="1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right" vertical="center" wrapText="1" inden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indent="1"/>
    </xf>
    <xf numFmtId="0" fontId="17" fillId="2" borderId="17" xfId="0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wrapText="1" indent="1"/>
    </xf>
    <xf numFmtId="4" fontId="2" fillId="2" borderId="17" xfId="0" applyNumberFormat="1" applyFont="1" applyFill="1" applyBorder="1" applyAlignment="1">
      <alignment horizontal="right" vertical="center" wrapText="1" indent="1"/>
    </xf>
    <xf numFmtId="4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 indent="1"/>
    </xf>
    <xf numFmtId="0" fontId="17" fillId="2" borderId="16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left" vertical="center" wrapText="1" indent="1"/>
    </xf>
    <xf numFmtId="0" fontId="17" fillId="2" borderId="18" xfId="0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Fill="1" applyAlignment="1"/>
  </cellXfs>
  <cellStyles count="5">
    <cellStyle name="Normalny" xfId="0" builtinId="0"/>
    <cellStyle name="Normalny 2" xfId="2"/>
    <cellStyle name="Normalny 2 2" xfId="3"/>
    <cellStyle name="Normalny 3" xfId="1"/>
    <cellStyle name="Normalny_Arkusz1" xfId="4"/>
  </cellStyles>
  <dxfs count="7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zoomScaleNormal="100" workbookViewId="0">
      <selection activeCell="A15" sqref="A15:I15"/>
    </sheetView>
  </sheetViews>
  <sheetFormatPr defaultColWidth="8.85546875" defaultRowHeight="11.25" x14ac:dyDescent="0.2"/>
  <cols>
    <col min="1" max="1" width="3.7109375" style="8" customWidth="1"/>
    <col min="2" max="2" width="14.85546875" style="8" customWidth="1"/>
    <col min="3" max="3" width="8.28515625" style="9" customWidth="1"/>
    <col min="4" max="4" width="42.28515625" style="8" customWidth="1"/>
    <col min="5" max="5" width="10.7109375" style="8" customWidth="1"/>
    <col min="6" max="7" width="13.140625" style="8" customWidth="1"/>
    <col min="8" max="8" width="5.7109375" style="8" customWidth="1"/>
    <col min="9" max="9" width="21.42578125" style="8" customWidth="1"/>
    <col min="10" max="10" width="4.28515625" style="2" customWidth="1"/>
    <col min="11" max="11" width="11.42578125" style="2" hidden="1" customWidth="1"/>
    <col min="12" max="14" width="8" style="2" hidden="1" customWidth="1"/>
    <col min="15" max="16384" width="8.85546875" style="2"/>
  </cols>
  <sheetData>
    <row r="1" spans="1:9" x14ac:dyDescent="0.2">
      <c r="A1" s="33"/>
      <c r="B1" s="21"/>
      <c r="C1" s="21"/>
      <c r="D1" s="34"/>
      <c r="E1" s="21"/>
      <c r="F1" s="21"/>
      <c r="G1" s="21"/>
      <c r="H1" s="21"/>
      <c r="I1" s="34"/>
    </row>
    <row r="2" spans="1:9" ht="14.25" x14ac:dyDescent="0.2">
      <c r="A2" s="127" t="s">
        <v>10</v>
      </c>
      <c r="B2" s="128"/>
      <c r="C2" s="128"/>
      <c r="D2" s="129"/>
      <c r="E2" s="13"/>
      <c r="F2" s="13"/>
      <c r="G2" s="13"/>
      <c r="H2" s="13"/>
      <c r="I2" s="25"/>
    </row>
    <row r="3" spans="1:9" ht="14.25" x14ac:dyDescent="0.2">
      <c r="A3" s="127" t="s">
        <v>24</v>
      </c>
      <c r="B3" s="135"/>
      <c r="C3" s="135"/>
      <c r="D3" s="136"/>
      <c r="E3" s="140" t="s">
        <v>12</v>
      </c>
      <c r="F3" s="128"/>
      <c r="G3" s="128"/>
      <c r="H3" s="128"/>
      <c r="I3" s="129"/>
    </row>
    <row r="4" spans="1:9" x14ac:dyDescent="0.2">
      <c r="A4" s="39"/>
      <c r="B4" s="13"/>
      <c r="C4" s="13"/>
      <c r="D4" s="25"/>
      <c r="E4" s="13"/>
      <c r="F4" s="13"/>
      <c r="G4" s="13"/>
      <c r="H4" s="13"/>
      <c r="I4" s="25"/>
    </row>
    <row r="5" spans="1:9" ht="14.25" x14ac:dyDescent="0.2">
      <c r="A5" s="39"/>
      <c r="B5" s="13"/>
      <c r="C5" s="13"/>
      <c r="D5" s="25"/>
      <c r="E5" s="140" t="s">
        <v>23</v>
      </c>
      <c r="F5" s="128"/>
      <c r="G5" s="128"/>
      <c r="H5" s="128"/>
      <c r="I5" s="129"/>
    </row>
    <row r="6" spans="1:9" x14ac:dyDescent="0.2">
      <c r="A6" s="39"/>
      <c r="B6" s="13"/>
      <c r="C6" s="13"/>
      <c r="D6" s="25"/>
      <c r="E6" s="13"/>
      <c r="F6" s="13"/>
      <c r="G6" s="13"/>
      <c r="H6" s="13"/>
      <c r="I6" s="25"/>
    </row>
    <row r="7" spans="1:9" x14ac:dyDescent="0.2">
      <c r="A7" s="39"/>
      <c r="B7" s="13"/>
      <c r="C7" s="13"/>
      <c r="D7" s="25"/>
      <c r="E7" s="13"/>
      <c r="F7" s="13"/>
      <c r="G7" s="13"/>
      <c r="H7" s="13"/>
      <c r="I7" s="25"/>
    </row>
    <row r="8" spans="1:9" ht="14.25" x14ac:dyDescent="0.2">
      <c r="A8" s="39"/>
      <c r="B8" s="141" t="s">
        <v>112</v>
      </c>
      <c r="C8" s="142"/>
      <c r="D8" s="143"/>
      <c r="E8" s="140" t="s">
        <v>48</v>
      </c>
      <c r="F8" s="128"/>
      <c r="G8" s="128"/>
      <c r="H8" s="128"/>
      <c r="I8" s="129"/>
    </row>
    <row r="9" spans="1:9" s="3" customFormat="1" ht="15" x14ac:dyDescent="0.25">
      <c r="A9" s="127"/>
      <c r="B9" s="128"/>
      <c r="C9" s="128"/>
      <c r="D9" s="129"/>
      <c r="E9" s="140"/>
      <c r="F9" s="135"/>
      <c r="G9" s="135"/>
      <c r="H9" s="135"/>
      <c r="I9" s="136"/>
    </row>
    <row r="10" spans="1:9" x14ac:dyDescent="0.2">
      <c r="A10" s="35"/>
      <c r="B10" s="36"/>
      <c r="C10" s="36"/>
      <c r="D10" s="37"/>
      <c r="E10" s="36"/>
      <c r="F10" s="36"/>
      <c r="G10" s="36"/>
      <c r="H10" s="36"/>
      <c r="I10" s="37"/>
    </row>
    <row r="11" spans="1:9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">
      <c r="A12" s="33"/>
      <c r="B12" s="21"/>
      <c r="C12" s="21"/>
      <c r="D12" s="21"/>
      <c r="E12" s="21"/>
      <c r="F12" s="21"/>
      <c r="G12" s="21"/>
      <c r="H12" s="21"/>
      <c r="I12" s="34"/>
    </row>
    <row r="13" spans="1:9" s="4" customFormat="1" ht="18.75" x14ac:dyDescent="0.3">
      <c r="A13" s="137" t="s">
        <v>32</v>
      </c>
      <c r="B13" s="138"/>
      <c r="C13" s="138"/>
      <c r="D13" s="138"/>
      <c r="E13" s="138"/>
      <c r="F13" s="138"/>
      <c r="G13" s="138"/>
      <c r="H13" s="138"/>
      <c r="I13" s="139"/>
    </row>
    <row r="14" spans="1:9" s="5" customFormat="1" ht="15.75" x14ac:dyDescent="0.25">
      <c r="A14" s="130" t="s">
        <v>13</v>
      </c>
      <c r="B14" s="131"/>
      <c r="C14" s="131"/>
      <c r="D14" s="131"/>
      <c r="E14" s="131"/>
      <c r="F14" s="131"/>
      <c r="G14" s="131"/>
      <c r="H14" s="131"/>
      <c r="I14" s="132"/>
    </row>
    <row r="15" spans="1:9" s="5" customFormat="1" ht="15.75" x14ac:dyDescent="0.25">
      <c r="A15" s="130" t="s">
        <v>49</v>
      </c>
      <c r="B15" s="131"/>
      <c r="C15" s="131"/>
      <c r="D15" s="131"/>
      <c r="E15" s="131"/>
      <c r="F15" s="131"/>
      <c r="G15" s="131"/>
      <c r="H15" s="131"/>
      <c r="I15" s="132"/>
    </row>
    <row r="16" spans="1:9" x14ac:dyDescent="0.2">
      <c r="A16" s="35"/>
      <c r="B16" s="36"/>
      <c r="C16" s="36"/>
      <c r="D16" s="36"/>
      <c r="E16" s="36"/>
      <c r="F16" s="36"/>
      <c r="G16" s="36"/>
      <c r="H16" s="36"/>
      <c r="I16" s="37"/>
    </row>
    <row r="17" spans="1:14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4" s="6" customFormat="1" ht="12.75" x14ac:dyDescent="0.2">
      <c r="A18" s="122" t="s">
        <v>11</v>
      </c>
      <c r="B18" s="123"/>
      <c r="C18" s="123"/>
      <c r="D18" s="123"/>
      <c r="E18" s="123"/>
      <c r="F18" s="123"/>
      <c r="G18" s="123"/>
      <c r="H18" s="123"/>
      <c r="I18" s="124"/>
    </row>
    <row r="19" spans="1:14" s="10" customFormat="1" ht="20.25" customHeight="1" x14ac:dyDescent="0.15">
      <c r="A19" s="40"/>
      <c r="B19" s="15"/>
      <c r="C19" s="38" t="s">
        <v>9</v>
      </c>
      <c r="D19" s="38"/>
      <c r="E19" s="38" t="s">
        <v>7</v>
      </c>
      <c r="F19" s="38" t="s">
        <v>5</v>
      </c>
      <c r="G19" s="38" t="s">
        <v>6</v>
      </c>
      <c r="H19" s="15"/>
      <c r="I19" s="43"/>
    </row>
    <row r="20" spans="1:14" x14ac:dyDescent="0.2">
      <c r="A20" s="39"/>
      <c r="B20" s="13"/>
      <c r="C20" s="30">
        <f>COUNTA(G29:G71)</f>
        <v>19</v>
      </c>
      <c r="D20" s="16" t="s">
        <v>92</v>
      </c>
      <c r="E20" s="47">
        <f>E72</f>
        <v>87742.58</v>
      </c>
      <c r="F20" s="47">
        <f>F72</f>
        <v>38246885</v>
      </c>
      <c r="G20" s="47">
        <f>G72</f>
        <v>52161613.650000006</v>
      </c>
      <c r="H20" s="13"/>
      <c r="I20" s="25"/>
    </row>
    <row r="21" spans="1:14" ht="12" thickBot="1" x14ac:dyDescent="0.25">
      <c r="A21" s="39"/>
      <c r="B21" s="13"/>
      <c r="C21" s="31">
        <f>COUNTA(G79:G145)</f>
        <v>23</v>
      </c>
      <c r="D21" s="17" t="s">
        <v>93</v>
      </c>
      <c r="E21" s="48">
        <f>E146</f>
        <v>40663.82</v>
      </c>
      <c r="F21" s="48">
        <f>F146</f>
        <v>38246885</v>
      </c>
      <c r="G21" s="48">
        <f>G146</f>
        <v>43907784.240000002</v>
      </c>
      <c r="H21" s="13"/>
      <c r="I21" s="25"/>
    </row>
    <row r="22" spans="1:14" s="10" customFormat="1" ht="12" thickTop="1" thickBot="1" x14ac:dyDescent="0.2">
      <c r="A22" s="41"/>
      <c r="B22" s="15"/>
      <c r="C22" s="32">
        <f>SUM(C20:C21)</f>
        <v>42</v>
      </c>
      <c r="D22" s="18" t="s">
        <v>47</v>
      </c>
      <c r="E22" s="45">
        <f>SUM(E20:E21)</f>
        <v>128406.39999999999</v>
      </c>
      <c r="F22" s="53">
        <f>SUM(F20:F21)</f>
        <v>76493770</v>
      </c>
      <c r="G22" s="45">
        <f>SUM(G20:G21)</f>
        <v>96069397.890000015</v>
      </c>
      <c r="H22" s="15"/>
      <c r="I22" s="44"/>
    </row>
    <row r="23" spans="1:14" ht="12" thickTop="1" x14ac:dyDescent="0.2">
      <c r="A23" s="39"/>
      <c r="B23" s="13"/>
      <c r="C23" s="13"/>
      <c r="D23" s="16" t="s">
        <v>8</v>
      </c>
      <c r="E23" s="47">
        <f>E73+E147</f>
        <v>86992.829999999987</v>
      </c>
      <c r="F23" s="26"/>
      <c r="G23" s="27"/>
      <c r="H23" s="13"/>
      <c r="I23" s="25"/>
    </row>
    <row r="24" spans="1:14" x14ac:dyDescent="0.2">
      <c r="A24" s="39"/>
      <c r="B24" s="13"/>
      <c r="C24" s="13"/>
      <c r="D24" s="19" t="s">
        <v>21</v>
      </c>
      <c r="E24" s="49">
        <f>E74+E148</f>
        <v>41413.57</v>
      </c>
      <c r="F24" s="26"/>
      <c r="G24" s="28"/>
      <c r="H24" s="13"/>
      <c r="I24" s="25"/>
    </row>
    <row r="25" spans="1:14" x14ac:dyDescent="0.2">
      <c r="A25" s="39"/>
      <c r="B25" s="13"/>
      <c r="C25" s="13"/>
      <c r="D25" s="20" t="s">
        <v>22</v>
      </c>
      <c r="E25" s="50">
        <f>E75+E149</f>
        <v>0</v>
      </c>
      <c r="F25" s="26"/>
      <c r="G25" s="28"/>
      <c r="H25" s="13"/>
      <c r="I25" s="37"/>
    </row>
    <row r="26" spans="1:14" s="1" customFormat="1" ht="12" x14ac:dyDescent="0.2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14" s="7" customFormat="1" ht="12.75" x14ac:dyDescent="0.2">
      <c r="A27" s="122" t="s">
        <v>92</v>
      </c>
      <c r="B27" s="125"/>
      <c r="C27" s="125"/>
      <c r="D27" s="125"/>
      <c r="E27" s="125"/>
      <c r="F27" s="125"/>
      <c r="G27" s="125"/>
      <c r="H27" s="125"/>
      <c r="I27" s="126"/>
      <c r="K27" s="60"/>
      <c r="L27" s="60"/>
      <c r="M27" s="60"/>
    </row>
    <row r="28" spans="1:14" s="11" customFormat="1" ht="19.5" customHeight="1" x14ac:dyDescent="0.15">
      <c r="A28" s="38" t="s">
        <v>0</v>
      </c>
      <c r="B28" s="38" t="s">
        <v>50</v>
      </c>
      <c r="C28" s="38" t="s">
        <v>1</v>
      </c>
      <c r="D28" s="38" t="s">
        <v>2</v>
      </c>
      <c r="E28" s="38" t="s">
        <v>51</v>
      </c>
      <c r="F28" s="38" t="s">
        <v>5</v>
      </c>
      <c r="G28" s="38" t="s">
        <v>52</v>
      </c>
      <c r="H28" s="38" t="s">
        <v>3</v>
      </c>
      <c r="I28" s="38" t="s">
        <v>4</v>
      </c>
      <c r="K28" s="61"/>
      <c r="L28" s="61" t="s">
        <v>44</v>
      </c>
      <c r="M28" s="61" t="s">
        <v>45</v>
      </c>
      <c r="N28" s="11" t="s">
        <v>46</v>
      </c>
    </row>
    <row r="29" spans="1:14" s="12" customFormat="1" ht="46.5" customHeight="1" x14ac:dyDescent="0.2">
      <c r="A29" s="19">
        <v>1</v>
      </c>
      <c r="B29" s="90" t="s">
        <v>37</v>
      </c>
      <c r="C29" s="91">
        <v>64</v>
      </c>
      <c r="D29" s="92" t="s">
        <v>122</v>
      </c>
      <c r="E29" s="93">
        <v>11378</v>
      </c>
      <c r="F29" s="94">
        <v>3000000</v>
      </c>
      <c r="G29" s="95">
        <v>5018800</v>
      </c>
      <c r="H29" s="96">
        <v>36</v>
      </c>
      <c r="I29" s="20" t="s">
        <v>113</v>
      </c>
      <c r="K29" s="62">
        <v>8018800</v>
      </c>
      <c r="L29" s="62">
        <v>3920</v>
      </c>
      <c r="M29" s="62">
        <v>7458</v>
      </c>
      <c r="N29" s="54"/>
    </row>
    <row r="30" spans="1:14" ht="59.25" customHeight="1" x14ac:dyDescent="0.2">
      <c r="A30" s="66">
        <v>2</v>
      </c>
      <c r="B30" s="97" t="s">
        <v>28</v>
      </c>
      <c r="C30" s="98">
        <v>72</v>
      </c>
      <c r="D30" s="99" t="s">
        <v>124</v>
      </c>
      <c r="E30" s="100">
        <v>3538</v>
      </c>
      <c r="F30" s="101">
        <v>1505438</v>
      </c>
      <c r="G30" s="102">
        <v>1505438.77</v>
      </c>
      <c r="H30" s="103">
        <v>35</v>
      </c>
      <c r="I30" s="58" t="s">
        <v>114</v>
      </c>
      <c r="K30" s="62">
        <v>3010876.77</v>
      </c>
      <c r="L30" s="62">
        <v>3538</v>
      </c>
      <c r="M30" s="62"/>
      <c r="N30" s="54"/>
    </row>
    <row r="31" spans="1:14" ht="37.5" customHeight="1" x14ac:dyDescent="0.2">
      <c r="A31" s="66">
        <v>3</v>
      </c>
      <c r="B31" s="97" t="s">
        <v>94</v>
      </c>
      <c r="C31" s="98">
        <v>89</v>
      </c>
      <c r="D31" s="99" t="s">
        <v>95</v>
      </c>
      <c r="E31" s="100">
        <v>5378.4</v>
      </c>
      <c r="F31" s="101">
        <v>3000000</v>
      </c>
      <c r="G31" s="102">
        <v>3100000</v>
      </c>
      <c r="H31" s="103">
        <v>34.6</v>
      </c>
      <c r="I31" s="66" t="s">
        <v>113</v>
      </c>
      <c r="K31" s="62">
        <v>6100000</v>
      </c>
      <c r="L31" s="62">
        <v>5378.4</v>
      </c>
      <c r="M31" s="62"/>
      <c r="N31" s="54"/>
    </row>
    <row r="32" spans="1:14" ht="29.25" customHeight="1" x14ac:dyDescent="0.2">
      <c r="A32" s="66">
        <v>4</v>
      </c>
      <c r="B32" s="97" t="s">
        <v>37</v>
      </c>
      <c r="C32" s="98">
        <v>63</v>
      </c>
      <c r="D32" s="99" t="s">
        <v>123</v>
      </c>
      <c r="E32" s="100">
        <v>9495</v>
      </c>
      <c r="F32" s="101">
        <v>3000000</v>
      </c>
      <c r="G32" s="102">
        <v>4505196</v>
      </c>
      <c r="H32" s="103">
        <v>34</v>
      </c>
      <c r="I32" s="58" t="s">
        <v>115</v>
      </c>
      <c r="K32" s="62">
        <v>7505196</v>
      </c>
      <c r="L32" s="62"/>
      <c r="M32" s="62">
        <v>9495</v>
      </c>
      <c r="N32" s="54"/>
    </row>
    <row r="33" spans="1:14" ht="46.5" customHeight="1" x14ac:dyDescent="0.2">
      <c r="A33" s="66">
        <v>5</v>
      </c>
      <c r="B33" s="97" t="s">
        <v>34</v>
      </c>
      <c r="C33" s="98">
        <v>105</v>
      </c>
      <c r="D33" s="99" t="s">
        <v>96</v>
      </c>
      <c r="E33" s="100">
        <v>4476.1499999999996</v>
      </c>
      <c r="F33" s="101">
        <v>3000000</v>
      </c>
      <c r="G33" s="102">
        <v>6080337</v>
      </c>
      <c r="H33" s="103">
        <v>32.799999999999997</v>
      </c>
      <c r="I33" s="58" t="s">
        <v>113</v>
      </c>
      <c r="K33" s="62">
        <v>9080337</v>
      </c>
      <c r="L33" s="62"/>
      <c r="M33" s="62">
        <v>4476.1499999999996</v>
      </c>
      <c r="N33" s="54"/>
    </row>
    <row r="34" spans="1:14" ht="36" customHeight="1" x14ac:dyDescent="0.2">
      <c r="A34" s="66">
        <v>6</v>
      </c>
      <c r="B34" s="97" t="s">
        <v>97</v>
      </c>
      <c r="C34" s="98">
        <v>11</v>
      </c>
      <c r="D34" s="99" t="s">
        <v>98</v>
      </c>
      <c r="E34" s="104">
        <v>476</v>
      </c>
      <c r="F34" s="101">
        <v>1694596</v>
      </c>
      <c r="G34" s="102">
        <v>1694596.46</v>
      </c>
      <c r="H34" s="105">
        <v>32</v>
      </c>
      <c r="I34" s="58" t="s">
        <v>113</v>
      </c>
      <c r="K34" s="62">
        <v>3389192.46</v>
      </c>
      <c r="L34" s="62">
        <v>476</v>
      </c>
      <c r="M34" s="62"/>
      <c r="N34" s="54"/>
    </row>
    <row r="35" spans="1:14" ht="44.25" customHeight="1" x14ac:dyDescent="0.2">
      <c r="A35" s="66">
        <v>7</v>
      </c>
      <c r="B35" s="97" t="s">
        <v>27</v>
      </c>
      <c r="C35" s="98">
        <v>127</v>
      </c>
      <c r="D35" s="99" t="s">
        <v>99</v>
      </c>
      <c r="E35" s="100">
        <v>4331</v>
      </c>
      <c r="F35" s="101">
        <v>1160180</v>
      </c>
      <c r="G35" s="102">
        <v>1160180.94</v>
      </c>
      <c r="H35" s="103">
        <v>31.6</v>
      </c>
      <c r="I35" s="58" t="s">
        <v>115</v>
      </c>
      <c r="K35" s="62">
        <v>2320360.94</v>
      </c>
      <c r="L35" s="62">
        <v>4331</v>
      </c>
      <c r="M35" s="62"/>
      <c r="N35" s="54"/>
    </row>
    <row r="36" spans="1:14" ht="30.75" customHeight="1" x14ac:dyDescent="0.2">
      <c r="A36" s="66">
        <v>8</v>
      </c>
      <c r="B36" s="97" t="s">
        <v>38</v>
      </c>
      <c r="C36" s="98">
        <v>161</v>
      </c>
      <c r="D36" s="99" t="s">
        <v>100</v>
      </c>
      <c r="E36" s="100">
        <v>8070.5</v>
      </c>
      <c r="F36" s="101">
        <v>2378448</v>
      </c>
      <c r="G36" s="102">
        <v>2378449.7400000002</v>
      </c>
      <c r="H36" s="103">
        <v>31</v>
      </c>
      <c r="I36" s="58" t="s">
        <v>115</v>
      </c>
      <c r="K36" s="62">
        <v>4756897.74</v>
      </c>
      <c r="L36" s="62">
        <v>8070.5</v>
      </c>
      <c r="M36" s="62"/>
      <c r="N36" s="54"/>
    </row>
    <row r="37" spans="1:14" ht="40.5" customHeight="1" x14ac:dyDescent="0.2">
      <c r="A37" s="66">
        <v>9</v>
      </c>
      <c r="B37" s="97" t="s">
        <v>40</v>
      </c>
      <c r="C37" s="98">
        <v>132</v>
      </c>
      <c r="D37" s="99" t="s">
        <v>118</v>
      </c>
      <c r="E37" s="100">
        <v>3198.89</v>
      </c>
      <c r="F37" s="101">
        <v>1231457</v>
      </c>
      <c r="G37" s="102">
        <v>1231457</v>
      </c>
      <c r="H37" s="103">
        <v>30.4</v>
      </c>
      <c r="I37" s="58" t="s">
        <v>113</v>
      </c>
      <c r="K37" s="62">
        <v>2462914</v>
      </c>
      <c r="L37" s="62">
        <v>3198.89</v>
      </c>
      <c r="M37" s="62"/>
      <c r="N37" s="54"/>
    </row>
    <row r="38" spans="1:14" ht="56.25" x14ac:dyDescent="0.2">
      <c r="A38" s="66">
        <v>10</v>
      </c>
      <c r="B38" s="97" t="s">
        <v>35</v>
      </c>
      <c r="C38" s="98">
        <v>167</v>
      </c>
      <c r="D38" s="99" t="s">
        <v>101</v>
      </c>
      <c r="E38" s="100">
        <v>1937.4</v>
      </c>
      <c r="F38" s="101">
        <v>2400573</v>
      </c>
      <c r="G38" s="102">
        <v>2400574.61</v>
      </c>
      <c r="H38" s="103">
        <v>30</v>
      </c>
      <c r="I38" s="58" t="s">
        <v>113</v>
      </c>
      <c r="K38" s="62">
        <v>4801147.6099999994</v>
      </c>
      <c r="L38" s="62">
        <v>1937.4</v>
      </c>
      <c r="M38" s="62"/>
      <c r="N38" s="54"/>
    </row>
    <row r="39" spans="1:14" ht="26.25" customHeight="1" x14ac:dyDescent="0.2">
      <c r="A39" s="66">
        <v>11</v>
      </c>
      <c r="B39" s="97" t="s">
        <v>25</v>
      </c>
      <c r="C39" s="98">
        <v>57</v>
      </c>
      <c r="D39" s="99" t="s">
        <v>102</v>
      </c>
      <c r="E39" s="100">
        <v>3500</v>
      </c>
      <c r="F39" s="101">
        <v>1500000</v>
      </c>
      <c r="G39" s="102">
        <v>1500000</v>
      </c>
      <c r="H39" s="103">
        <v>30</v>
      </c>
      <c r="I39" s="58" t="s">
        <v>113</v>
      </c>
      <c r="K39" s="62">
        <v>3000000</v>
      </c>
      <c r="L39" s="62">
        <v>3500</v>
      </c>
      <c r="M39" s="62"/>
      <c r="N39" s="54"/>
    </row>
    <row r="40" spans="1:14" ht="33.75" x14ac:dyDescent="0.2">
      <c r="A40" s="66">
        <v>12</v>
      </c>
      <c r="B40" s="97" t="s">
        <v>39</v>
      </c>
      <c r="C40" s="98">
        <v>87</v>
      </c>
      <c r="D40" s="99" t="s">
        <v>121</v>
      </c>
      <c r="E40" s="100">
        <v>1701</v>
      </c>
      <c r="F40" s="101">
        <v>1473854</v>
      </c>
      <c r="G40" s="102">
        <v>1473855.36</v>
      </c>
      <c r="H40" s="103">
        <v>29.8</v>
      </c>
      <c r="I40" s="58" t="s">
        <v>113</v>
      </c>
      <c r="K40" s="62">
        <v>2947709.36</v>
      </c>
      <c r="L40" s="62">
        <v>1701</v>
      </c>
      <c r="M40" s="62"/>
      <c r="N40" s="54"/>
    </row>
    <row r="41" spans="1:14" ht="24.75" customHeight="1" x14ac:dyDescent="0.2">
      <c r="A41" s="66">
        <v>13</v>
      </c>
      <c r="B41" s="97" t="s">
        <v>38</v>
      </c>
      <c r="C41" s="98">
        <v>156</v>
      </c>
      <c r="D41" s="99" t="s">
        <v>119</v>
      </c>
      <c r="E41" s="100">
        <v>973</v>
      </c>
      <c r="F41" s="101">
        <v>615430</v>
      </c>
      <c r="G41" s="102">
        <v>615430.37</v>
      </c>
      <c r="H41" s="103">
        <v>29.8</v>
      </c>
      <c r="I41" s="58" t="s">
        <v>113</v>
      </c>
      <c r="K41" s="62">
        <v>1230860.3700000001</v>
      </c>
      <c r="L41" s="62">
        <v>973</v>
      </c>
      <c r="M41" s="62"/>
      <c r="N41" s="54"/>
    </row>
    <row r="42" spans="1:14" ht="25.5" customHeight="1" x14ac:dyDescent="0.2">
      <c r="A42" s="66">
        <v>14</v>
      </c>
      <c r="B42" s="97" t="s">
        <v>36</v>
      </c>
      <c r="C42" s="98">
        <v>88</v>
      </c>
      <c r="D42" s="99" t="s">
        <v>103</v>
      </c>
      <c r="E42" s="100">
        <v>6034.7</v>
      </c>
      <c r="F42" s="101">
        <v>3000000</v>
      </c>
      <c r="G42" s="102">
        <v>3889204.73</v>
      </c>
      <c r="H42" s="103">
        <v>29.8</v>
      </c>
      <c r="I42" s="58" t="s">
        <v>113</v>
      </c>
      <c r="K42" s="62">
        <v>6889204.7300000004</v>
      </c>
      <c r="L42" s="62">
        <v>6034.7</v>
      </c>
      <c r="M42" s="62"/>
      <c r="N42" s="54"/>
    </row>
    <row r="43" spans="1:14" ht="28.5" customHeight="1" x14ac:dyDescent="0.2">
      <c r="A43" s="66">
        <v>15</v>
      </c>
      <c r="B43" s="97" t="s">
        <v>104</v>
      </c>
      <c r="C43" s="98">
        <v>125</v>
      </c>
      <c r="D43" s="99" t="s">
        <v>105</v>
      </c>
      <c r="E43" s="100">
        <v>1706.7</v>
      </c>
      <c r="F43" s="101">
        <v>1107152</v>
      </c>
      <c r="G43" s="102">
        <v>1107153.6299999999</v>
      </c>
      <c r="H43" s="103">
        <v>29.6</v>
      </c>
      <c r="I43" s="58" t="s">
        <v>113</v>
      </c>
      <c r="K43" s="62">
        <v>2214305.63</v>
      </c>
      <c r="L43" s="62">
        <v>1706.7</v>
      </c>
      <c r="M43" s="62"/>
      <c r="N43" s="54"/>
    </row>
    <row r="44" spans="1:14" ht="20.25" customHeight="1" x14ac:dyDescent="0.2">
      <c r="A44" s="66">
        <v>16</v>
      </c>
      <c r="B44" s="106" t="s">
        <v>106</v>
      </c>
      <c r="C44" s="107">
        <v>82</v>
      </c>
      <c r="D44" s="108" t="s">
        <v>107</v>
      </c>
      <c r="E44" s="109">
        <v>996</v>
      </c>
      <c r="F44" s="110">
        <v>1901348</v>
      </c>
      <c r="G44" s="111">
        <v>1901349.76</v>
      </c>
      <c r="H44" s="112">
        <v>29.6</v>
      </c>
      <c r="I44" s="58" t="s">
        <v>113</v>
      </c>
      <c r="K44" s="62">
        <v>3802697.76</v>
      </c>
      <c r="L44" s="62">
        <v>996</v>
      </c>
      <c r="M44" s="62"/>
      <c r="N44" s="54"/>
    </row>
    <row r="45" spans="1:14" ht="25.5" customHeight="1" x14ac:dyDescent="0.2">
      <c r="A45" s="66">
        <v>17</v>
      </c>
      <c r="B45" s="97" t="s">
        <v>108</v>
      </c>
      <c r="C45" s="98">
        <v>58</v>
      </c>
      <c r="D45" s="99" t="s">
        <v>109</v>
      </c>
      <c r="E45" s="100">
        <v>8392.36</v>
      </c>
      <c r="F45" s="101">
        <v>3000000</v>
      </c>
      <c r="G45" s="102">
        <v>4878000</v>
      </c>
      <c r="H45" s="103">
        <v>29.2</v>
      </c>
      <c r="I45" s="58" t="s">
        <v>113</v>
      </c>
      <c r="K45" s="62">
        <v>7878000</v>
      </c>
      <c r="L45" s="62">
        <v>8392.36</v>
      </c>
      <c r="M45" s="62"/>
      <c r="N45" s="54"/>
    </row>
    <row r="46" spans="1:14" ht="33.75" x14ac:dyDescent="0.2">
      <c r="A46" s="66">
        <v>18</v>
      </c>
      <c r="B46" s="97" t="s">
        <v>33</v>
      </c>
      <c r="C46" s="98">
        <v>25</v>
      </c>
      <c r="D46" s="99" t="s">
        <v>110</v>
      </c>
      <c r="E46" s="100">
        <v>5988</v>
      </c>
      <c r="F46" s="101">
        <v>3000000</v>
      </c>
      <c r="G46" s="102">
        <v>3000000</v>
      </c>
      <c r="H46" s="103">
        <v>29</v>
      </c>
      <c r="I46" s="66" t="s">
        <v>113</v>
      </c>
      <c r="K46" s="62">
        <v>6000000</v>
      </c>
      <c r="L46" s="62">
        <v>5988</v>
      </c>
      <c r="M46" s="62"/>
      <c r="N46" s="54"/>
    </row>
    <row r="47" spans="1:14" ht="81" customHeight="1" x14ac:dyDescent="0.2">
      <c r="A47" s="66">
        <v>19</v>
      </c>
      <c r="B47" s="97" t="s">
        <v>26</v>
      </c>
      <c r="C47" s="118">
        <v>97</v>
      </c>
      <c r="D47" s="99" t="s">
        <v>111</v>
      </c>
      <c r="E47" s="100">
        <v>6171.4800000000005</v>
      </c>
      <c r="F47" s="101">
        <v>278409</v>
      </c>
      <c r="G47" s="102">
        <v>4721589.28</v>
      </c>
      <c r="H47" s="103">
        <v>29</v>
      </c>
      <c r="I47" s="58" t="s">
        <v>117</v>
      </c>
      <c r="K47" s="62">
        <v>4999998.28</v>
      </c>
      <c r="L47" s="62">
        <v>5324.81</v>
      </c>
      <c r="M47" s="62">
        <v>846.67</v>
      </c>
      <c r="N47" s="54"/>
    </row>
    <row r="48" spans="1:14" hidden="1" x14ac:dyDescent="0.2">
      <c r="A48" s="66">
        <v>20</v>
      </c>
      <c r="B48" s="58"/>
      <c r="C48" s="58"/>
      <c r="D48" s="99"/>
      <c r="E48" s="100"/>
      <c r="F48" s="101"/>
      <c r="G48" s="102"/>
      <c r="H48" s="103"/>
      <c r="I48" s="58"/>
      <c r="K48" s="62"/>
      <c r="L48" s="62"/>
      <c r="M48" s="62"/>
      <c r="N48" s="54"/>
    </row>
    <row r="49" spans="1:14" hidden="1" x14ac:dyDescent="0.2">
      <c r="A49" s="66">
        <v>21</v>
      </c>
      <c r="B49" s="58"/>
      <c r="C49" s="58"/>
      <c r="D49" s="99"/>
      <c r="E49" s="100"/>
      <c r="F49" s="101"/>
      <c r="G49" s="102"/>
      <c r="H49" s="103"/>
      <c r="I49" s="58"/>
      <c r="K49" s="62"/>
      <c r="L49" s="62"/>
      <c r="M49" s="62"/>
      <c r="N49" s="54"/>
    </row>
    <row r="50" spans="1:14" ht="15" hidden="1" customHeight="1" x14ac:dyDescent="0.2">
      <c r="A50" s="66">
        <v>22</v>
      </c>
      <c r="B50" s="58"/>
      <c r="C50" s="58"/>
      <c r="D50" s="99"/>
      <c r="E50" s="100"/>
      <c r="F50" s="101"/>
      <c r="G50" s="102"/>
      <c r="H50" s="103"/>
      <c r="I50" s="58"/>
      <c r="K50" s="62"/>
      <c r="L50" s="62"/>
      <c r="M50" s="62"/>
      <c r="N50" s="54"/>
    </row>
    <row r="51" spans="1:14" ht="14.25" hidden="1" customHeight="1" x14ac:dyDescent="0.2">
      <c r="A51" s="66">
        <v>23</v>
      </c>
      <c r="B51" s="58"/>
      <c r="C51" s="58"/>
      <c r="D51" s="99"/>
      <c r="E51" s="100"/>
      <c r="F51" s="101"/>
      <c r="G51" s="102"/>
      <c r="H51" s="103"/>
      <c r="I51" s="58"/>
      <c r="K51" s="62"/>
      <c r="L51" s="62"/>
      <c r="M51" s="62"/>
      <c r="N51" s="54"/>
    </row>
    <row r="52" spans="1:14" hidden="1" x14ac:dyDescent="0.2">
      <c r="A52" s="66">
        <v>24</v>
      </c>
      <c r="B52" s="58"/>
      <c r="C52" s="58"/>
      <c r="D52" s="66"/>
      <c r="E52" s="67"/>
      <c r="F52" s="67"/>
      <c r="G52" s="67"/>
      <c r="H52" s="68"/>
      <c r="I52" s="58"/>
      <c r="K52" s="62"/>
      <c r="L52" s="62"/>
      <c r="M52" s="62"/>
      <c r="N52" s="54"/>
    </row>
    <row r="53" spans="1:14" hidden="1" x14ac:dyDescent="0.2">
      <c r="A53" s="66">
        <v>25</v>
      </c>
      <c r="B53" s="58"/>
      <c r="C53" s="58"/>
      <c r="D53" s="66"/>
      <c r="E53" s="67"/>
      <c r="F53" s="67"/>
      <c r="G53" s="67"/>
      <c r="H53" s="68"/>
      <c r="I53" s="58"/>
      <c r="K53" s="62"/>
      <c r="L53" s="62"/>
      <c r="M53" s="62"/>
      <c r="N53" s="54"/>
    </row>
    <row r="54" spans="1:14" hidden="1" x14ac:dyDescent="0.2">
      <c r="A54" s="66">
        <v>26</v>
      </c>
      <c r="B54" s="58"/>
      <c r="C54" s="58"/>
      <c r="D54" s="66"/>
      <c r="E54" s="67"/>
      <c r="F54" s="67"/>
      <c r="G54" s="67"/>
      <c r="H54" s="68"/>
      <c r="I54" s="58"/>
      <c r="K54" s="62"/>
      <c r="L54" s="62"/>
      <c r="M54" s="62"/>
      <c r="N54" s="54"/>
    </row>
    <row r="55" spans="1:14" hidden="1" x14ac:dyDescent="0.2">
      <c r="A55" s="66">
        <v>27</v>
      </c>
      <c r="B55" s="58"/>
      <c r="C55" s="58"/>
      <c r="D55" s="66"/>
      <c r="E55" s="67"/>
      <c r="F55" s="67"/>
      <c r="G55" s="67"/>
      <c r="H55" s="68"/>
      <c r="I55" s="58"/>
      <c r="K55" s="62"/>
      <c r="L55" s="62"/>
      <c r="M55" s="62"/>
      <c r="N55" s="54"/>
    </row>
    <row r="56" spans="1:14" hidden="1" x14ac:dyDescent="0.2">
      <c r="A56" s="66">
        <v>28</v>
      </c>
      <c r="B56" s="58"/>
      <c r="C56" s="58"/>
      <c r="D56" s="66"/>
      <c r="E56" s="67"/>
      <c r="F56" s="67"/>
      <c r="G56" s="67"/>
      <c r="H56" s="68"/>
      <c r="I56" s="58"/>
      <c r="K56" s="62"/>
      <c r="L56" s="62"/>
      <c r="M56" s="62"/>
      <c r="N56" s="54"/>
    </row>
    <row r="57" spans="1:14" hidden="1" x14ac:dyDescent="0.2">
      <c r="A57" s="66">
        <v>29</v>
      </c>
      <c r="B57" s="58"/>
      <c r="C57" s="58"/>
      <c r="D57" s="66"/>
      <c r="E57" s="67"/>
      <c r="F57" s="67"/>
      <c r="G57" s="67"/>
      <c r="H57" s="68"/>
      <c r="I57" s="58"/>
      <c r="K57" s="62"/>
      <c r="L57" s="62"/>
      <c r="M57" s="62"/>
      <c r="N57" s="54"/>
    </row>
    <row r="58" spans="1:14" hidden="1" x14ac:dyDescent="0.2">
      <c r="A58" s="66">
        <v>30</v>
      </c>
      <c r="B58" s="58"/>
      <c r="C58" s="58"/>
      <c r="D58" s="66"/>
      <c r="E58" s="67"/>
      <c r="F58" s="67"/>
      <c r="G58" s="67"/>
      <c r="H58" s="68"/>
      <c r="I58" s="58"/>
      <c r="K58" s="62"/>
      <c r="L58" s="62"/>
      <c r="M58" s="62"/>
      <c r="N58" s="54"/>
    </row>
    <row r="59" spans="1:14" hidden="1" x14ac:dyDescent="0.2">
      <c r="A59" s="66">
        <v>31</v>
      </c>
      <c r="B59" s="58"/>
      <c r="C59" s="58"/>
      <c r="D59" s="66"/>
      <c r="E59" s="67"/>
      <c r="F59" s="67"/>
      <c r="G59" s="67"/>
      <c r="H59" s="68"/>
      <c r="I59" s="58"/>
      <c r="K59" s="62"/>
      <c r="L59" s="62"/>
      <c r="M59" s="62"/>
      <c r="N59" s="54"/>
    </row>
    <row r="60" spans="1:14" hidden="1" x14ac:dyDescent="0.2">
      <c r="A60" s="66">
        <v>32</v>
      </c>
      <c r="B60" s="58"/>
      <c r="C60" s="58"/>
      <c r="D60" s="66"/>
      <c r="E60" s="67"/>
      <c r="F60" s="67"/>
      <c r="G60" s="67"/>
      <c r="H60" s="68"/>
      <c r="I60" s="58"/>
      <c r="K60" s="62"/>
      <c r="L60" s="62"/>
      <c r="M60" s="62"/>
      <c r="N60" s="54"/>
    </row>
    <row r="61" spans="1:14" hidden="1" x14ac:dyDescent="0.2">
      <c r="A61" s="66">
        <v>33</v>
      </c>
      <c r="B61" s="58"/>
      <c r="C61" s="58"/>
      <c r="D61" s="66"/>
      <c r="E61" s="67"/>
      <c r="F61" s="67"/>
      <c r="G61" s="67"/>
      <c r="H61" s="68"/>
      <c r="I61" s="58"/>
      <c r="K61" s="62"/>
      <c r="L61" s="62"/>
      <c r="M61" s="62"/>
      <c r="N61" s="54"/>
    </row>
    <row r="62" spans="1:14" hidden="1" x14ac:dyDescent="0.2">
      <c r="A62" s="66">
        <v>34</v>
      </c>
      <c r="B62" s="58"/>
      <c r="C62" s="58"/>
      <c r="D62" s="66"/>
      <c r="E62" s="67"/>
      <c r="F62" s="67"/>
      <c r="G62" s="67"/>
      <c r="H62" s="68"/>
      <c r="I62" s="58"/>
      <c r="K62" s="62"/>
      <c r="L62" s="62"/>
      <c r="M62" s="62"/>
      <c r="N62" s="54"/>
    </row>
    <row r="63" spans="1:14" hidden="1" x14ac:dyDescent="0.2">
      <c r="A63" s="66">
        <v>35</v>
      </c>
      <c r="B63" s="58"/>
      <c r="C63" s="58"/>
      <c r="D63" s="66"/>
      <c r="E63" s="67"/>
      <c r="F63" s="67"/>
      <c r="G63" s="67"/>
      <c r="H63" s="68"/>
      <c r="I63" s="58"/>
      <c r="K63" s="62"/>
      <c r="L63" s="62"/>
      <c r="M63" s="62"/>
      <c r="N63" s="54"/>
    </row>
    <row r="64" spans="1:14" hidden="1" x14ac:dyDescent="0.2">
      <c r="A64" s="66">
        <v>36</v>
      </c>
      <c r="B64" s="58"/>
      <c r="C64" s="58"/>
      <c r="D64" s="66"/>
      <c r="E64" s="67"/>
      <c r="F64" s="67"/>
      <c r="G64" s="67"/>
      <c r="H64" s="68"/>
      <c r="I64" s="58"/>
      <c r="K64" s="62"/>
      <c r="L64" s="62"/>
      <c r="M64" s="62"/>
      <c r="N64" s="54"/>
    </row>
    <row r="65" spans="1:14" hidden="1" x14ac:dyDescent="0.2">
      <c r="A65" s="66">
        <v>37</v>
      </c>
      <c r="B65" s="58"/>
      <c r="C65" s="58"/>
      <c r="D65" s="66"/>
      <c r="E65" s="67"/>
      <c r="F65" s="67"/>
      <c r="G65" s="67"/>
      <c r="H65" s="68"/>
      <c r="I65" s="58"/>
      <c r="K65" s="62"/>
      <c r="L65" s="62"/>
      <c r="M65" s="62"/>
      <c r="N65" s="54"/>
    </row>
    <row r="66" spans="1:14" hidden="1" x14ac:dyDescent="0.2">
      <c r="A66" s="66">
        <v>38</v>
      </c>
      <c r="B66" s="58"/>
      <c r="C66" s="58"/>
      <c r="D66" s="66"/>
      <c r="E66" s="67"/>
      <c r="F66" s="67"/>
      <c r="G66" s="67"/>
      <c r="H66" s="68"/>
      <c r="I66" s="58"/>
      <c r="K66" s="62"/>
      <c r="L66" s="62"/>
      <c r="M66" s="62"/>
      <c r="N66" s="54"/>
    </row>
    <row r="67" spans="1:14" hidden="1" x14ac:dyDescent="0.2">
      <c r="A67" s="66">
        <v>39</v>
      </c>
      <c r="B67" s="58"/>
      <c r="C67" s="58"/>
      <c r="D67" s="66"/>
      <c r="E67" s="67"/>
      <c r="F67" s="67"/>
      <c r="G67" s="67"/>
      <c r="H67" s="68"/>
      <c r="I67" s="58"/>
      <c r="K67" s="62"/>
      <c r="L67" s="62"/>
      <c r="M67" s="62"/>
      <c r="N67" s="54"/>
    </row>
    <row r="68" spans="1:14" hidden="1" x14ac:dyDescent="0.2">
      <c r="A68" s="66">
        <v>40</v>
      </c>
      <c r="B68" s="58"/>
      <c r="C68" s="58"/>
      <c r="D68" s="66"/>
      <c r="E68" s="67"/>
      <c r="F68" s="67"/>
      <c r="G68" s="67"/>
      <c r="H68" s="68"/>
      <c r="I68" s="58"/>
      <c r="K68" s="62"/>
      <c r="L68" s="62"/>
      <c r="M68" s="62"/>
      <c r="N68" s="54"/>
    </row>
    <row r="69" spans="1:14" hidden="1" x14ac:dyDescent="0.2">
      <c r="A69" s="66">
        <v>41</v>
      </c>
      <c r="B69" s="58"/>
      <c r="C69" s="58"/>
      <c r="D69" s="66"/>
      <c r="E69" s="67"/>
      <c r="F69" s="67"/>
      <c r="G69" s="67"/>
      <c r="H69" s="68"/>
      <c r="I69" s="58"/>
      <c r="K69" s="62"/>
      <c r="L69" s="62"/>
      <c r="M69" s="62"/>
      <c r="N69" s="54"/>
    </row>
    <row r="70" spans="1:14" hidden="1" x14ac:dyDescent="0.2">
      <c r="A70" s="66">
        <v>42</v>
      </c>
      <c r="B70" s="58"/>
      <c r="C70" s="58"/>
      <c r="D70" s="66"/>
      <c r="E70" s="67"/>
      <c r="F70" s="67"/>
      <c r="G70" s="67"/>
      <c r="H70" s="68"/>
      <c r="I70" s="58"/>
      <c r="K70" s="62"/>
      <c r="L70" s="62"/>
      <c r="M70" s="62"/>
      <c r="N70" s="54"/>
    </row>
    <row r="71" spans="1:14" ht="12" hidden="1" thickBot="1" x14ac:dyDescent="0.25">
      <c r="A71" s="66">
        <v>43</v>
      </c>
      <c r="B71" s="58"/>
      <c r="C71" s="58"/>
      <c r="D71" s="69"/>
      <c r="E71" s="70"/>
      <c r="F71" s="70"/>
      <c r="G71" s="70"/>
      <c r="H71" s="68"/>
      <c r="I71" s="58"/>
      <c r="K71" s="62"/>
      <c r="L71" s="62"/>
      <c r="M71" s="62"/>
      <c r="N71" s="54"/>
    </row>
    <row r="72" spans="1:14" ht="12" thickBot="1" x14ac:dyDescent="0.25">
      <c r="A72" s="71"/>
      <c r="B72" s="72"/>
      <c r="C72" s="73"/>
      <c r="D72" s="74" t="s">
        <v>19</v>
      </c>
      <c r="E72" s="75">
        <f>SUM(E29:E71)</f>
        <v>87742.58</v>
      </c>
      <c r="F72" s="75">
        <f>SUM(F29:F71)</f>
        <v>38246885</v>
      </c>
      <c r="G72" s="75">
        <f>SUM(G29:G71)</f>
        <v>52161613.650000006</v>
      </c>
      <c r="H72" s="76"/>
      <c r="I72" s="77"/>
      <c r="K72" s="62"/>
      <c r="L72" s="62"/>
      <c r="M72" s="62"/>
      <c r="N72" s="54"/>
    </row>
    <row r="73" spans="1:14" ht="12" thickTop="1" x14ac:dyDescent="0.2">
      <c r="A73" s="78"/>
      <c r="B73" s="79"/>
      <c r="C73" s="80"/>
      <c r="D73" s="81" t="s">
        <v>8</v>
      </c>
      <c r="E73" s="82">
        <f>SUM(L29:L71)</f>
        <v>65466.759999999995</v>
      </c>
      <c r="F73" s="83"/>
      <c r="G73" s="84"/>
      <c r="H73" s="79"/>
      <c r="I73" s="80"/>
      <c r="K73" s="62"/>
      <c r="L73" s="62"/>
      <c r="M73" s="62"/>
      <c r="N73" s="54"/>
    </row>
    <row r="74" spans="1:14" x14ac:dyDescent="0.2">
      <c r="A74" s="78"/>
      <c r="B74" s="79"/>
      <c r="C74" s="80"/>
      <c r="D74" s="66" t="s">
        <v>21</v>
      </c>
      <c r="E74" s="67">
        <f>SUM(M29:M71)</f>
        <v>22275.82</v>
      </c>
      <c r="F74" s="83"/>
      <c r="G74" s="85"/>
      <c r="H74" s="79"/>
      <c r="I74" s="80"/>
      <c r="K74" s="62"/>
      <c r="L74" s="62"/>
      <c r="M74" s="62"/>
      <c r="N74" s="54"/>
    </row>
    <row r="75" spans="1:14" x14ac:dyDescent="0.2">
      <c r="A75" s="86"/>
      <c r="B75" s="79"/>
      <c r="C75" s="80"/>
      <c r="D75" s="58" t="s">
        <v>22</v>
      </c>
      <c r="E75" s="87">
        <f>SUM(N29:N71)</f>
        <v>0</v>
      </c>
      <c r="F75" s="83"/>
      <c r="G75" s="85"/>
      <c r="H75" s="79"/>
      <c r="I75" s="88"/>
      <c r="K75" s="62"/>
      <c r="L75" s="62"/>
      <c r="M75" s="62"/>
      <c r="N75" s="54"/>
    </row>
    <row r="76" spans="1:14" s="1" customFormat="1" ht="12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K76" s="63"/>
      <c r="L76" s="63"/>
      <c r="M76" s="63"/>
      <c r="N76" s="55"/>
    </row>
    <row r="77" spans="1:14" s="6" customFormat="1" ht="12.75" x14ac:dyDescent="0.2">
      <c r="A77" s="119" t="s">
        <v>93</v>
      </c>
      <c r="B77" s="120"/>
      <c r="C77" s="120"/>
      <c r="D77" s="120"/>
      <c r="E77" s="120"/>
      <c r="F77" s="120"/>
      <c r="G77" s="120"/>
      <c r="H77" s="120"/>
      <c r="I77" s="121"/>
      <c r="K77" s="64"/>
      <c r="L77" s="64"/>
      <c r="M77" s="64"/>
      <c r="N77" s="56"/>
    </row>
    <row r="78" spans="1:14" s="11" customFormat="1" ht="12" customHeight="1" x14ac:dyDescent="0.15">
      <c r="A78" s="89" t="s">
        <v>0</v>
      </c>
      <c r="B78" s="89" t="s">
        <v>50</v>
      </c>
      <c r="C78" s="89" t="s">
        <v>1</v>
      </c>
      <c r="D78" s="89" t="s">
        <v>2</v>
      </c>
      <c r="E78" s="89" t="s">
        <v>51</v>
      </c>
      <c r="F78" s="89" t="s">
        <v>5</v>
      </c>
      <c r="G78" s="89" t="s">
        <v>52</v>
      </c>
      <c r="H78" s="89" t="s">
        <v>3</v>
      </c>
      <c r="I78" s="89" t="s">
        <v>4</v>
      </c>
      <c r="K78" s="65" t="s">
        <v>47</v>
      </c>
      <c r="L78" s="65" t="s">
        <v>44</v>
      </c>
      <c r="M78" s="65" t="s">
        <v>45</v>
      </c>
      <c r="N78" s="57" t="s">
        <v>46</v>
      </c>
    </row>
    <row r="79" spans="1:14" ht="57.75" customHeight="1" x14ac:dyDescent="0.2">
      <c r="A79" s="66">
        <v>1</v>
      </c>
      <c r="B79" s="113" t="s">
        <v>53</v>
      </c>
      <c r="C79" s="114">
        <v>73</v>
      </c>
      <c r="D79" s="108" t="s">
        <v>54</v>
      </c>
      <c r="E79" s="109">
        <v>1131</v>
      </c>
      <c r="F79" s="110">
        <v>2998927</v>
      </c>
      <c r="G79" s="111">
        <v>3000000.76</v>
      </c>
      <c r="H79" s="112">
        <v>38</v>
      </c>
      <c r="I79" s="58" t="s">
        <v>113</v>
      </c>
      <c r="K79" s="62">
        <v>5998927.7599999998</v>
      </c>
      <c r="L79" s="62"/>
      <c r="M79" s="62">
        <v>1131</v>
      </c>
      <c r="N79" s="54"/>
    </row>
    <row r="80" spans="1:14" ht="45" customHeight="1" x14ac:dyDescent="0.2">
      <c r="A80" s="66">
        <v>2</v>
      </c>
      <c r="B80" s="115" t="s">
        <v>55</v>
      </c>
      <c r="C80" s="116">
        <v>174</v>
      </c>
      <c r="D80" s="99" t="s">
        <v>56</v>
      </c>
      <c r="E80" s="100">
        <v>970.4</v>
      </c>
      <c r="F80" s="101">
        <v>1450180</v>
      </c>
      <c r="G80" s="102">
        <v>1450181.36</v>
      </c>
      <c r="H80" s="103">
        <v>31</v>
      </c>
      <c r="I80" s="58" t="s">
        <v>113</v>
      </c>
      <c r="K80" s="62">
        <v>2900361.3600000003</v>
      </c>
      <c r="L80" s="62">
        <v>970.4</v>
      </c>
      <c r="M80" s="62"/>
      <c r="N80" s="54"/>
    </row>
    <row r="81" spans="1:14" ht="33.75" customHeight="1" x14ac:dyDescent="0.2">
      <c r="A81" s="66">
        <v>3</v>
      </c>
      <c r="B81" s="115" t="s">
        <v>42</v>
      </c>
      <c r="C81" s="116">
        <v>28</v>
      </c>
      <c r="D81" s="99" t="s">
        <v>57</v>
      </c>
      <c r="E81" s="100">
        <v>3380</v>
      </c>
      <c r="F81" s="101">
        <v>2495205</v>
      </c>
      <c r="G81" s="102">
        <v>2495205.04</v>
      </c>
      <c r="H81" s="103">
        <v>30.8</v>
      </c>
      <c r="I81" s="58" t="s">
        <v>113</v>
      </c>
      <c r="K81" s="62">
        <v>4990410.04</v>
      </c>
      <c r="L81" s="62"/>
      <c r="M81" s="62">
        <v>3380</v>
      </c>
      <c r="N81" s="54"/>
    </row>
    <row r="82" spans="1:14" ht="42.75" customHeight="1" x14ac:dyDescent="0.2">
      <c r="A82" s="66">
        <v>4</v>
      </c>
      <c r="B82" s="115" t="s">
        <v>58</v>
      </c>
      <c r="C82" s="116">
        <v>18</v>
      </c>
      <c r="D82" s="99" t="s">
        <v>120</v>
      </c>
      <c r="E82" s="100">
        <v>3699.22</v>
      </c>
      <c r="F82" s="101">
        <v>1586207</v>
      </c>
      <c r="G82" s="102">
        <v>1586207.48</v>
      </c>
      <c r="H82" s="103">
        <v>30.6</v>
      </c>
      <c r="I82" s="58" t="s">
        <v>113</v>
      </c>
      <c r="K82" s="62">
        <v>3172414.48</v>
      </c>
      <c r="L82" s="62"/>
      <c r="M82" s="62">
        <v>3699.22</v>
      </c>
      <c r="N82" s="54"/>
    </row>
    <row r="83" spans="1:14" ht="48.75" customHeight="1" x14ac:dyDescent="0.2">
      <c r="A83" s="66">
        <v>5</v>
      </c>
      <c r="B83" s="115" t="s">
        <v>59</v>
      </c>
      <c r="C83" s="116">
        <v>5</v>
      </c>
      <c r="D83" s="99" t="s">
        <v>60</v>
      </c>
      <c r="E83" s="104">
        <v>874</v>
      </c>
      <c r="F83" s="101">
        <v>1140611</v>
      </c>
      <c r="G83" s="102">
        <v>1140612.92</v>
      </c>
      <c r="H83" s="105">
        <v>30.6</v>
      </c>
      <c r="I83" s="58" t="s">
        <v>113</v>
      </c>
      <c r="K83" s="62">
        <v>2281223.92</v>
      </c>
      <c r="L83" s="62">
        <v>496</v>
      </c>
      <c r="M83" s="62">
        <v>378</v>
      </c>
      <c r="N83" s="54"/>
    </row>
    <row r="84" spans="1:14" ht="33.75" customHeight="1" x14ac:dyDescent="0.2">
      <c r="A84" s="66">
        <v>6</v>
      </c>
      <c r="B84" s="115" t="s">
        <v>61</v>
      </c>
      <c r="C84" s="116">
        <v>113</v>
      </c>
      <c r="D84" s="117" t="s">
        <v>62</v>
      </c>
      <c r="E84" s="100">
        <v>1987.24</v>
      </c>
      <c r="F84" s="101">
        <v>2798702</v>
      </c>
      <c r="G84" s="102">
        <v>2798703.59</v>
      </c>
      <c r="H84" s="103">
        <v>29</v>
      </c>
      <c r="I84" s="58" t="s">
        <v>113</v>
      </c>
      <c r="K84" s="62">
        <v>5597405.5899999999</v>
      </c>
      <c r="L84" s="62">
        <v>461.4</v>
      </c>
      <c r="M84" s="62">
        <v>1525.84</v>
      </c>
      <c r="N84" s="54"/>
    </row>
    <row r="85" spans="1:14" ht="26.25" customHeight="1" x14ac:dyDescent="0.2">
      <c r="A85" s="66">
        <v>7</v>
      </c>
      <c r="B85" s="115" t="s">
        <v>63</v>
      </c>
      <c r="C85" s="116">
        <v>39</v>
      </c>
      <c r="D85" s="99" t="s">
        <v>64</v>
      </c>
      <c r="E85" s="100">
        <v>2282.48</v>
      </c>
      <c r="F85" s="101">
        <v>860203</v>
      </c>
      <c r="G85" s="102">
        <v>860203.61</v>
      </c>
      <c r="H85" s="103">
        <v>29</v>
      </c>
      <c r="I85" s="58" t="s">
        <v>113</v>
      </c>
      <c r="K85" s="62">
        <v>1720406.6099999999</v>
      </c>
      <c r="L85" s="62">
        <v>512.38</v>
      </c>
      <c r="M85" s="62">
        <v>1770.1</v>
      </c>
      <c r="N85" s="54"/>
    </row>
    <row r="86" spans="1:14" ht="36.75" customHeight="1" x14ac:dyDescent="0.2">
      <c r="A86" s="66">
        <v>8</v>
      </c>
      <c r="B86" s="115" t="s">
        <v>41</v>
      </c>
      <c r="C86" s="116">
        <v>146</v>
      </c>
      <c r="D86" s="99" t="s">
        <v>65</v>
      </c>
      <c r="E86" s="100">
        <v>978.28</v>
      </c>
      <c r="F86" s="101">
        <v>1903566</v>
      </c>
      <c r="G86" s="102">
        <v>1903566.72</v>
      </c>
      <c r="H86" s="103">
        <v>29</v>
      </c>
      <c r="I86" s="66" t="s">
        <v>113</v>
      </c>
      <c r="K86" s="62">
        <v>3807132.7199999997</v>
      </c>
      <c r="L86" s="62">
        <v>978.28</v>
      </c>
      <c r="M86" s="62"/>
      <c r="N86" s="54"/>
    </row>
    <row r="87" spans="1:14" ht="39.75" customHeight="1" x14ac:dyDescent="0.2">
      <c r="A87" s="66">
        <v>9</v>
      </c>
      <c r="B87" s="115" t="s">
        <v>66</v>
      </c>
      <c r="C87" s="116">
        <v>128</v>
      </c>
      <c r="D87" s="99" t="s">
        <v>67</v>
      </c>
      <c r="E87" s="100">
        <v>844.36</v>
      </c>
      <c r="F87" s="101">
        <v>3000000</v>
      </c>
      <c r="G87" s="102">
        <v>3000000</v>
      </c>
      <c r="H87" s="103">
        <v>28.8</v>
      </c>
      <c r="I87" s="58" t="s">
        <v>113</v>
      </c>
      <c r="K87" s="62">
        <v>6000000</v>
      </c>
      <c r="L87" s="62">
        <v>844.36</v>
      </c>
      <c r="M87" s="62"/>
      <c r="N87" s="54"/>
    </row>
    <row r="88" spans="1:14" ht="33.75" x14ac:dyDescent="0.2">
      <c r="A88" s="66">
        <v>10</v>
      </c>
      <c r="B88" s="115" t="s">
        <v>43</v>
      </c>
      <c r="C88" s="116">
        <v>19</v>
      </c>
      <c r="D88" s="99" t="s">
        <v>68</v>
      </c>
      <c r="E88" s="100">
        <v>909</v>
      </c>
      <c r="F88" s="101">
        <v>1072952</v>
      </c>
      <c r="G88" s="102">
        <v>1072952.28</v>
      </c>
      <c r="H88" s="103">
        <v>28.8</v>
      </c>
      <c r="I88" s="58" t="s">
        <v>113</v>
      </c>
      <c r="K88" s="62">
        <v>2145904.2800000003</v>
      </c>
      <c r="L88" s="62">
        <v>909</v>
      </c>
      <c r="M88" s="62"/>
      <c r="N88" s="54"/>
    </row>
    <row r="89" spans="1:14" ht="29.25" customHeight="1" x14ac:dyDescent="0.2">
      <c r="A89" s="66">
        <v>11</v>
      </c>
      <c r="B89" s="115" t="s">
        <v>69</v>
      </c>
      <c r="C89" s="116">
        <v>173</v>
      </c>
      <c r="D89" s="99" t="s">
        <v>70</v>
      </c>
      <c r="E89" s="100">
        <v>1249.1300000000001</v>
      </c>
      <c r="F89" s="101">
        <v>3000000</v>
      </c>
      <c r="G89" s="102">
        <v>3142814.44</v>
      </c>
      <c r="H89" s="103">
        <v>28.4</v>
      </c>
      <c r="I89" s="58" t="s">
        <v>113</v>
      </c>
      <c r="K89" s="62">
        <v>6142814.4399999995</v>
      </c>
      <c r="L89" s="62"/>
      <c r="M89" s="62">
        <v>1249.1300000000001</v>
      </c>
      <c r="N89" s="54"/>
    </row>
    <row r="90" spans="1:14" ht="56.25" x14ac:dyDescent="0.2">
      <c r="A90" s="66">
        <v>12</v>
      </c>
      <c r="B90" s="115" t="s">
        <v>71</v>
      </c>
      <c r="C90" s="116">
        <v>74</v>
      </c>
      <c r="D90" s="99" t="s">
        <v>72</v>
      </c>
      <c r="E90" s="100">
        <v>1294</v>
      </c>
      <c r="F90" s="101">
        <v>1005800</v>
      </c>
      <c r="G90" s="102">
        <v>1005800</v>
      </c>
      <c r="H90" s="103">
        <v>28</v>
      </c>
      <c r="I90" s="58" t="s">
        <v>113</v>
      </c>
      <c r="K90" s="62">
        <v>2011600</v>
      </c>
      <c r="L90" s="62">
        <v>1294</v>
      </c>
      <c r="M90" s="62"/>
      <c r="N90" s="54"/>
    </row>
    <row r="91" spans="1:14" ht="33.75" x14ac:dyDescent="0.2">
      <c r="A91" s="66">
        <v>13</v>
      </c>
      <c r="B91" s="115" t="s">
        <v>73</v>
      </c>
      <c r="C91" s="116">
        <v>59</v>
      </c>
      <c r="D91" s="99" t="s">
        <v>74</v>
      </c>
      <c r="E91" s="100">
        <v>880.05</v>
      </c>
      <c r="F91" s="101">
        <v>189645</v>
      </c>
      <c r="G91" s="102">
        <v>189646</v>
      </c>
      <c r="H91" s="103">
        <v>27.8</v>
      </c>
      <c r="I91" s="58" t="s">
        <v>113</v>
      </c>
      <c r="K91" s="62">
        <v>379291</v>
      </c>
      <c r="L91" s="62">
        <v>880.05</v>
      </c>
      <c r="M91" s="62"/>
      <c r="N91" s="54"/>
    </row>
    <row r="92" spans="1:14" ht="33.75" x14ac:dyDescent="0.2">
      <c r="A92" s="66">
        <v>14</v>
      </c>
      <c r="B92" s="115" t="s">
        <v>29</v>
      </c>
      <c r="C92" s="116">
        <v>53</v>
      </c>
      <c r="D92" s="99" t="s">
        <v>75</v>
      </c>
      <c r="E92" s="100">
        <v>1298.58</v>
      </c>
      <c r="F92" s="101">
        <v>2241675</v>
      </c>
      <c r="G92" s="102">
        <v>2241679.3599999999</v>
      </c>
      <c r="H92" s="103">
        <v>27.2</v>
      </c>
      <c r="I92" s="58" t="s">
        <v>113</v>
      </c>
      <c r="K92" s="62">
        <v>4483354.3599999994</v>
      </c>
      <c r="L92" s="62"/>
      <c r="M92" s="62">
        <v>1298.58</v>
      </c>
      <c r="N92" s="54"/>
    </row>
    <row r="93" spans="1:14" ht="33.75" x14ac:dyDescent="0.2">
      <c r="A93" s="66">
        <v>15</v>
      </c>
      <c r="B93" s="113" t="s">
        <v>30</v>
      </c>
      <c r="C93" s="114">
        <v>150</v>
      </c>
      <c r="D93" s="108" t="s">
        <v>76</v>
      </c>
      <c r="E93" s="109">
        <v>2125</v>
      </c>
      <c r="F93" s="110">
        <v>897500</v>
      </c>
      <c r="G93" s="111">
        <v>897500</v>
      </c>
      <c r="H93" s="112">
        <v>26.4</v>
      </c>
      <c r="I93" s="58" t="s">
        <v>113</v>
      </c>
      <c r="K93" s="62">
        <v>1795000</v>
      </c>
      <c r="L93" s="62">
        <v>2125</v>
      </c>
      <c r="M93" s="62"/>
      <c r="N93" s="54"/>
    </row>
    <row r="94" spans="1:14" ht="33.75" x14ac:dyDescent="0.2">
      <c r="A94" s="66">
        <v>16</v>
      </c>
      <c r="B94" s="115" t="s">
        <v>31</v>
      </c>
      <c r="C94" s="116">
        <v>152</v>
      </c>
      <c r="D94" s="99" t="s">
        <v>77</v>
      </c>
      <c r="E94" s="100">
        <v>357.45</v>
      </c>
      <c r="F94" s="101">
        <v>576954</v>
      </c>
      <c r="G94" s="102">
        <v>576954.38</v>
      </c>
      <c r="H94" s="103">
        <v>26.2</v>
      </c>
      <c r="I94" s="58" t="s">
        <v>113</v>
      </c>
      <c r="K94" s="62">
        <v>1153908.3799999999</v>
      </c>
      <c r="L94" s="62"/>
      <c r="M94" s="62">
        <v>357.45</v>
      </c>
      <c r="N94" s="54"/>
    </row>
    <row r="95" spans="1:14" ht="56.25" x14ac:dyDescent="0.2">
      <c r="A95" s="66">
        <v>17</v>
      </c>
      <c r="B95" s="115" t="s">
        <v>78</v>
      </c>
      <c r="C95" s="116">
        <v>176</v>
      </c>
      <c r="D95" s="99" t="s">
        <v>79</v>
      </c>
      <c r="E95" s="100">
        <v>2438.54</v>
      </c>
      <c r="F95" s="101">
        <v>1343821</v>
      </c>
      <c r="G95" s="102">
        <v>1343821.11</v>
      </c>
      <c r="H95" s="103">
        <v>26.2</v>
      </c>
      <c r="I95" s="58" t="s">
        <v>113</v>
      </c>
      <c r="K95" s="62">
        <v>2687642.1100000003</v>
      </c>
      <c r="L95" s="62">
        <v>2438.54</v>
      </c>
      <c r="M95" s="62"/>
      <c r="N95" s="54"/>
    </row>
    <row r="96" spans="1:14" ht="33.75" x14ac:dyDescent="0.2">
      <c r="A96" s="66">
        <v>18</v>
      </c>
      <c r="B96" s="115" t="s">
        <v>80</v>
      </c>
      <c r="C96" s="116">
        <v>6</v>
      </c>
      <c r="D96" s="99" t="s">
        <v>81</v>
      </c>
      <c r="E96" s="100">
        <v>822</v>
      </c>
      <c r="F96" s="101">
        <v>1265279</v>
      </c>
      <c r="G96" s="102">
        <v>1265279.29</v>
      </c>
      <c r="H96" s="103">
        <v>25.4</v>
      </c>
      <c r="I96" s="58" t="s">
        <v>113</v>
      </c>
      <c r="K96" s="62">
        <v>2530558.29</v>
      </c>
      <c r="L96" s="62"/>
      <c r="M96" s="62">
        <v>822</v>
      </c>
      <c r="N96" s="54"/>
    </row>
    <row r="97" spans="1:14" ht="67.5" x14ac:dyDescent="0.2">
      <c r="A97" s="66">
        <v>19</v>
      </c>
      <c r="B97" s="115" t="s">
        <v>82</v>
      </c>
      <c r="C97" s="116">
        <v>142</v>
      </c>
      <c r="D97" s="99" t="s">
        <v>83</v>
      </c>
      <c r="E97" s="100">
        <v>1153</v>
      </c>
      <c r="F97" s="101">
        <v>2873826</v>
      </c>
      <c r="G97" s="102">
        <v>2873826.2</v>
      </c>
      <c r="H97" s="103">
        <v>25</v>
      </c>
      <c r="I97" s="58" t="s">
        <v>113</v>
      </c>
      <c r="K97" s="62">
        <v>5747652.2000000002</v>
      </c>
      <c r="L97" s="62">
        <v>560</v>
      </c>
      <c r="M97" s="62">
        <v>593</v>
      </c>
      <c r="N97" s="54"/>
    </row>
    <row r="98" spans="1:14" ht="33.75" x14ac:dyDescent="0.2">
      <c r="A98" s="66">
        <v>20</v>
      </c>
      <c r="B98" s="115" t="s">
        <v>84</v>
      </c>
      <c r="C98" s="116">
        <v>66</v>
      </c>
      <c r="D98" s="99" t="s">
        <v>85</v>
      </c>
      <c r="E98" s="100">
        <v>5661</v>
      </c>
      <c r="F98" s="101">
        <v>1964017</v>
      </c>
      <c r="G98" s="102">
        <v>1964017.4</v>
      </c>
      <c r="H98" s="103">
        <v>25</v>
      </c>
      <c r="I98" s="66" t="s">
        <v>113</v>
      </c>
      <c r="K98" s="62">
        <v>3928034.4</v>
      </c>
      <c r="L98" s="62">
        <v>5661</v>
      </c>
      <c r="M98" s="62"/>
      <c r="N98" s="54"/>
    </row>
    <row r="99" spans="1:14" ht="67.5" x14ac:dyDescent="0.2">
      <c r="A99" s="66">
        <v>21</v>
      </c>
      <c r="B99" s="115" t="s">
        <v>86</v>
      </c>
      <c r="C99" s="116">
        <v>94</v>
      </c>
      <c r="D99" s="99" t="s">
        <v>87</v>
      </c>
      <c r="E99" s="100">
        <v>3145.66</v>
      </c>
      <c r="F99" s="101">
        <v>891347</v>
      </c>
      <c r="G99" s="102">
        <v>891348.59</v>
      </c>
      <c r="H99" s="103">
        <v>24.8</v>
      </c>
      <c r="I99" s="58" t="s">
        <v>113</v>
      </c>
      <c r="K99" s="62">
        <v>1782695.59</v>
      </c>
      <c r="L99" s="62">
        <v>3145.66</v>
      </c>
      <c r="M99" s="62"/>
      <c r="N99" s="54"/>
    </row>
    <row r="100" spans="1:14" ht="33.75" x14ac:dyDescent="0.2">
      <c r="A100" s="66">
        <v>22</v>
      </c>
      <c r="B100" s="115" t="s">
        <v>88</v>
      </c>
      <c r="C100" s="116">
        <v>137</v>
      </c>
      <c r="D100" s="99" t="s">
        <v>89</v>
      </c>
      <c r="E100" s="100">
        <v>1432.43</v>
      </c>
      <c r="F100" s="101">
        <v>1930173</v>
      </c>
      <c r="G100" s="102">
        <v>1930174.01</v>
      </c>
      <c r="H100" s="103">
        <v>24.6</v>
      </c>
      <c r="I100" s="58" t="s">
        <v>113</v>
      </c>
      <c r="K100" s="62">
        <v>3860347.01</v>
      </c>
      <c r="L100" s="62">
        <v>250</v>
      </c>
      <c r="M100" s="62">
        <v>1182.43</v>
      </c>
      <c r="N100" s="54"/>
    </row>
    <row r="101" spans="1:14" ht="90" x14ac:dyDescent="0.2">
      <c r="A101" s="66">
        <v>23</v>
      </c>
      <c r="B101" s="115" t="s">
        <v>90</v>
      </c>
      <c r="C101" s="116">
        <v>126</v>
      </c>
      <c r="D101" s="99" t="s">
        <v>91</v>
      </c>
      <c r="E101" s="100">
        <v>1751</v>
      </c>
      <c r="F101" s="101">
        <v>760295</v>
      </c>
      <c r="G101" s="102">
        <v>6277289.7000000002</v>
      </c>
      <c r="H101" s="103">
        <v>24.4</v>
      </c>
      <c r="I101" s="59" t="s">
        <v>116</v>
      </c>
      <c r="K101" s="62">
        <v>7037584.7000000002</v>
      </c>
      <c r="L101" s="62"/>
      <c r="M101" s="62">
        <v>1751</v>
      </c>
      <c r="N101" s="54"/>
    </row>
    <row r="102" spans="1:14" hidden="1" x14ac:dyDescent="0.2">
      <c r="A102" s="19">
        <v>24</v>
      </c>
      <c r="B102" s="20"/>
      <c r="C102" s="20"/>
      <c r="D102" s="19"/>
      <c r="E102" s="49"/>
      <c r="F102" s="49"/>
      <c r="G102" s="49"/>
      <c r="H102" s="29"/>
      <c r="I102" s="20"/>
      <c r="K102" s="62"/>
      <c r="L102" s="62"/>
      <c r="M102" s="62"/>
      <c r="N102" s="54"/>
    </row>
    <row r="103" spans="1:14" hidden="1" x14ac:dyDescent="0.2">
      <c r="A103" s="19">
        <v>25</v>
      </c>
      <c r="B103" s="20"/>
      <c r="C103" s="20"/>
      <c r="D103" s="19"/>
      <c r="E103" s="49"/>
      <c r="F103" s="49"/>
      <c r="G103" s="49"/>
      <c r="H103" s="29"/>
      <c r="I103" s="20"/>
      <c r="K103" s="62"/>
      <c r="L103" s="62"/>
      <c r="M103" s="62"/>
      <c r="N103" s="54"/>
    </row>
    <row r="104" spans="1:14" hidden="1" x14ac:dyDescent="0.2">
      <c r="A104" s="19">
        <v>26</v>
      </c>
      <c r="B104" s="20"/>
      <c r="C104" s="20"/>
      <c r="D104" s="19"/>
      <c r="E104" s="49"/>
      <c r="F104" s="49"/>
      <c r="G104" s="49"/>
      <c r="H104" s="29"/>
      <c r="I104" s="20"/>
      <c r="K104" s="62"/>
      <c r="L104" s="62"/>
      <c r="M104" s="62"/>
      <c r="N104" s="54"/>
    </row>
    <row r="105" spans="1:14" hidden="1" x14ac:dyDescent="0.2">
      <c r="A105" s="19">
        <v>27</v>
      </c>
      <c r="B105" s="20"/>
      <c r="C105" s="20"/>
      <c r="D105" s="19"/>
      <c r="E105" s="49"/>
      <c r="F105" s="49"/>
      <c r="G105" s="49"/>
      <c r="H105" s="29"/>
      <c r="I105" s="20"/>
      <c r="K105" s="62"/>
      <c r="L105" s="62"/>
      <c r="M105" s="62"/>
      <c r="N105" s="54"/>
    </row>
    <row r="106" spans="1:14" hidden="1" x14ac:dyDescent="0.2">
      <c r="A106" s="19">
        <v>28</v>
      </c>
      <c r="B106" s="20"/>
      <c r="C106" s="20"/>
      <c r="D106" s="19"/>
      <c r="E106" s="49"/>
      <c r="F106" s="49"/>
      <c r="G106" s="49"/>
      <c r="H106" s="29"/>
      <c r="I106" s="20"/>
      <c r="K106" s="62"/>
      <c r="L106" s="62"/>
      <c r="M106" s="62"/>
      <c r="N106" s="54"/>
    </row>
    <row r="107" spans="1:14" hidden="1" x14ac:dyDescent="0.2">
      <c r="A107" s="19">
        <v>29</v>
      </c>
      <c r="B107" s="20"/>
      <c r="C107" s="20"/>
      <c r="D107" s="19"/>
      <c r="E107" s="49"/>
      <c r="F107" s="49"/>
      <c r="G107" s="49"/>
      <c r="H107" s="29"/>
      <c r="I107" s="20"/>
      <c r="K107" s="62"/>
      <c r="L107" s="62"/>
      <c r="M107" s="62"/>
      <c r="N107" s="54"/>
    </row>
    <row r="108" spans="1:14" hidden="1" x14ac:dyDescent="0.2">
      <c r="A108" s="19">
        <v>30</v>
      </c>
      <c r="B108" s="20"/>
      <c r="C108" s="20"/>
      <c r="D108" s="19"/>
      <c r="E108" s="49"/>
      <c r="F108" s="49"/>
      <c r="G108" s="49"/>
      <c r="H108" s="29"/>
      <c r="I108" s="20"/>
      <c r="K108" s="62"/>
      <c r="L108" s="62"/>
      <c r="M108" s="62"/>
      <c r="N108" s="54"/>
    </row>
    <row r="109" spans="1:14" hidden="1" x14ac:dyDescent="0.2">
      <c r="A109" s="19">
        <v>31</v>
      </c>
      <c r="B109" s="20"/>
      <c r="C109" s="20"/>
      <c r="D109" s="19"/>
      <c r="E109" s="49"/>
      <c r="F109" s="49"/>
      <c r="G109" s="49"/>
      <c r="H109" s="29"/>
      <c r="I109" s="20"/>
      <c r="K109" s="62"/>
      <c r="L109" s="62"/>
      <c r="M109" s="62"/>
      <c r="N109" s="54"/>
    </row>
    <row r="110" spans="1:14" hidden="1" x14ac:dyDescent="0.2">
      <c r="A110" s="19">
        <v>32</v>
      </c>
      <c r="B110" s="20"/>
      <c r="C110" s="20"/>
      <c r="D110" s="19"/>
      <c r="E110" s="49"/>
      <c r="F110" s="49"/>
      <c r="G110" s="49"/>
      <c r="H110" s="29"/>
      <c r="I110" s="20"/>
      <c r="K110" s="62"/>
      <c r="L110" s="62"/>
      <c r="M110" s="62"/>
      <c r="N110" s="54"/>
    </row>
    <row r="111" spans="1:14" hidden="1" x14ac:dyDescent="0.2">
      <c r="A111" s="19">
        <v>33</v>
      </c>
      <c r="B111" s="20"/>
      <c r="C111" s="20"/>
      <c r="D111" s="19"/>
      <c r="E111" s="49"/>
      <c r="F111" s="49"/>
      <c r="G111" s="49"/>
      <c r="H111" s="29"/>
      <c r="I111" s="20"/>
      <c r="K111" s="54"/>
      <c r="L111" s="54"/>
      <c r="M111" s="54"/>
      <c r="N111" s="54"/>
    </row>
    <row r="112" spans="1:14" hidden="1" x14ac:dyDescent="0.2">
      <c r="A112" s="19">
        <v>34</v>
      </c>
      <c r="B112" s="20"/>
      <c r="C112" s="20"/>
      <c r="D112" s="19"/>
      <c r="E112" s="49"/>
      <c r="F112" s="49"/>
      <c r="G112" s="49"/>
      <c r="H112" s="29"/>
      <c r="I112" s="20"/>
      <c r="K112" s="54"/>
      <c r="L112" s="54"/>
      <c r="M112" s="54"/>
      <c r="N112" s="54"/>
    </row>
    <row r="113" spans="1:14" hidden="1" x14ac:dyDescent="0.2">
      <c r="A113" s="19">
        <v>35</v>
      </c>
      <c r="B113" s="20"/>
      <c r="C113" s="20"/>
      <c r="D113" s="19"/>
      <c r="E113" s="49"/>
      <c r="F113" s="49"/>
      <c r="G113" s="49"/>
      <c r="H113" s="29"/>
      <c r="I113" s="20"/>
      <c r="K113" s="54"/>
      <c r="L113" s="54"/>
      <c r="M113" s="54"/>
      <c r="N113" s="54"/>
    </row>
    <row r="114" spans="1:14" hidden="1" x14ac:dyDescent="0.2">
      <c r="A114" s="19">
        <v>36</v>
      </c>
      <c r="B114" s="20"/>
      <c r="C114" s="20"/>
      <c r="D114" s="19"/>
      <c r="E114" s="49"/>
      <c r="F114" s="49"/>
      <c r="G114" s="49"/>
      <c r="H114" s="29"/>
      <c r="I114" s="20"/>
      <c r="K114" s="54"/>
      <c r="L114" s="54"/>
      <c r="M114" s="54"/>
      <c r="N114" s="54"/>
    </row>
    <row r="115" spans="1:14" hidden="1" x14ac:dyDescent="0.2">
      <c r="A115" s="19">
        <v>37</v>
      </c>
      <c r="B115" s="20"/>
      <c r="C115" s="20"/>
      <c r="D115" s="19"/>
      <c r="E115" s="49"/>
      <c r="F115" s="49"/>
      <c r="G115" s="49"/>
      <c r="H115" s="29"/>
      <c r="I115" s="20"/>
      <c r="K115" s="54"/>
      <c r="L115" s="54"/>
      <c r="M115" s="54"/>
      <c r="N115" s="54"/>
    </row>
    <row r="116" spans="1:14" hidden="1" x14ac:dyDescent="0.2">
      <c r="A116" s="19">
        <v>38</v>
      </c>
      <c r="B116" s="20"/>
      <c r="C116" s="20"/>
      <c r="D116" s="19"/>
      <c r="E116" s="49"/>
      <c r="F116" s="49"/>
      <c r="G116" s="49"/>
      <c r="H116" s="29"/>
      <c r="I116" s="20"/>
      <c r="K116" s="54"/>
      <c r="L116" s="54"/>
      <c r="M116" s="54"/>
      <c r="N116" s="54"/>
    </row>
    <row r="117" spans="1:14" hidden="1" x14ac:dyDescent="0.2">
      <c r="A117" s="19">
        <v>39</v>
      </c>
      <c r="B117" s="20"/>
      <c r="C117" s="20"/>
      <c r="D117" s="19"/>
      <c r="E117" s="49"/>
      <c r="F117" s="49"/>
      <c r="G117" s="49"/>
      <c r="H117" s="29"/>
      <c r="I117" s="20"/>
      <c r="K117" s="54"/>
      <c r="L117" s="54"/>
      <c r="M117" s="54"/>
      <c r="N117" s="54"/>
    </row>
    <row r="118" spans="1:14" hidden="1" x14ac:dyDescent="0.2">
      <c r="A118" s="19">
        <v>40</v>
      </c>
      <c r="B118" s="20"/>
      <c r="C118" s="20"/>
      <c r="D118" s="19"/>
      <c r="E118" s="49"/>
      <c r="F118" s="49"/>
      <c r="G118" s="49"/>
      <c r="H118" s="29"/>
      <c r="I118" s="20"/>
      <c r="K118" s="54"/>
      <c r="L118" s="54"/>
      <c r="M118" s="54"/>
      <c r="N118" s="54"/>
    </row>
    <row r="119" spans="1:14" hidden="1" x14ac:dyDescent="0.2">
      <c r="A119" s="19">
        <v>41</v>
      </c>
      <c r="B119" s="20"/>
      <c r="C119" s="20"/>
      <c r="D119" s="19"/>
      <c r="E119" s="49"/>
      <c r="F119" s="49"/>
      <c r="G119" s="49"/>
      <c r="H119" s="29"/>
      <c r="I119" s="20"/>
      <c r="K119" s="54"/>
      <c r="L119" s="54"/>
      <c r="M119" s="54"/>
      <c r="N119" s="54"/>
    </row>
    <row r="120" spans="1:14" hidden="1" x14ac:dyDescent="0.2">
      <c r="A120" s="19">
        <v>42</v>
      </c>
      <c r="B120" s="20"/>
      <c r="C120" s="20"/>
      <c r="D120" s="19"/>
      <c r="E120" s="49"/>
      <c r="F120" s="49"/>
      <c r="G120" s="49"/>
      <c r="H120" s="29"/>
      <c r="I120" s="20"/>
      <c r="K120" s="54"/>
      <c r="L120" s="54"/>
      <c r="M120" s="54"/>
      <c r="N120" s="54"/>
    </row>
    <row r="121" spans="1:14" hidden="1" x14ac:dyDescent="0.2">
      <c r="A121" s="19">
        <v>43</v>
      </c>
      <c r="B121" s="20"/>
      <c r="C121" s="20"/>
      <c r="D121" s="19"/>
      <c r="E121" s="49"/>
      <c r="F121" s="49"/>
      <c r="G121" s="49"/>
      <c r="H121" s="29"/>
      <c r="I121" s="20"/>
      <c r="K121" s="54"/>
      <c r="L121" s="54"/>
      <c r="M121" s="54"/>
      <c r="N121" s="54"/>
    </row>
    <row r="122" spans="1:14" hidden="1" x14ac:dyDescent="0.2">
      <c r="A122" s="19">
        <v>44</v>
      </c>
      <c r="B122" s="20"/>
      <c r="C122" s="20"/>
      <c r="D122" s="19"/>
      <c r="E122" s="49"/>
      <c r="F122" s="49"/>
      <c r="G122" s="49"/>
      <c r="H122" s="29"/>
      <c r="I122" s="20"/>
      <c r="K122" s="54"/>
      <c r="L122" s="54"/>
      <c r="M122" s="54"/>
      <c r="N122" s="54"/>
    </row>
    <row r="123" spans="1:14" hidden="1" x14ac:dyDescent="0.2">
      <c r="A123" s="19">
        <v>45</v>
      </c>
      <c r="B123" s="20"/>
      <c r="C123" s="20"/>
      <c r="D123" s="19"/>
      <c r="E123" s="49"/>
      <c r="F123" s="49"/>
      <c r="G123" s="49"/>
      <c r="H123" s="29"/>
      <c r="I123" s="20"/>
      <c r="K123" s="54"/>
      <c r="L123" s="54"/>
      <c r="M123" s="54"/>
      <c r="N123" s="54"/>
    </row>
    <row r="124" spans="1:14" hidden="1" x14ac:dyDescent="0.2">
      <c r="A124" s="19">
        <v>46</v>
      </c>
      <c r="B124" s="20"/>
      <c r="C124" s="20"/>
      <c r="D124" s="19"/>
      <c r="E124" s="49"/>
      <c r="F124" s="49"/>
      <c r="G124" s="49"/>
      <c r="H124" s="29"/>
      <c r="I124" s="20"/>
      <c r="K124" s="54"/>
      <c r="L124" s="54"/>
      <c r="M124" s="54"/>
      <c r="N124" s="54"/>
    </row>
    <row r="125" spans="1:14" hidden="1" x14ac:dyDescent="0.2">
      <c r="A125" s="19">
        <v>47</v>
      </c>
      <c r="B125" s="20"/>
      <c r="C125" s="20"/>
      <c r="D125" s="19"/>
      <c r="E125" s="49"/>
      <c r="F125" s="49"/>
      <c r="G125" s="49"/>
      <c r="H125" s="29"/>
      <c r="I125" s="20"/>
      <c r="K125" s="54"/>
      <c r="L125" s="54"/>
      <c r="M125" s="54"/>
      <c r="N125" s="54"/>
    </row>
    <row r="126" spans="1:14" hidden="1" x14ac:dyDescent="0.2">
      <c r="A126" s="19">
        <v>48</v>
      </c>
      <c r="B126" s="20"/>
      <c r="C126" s="20"/>
      <c r="D126" s="19"/>
      <c r="E126" s="49"/>
      <c r="F126" s="49"/>
      <c r="G126" s="49"/>
      <c r="H126" s="29"/>
      <c r="I126" s="20"/>
      <c r="K126" s="54"/>
      <c r="L126" s="54"/>
      <c r="M126" s="54"/>
      <c r="N126" s="54"/>
    </row>
    <row r="127" spans="1:14" hidden="1" x14ac:dyDescent="0.2">
      <c r="A127" s="19">
        <v>49</v>
      </c>
      <c r="B127" s="20"/>
      <c r="C127" s="20"/>
      <c r="D127" s="19"/>
      <c r="E127" s="49"/>
      <c r="F127" s="49"/>
      <c r="G127" s="49"/>
      <c r="H127" s="29"/>
      <c r="I127" s="20"/>
      <c r="K127" s="54"/>
      <c r="L127" s="54"/>
      <c r="M127" s="54"/>
      <c r="N127" s="54"/>
    </row>
    <row r="128" spans="1:14" hidden="1" x14ac:dyDescent="0.2">
      <c r="A128" s="19">
        <v>50</v>
      </c>
      <c r="B128" s="20"/>
      <c r="C128" s="20"/>
      <c r="D128" s="19"/>
      <c r="E128" s="49"/>
      <c r="F128" s="49"/>
      <c r="G128" s="49"/>
      <c r="H128" s="29"/>
      <c r="I128" s="20"/>
      <c r="K128" s="54"/>
      <c r="L128" s="54"/>
      <c r="M128" s="54"/>
      <c r="N128" s="54"/>
    </row>
    <row r="129" spans="1:14" hidden="1" x14ac:dyDescent="0.2">
      <c r="A129" s="19">
        <v>51</v>
      </c>
      <c r="B129" s="20"/>
      <c r="C129" s="20"/>
      <c r="D129" s="19"/>
      <c r="E129" s="49"/>
      <c r="F129" s="49"/>
      <c r="G129" s="49"/>
      <c r="H129" s="29"/>
      <c r="I129" s="20"/>
      <c r="K129" s="54"/>
      <c r="L129" s="54"/>
      <c r="M129" s="54"/>
      <c r="N129" s="54"/>
    </row>
    <row r="130" spans="1:14" hidden="1" x14ac:dyDescent="0.2">
      <c r="A130" s="19">
        <v>52</v>
      </c>
      <c r="B130" s="20"/>
      <c r="C130" s="20"/>
      <c r="D130" s="19"/>
      <c r="E130" s="49"/>
      <c r="F130" s="49"/>
      <c r="G130" s="49"/>
      <c r="H130" s="29"/>
      <c r="I130" s="20"/>
      <c r="K130" s="54"/>
      <c r="L130" s="54"/>
      <c r="M130" s="54"/>
      <c r="N130" s="54"/>
    </row>
    <row r="131" spans="1:14" hidden="1" x14ac:dyDescent="0.2">
      <c r="A131" s="19">
        <v>53</v>
      </c>
      <c r="B131" s="20"/>
      <c r="C131" s="20"/>
      <c r="D131" s="19"/>
      <c r="E131" s="49"/>
      <c r="F131" s="49"/>
      <c r="G131" s="49"/>
      <c r="H131" s="29"/>
      <c r="I131" s="20"/>
      <c r="K131" s="54"/>
      <c r="L131" s="54"/>
      <c r="M131" s="54"/>
      <c r="N131" s="54"/>
    </row>
    <row r="132" spans="1:14" hidden="1" x14ac:dyDescent="0.2">
      <c r="A132" s="19">
        <v>54</v>
      </c>
      <c r="B132" s="20"/>
      <c r="C132" s="20"/>
      <c r="D132" s="19"/>
      <c r="E132" s="49"/>
      <c r="F132" s="49"/>
      <c r="G132" s="49"/>
      <c r="H132" s="29"/>
      <c r="I132" s="20"/>
      <c r="K132" s="54"/>
      <c r="L132" s="54"/>
      <c r="M132" s="54"/>
      <c r="N132" s="54"/>
    </row>
    <row r="133" spans="1:14" hidden="1" x14ac:dyDescent="0.2">
      <c r="A133" s="19">
        <v>55</v>
      </c>
      <c r="B133" s="20"/>
      <c r="C133" s="20"/>
      <c r="D133" s="19"/>
      <c r="E133" s="49"/>
      <c r="F133" s="49"/>
      <c r="G133" s="49"/>
      <c r="H133" s="29"/>
      <c r="I133" s="20"/>
      <c r="K133" s="54"/>
      <c r="L133" s="54"/>
      <c r="M133" s="54"/>
      <c r="N133" s="54"/>
    </row>
    <row r="134" spans="1:14" hidden="1" x14ac:dyDescent="0.2">
      <c r="A134" s="19">
        <v>56</v>
      </c>
      <c r="B134" s="20"/>
      <c r="C134" s="20"/>
      <c r="D134" s="19"/>
      <c r="E134" s="49"/>
      <c r="F134" s="49"/>
      <c r="G134" s="49"/>
      <c r="H134" s="29"/>
      <c r="I134" s="20"/>
      <c r="K134" s="54"/>
      <c r="L134" s="54"/>
      <c r="M134" s="54"/>
      <c r="N134" s="54"/>
    </row>
    <row r="135" spans="1:14" hidden="1" x14ac:dyDescent="0.2">
      <c r="A135" s="19">
        <v>57</v>
      </c>
      <c r="B135" s="20"/>
      <c r="C135" s="20"/>
      <c r="D135" s="19"/>
      <c r="E135" s="49"/>
      <c r="F135" s="49"/>
      <c r="G135" s="49"/>
      <c r="H135" s="29"/>
      <c r="I135" s="20"/>
      <c r="K135" s="54"/>
      <c r="L135" s="54"/>
      <c r="M135" s="54"/>
      <c r="N135" s="54"/>
    </row>
    <row r="136" spans="1:14" hidden="1" x14ac:dyDescent="0.2">
      <c r="A136" s="19">
        <v>58</v>
      </c>
      <c r="B136" s="20"/>
      <c r="C136" s="20"/>
      <c r="D136" s="19"/>
      <c r="E136" s="49"/>
      <c r="F136" s="49"/>
      <c r="G136" s="49"/>
      <c r="H136" s="29"/>
      <c r="I136" s="20"/>
      <c r="K136" s="54"/>
      <c r="L136" s="54"/>
      <c r="M136" s="54"/>
      <c r="N136" s="54"/>
    </row>
    <row r="137" spans="1:14" hidden="1" x14ac:dyDescent="0.2">
      <c r="A137" s="19">
        <v>59</v>
      </c>
      <c r="B137" s="20"/>
      <c r="C137" s="20"/>
      <c r="D137" s="19"/>
      <c r="E137" s="49"/>
      <c r="F137" s="49"/>
      <c r="G137" s="49"/>
      <c r="H137" s="29"/>
      <c r="I137" s="20"/>
      <c r="K137" s="54"/>
      <c r="L137" s="54"/>
      <c r="M137" s="54"/>
      <c r="N137" s="54"/>
    </row>
    <row r="138" spans="1:14" hidden="1" x14ac:dyDescent="0.2">
      <c r="A138" s="19">
        <v>60</v>
      </c>
      <c r="B138" s="20"/>
      <c r="C138" s="20"/>
      <c r="D138" s="19"/>
      <c r="E138" s="49"/>
      <c r="F138" s="49"/>
      <c r="G138" s="49"/>
      <c r="H138" s="29"/>
      <c r="I138" s="20"/>
      <c r="K138" s="54"/>
      <c r="L138" s="54"/>
      <c r="M138" s="54"/>
      <c r="N138" s="54"/>
    </row>
    <row r="139" spans="1:14" hidden="1" x14ac:dyDescent="0.2">
      <c r="A139" s="19">
        <v>61</v>
      </c>
      <c r="B139" s="20"/>
      <c r="C139" s="20"/>
      <c r="D139" s="19"/>
      <c r="E139" s="49"/>
      <c r="F139" s="49"/>
      <c r="G139" s="49"/>
      <c r="H139" s="29"/>
      <c r="I139" s="20"/>
      <c r="K139" s="54"/>
      <c r="L139" s="54"/>
      <c r="M139" s="54"/>
      <c r="N139" s="54"/>
    </row>
    <row r="140" spans="1:14" hidden="1" x14ac:dyDescent="0.2">
      <c r="A140" s="19">
        <v>62</v>
      </c>
      <c r="B140" s="20"/>
      <c r="C140" s="20"/>
      <c r="D140" s="19"/>
      <c r="E140" s="49"/>
      <c r="F140" s="49"/>
      <c r="G140" s="49"/>
      <c r="H140" s="29"/>
      <c r="I140" s="20"/>
      <c r="K140" s="54"/>
      <c r="L140" s="54"/>
      <c r="M140" s="54"/>
      <c r="N140" s="54"/>
    </row>
    <row r="141" spans="1:14" hidden="1" x14ac:dyDescent="0.2">
      <c r="A141" s="19">
        <v>63</v>
      </c>
      <c r="B141" s="20"/>
      <c r="C141" s="20"/>
      <c r="D141" s="19"/>
      <c r="E141" s="49"/>
      <c r="F141" s="49"/>
      <c r="G141" s="49"/>
      <c r="H141" s="29"/>
      <c r="I141" s="20"/>
      <c r="K141" s="54"/>
      <c r="L141" s="54"/>
      <c r="M141" s="54"/>
      <c r="N141" s="54"/>
    </row>
    <row r="142" spans="1:14" hidden="1" x14ac:dyDescent="0.2">
      <c r="A142" s="19">
        <v>64</v>
      </c>
      <c r="B142" s="20"/>
      <c r="C142" s="20"/>
      <c r="D142" s="19"/>
      <c r="E142" s="49"/>
      <c r="F142" s="49"/>
      <c r="G142" s="49"/>
      <c r="H142" s="29"/>
      <c r="I142" s="20"/>
      <c r="K142" s="54"/>
      <c r="L142" s="54"/>
      <c r="M142" s="54"/>
      <c r="N142" s="54"/>
    </row>
    <row r="143" spans="1:14" hidden="1" x14ac:dyDescent="0.2">
      <c r="A143" s="19">
        <v>65</v>
      </c>
      <c r="B143" s="20"/>
      <c r="C143" s="20"/>
      <c r="D143" s="19"/>
      <c r="E143" s="49"/>
      <c r="F143" s="49"/>
      <c r="G143" s="49"/>
      <c r="H143" s="29"/>
      <c r="I143" s="20"/>
      <c r="K143" s="54"/>
      <c r="L143" s="54"/>
      <c r="M143" s="54"/>
      <c r="N143" s="54"/>
    </row>
    <row r="144" spans="1:14" hidden="1" x14ac:dyDescent="0.2">
      <c r="A144" s="19">
        <v>66</v>
      </c>
      <c r="B144" s="20"/>
      <c r="C144" s="20"/>
      <c r="D144" s="19"/>
      <c r="E144" s="49"/>
      <c r="F144" s="49"/>
      <c r="G144" s="49"/>
      <c r="H144" s="29"/>
      <c r="I144" s="20"/>
      <c r="K144" s="54"/>
      <c r="L144" s="54"/>
      <c r="M144" s="54"/>
      <c r="N144" s="54"/>
    </row>
    <row r="145" spans="1:14" ht="12" hidden="1" thickBot="1" x14ac:dyDescent="0.25">
      <c r="A145" s="19">
        <v>67</v>
      </c>
      <c r="B145" s="20"/>
      <c r="C145" s="20"/>
      <c r="D145" s="51"/>
      <c r="E145" s="52"/>
      <c r="F145" s="52"/>
      <c r="G145" s="52"/>
      <c r="H145" s="29"/>
      <c r="I145" s="20"/>
      <c r="K145" s="54"/>
      <c r="L145" s="54"/>
      <c r="M145" s="54"/>
      <c r="N145" s="54"/>
    </row>
    <row r="146" spans="1:14" ht="12" thickBot="1" x14ac:dyDescent="0.25">
      <c r="A146" s="33"/>
      <c r="B146" s="21"/>
      <c r="C146" s="22"/>
      <c r="D146" s="23" t="s">
        <v>20</v>
      </c>
      <c r="E146" s="46">
        <f>SUM(E79:E145)</f>
        <v>40663.82</v>
      </c>
      <c r="F146" s="46">
        <f>SUM(F79:F145)</f>
        <v>38246885</v>
      </c>
      <c r="G146" s="46">
        <f>SUM(G79:G145)</f>
        <v>43907784.240000002</v>
      </c>
      <c r="H146" s="24"/>
      <c r="I146" s="34"/>
    </row>
    <row r="147" spans="1:14" ht="12" thickTop="1" x14ac:dyDescent="0.2">
      <c r="A147" s="39"/>
      <c r="B147" s="13"/>
      <c r="C147" s="25"/>
      <c r="D147" s="16" t="s">
        <v>8</v>
      </c>
      <c r="E147" s="47">
        <f>SUM(L79:L145)</f>
        <v>21526.07</v>
      </c>
      <c r="F147" s="26"/>
      <c r="G147" s="27"/>
      <c r="H147" s="13"/>
      <c r="I147" s="25"/>
    </row>
    <row r="148" spans="1:14" x14ac:dyDescent="0.2">
      <c r="A148" s="39"/>
      <c r="B148" s="13"/>
      <c r="C148" s="25"/>
      <c r="D148" s="19" t="s">
        <v>21</v>
      </c>
      <c r="E148" s="49">
        <f>SUM(M79:M145)</f>
        <v>19137.75</v>
      </c>
      <c r="F148" s="26"/>
      <c r="G148" s="28"/>
      <c r="H148" s="13"/>
      <c r="I148" s="25"/>
    </row>
    <row r="149" spans="1:14" x14ac:dyDescent="0.2">
      <c r="A149" s="39"/>
      <c r="B149" s="13"/>
      <c r="C149" s="25"/>
      <c r="D149" s="20" t="s">
        <v>22</v>
      </c>
      <c r="E149" s="50">
        <f>SUM(N79:N145)</f>
        <v>0</v>
      </c>
      <c r="F149" s="26"/>
      <c r="G149" s="28"/>
      <c r="H149" s="13"/>
      <c r="I149" s="25"/>
    </row>
    <row r="150" spans="1:14" x14ac:dyDescent="0.2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14" x14ac:dyDescent="0.2">
      <c r="A151" s="33"/>
      <c r="B151" s="21"/>
      <c r="C151" s="21"/>
      <c r="D151" s="21"/>
      <c r="E151" s="21"/>
      <c r="F151" s="21"/>
      <c r="G151" s="21"/>
      <c r="H151" s="21"/>
      <c r="I151" s="34"/>
    </row>
    <row r="152" spans="1:14" ht="14.25" x14ac:dyDescent="0.2">
      <c r="A152" s="39"/>
      <c r="B152" s="13"/>
      <c r="C152" s="13"/>
      <c r="D152" s="13"/>
      <c r="E152" s="140" t="s">
        <v>24</v>
      </c>
      <c r="F152" s="128"/>
      <c r="G152" s="128"/>
      <c r="H152" s="128"/>
      <c r="I152" s="129"/>
    </row>
    <row r="153" spans="1:14" x14ac:dyDescent="0.2">
      <c r="A153" s="39"/>
      <c r="B153" s="13"/>
      <c r="C153" s="13"/>
      <c r="D153" s="13"/>
      <c r="E153" s="13"/>
      <c r="F153" s="13"/>
      <c r="G153" s="13"/>
      <c r="H153" s="13"/>
      <c r="I153" s="25"/>
    </row>
    <row r="154" spans="1:14" x14ac:dyDescent="0.2">
      <c r="A154" s="39"/>
      <c r="B154" s="13"/>
      <c r="C154" s="13"/>
      <c r="D154" s="13"/>
      <c r="E154" s="13"/>
      <c r="F154" s="13"/>
      <c r="G154" s="13"/>
      <c r="H154" s="13"/>
      <c r="I154" s="25"/>
    </row>
    <row r="155" spans="1:14" x14ac:dyDescent="0.2">
      <c r="A155" s="39"/>
      <c r="B155" s="13"/>
      <c r="C155" s="13"/>
      <c r="D155" s="13"/>
      <c r="E155" s="13"/>
      <c r="F155" s="13"/>
      <c r="G155" s="13"/>
      <c r="H155" s="13"/>
      <c r="I155" s="25"/>
    </row>
    <row r="156" spans="1:14" x14ac:dyDescent="0.2">
      <c r="A156" s="39"/>
      <c r="B156" s="13"/>
      <c r="C156" s="13"/>
      <c r="D156" s="13"/>
      <c r="E156" s="13"/>
      <c r="F156" s="13"/>
      <c r="G156" s="13"/>
      <c r="H156" s="13"/>
      <c r="I156" s="25"/>
    </row>
    <row r="157" spans="1:14" x14ac:dyDescent="0.2">
      <c r="A157" s="39"/>
      <c r="B157" s="13"/>
      <c r="C157" s="13"/>
      <c r="D157" s="13"/>
      <c r="E157" s="13"/>
      <c r="F157" s="13"/>
      <c r="G157" s="13"/>
      <c r="H157" s="13"/>
      <c r="I157" s="25"/>
    </row>
    <row r="158" spans="1:14" x14ac:dyDescent="0.2">
      <c r="A158" s="39"/>
      <c r="B158" s="13"/>
      <c r="C158" s="13"/>
      <c r="D158" s="13"/>
      <c r="E158" s="13"/>
      <c r="F158" s="13"/>
      <c r="G158" s="13"/>
      <c r="H158" s="13"/>
      <c r="I158" s="25"/>
    </row>
    <row r="159" spans="1:14" x14ac:dyDescent="0.2">
      <c r="A159" s="39"/>
      <c r="B159" s="13"/>
      <c r="C159" s="13"/>
      <c r="D159" s="13"/>
      <c r="E159" s="13"/>
      <c r="F159" s="13"/>
      <c r="G159" s="13"/>
      <c r="H159" s="13"/>
      <c r="I159" s="25"/>
    </row>
    <row r="160" spans="1:14" x14ac:dyDescent="0.2">
      <c r="A160" s="39"/>
      <c r="B160" s="13"/>
      <c r="C160" s="13"/>
      <c r="D160" s="13"/>
      <c r="E160" s="13"/>
      <c r="F160" s="13"/>
      <c r="G160" s="13"/>
      <c r="H160" s="13"/>
      <c r="I160" s="25"/>
    </row>
    <row r="161" spans="1:9" x14ac:dyDescent="0.2">
      <c r="A161" s="35"/>
      <c r="B161" s="36"/>
      <c r="C161" s="36"/>
      <c r="D161" s="36"/>
      <c r="E161" s="36"/>
      <c r="F161" s="36"/>
      <c r="G161" s="36"/>
      <c r="H161" s="36"/>
      <c r="I161" s="37"/>
    </row>
    <row r="163" spans="1:9" ht="12.75" x14ac:dyDescent="0.2">
      <c r="A163" s="144" t="s">
        <v>14</v>
      </c>
      <c r="B163" s="145"/>
      <c r="C163" s="145"/>
    </row>
    <row r="164" spans="1:9" ht="12.75" x14ac:dyDescent="0.2">
      <c r="A164" s="144" t="s">
        <v>15</v>
      </c>
      <c r="B164" s="145"/>
      <c r="C164" s="145"/>
      <c r="E164" s="146" t="s">
        <v>17</v>
      </c>
      <c r="F164" s="146"/>
      <c r="G164" s="146"/>
      <c r="H164" s="146"/>
    </row>
    <row r="165" spans="1:9" ht="12.75" x14ac:dyDescent="0.2">
      <c r="A165" s="144" t="s">
        <v>16</v>
      </c>
      <c r="B165" s="145"/>
      <c r="C165" s="145"/>
    </row>
    <row r="166" spans="1:9" ht="12.75" x14ac:dyDescent="0.2">
      <c r="A166" s="144" t="s">
        <v>18</v>
      </c>
      <c r="B166" s="145"/>
      <c r="C166" s="145"/>
    </row>
  </sheetData>
  <mergeCells count="22">
    <mergeCell ref="A165:C165"/>
    <mergeCell ref="A166:C166"/>
    <mergeCell ref="E164:H164"/>
    <mergeCell ref="E152:I152"/>
    <mergeCell ref="A163:C163"/>
    <mergeCell ref="A164:C164"/>
    <mergeCell ref="A2:D2"/>
    <mergeCell ref="A3:D3"/>
    <mergeCell ref="A13:I13"/>
    <mergeCell ref="A14:I14"/>
    <mergeCell ref="E9:I9"/>
    <mergeCell ref="E3:I3"/>
    <mergeCell ref="E5:I5"/>
    <mergeCell ref="E8:I8"/>
    <mergeCell ref="B8:D8"/>
    <mergeCell ref="A77:I77"/>
    <mergeCell ref="A18:I18"/>
    <mergeCell ref="A27:I27"/>
    <mergeCell ref="A9:D9"/>
    <mergeCell ref="A15:I15"/>
    <mergeCell ref="A26:I26"/>
    <mergeCell ref="A76:I76"/>
  </mergeCells>
  <phoneticPr fontId="1" type="noConversion"/>
  <conditionalFormatting sqref="E102:E145">
    <cfRule type="expression" dxfId="6" priority="7">
      <formula>E102&lt;&gt;SUM(L102:N102)</formula>
    </cfRule>
  </conditionalFormatting>
  <conditionalFormatting sqref="E29:E71">
    <cfRule type="expression" dxfId="5" priority="6">
      <formula>E29&lt;&gt;SUM(L29:N29)</formula>
    </cfRule>
  </conditionalFormatting>
  <conditionalFormatting sqref="K29:K52">
    <cfRule type="expression" dxfId="4" priority="5">
      <formula>K29&lt;&gt;SUM(F29:G29)</formula>
    </cfRule>
  </conditionalFormatting>
  <conditionalFormatting sqref="K79:K114">
    <cfRule type="expression" dxfId="3" priority="4">
      <formula>K79&lt;&gt;SUM(F79:G79)</formula>
    </cfRule>
  </conditionalFormatting>
  <conditionalFormatting sqref="E72">
    <cfRule type="expression" dxfId="2" priority="3">
      <formula>$E$72&lt;&gt;SUM(E73:E75)</formula>
    </cfRule>
  </conditionalFormatting>
  <conditionalFormatting sqref="E146">
    <cfRule type="expression" dxfId="1" priority="2">
      <formula>$E$146&lt;&gt;SUM(E147:E149)</formula>
    </cfRule>
  </conditionalFormatting>
  <conditionalFormatting sqref="E79:E101">
    <cfRule type="expression" dxfId="0" priority="1">
      <formula>E79&lt;&gt;SUM(L79:N79)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horizontalDpi="4294967294" verticalDpi="4294967294" r:id="rId1"/>
  <headerFooter alignWithMargins="0">
    <oddHeader>&amp;C&amp;"Times New Roman,Normalny"&amp;9PROGRAM ROZWOJU GMINNEJ I POWIATOWEJ INFRASTRUKTURY DROGOWEJ NA LATA 2016 - 2019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Rafał Rudnik</cp:lastModifiedBy>
  <cp:lastPrinted>2016-01-28T14:24:36Z</cp:lastPrinted>
  <dcterms:created xsi:type="dcterms:W3CDTF">2011-08-21T10:04:34Z</dcterms:created>
  <dcterms:modified xsi:type="dcterms:W3CDTF">2016-01-28T14:25:54Z</dcterms:modified>
</cp:coreProperties>
</file>