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data" ContentType="application/vnd.openxmlformats-officedocument.model+data"/>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codeName="{3D1A710C-6663-3D7B-7F91-EC182F24A4BC}"/>
  <workbookPr filterPrivacy="1" codeName="Ten_skoroszyt"/>
  <xr:revisionPtr revIDLastSave="0" documentId="13_ncr:1_{20CC34B7-C638-4CD7-9E40-D5C82150236F}" xr6:coauthVersionLast="36" xr6:coauthVersionMax="36" xr10:uidLastSave="{00000000-0000-0000-0000-000000000000}"/>
  <workbookProtection workbookPassword="97B9" lockStructure="1"/>
  <bookViews>
    <workbookView xWindow="0" yWindow="0" windowWidth="28800" windowHeight="12375" tabRatio="601" xr2:uid="{00000000-000D-0000-FFFF-FFFF00000000}"/>
  </bookViews>
  <sheets>
    <sheet name="Wniosek 2025 r." sheetId="3" r:id="rId1"/>
    <sheet name="Zał. nr 1 a-e oświadczenia" sheetId="18" r:id="rId2"/>
    <sheet name="Zał. nr 2 kalkulacja - 2025 r." sheetId="10" r:id="rId3"/>
    <sheet name="Weryfikacja 2025 r. płaska" sheetId="40" state="hidden" r:id="rId4"/>
    <sheet name="Zał. nr 4 dane osób" sheetId="11" r:id="rId5"/>
    <sheet name="Zał. nr 5 jednostki" sheetId="39" r:id="rId6"/>
    <sheet name="Tabelka do umowy" sheetId="7" state="hidden" r:id="rId7"/>
    <sheet name="Dane szczegółowe" sheetId="9" state="hidden" r:id="rId8"/>
    <sheet name="Dane ogólne" sheetId="8" state="hidden" r:id="rId9"/>
    <sheet name="Dane zbiorcze" sheetId="5" state="hidden" r:id="rId10"/>
    <sheet name="Dane do umowy" sheetId="15" state="hidden" r:id="rId11"/>
    <sheet name="JST" sheetId="16" state="hidden" r:id="rId12"/>
    <sheet name="Weryfikacja 2025 r." sheetId="6" state="hidden" r:id="rId13"/>
    <sheet name="Dane JST" sheetId="36" state="hidden" r:id="rId14"/>
    <sheet name="Bank danych" sheetId="4" state="hidden" r:id="rId15"/>
    <sheet name="Mazowieckie - TERYT" sheetId="12" state="hidden" r:id="rId16"/>
    <sheet name="BW" sheetId="13" state="hidden" r:id="rId17"/>
    <sheet name="Do rankingu" sheetId="17" state="hidden" r:id="rId18"/>
    <sheet name="dane GUS-MF" sheetId="37" state="hidden" r:id="rId19"/>
  </sheets>
  <functionGroups builtInGroupCount="19"/>
  <definedNames>
    <definedName name="_xlnm._FilterDatabase" localSheetId="13" hidden="1">'Dane JST'!$A$2:$I$337</definedName>
    <definedName name="_xlnm._FilterDatabase" localSheetId="7" hidden="1">'Dane szczegółowe'!$A$1:$T$1</definedName>
    <definedName name="_xlnm._FilterDatabase" localSheetId="9" hidden="1">'Dane zbiorcze'!$A$1:$AY$101</definedName>
    <definedName name="_xlnm._FilterDatabase" localSheetId="11" hidden="1">JST!$A$1:$F$301</definedName>
    <definedName name="_xlnm._FilterDatabase" localSheetId="15" hidden="1">'Mazowieckie - TERYT'!$A$1:$G$4234</definedName>
    <definedName name="_xlnm._FilterDatabase" localSheetId="6" hidden="1">'Tabelka do umowy'!$A$1:$F$102</definedName>
    <definedName name="_xlnm._FilterDatabase" localSheetId="12" hidden="1">'Weryfikacja 2025 r.'!$A$2:$A$307</definedName>
    <definedName name="_xlnm._FilterDatabase" localSheetId="3" hidden="1">'Weryfikacja 2025 r. płaska'!$A$1:$A$305</definedName>
    <definedName name="_xlnm._FilterDatabase" localSheetId="0" hidden="1">'Wniosek 2025 r.'!$A$37:$I$199</definedName>
    <definedName name="_xlnm._FilterDatabase" localSheetId="1" hidden="1">'Zał. nr 1 a-e oświadczenia'!#REF!</definedName>
    <definedName name="_xlnm._FilterDatabase" localSheetId="2" hidden="1">'Zał. nr 2 kalkulacja - 2025 r.'!$A$24:$I$176</definedName>
    <definedName name="_xlnm._FilterDatabase" localSheetId="4" hidden="1">'Zał. nr 4 dane osób'!#REF!</definedName>
    <definedName name="_xlnm._FilterDatabase" localSheetId="5" hidden="1">'Zał. nr 5 jednostki'!#REF!</definedName>
    <definedName name="DaneZewnętrzne_1" localSheetId="18" hidden="1">'dane GUS-MF'!$A$1:$E$347</definedName>
    <definedName name="_xlnm.Print_Area" localSheetId="0">'Wniosek 2025 r.'!$A$1:$I$1161</definedName>
    <definedName name="_xlnm.Print_Area" localSheetId="1">'Zał. nr 1 a-e oświadczenia'!$A$1:$I$33</definedName>
    <definedName name="_xlnm.Print_Area" localSheetId="2">'Zał. nr 2 kalkulacja - 2025 r.'!$A$1:$N$185</definedName>
    <definedName name="_xlnm.Print_Area" localSheetId="4">'Zał. nr 4 dane osób'!$A$1:$I$40</definedName>
    <definedName name="_xlnm.Print_Area" localSheetId="5">'Zał. nr 5 jednostki'!$A$1:$G$331</definedName>
    <definedName name="Z_02AB7045_FE33_49B9_B2E1_C953E794A815_.wvu.FilterData" localSheetId="9" hidden="1">'Dane zbiorcze'!$A$1:$AY$101</definedName>
    <definedName name="Z_02AB7045_FE33_49B9_B2E1_C953E794A815_.wvu.FilterData" localSheetId="12" hidden="1">'Weryfikacja 2025 r.'!$A$2:$A$306</definedName>
    <definedName name="Z_02AB7045_FE33_49B9_B2E1_C953E794A815_.wvu.FilterData" localSheetId="3" hidden="1">'Weryfikacja 2025 r. płaska'!$A$1:$A$304</definedName>
    <definedName name="Z_02AB7045_FE33_49B9_B2E1_C953E794A815_.wvu.FilterData" localSheetId="0" hidden="1">'Wniosek 2025 r.'!$A$37:$I$199</definedName>
    <definedName name="Z_02AB7045_FE33_49B9_B2E1_C953E794A815_.wvu.FilterData" localSheetId="1" hidden="1">'Zał. nr 1 a-e oświadczenia'!#REF!</definedName>
    <definedName name="Z_02AB7045_FE33_49B9_B2E1_C953E794A815_.wvu.FilterData" localSheetId="2" hidden="1">'Zał. nr 2 kalkulacja - 2025 r.'!$A$24:$I$176</definedName>
    <definedName name="Z_02AB7045_FE33_49B9_B2E1_C953E794A815_.wvu.FilterData" localSheetId="4" hidden="1">'Zał. nr 4 dane osób'!#REF!</definedName>
    <definedName name="Z_02AB7045_FE33_49B9_B2E1_C953E794A815_.wvu.FilterData" localSheetId="5" hidden="1">'Zał. nr 5 jednostki'!#REF!</definedName>
    <definedName name="Z_02AB7045_FE33_49B9_B2E1_C953E794A815_.wvu.Rows" localSheetId="0" hidden="1">'Wniosek 2025 r.'!$64:$188,'Wniosek 2025 r.'!$227:$351,'Wniosek 2025 r.'!$383:$507,'Wniosek 2025 r.'!$537:$661,'Wniosek 2025 r.'!$692:$816,'Wniosek 2025 r.'!$847:$971,'Wniosek 2025 r.'!$1001:$1125,'Wniosek 2025 r.'!#REF!,'Wniosek 2025 r.'!$1129:$1129</definedName>
    <definedName name="Z_02AB7045_FE33_49B9_B2E1_C953E794A815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02AB7045_FE33_49B9_B2E1_C953E794A815_.wvu.Rows" localSheetId="2" hidden="1">'Zał. nr 2 kalkulacja - 2025 r.'!$51:$175,'Zał.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02AB7045_FE33_49B9_B2E1_C953E794A815_.wvu.Rows" localSheetId="4" hidden="1">'Zał. nr 4 dane osób'!#REF!,'Zał. nr 4 dane osób'!#REF!,'Zał. nr 4 dane osób'!#REF!,'Zał. nr 4 dane osób'!#REF!,'Zał. nr 4 dane osób'!#REF!,'Zał. nr 4 dane osób'!#REF!,'Zał. nr 4 dane osób'!#REF!,'Zał. nr 4 dane osób'!$30:$31,'Zał. nr 4 dane osób'!$38:$38</definedName>
    <definedName name="Z_02AB7045_FE33_49B9_B2E1_C953E794A815_.wvu.Rows" localSheetId="5" hidden="1">'Zał. nr 5 jednostki'!#REF!,'Zał. nr 5 jednostki'!#REF!,'Zał. nr 5 jednostki'!#REF!,'Zał. nr 5 jednostki'!#REF!,'Zał. nr 5 jednostki'!#REF!,'Zał. nr 5 jednostki'!#REF!,'Zał. nr 5 jednostki'!#REF!,'Zał. nr 5 jednostki'!#REF!,'Zał. nr 5 jednostki'!$329:$329</definedName>
    <definedName name="Z_030CB057_90D9_4E48_92FD_E9961C091861_.wvu.FilterData" localSheetId="9" hidden="1">'Dane zbiorcze'!$A$1:$AY$101</definedName>
    <definedName name="Z_030CB057_90D9_4E48_92FD_E9961C091861_.wvu.FilterData" localSheetId="12" hidden="1">'Weryfikacja 2025 r.'!$A$2:$A$306</definedName>
    <definedName name="Z_030CB057_90D9_4E48_92FD_E9961C091861_.wvu.FilterData" localSheetId="3" hidden="1">'Weryfikacja 2025 r. płaska'!$A$1:$A$304</definedName>
    <definedName name="Z_030CB057_90D9_4E48_92FD_E9961C091861_.wvu.FilterData" localSheetId="0" hidden="1">'Wniosek 2025 r.'!$A$37:$I$199</definedName>
    <definedName name="Z_030CB057_90D9_4E48_92FD_E9961C091861_.wvu.FilterData" localSheetId="1" hidden="1">'Zał. nr 1 a-e oświadczenia'!#REF!</definedName>
    <definedName name="Z_030CB057_90D9_4E48_92FD_E9961C091861_.wvu.FilterData" localSheetId="2" hidden="1">'Zał. nr 2 kalkulacja - 2025 r.'!$A$24:$I$176</definedName>
    <definedName name="Z_030CB057_90D9_4E48_92FD_E9961C091861_.wvu.FilterData" localSheetId="4" hidden="1">'Zał. nr 4 dane osób'!#REF!</definedName>
    <definedName name="Z_030CB057_90D9_4E48_92FD_E9961C091861_.wvu.FilterData" localSheetId="5" hidden="1">'Zał. nr 5 jednostki'!#REF!</definedName>
    <definedName name="Z_030CB057_90D9_4E48_92FD_E9961C091861_.wvu.Rows" localSheetId="0" hidden="1">'Wniosek 2025 r.'!$179:$188,'Wniosek 2025 r.'!$342:$351,'Wniosek 2025 r.'!$498:$507,'Wniosek 2025 r.'!$652:$661,'Wniosek 2025 r.'!$807:$816,'Wniosek 2025 r.'!$962:$971,'Wniosek 2025 r.'!$1116:$1125,'Wniosek 2025 r.'!#REF!,'Wniosek 2025 r.'!$1129:$1129</definedName>
    <definedName name="Z_030CB057_90D9_4E48_92FD_E9961C091861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030CB057_90D9_4E48_92FD_E9961C091861_.wvu.Rows" localSheetId="2" hidden="1">'Zał. nr 2 kalkulacja - 2025 r.'!$166:$175,'Zał.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030CB057_90D9_4E48_92FD_E9961C091861_.wvu.Rows" localSheetId="4" hidden="1">'Zał. nr 4 dane osób'!#REF!,'Zał. nr 4 dane osób'!#REF!,'Zał. nr 4 dane osób'!#REF!,'Zał. nr 4 dane osób'!#REF!,'Zał. nr 4 dane osób'!#REF!,'Zał. nr 4 dane osób'!#REF!,'Zał. nr 4 dane osób'!#REF!,'Zał. nr 4 dane osób'!$30:$31,'Zał. nr 4 dane osób'!$38:$38</definedName>
    <definedName name="Z_030CB057_90D9_4E48_92FD_E9961C091861_.wvu.Rows" localSheetId="5" hidden="1">'Zał. nr 5 jednostki'!#REF!,'Zał. nr 5 jednostki'!#REF!,'Zał. nr 5 jednostki'!#REF!,'Zał. nr 5 jednostki'!#REF!,'Zał. nr 5 jednostki'!#REF!,'Zał. nr 5 jednostki'!#REF!,'Zał. nr 5 jednostki'!#REF!,'Zał. nr 5 jednostki'!#REF!,'Zał. nr 5 jednostki'!$329:$329</definedName>
    <definedName name="Z_0BEC6528_CD0F_490A_8738_70569CFDF0D8_.wvu.FilterData" localSheetId="9" hidden="1">'Dane zbiorcze'!$A$1:$AY$101</definedName>
    <definedName name="Z_0BEC6528_CD0F_490A_8738_70569CFDF0D8_.wvu.FilterData" localSheetId="12" hidden="1">'Weryfikacja 2025 r.'!$A$2:$A$306</definedName>
    <definedName name="Z_0BEC6528_CD0F_490A_8738_70569CFDF0D8_.wvu.FilterData" localSheetId="3" hidden="1">'Weryfikacja 2025 r. płaska'!$A$1:$A$304</definedName>
    <definedName name="Z_0BEC6528_CD0F_490A_8738_70569CFDF0D8_.wvu.FilterData" localSheetId="0" hidden="1">'Wniosek 2025 r.'!$A$37:$I$199</definedName>
    <definedName name="Z_0BEC6528_CD0F_490A_8738_70569CFDF0D8_.wvu.FilterData" localSheetId="1" hidden="1">'Zał. nr 1 a-e oświadczenia'!#REF!</definedName>
    <definedName name="Z_0BEC6528_CD0F_490A_8738_70569CFDF0D8_.wvu.FilterData" localSheetId="2" hidden="1">'Zał. nr 2 kalkulacja - 2025 r.'!$A$24:$I$176</definedName>
    <definedName name="Z_0BEC6528_CD0F_490A_8738_70569CFDF0D8_.wvu.FilterData" localSheetId="4" hidden="1">'Zał. nr 4 dane osób'!#REF!</definedName>
    <definedName name="Z_0BEC6528_CD0F_490A_8738_70569CFDF0D8_.wvu.FilterData" localSheetId="5" hidden="1">'Zał. nr 5 jednostki'!#REF!</definedName>
    <definedName name="Z_0BEC6528_CD0F_490A_8738_70569CFDF0D8_.wvu.Rows" localSheetId="0" hidden="1">'Wniosek 2025 r.'!$182:$188,'Wniosek 2025 r.'!$345:$351,'Wniosek 2025 r.'!$501:$507,'Wniosek 2025 r.'!$655:$661,'Wniosek 2025 r.'!$810:$816,'Wniosek 2025 r.'!$965:$971,'Wniosek 2025 r.'!$1119:$1125,'Wniosek 2025 r.'!#REF!,'Wniosek 2025 r.'!$1129:$1129</definedName>
    <definedName name="Z_0BEC6528_CD0F_490A_8738_70569CFDF0D8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0BEC6528_CD0F_490A_8738_70569CFDF0D8_.wvu.Rows" localSheetId="2" hidden="1">'Zał. nr 2 kalkulacja - 2025 r.'!$169:$175,'Zał.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0BEC6528_CD0F_490A_8738_70569CFDF0D8_.wvu.Rows" localSheetId="4" hidden="1">'Zał. nr 4 dane osób'!#REF!,'Zał. nr 4 dane osób'!#REF!,'Zał. nr 4 dane osób'!#REF!,'Zał. nr 4 dane osób'!#REF!,'Zał. nr 4 dane osób'!#REF!,'Zał. nr 4 dane osób'!#REF!,'Zał. nr 4 dane osób'!#REF!,'Zał. nr 4 dane osób'!$30:$31,'Zał. nr 4 dane osób'!$38:$38</definedName>
    <definedName name="Z_0BEC6528_CD0F_490A_8738_70569CFDF0D8_.wvu.Rows" localSheetId="5" hidden="1">'Zał. nr 5 jednostki'!#REF!,'Zał. nr 5 jednostki'!#REF!,'Zał. nr 5 jednostki'!#REF!,'Zał. nr 5 jednostki'!#REF!,'Zał. nr 5 jednostki'!#REF!,'Zał. nr 5 jednostki'!#REF!,'Zał. nr 5 jednostki'!#REF!,'Zał. nr 5 jednostki'!#REF!,'Zał. nr 5 jednostki'!$329:$329</definedName>
    <definedName name="Z_0E2E6156_5E9B_40C1_B051_F76D2C84B096_.wvu.FilterData" localSheetId="9" hidden="1">'Dane zbiorcze'!$A$1:$AY$101</definedName>
    <definedName name="Z_0E2E6156_5E9B_40C1_B051_F76D2C84B096_.wvu.FilterData" localSheetId="12" hidden="1">'Weryfikacja 2025 r.'!$A$2:$A$306</definedName>
    <definedName name="Z_0E2E6156_5E9B_40C1_B051_F76D2C84B096_.wvu.FilterData" localSheetId="3" hidden="1">'Weryfikacja 2025 r. płaska'!$A$1:$A$304</definedName>
    <definedName name="Z_0E2E6156_5E9B_40C1_B051_F76D2C84B096_.wvu.FilterData" localSheetId="0" hidden="1">'Wniosek 2025 r.'!$A$37:$I$199</definedName>
    <definedName name="Z_0E2E6156_5E9B_40C1_B051_F76D2C84B096_.wvu.FilterData" localSheetId="1" hidden="1">'Zał. nr 1 a-e oświadczenia'!#REF!</definedName>
    <definedName name="Z_0E2E6156_5E9B_40C1_B051_F76D2C84B096_.wvu.FilterData" localSheetId="2" hidden="1">'Zał. nr 2 kalkulacja - 2025 r.'!$A$24:$I$176</definedName>
    <definedName name="Z_0E2E6156_5E9B_40C1_B051_F76D2C84B096_.wvu.FilterData" localSheetId="4" hidden="1">'Zał. nr 4 dane osób'!#REF!</definedName>
    <definedName name="Z_0E2E6156_5E9B_40C1_B051_F76D2C84B096_.wvu.FilterData" localSheetId="5" hidden="1">'Zał. nr 5 jednostki'!#REF!</definedName>
    <definedName name="Z_0E2E6156_5E9B_40C1_B051_F76D2C84B096_.wvu.Rows" localSheetId="0" hidden="1">'Wniosek 2025 r.'!$48:$188,'Wniosek 2025 r.'!$211:$351,'Wniosek 2025 r.'!$367:$507,'Wniosek 2025 r.'!$521:$661,'Wniosek 2025 r.'!$676:$816,'Wniosek 2025 r.'!$831:$971,'Wniosek 2025 r.'!$985:$1125,'Wniosek 2025 r.'!#REF!,'Wniosek 2025 r.'!$1129:$1129</definedName>
    <definedName name="Z_0E2E6156_5E9B_40C1_B051_F76D2C84B096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0E2E6156_5E9B_40C1_B051_F76D2C84B096_.wvu.Rows" localSheetId="2" hidden="1">'Zał. nr 2 kalkulacja - 2025 r.'!$35:$175,'Zał.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0E2E6156_5E9B_40C1_B051_F76D2C84B096_.wvu.Rows" localSheetId="4" hidden="1">'Zał. nr 4 dane osób'!#REF!,'Zał. nr 4 dane osób'!#REF!,'Zał. nr 4 dane osób'!#REF!,'Zał. nr 4 dane osób'!#REF!,'Zał. nr 4 dane osób'!#REF!,'Zał. nr 4 dane osób'!#REF!,'Zał. nr 4 dane osób'!#REF!,'Zał. nr 4 dane osób'!$30:$31,'Zał. nr 4 dane osób'!$38:$38</definedName>
    <definedName name="Z_0E2E6156_5E9B_40C1_B051_F76D2C84B096_.wvu.Rows" localSheetId="5" hidden="1">'Zał. nr 5 jednostki'!#REF!,'Zał. nr 5 jednostki'!#REF!,'Zał. nr 5 jednostki'!#REF!,'Zał. nr 5 jednostki'!#REF!,'Zał. nr 5 jednostki'!#REF!,'Zał. nr 5 jednostki'!#REF!,'Zał. nr 5 jednostki'!#REF!,'Zał. nr 5 jednostki'!#REF!,'Zał. nr 5 jednostki'!$329:$329</definedName>
    <definedName name="Z_0FADF817_0F46_4D8E_B9D9_4AC66F741274_.wvu.FilterData" localSheetId="9" hidden="1">'Dane zbiorcze'!$A$1:$AY$101</definedName>
    <definedName name="Z_0FADF817_0F46_4D8E_B9D9_4AC66F741274_.wvu.FilterData" localSheetId="12" hidden="1">'Weryfikacja 2025 r.'!$A$2:$A$306</definedName>
    <definedName name="Z_0FADF817_0F46_4D8E_B9D9_4AC66F741274_.wvu.FilterData" localSheetId="3" hidden="1">'Weryfikacja 2025 r. płaska'!$A$1:$A$304</definedName>
    <definedName name="Z_0FADF817_0F46_4D8E_B9D9_4AC66F741274_.wvu.FilterData" localSheetId="0" hidden="1">'Wniosek 2025 r.'!$A$37:$I$199</definedName>
    <definedName name="Z_0FADF817_0F46_4D8E_B9D9_4AC66F741274_.wvu.FilterData" localSheetId="1" hidden="1">'Zał. nr 1 a-e oświadczenia'!#REF!</definedName>
    <definedName name="Z_0FADF817_0F46_4D8E_B9D9_4AC66F741274_.wvu.FilterData" localSheetId="2" hidden="1">'Zał. nr 2 kalkulacja - 2025 r.'!$A$24:$I$176</definedName>
    <definedName name="Z_0FADF817_0F46_4D8E_B9D9_4AC66F741274_.wvu.FilterData" localSheetId="4" hidden="1">'Zał. nr 4 dane osób'!#REF!</definedName>
    <definedName name="Z_0FADF817_0F46_4D8E_B9D9_4AC66F741274_.wvu.FilterData" localSheetId="5" hidden="1">'Zał. nr 5 jednostki'!#REF!</definedName>
    <definedName name="Z_0FADF817_0F46_4D8E_B9D9_4AC66F741274_.wvu.Rows" localSheetId="0" hidden="1">'Wniosek 2025 r.'!$152:$188,'Wniosek 2025 r.'!$315:$351,'Wniosek 2025 r.'!$471:$507,'Wniosek 2025 r.'!$625:$661,'Wniosek 2025 r.'!$780:$816,'Wniosek 2025 r.'!$935:$971,'Wniosek 2025 r.'!$1089:$1125,'Wniosek 2025 r.'!#REF!,'Wniosek 2025 r.'!$1129:$1129</definedName>
    <definedName name="Z_0FADF817_0F46_4D8E_B9D9_4AC66F741274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0FADF817_0F46_4D8E_B9D9_4AC66F741274_.wvu.Rows" localSheetId="2" hidden="1">'Zał. nr 2 kalkulacja - 2025 r.'!$139:$175,'Zał.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0FADF817_0F46_4D8E_B9D9_4AC66F741274_.wvu.Rows" localSheetId="4" hidden="1">'Zał. nr 4 dane osób'!#REF!,'Zał. nr 4 dane osób'!#REF!,'Zał. nr 4 dane osób'!#REF!,'Zał. nr 4 dane osób'!#REF!,'Zał. nr 4 dane osób'!#REF!,'Zał. nr 4 dane osób'!#REF!,'Zał. nr 4 dane osób'!#REF!,'Zał. nr 4 dane osób'!$30:$31,'Zał. nr 4 dane osób'!$38:$38</definedName>
    <definedName name="Z_0FADF817_0F46_4D8E_B9D9_4AC66F741274_.wvu.Rows" localSheetId="5" hidden="1">'Zał. nr 5 jednostki'!#REF!,'Zał. nr 5 jednostki'!#REF!,'Zał. nr 5 jednostki'!#REF!,'Zał. nr 5 jednostki'!#REF!,'Zał. nr 5 jednostki'!#REF!,'Zał. nr 5 jednostki'!#REF!,'Zał. nr 5 jednostki'!#REF!,'Zał. nr 5 jednostki'!#REF!,'Zał. nr 5 jednostki'!$329:$329</definedName>
    <definedName name="Z_0FB9F8E0_23A7_40E5_BA14_EFAF6E726A5F_.wvu.FilterData" localSheetId="9" hidden="1">'Dane zbiorcze'!$A$1:$AY$101</definedName>
    <definedName name="Z_0FB9F8E0_23A7_40E5_BA14_EFAF6E726A5F_.wvu.FilterData" localSheetId="12" hidden="1">'Weryfikacja 2025 r.'!$A$2:$A$306</definedName>
    <definedName name="Z_0FB9F8E0_23A7_40E5_BA14_EFAF6E726A5F_.wvu.FilterData" localSheetId="3" hidden="1">'Weryfikacja 2025 r. płaska'!$A$1:$A$304</definedName>
    <definedName name="Z_0FB9F8E0_23A7_40E5_BA14_EFAF6E726A5F_.wvu.FilterData" localSheetId="0" hidden="1">'Wniosek 2025 r.'!$A$37:$I$199</definedName>
    <definedName name="Z_0FB9F8E0_23A7_40E5_BA14_EFAF6E726A5F_.wvu.FilterData" localSheetId="1" hidden="1">'Zał. nr 1 a-e oświadczenia'!#REF!</definedName>
    <definedName name="Z_0FB9F8E0_23A7_40E5_BA14_EFAF6E726A5F_.wvu.FilterData" localSheetId="2" hidden="1">'Zał. nr 2 kalkulacja - 2025 r.'!$A$24:$I$176</definedName>
    <definedName name="Z_0FB9F8E0_23A7_40E5_BA14_EFAF6E726A5F_.wvu.FilterData" localSheetId="4" hidden="1">'Zał. nr 4 dane osób'!#REF!</definedName>
    <definedName name="Z_0FB9F8E0_23A7_40E5_BA14_EFAF6E726A5F_.wvu.FilterData" localSheetId="5" hidden="1">'Zał. nr 5 jednostki'!#REF!</definedName>
    <definedName name="Z_0FB9F8E0_23A7_40E5_BA14_EFAF6E726A5F_.wvu.Rows" localSheetId="0" hidden="1">'Wniosek 2025 r.'!$66:$188,'Wniosek 2025 r.'!$229:$351,'Wniosek 2025 r.'!$385:$507,'Wniosek 2025 r.'!$539:$661,'Wniosek 2025 r.'!$694:$816,'Wniosek 2025 r.'!$849:$971,'Wniosek 2025 r.'!$1003:$1125,'Wniosek 2025 r.'!#REF!,'Wniosek 2025 r.'!$1129:$1129</definedName>
    <definedName name="Z_0FB9F8E0_23A7_40E5_BA14_EFAF6E726A5F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0FB9F8E0_23A7_40E5_BA14_EFAF6E726A5F_.wvu.Rows" localSheetId="2" hidden="1">'Zał. nr 2 kalkulacja - 2025 r.'!$53:$175,'Zał.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0FB9F8E0_23A7_40E5_BA14_EFAF6E726A5F_.wvu.Rows" localSheetId="4" hidden="1">'Zał. nr 4 dane osób'!#REF!,'Zał. nr 4 dane osób'!#REF!,'Zał. nr 4 dane osób'!#REF!,'Zał. nr 4 dane osób'!#REF!,'Zał. nr 4 dane osób'!#REF!,'Zał. nr 4 dane osób'!#REF!,'Zał. nr 4 dane osób'!#REF!,'Zał. nr 4 dane osób'!$30:$31,'Zał. nr 4 dane osób'!$38:$38</definedName>
    <definedName name="Z_0FB9F8E0_23A7_40E5_BA14_EFAF6E726A5F_.wvu.Rows" localSheetId="5" hidden="1">'Zał. nr 5 jednostki'!#REF!,'Zał. nr 5 jednostki'!#REF!,'Zał. nr 5 jednostki'!#REF!,'Zał. nr 5 jednostki'!#REF!,'Zał. nr 5 jednostki'!#REF!,'Zał. nr 5 jednostki'!#REF!,'Zał. nr 5 jednostki'!#REF!,'Zał. nr 5 jednostki'!#REF!,'Zał. nr 5 jednostki'!$329:$329</definedName>
    <definedName name="Z_114ED6F1_D55D_44E1_8CE9_7E32706B866B_.wvu.FilterData" localSheetId="9" hidden="1">'Dane zbiorcze'!$A$1:$AY$101</definedName>
    <definedName name="Z_114ED6F1_D55D_44E1_8CE9_7E32706B866B_.wvu.FilterData" localSheetId="12" hidden="1">'Weryfikacja 2025 r.'!$A$2:$A$306</definedName>
    <definedName name="Z_114ED6F1_D55D_44E1_8CE9_7E32706B866B_.wvu.FilterData" localSheetId="3" hidden="1">'Weryfikacja 2025 r. płaska'!$A$1:$A$304</definedName>
    <definedName name="Z_114ED6F1_D55D_44E1_8CE9_7E32706B866B_.wvu.FilterData" localSheetId="0" hidden="1">'Wniosek 2025 r.'!$A$37:$I$199</definedName>
    <definedName name="Z_114ED6F1_D55D_44E1_8CE9_7E32706B866B_.wvu.FilterData" localSheetId="1" hidden="1">'Zał. nr 1 a-e oświadczenia'!#REF!</definedName>
    <definedName name="Z_114ED6F1_D55D_44E1_8CE9_7E32706B866B_.wvu.FilterData" localSheetId="2" hidden="1">'Zał. nr 2 kalkulacja - 2025 r.'!$A$24:$I$176</definedName>
    <definedName name="Z_114ED6F1_D55D_44E1_8CE9_7E32706B866B_.wvu.FilterData" localSheetId="4" hidden="1">'Zał. nr 4 dane osób'!#REF!</definedName>
    <definedName name="Z_114ED6F1_D55D_44E1_8CE9_7E32706B866B_.wvu.FilterData" localSheetId="5" hidden="1">'Zał. nr 5 jednostki'!#REF!</definedName>
    <definedName name="Z_114ED6F1_D55D_44E1_8CE9_7E32706B866B_.wvu.Rows" localSheetId="0" hidden="1">'Wniosek 2025 r.'!$149:$188,'Wniosek 2025 r.'!$312:$351,'Wniosek 2025 r.'!$468:$507,'Wniosek 2025 r.'!$622:$661,'Wniosek 2025 r.'!$777:$816,'Wniosek 2025 r.'!$932:$971,'Wniosek 2025 r.'!$1086:$1125,'Wniosek 2025 r.'!#REF!,'Wniosek 2025 r.'!$1129:$1129</definedName>
    <definedName name="Z_114ED6F1_D55D_44E1_8CE9_7E32706B866B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114ED6F1_D55D_44E1_8CE9_7E32706B866B_.wvu.Rows" localSheetId="2" hidden="1">'Zał. nr 2 kalkulacja - 2025 r.'!$136:$175,'Zał.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114ED6F1_D55D_44E1_8CE9_7E32706B866B_.wvu.Rows" localSheetId="4" hidden="1">'Zał. nr 4 dane osób'!#REF!,'Zał. nr 4 dane osób'!#REF!,'Zał. nr 4 dane osób'!#REF!,'Zał. nr 4 dane osób'!#REF!,'Zał. nr 4 dane osób'!#REF!,'Zał. nr 4 dane osób'!#REF!,'Zał. nr 4 dane osób'!#REF!,'Zał. nr 4 dane osób'!$30:$31,'Zał. nr 4 dane osób'!$38:$38</definedName>
    <definedName name="Z_114ED6F1_D55D_44E1_8CE9_7E32706B866B_.wvu.Rows" localSheetId="5" hidden="1">'Zał. nr 5 jednostki'!#REF!,'Zał. nr 5 jednostki'!#REF!,'Zał. nr 5 jednostki'!#REF!,'Zał. nr 5 jednostki'!#REF!,'Zał. nr 5 jednostki'!#REF!,'Zał. nr 5 jednostki'!#REF!,'Zał. nr 5 jednostki'!#REF!,'Zał. nr 5 jednostki'!#REF!,'Zał. nr 5 jednostki'!$329:$329</definedName>
    <definedName name="Z_1291D6D6_F7B2_45AF_90FC_57B749068879_.wvu.FilterData" localSheetId="9" hidden="1">'Dane zbiorcze'!$A$1:$AY$101</definedName>
    <definedName name="Z_1291D6D6_F7B2_45AF_90FC_57B749068879_.wvu.FilterData" localSheetId="12" hidden="1">'Weryfikacja 2025 r.'!$A$2:$A$306</definedName>
    <definedName name="Z_1291D6D6_F7B2_45AF_90FC_57B749068879_.wvu.FilterData" localSheetId="3" hidden="1">'Weryfikacja 2025 r. płaska'!$A$1:$A$304</definedName>
    <definedName name="Z_1291D6D6_F7B2_45AF_90FC_57B749068879_.wvu.FilterData" localSheetId="0" hidden="1">'Wniosek 2025 r.'!$A$37:$I$199</definedName>
    <definedName name="Z_1291D6D6_F7B2_45AF_90FC_57B749068879_.wvu.FilterData" localSheetId="1" hidden="1">'Zał. nr 1 a-e oświadczenia'!#REF!</definedName>
    <definedName name="Z_1291D6D6_F7B2_45AF_90FC_57B749068879_.wvu.FilterData" localSheetId="2" hidden="1">'Zał. nr 2 kalkulacja - 2025 r.'!$A$24:$I$176</definedName>
    <definedName name="Z_1291D6D6_F7B2_45AF_90FC_57B749068879_.wvu.FilterData" localSheetId="4" hidden="1">'Zał. nr 4 dane osób'!#REF!</definedName>
    <definedName name="Z_1291D6D6_F7B2_45AF_90FC_57B749068879_.wvu.FilterData" localSheetId="5" hidden="1">'Zał. nr 5 jednostki'!#REF!</definedName>
    <definedName name="Z_1291D6D6_F7B2_45AF_90FC_57B749068879_.wvu.Rows" localSheetId="0" hidden="1">'Wniosek 2025 r.'!$46:$188,'Wniosek 2025 r.'!$209:$351,'Wniosek 2025 r.'!$365:$507,'Wniosek 2025 r.'!$519:$661,'Wniosek 2025 r.'!$674:$816,'Wniosek 2025 r.'!$829:$971,'Wniosek 2025 r.'!$983:$1125,'Wniosek 2025 r.'!#REF!,'Wniosek 2025 r.'!$1129:$1129</definedName>
    <definedName name="Z_1291D6D6_F7B2_45AF_90FC_57B749068879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1291D6D6_F7B2_45AF_90FC_57B749068879_.wvu.Rows" localSheetId="2" hidden="1">'Zał. nr 2 kalkulacja - 2025 r.'!$33:$175,'Zał.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1291D6D6_F7B2_45AF_90FC_57B749068879_.wvu.Rows" localSheetId="4" hidden="1">'Zał. nr 4 dane osób'!#REF!,'Zał. nr 4 dane osób'!#REF!,'Zał. nr 4 dane osób'!#REF!,'Zał. nr 4 dane osób'!#REF!,'Zał. nr 4 dane osób'!#REF!,'Zał. nr 4 dane osób'!#REF!,'Zał. nr 4 dane osób'!#REF!,'Zał. nr 4 dane osób'!$30:$31,'Zał. nr 4 dane osób'!$38:$38</definedName>
    <definedName name="Z_1291D6D6_F7B2_45AF_90FC_57B749068879_.wvu.Rows" localSheetId="5" hidden="1">'Zał. nr 5 jednostki'!#REF!,'Zał. nr 5 jednostki'!#REF!,'Zał. nr 5 jednostki'!#REF!,'Zał. nr 5 jednostki'!#REF!,'Zał. nr 5 jednostki'!#REF!,'Zał. nr 5 jednostki'!#REF!,'Zał. nr 5 jednostki'!#REF!,'Zał. nr 5 jednostki'!#REF!,'Zał. nr 5 jednostki'!$329:$329</definedName>
    <definedName name="Z_15D5CDA9_1B20_4BD3_BF4D_02ACD6585F63_.wvu.FilterData" localSheetId="9" hidden="1">'Dane zbiorcze'!$A$1:$AY$101</definedName>
    <definedName name="Z_15D5CDA9_1B20_4BD3_BF4D_02ACD6585F63_.wvu.FilterData" localSheetId="12" hidden="1">'Weryfikacja 2025 r.'!$A$2:$A$306</definedName>
    <definedName name="Z_15D5CDA9_1B20_4BD3_BF4D_02ACD6585F63_.wvu.FilterData" localSheetId="3" hidden="1">'Weryfikacja 2025 r. płaska'!$A$1:$A$304</definedName>
    <definedName name="Z_15D5CDA9_1B20_4BD3_BF4D_02ACD6585F63_.wvu.FilterData" localSheetId="0" hidden="1">'Wniosek 2025 r.'!$A$37:$I$199</definedName>
    <definedName name="Z_15D5CDA9_1B20_4BD3_BF4D_02ACD6585F63_.wvu.FilterData" localSheetId="1" hidden="1">'Zał. nr 1 a-e oświadczenia'!#REF!</definedName>
    <definedName name="Z_15D5CDA9_1B20_4BD3_BF4D_02ACD6585F63_.wvu.FilterData" localSheetId="2" hidden="1">'Zał. nr 2 kalkulacja - 2025 r.'!$A$24:$I$176</definedName>
    <definedName name="Z_15D5CDA9_1B20_4BD3_BF4D_02ACD6585F63_.wvu.FilterData" localSheetId="4" hidden="1">'Zał. nr 4 dane osób'!#REF!</definedName>
    <definedName name="Z_15D5CDA9_1B20_4BD3_BF4D_02ACD6585F63_.wvu.FilterData" localSheetId="5" hidden="1">'Zał. nr 5 jednostki'!#REF!</definedName>
    <definedName name="Z_15D5CDA9_1B20_4BD3_BF4D_02ACD6585F63_.wvu.Rows" localSheetId="0" hidden="1">'Wniosek 2025 r.'!$42:$188,'Wniosek 2025 r.'!$205:$351,'Wniosek 2025 r.'!$361:$507,'Wniosek 2025 r.'!$515:$661,'Wniosek 2025 r.'!$670:$816,'Wniosek 2025 r.'!$825:$971,'Wniosek 2025 r.'!$979:$1125,'Wniosek 2025 r.'!#REF!,'Wniosek 2025 r.'!$1129:$1129</definedName>
    <definedName name="Z_15D5CDA9_1B20_4BD3_BF4D_02ACD6585F63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15D5CDA9_1B20_4BD3_BF4D_02ACD6585F63_.wvu.Rows" localSheetId="2" hidden="1">'Zał. nr 2 kalkulacja - 2025 r.'!$29:$175,'Zał.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15D5CDA9_1B20_4BD3_BF4D_02ACD6585F63_.wvu.Rows" localSheetId="4" hidden="1">'Zał. nr 4 dane osób'!#REF!,'Zał. nr 4 dane osób'!#REF!,'Zał. nr 4 dane osób'!#REF!,'Zał. nr 4 dane osób'!#REF!,'Zał. nr 4 dane osób'!#REF!,'Zał. nr 4 dane osób'!#REF!,'Zał. nr 4 dane osób'!#REF!,'Zał. nr 4 dane osób'!$30:$31,'Zał. nr 4 dane osób'!$38:$38</definedName>
    <definedName name="Z_15D5CDA9_1B20_4BD3_BF4D_02ACD6585F63_.wvu.Rows" localSheetId="5" hidden="1">'Zał. nr 5 jednostki'!#REF!,'Zał. nr 5 jednostki'!#REF!,'Zał. nr 5 jednostki'!#REF!,'Zał. nr 5 jednostki'!#REF!,'Zał. nr 5 jednostki'!#REF!,'Zał. nr 5 jednostki'!#REF!,'Zał. nr 5 jednostki'!#REF!,'Zał. nr 5 jednostki'!#REF!,'Zał. nr 5 jednostki'!$329:$329</definedName>
    <definedName name="Z_179EF19A_1E7E_46C9_8C9A_E99AC0941C3B_.wvu.FilterData" localSheetId="9" hidden="1">'Dane zbiorcze'!$A$1:$AY$101</definedName>
    <definedName name="Z_179EF19A_1E7E_46C9_8C9A_E99AC0941C3B_.wvu.FilterData" localSheetId="12" hidden="1">'Weryfikacja 2025 r.'!$A$2:$A$306</definedName>
    <definedName name="Z_179EF19A_1E7E_46C9_8C9A_E99AC0941C3B_.wvu.FilterData" localSheetId="3" hidden="1">'Weryfikacja 2025 r. płaska'!$A$1:$A$304</definedName>
    <definedName name="Z_179EF19A_1E7E_46C9_8C9A_E99AC0941C3B_.wvu.FilterData" localSheetId="0" hidden="1">'Wniosek 2025 r.'!$A$37:$I$199</definedName>
    <definedName name="Z_179EF19A_1E7E_46C9_8C9A_E99AC0941C3B_.wvu.FilterData" localSheetId="1" hidden="1">'Zał. nr 1 a-e oświadczenia'!#REF!</definedName>
    <definedName name="Z_179EF19A_1E7E_46C9_8C9A_E99AC0941C3B_.wvu.FilterData" localSheetId="2" hidden="1">'Zał. nr 2 kalkulacja - 2025 r.'!$A$24:$I$176</definedName>
    <definedName name="Z_179EF19A_1E7E_46C9_8C9A_E99AC0941C3B_.wvu.FilterData" localSheetId="4" hidden="1">'Zał. nr 4 dane osób'!#REF!</definedName>
    <definedName name="Z_179EF19A_1E7E_46C9_8C9A_E99AC0941C3B_.wvu.FilterData" localSheetId="5" hidden="1">'Zał. nr 5 jednostki'!#REF!</definedName>
    <definedName name="Z_179EF19A_1E7E_46C9_8C9A_E99AC0941C3B_.wvu.Rows" localSheetId="0" hidden="1">'Wniosek 2025 r.'!$143:$188,'Wniosek 2025 r.'!$306:$351,'Wniosek 2025 r.'!$462:$507,'Wniosek 2025 r.'!$616:$661,'Wniosek 2025 r.'!$771:$816,'Wniosek 2025 r.'!$926:$971,'Wniosek 2025 r.'!$1080:$1125,'Wniosek 2025 r.'!#REF!,'Wniosek 2025 r.'!$1129:$1129</definedName>
    <definedName name="Z_179EF19A_1E7E_46C9_8C9A_E99AC0941C3B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179EF19A_1E7E_46C9_8C9A_E99AC0941C3B_.wvu.Rows" localSheetId="2" hidden="1">'Zał. nr 2 kalkulacja - 2025 r.'!$130:$175,'Zał.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179EF19A_1E7E_46C9_8C9A_E99AC0941C3B_.wvu.Rows" localSheetId="4" hidden="1">'Zał. nr 4 dane osób'!#REF!,'Zał. nr 4 dane osób'!#REF!,'Zał. nr 4 dane osób'!#REF!,'Zał. nr 4 dane osób'!#REF!,'Zał. nr 4 dane osób'!#REF!,'Zał. nr 4 dane osób'!#REF!,'Zał. nr 4 dane osób'!#REF!,'Zał. nr 4 dane osób'!$30:$31,'Zał. nr 4 dane osób'!$38:$38</definedName>
    <definedName name="Z_179EF19A_1E7E_46C9_8C9A_E99AC0941C3B_.wvu.Rows" localSheetId="5" hidden="1">'Zał. nr 5 jednostki'!#REF!,'Zał. nr 5 jednostki'!#REF!,'Zał. nr 5 jednostki'!#REF!,'Zał. nr 5 jednostki'!#REF!,'Zał. nr 5 jednostki'!#REF!,'Zał. nr 5 jednostki'!#REF!,'Zał. nr 5 jednostki'!#REF!,'Zał. nr 5 jednostki'!#REF!,'Zał. nr 5 jednostki'!$329:$329</definedName>
    <definedName name="Z_1B65A968_9BB7_44E5_85AE_9E286FA51A8E_.wvu.FilterData" localSheetId="9" hidden="1">'Dane zbiorcze'!$A$1:$AY$101</definedName>
    <definedName name="Z_1B65A968_9BB7_44E5_85AE_9E286FA51A8E_.wvu.FilterData" localSheetId="12" hidden="1">'Weryfikacja 2025 r.'!$A$2:$A$306</definedName>
    <definedName name="Z_1B65A968_9BB7_44E5_85AE_9E286FA51A8E_.wvu.FilterData" localSheetId="3" hidden="1">'Weryfikacja 2025 r. płaska'!$A$1:$A$304</definedName>
    <definedName name="Z_1B65A968_9BB7_44E5_85AE_9E286FA51A8E_.wvu.FilterData" localSheetId="0" hidden="1">'Wniosek 2025 r.'!$A$37:$I$199</definedName>
    <definedName name="Z_1B65A968_9BB7_44E5_85AE_9E286FA51A8E_.wvu.FilterData" localSheetId="1" hidden="1">'Zał. nr 1 a-e oświadczenia'!#REF!</definedName>
    <definedName name="Z_1B65A968_9BB7_44E5_85AE_9E286FA51A8E_.wvu.FilterData" localSheetId="2" hidden="1">'Zał. nr 2 kalkulacja - 2025 r.'!$A$24:$I$176</definedName>
    <definedName name="Z_1B65A968_9BB7_44E5_85AE_9E286FA51A8E_.wvu.FilterData" localSheetId="4" hidden="1">'Zał. nr 4 dane osób'!#REF!</definedName>
    <definedName name="Z_1B65A968_9BB7_44E5_85AE_9E286FA51A8E_.wvu.FilterData" localSheetId="5" hidden="1">'Zał. nr 5 jednostki'!#REF!</definedName>
    <definedName name="Z_1B65A968_9BB7_44E5_85AE_9E286FA51A8E_.wvu.Rows" localSheetId="0" hidden="1">'Wniosek 2025 r.'!$150:$188,'Wniosek 2025 r.'!$313:$351,'Wniosek 2025 r.'!$469:$507,'Wniosek 2025 r.'!$623:$661,'Wniosek 2025 r.'!$778:$816,'Wniosek 2025 r.'!$933:$971,'Wniosek 2025 r.'!$1087:$1125,'Wniosek 2025 r.'!#REF!,'Wniosek 2025 r.'!$1129:$1129</definedName>
    <definedName name="Z_1B65A968_9BB7_44E5_85AE_9E286FA51A8E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1B65A968_9BB7_44E5_85AE_9E286FA51A8E_.wvu.Rows" localSheetId="2" hidden="1">'Zał. nr 2 kalkulacja - 2025 r.'!$137:$175,'Zał.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1B65A968_9BB7_44E5_85AE_9E286FA51A8E_.wvu.Rows" localSheetId="4" hidden="1">'Zał. nr 4 dane osób'!#REF!,'Zał. nr 4 dane osób'!#REF!,'Zał. nr 4 dane osób'!#REF!,'Zał. nr 4 dane osób'!#REF!,'Zał. nr 4 dane osób'!#REF!,'Zał. nr 4 dane osób'!#REF!,'Zał. nr 4 dane osób'!#REF!,'Zał. nr 4 dane osób'!$30:$31,'Zał. nr 4 dane osób'!$38:$38</definedName>
    <definedName name="Z_1B65A968_9BB7_44E5_85AE_9E286FA51A8E_.wvu.Rows" localSheetId="5" hidden="1">'Zał. nr 5 jednostki'!#REF!,'Zał. nr 5 jednostki'!#REF!,'Zał. nr 5 jednostki'!#REF!,'Zał. nr 5 jednostki'!#REF!,'Zał. nr 5 jednostki'!#REF!,'Zał. nr 5 jednostki'!#REF!,'Zał. nr 5 jednostki'!#REF!,'Zał. nr 5 jednostki'!#REF!,'Zał. nr 5 jednostki'!$329:$329</definedName>
    <definedName name="Z_22486A39_20A6_4729_BC7D_D738F0C81B37_.wvu.FilterData" localSheetId="9" hidden="1">'Dane zbiorcze'!$A$1:$AY$101</definedName>
    <definedName name="Z_22486A39_20A6_4729_BC7D_D738F0C81B37_.wvu.FilterData" localSheetId="12" hidden="1">'Weryfikacja 2025 r.'!$A$2:$A$306</definedName>
    <definedName name="Z_22486A39_20A6_4729_BC7D_D738F0C81B37_.wvu.FilterData" localSheetId="3" hidden="1">'Weryfikacja 2025 r. płaska'!$A$1:$A$304</definedName>
    <definedName name="Z_22486A39_20A6_4729_BC7D_D738F0C81B37_.wvu.FilterData" localSheetId="0" hidden="1">'Wniosek 2025 r.'!$A$37:$I$199</definedName>
    <definedName name="Z_22486A39_20A6_4729_BC7D_D738F0C81B37_.wvu.FilterData" localSheetId="1" hidden="1">'Zał. nr 1 a-e oświadczenia'!#REF!</definedName>
    <definedName name="Z_22486A39_20A6_4729_BC7D_D738F0C81B37_.wvu.FilterData" localSheetId="2" hidden="1">'Zał. nr 2 kalkulacja - 2025 r.'!$A$24:$I$176</definedName>
    <definedName name="Z_22486A39_20A6_4729_BC7D_D738F0C81B37_.wvu.FilterData" localSheetId="4" hidden="1">'Zał. nr 4 dane osób'!#REF!</definedName>
    <definedName name="Z_22486A39_20A6_4729_BC7D_D738F0C81B37_.wvu.FilterData" localSheetId="5" hidden="1">'Zał. nr 5 jednostki'!#REF!</definedName>
    <definedName name="Z_22486A39_20A6_4729_BC7D_D738F0C81B37_.wvu.Rows" localSheetId="0" hidden="1">'Wniosek 2025 r.'!$163:$188,'Wniosek 2025 r.'!$326:$351,'Wniosek 2025 r.'!$482:$507,'Wniosek 2025 r.'!$636:$661,'Wniosek 2025 r.'!$791:$816,'Wniosek 2025 r.'!$946:$971,'Wniosek 2025 r.'!$1100:$1125,'Wniosek 2025 r.'!#REF!,'Wniosek 2025 r.'!$1129:$1129</definedName>
    <definedName name="Z_22486A39_20A6_4729_BC7D_D738F0C81B37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22486A39_20A6_4729_BC7D_D738F0C81B37_.wvu.Rows" localSheetId="2" hidden="1">'Zał. nr 2 kalkulacja - 2025 r.'!$150:$175,'Zał.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22486A39_20A6_4729_BC7D_D738F0C81B37_.wvu.Rows" localSheetId="4" hidden="1">'Zał. nr 4 dane osób'!#REF!,'Zał. nr 4 dane osób'!#REF!,'Zał. nr 4 dane osób'!#REF!,'Zał. nr 4 dane osób'!#REF!,'Zał. nr 4 dane osób'!#REF!,'Zał. nr 4 dane osób'!#REF!,'Zał. nr 4 dane osób'!#REF!,'Zał. nr 4 dane osób'!$30:$31,'Zał. nr 4 dane osób'!$38:$38</definedName>
    <definedName name="Z_22486A39_20A6_4729_BC7D_D738F0C81B37_.wvu.Rows" localSheetId="5" hidden="1">'Zał. nr 5 jednostki'!#REF!,'Zał. nr 5 jednostki'!#REF!,'Zał. nr 5 jednostki'!#REF!,'Zał. nr 5 jednostki'!#REF!,'Zał. nr 5 jednostki'!#REF!,'Zał. nr 5 jednostki'!#REF!,'Zał. nr 5 jednostki'!#REF!,'Zał. nr 5 jednostki'!#REF!,'Zał. nr 5 jednostki'!$329:$329</definedName>
    <definedName name="Z_225FE727_AA70_41C7_BDDE_737BDAA6F9C7_.wvu.FilterData" localSheetId="9" hidden="1">'Dane zbiorcze'!$A$1:$AY$101</definedName>
    <definedName name="Z_225FE727_AA70_41C7_BDDE_737BDAA6F9C7_.wvu.FilterData" localSheetId="12" hidden="1">'Weryfikacja 2025 r.'!$A$2:$A$306</definedName>
    <definedName name="Z_225FE727_AA70_41C7_BDDE_737BDAA6F9C7_.wvu.FilterData" localSheetId="3" hidden="1">'Weryfikacja 2025 r. płaska'!$A$1:$A$304</definedName>
    <definedName name="Z_225FE727_AA70_41C7_BDDE_737BDAA6F9C7_.wvu.FilterData" localSheetId="0" hidden="1">'Wniosek 2025 r.'!$A$37:$I$199</definedName>
    <definedName name="Z_225FE727_AA70_41C7_BDDE_737BDAA6F9C7_.wvu.FilterData" localSheetId="1" hidden="1">'Zał. nr 1 a-e oświadczenia'!#REF!</definedName>
    <definedName name="Z_225FE727_AA70_41C7_BDDE_737BDAA6F9C7_.wvu.FilterData" localSheetId="2" hidden="1">'Zał. nr 2 kalkulacja - 2025 r.'!$A$24:$I$176</definedName>
    <definedName name="Z_225FE727_AA70_41C7_BDDE_737BDAA6F9C7_.wvu.FilterData" localSheetId="4" hidden="1">'Zał. nr 4 dane osób'!#REF!</definedName>
    <definedName name="Z_225FE727_AA70_41C7_BDDE_737BDAA6F9C7_.wvu.FilterData" localSheetId="5" hidden="1">'Zał. nr 5 jednostki'!#REF!</definedName>
    <definedName name="Z_225FE727_AA70_41C7_BDDE_737BDAA6F9C7_.wvu.Rows" localSheetId="0" hidden="1">'Wniosek 2025 r.'!$76:$188,'Wniosek 2025 r.'!$239:$351,'Wniosek 2025 r.'!$395:$507,'Wniosek 2025 r.'!$549:$661,'Wniosek 2025 r.'!$704:$816,'Wniosek 2025 r.'!$859:$971,'Wniosek 2025 r.'!$1013:$1125,'Wniosek 2025 r.'!#REF!,'Wniosek 2025 r.'!$1129:$1129</definedName>
    <definedName name="Z_225FE727_AA70_41C7_BDDE_737BDAA6F9C7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225FE727_AA70_41C7_BDDE_737BDAA6F9C7_.wvu.Rows" localSheetId="2" hidden="1">'Zał. nr 2 kalkulacja - 2025 r.'!$63:$175,'Zał.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225FE727_AA70_41C7_BDDE_737BDAA6F9C7_.wvu.Rows" localSheetId="4" hidden="1">'Zał. nr 4 dane osób'!#REF!,'Zał. nr 4 dane osób'!#REF!,'Zał. nr 4 dane osób'!#REF!,'Zał. nr 4 dane osób'!#REF!,'Zał. nr 4 dane osób'!#REF!,'Zał. nr 4 dane osób'!#REF!,'Zał. nr 4 dane osób'!#REF!,'Zał. nr 4 dane osób'!$30:$31,'Zał. nr 4 dane osób'!$38:$38</definedName>
    <definedName name="Z_225FE727_AA70_41C7_BDDE_737BDAA6F9C7_.wvu.Rows" localSheetId="5" hidden="1">'Zał. nr 5 jednostki'!#REF!,'Zał. nr 5 jednostki'!#REF!,'Zał. nr 5 jednostki'!#REF!,'Zał. nr 5 jednostki'!#REF!,'Zał. nr 5 jednostki'!#REF!,'Zał. nr 5 jednostki'!#REF!,'Zał. nr 5 jednostki'!#REF!,'Zał. nr 5 jednostki'!#REF!,'Zał. nr 5 jednostki'!$329:$329</definedName>
    <definedName name="Z_253050EF_2941_4552_89DC_F7E8F4B2B26F_.wvu.FilterData" localSheetId="9" hidden="1">'Dane zbiorcze'!$A$1:$AY$101</definedName>
    <definedName name="Z_253050EF_2941_4552_89DC_F7E8F4B2B26F_.wvu.FilterData" localSheetId="12" hidden="1">'Weryfikacja 2025 r.'!$A$2:$A$306</definedName>
    <definedName name="Z_253050EF_2941_4552_89DC_F7E8F4B2B26F_.wvu.FilterData" localSheetId="3" hidden="1">'Weryfikacja 2025 r. płaska'!$A$1:$A$304</definedName>
    <definedName name="Z_253050EF_2941_4552_89DC_F7E8F4B2B26F_.wvu.FilterData" localSheetId="0" hidden="1">'Wniosek 2025 r.'!$A$37:$I$199</definedName>
    <definedName name="Z_253050EF_2941_4552_89DC_F7E8F4B2B26F_.wvu.FilterData" localSheetId="1" hidden="1">'Zał. nr 1 a-e oświadczenia'!#REF!</definedName>
    <definedName name="Z_253050EF_2941_4552_89DC_F7E8F4B2B26F_.wvu.FilterData" localSheetId="2" hidden="1">'Zał. nr 2 kalkulacja - 2025 r.'!$A$24:$I$176</definedName>
    <definedName name="Z_253050EF_2941_4552_89DC_F7E8F4B2B26F_.wvu.FilterData" localSheetId="4" hidden="1">'Zał. nr 4 dane osób'!#REF!</definedName>
    <definedName name="Z_253050EF_2941_4552_89DC_F7E8F4B2B26F_.wvu.FilterData" localSheetId="5" hidden="1">'Zał. nr 5 jednostki'!#REF!</definedName>
    <definedName name="Z_253050EF_2941_4552_89DC_F7E8F4B2B26F_.wvu.Rows" localSheetId="0" hidden="1">'Wniosek 2025 r.'!$180:$188,'Wniosek 2025 r.'!$343:$351,'Wniosek 2025 r.'!$499:$507,'Wniosek 2025 r.'!$653:$661,'Wniosek 2025 r.'!$808:$816,'Wniosek 2025 r.'!$963:$971,'Wniosek 2025 r.'!$1117:$1125,'Wniosek 2025 r.'!#REF!,'Wniosek 2025 r.'!$1129:$1129</definedName>
    <definedName name="Z_253050EF_2941_4552_89DC_F7E8F4B2B26F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253050EF_2941_4552_89DC_F7E8F4B2B26F_.wvu.Rows" localSheetId="2" hidden="1">'Zał. nr 2 kalkulacja - 2025 r.'!$167:$175,'Zał.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253050EF_2941_4552_89DC_F7E8F4B2B26F_.wvu.Rows" localSheetId="4" hidden="1">'Zał. nr 4 dane osób'!#REF!,'Zał. nr 4 dane osób'!#REF!,'Zał. nr 4 dane osób'!#REF!,'Zał. nr 4 dane osób'!#REF!,'Zał. nr 4 dane osób'!#REF!,'Zał. nr 4 dane osób'!#REF!,'Zał. nr 4 dane osób'!#REF!,'Zał. nr 4 dane osób'!$30:$31,'Zał. nr 4 dane osób'!$38:$38</definedName>
    <definedName name="Z_253050EF_2941_4552_89DC_F7E8F4B2B26F_.wvu.Rows" localSheetId="5" hidden="1">'Zał. nr 5 jednostki'!#REF!,'Zał. nr 5 jednostki'!#REF!,'Zał. nr 5 jednostki'!#REF!,'Zał. nr 5 jednostki'!#REF!,'Zał. nr 5 jednostki'!#REF!,'Zał. nr 5 jednostki'!#REF!,'Zał. nr 5 jednostki'!#REF!,'Zał. nr 5 jednostki'!#REF!,'Zał. nr 5 jednostki'!$329:$329</definedName>
    <definedName name="Z_2C149D0B_E5B6_46C5_BCCE_CA1C2C06C035_.wvu.FilterData" localSheetId="9" hidden="1">'Dane zbiorcze'!$A$1:$AY$101</definedName>
    <definedName name="Z_2C149D0B_E5B6_46C5_BCCE_CA1C2C06C035_.wvu.FilterData" localSheetId="12" hidden="1">'Weryfikacja 2025 r.'!$A$2:$A$306</definedName>
    <definedName name="Z_2C149D0B_E5B6_46C5_BCCE_CA1C2C06C035_.wvu.FilterData" localSheetId="3" hidden="1">'Weryfikacja 2025 r. płaska'!$A$1:$A$304</definedName>
    <definedName name="Z_2C149D0B_E5B6_46C5_BCCE_CA1C2C06C035_.wvu.FilterData" localSheetId="0" hidden="1">'Wniosek 2025 r.'!$A$37:$I$199</definedName>
    <definedName name="Z_2C149D0B_E5B6_46C5_BCCE_CA1C2C06C035_.wvu.FilterData" localSheetId="1" hidden="1">'Zał. nr 1 a-e oświadczenia'!#REF!</definedName>
    <definedName name="Z_2C149D0B_E5B6_46C5_BCCE_CA1C2C06C035_.wvu.FilterData" localSheetId="2" hidden="1">'Zał. nr 2 kalkulacja - 2025 r.'!$A$24:$I$176</definedName>
    <definedName name="Z_2C149D0B_E5B6_46C5_BCCE_CA1C2C06C035_.wvu.FilterData" localSheetId="4" hidden="1">'Zał. nr 4 dane osób'!#REF!</definedName>
    <definedName name="Z_2C149D0B_E5B6_46C5_BCCE_CA1C2C06C035_.wvu.FilterData" localSheetId="5" hidden="1">'Zał. nr 5 jednostki'!#REF!</definedName>
    <definedName name="Z_2C149D0B_E5B6_46C5_BCCE_CA1C2C06C035_.wvu.Rows" localSheetId="0" hidden="1">'Wniosek 2025 r.'!$87:$188,'Wniosek 2025 r.'!$250:$351,'Wniosek 2025 r.'!$406:$507,'Wniosek 2025 r.'!$560:$661,'Wniosek 2025 r.'!$715:$816,'Wniosek 2025 r.'!$870:$971,'Wniosek 2025 r.'!$1024:$1125,'Wniosek 2025 r.'!#REF!,'Wniosek 2025 r.'!$1129:$1129</definedName>
    <definedName name="Z_2C149D0B_E5B6_46C5_BCCE_CA1C2C06C035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2C149D0B_E5B6_46C5_BCCE_CA1C2C06C035_.wvu.Rows" localSheetId="2" hidden="1">'Zał. nr 2 kalkulacja - 2025 r.'!$74:$175,'Zał.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2C149D0B_E5B6_46C5_BCCE_CA1C2C06C035_.wvu.Rows" localSheetId="4" hidden="1">'Zał. nr 4 dane osób'!#REF!,'Zał. nr 4 dane osób'!#REF!,'Zał. nr 4 dane osób'!#REF!,'Zał. nr 4 dane osób'!#REF!,'Zał. nr 4 dane osób'!#REF!,'Zał. nr 4 dane osób'!#REF!,'Zał. nr 4 dane osób'!#REF!,'Zał. nr 4 dane osób'!$30:$31,'Zał. nr 4 dane osób'!$38:$38</definedName>
    <definedName name="Z_2C149D0B_E5B6_46C5_BCCE_CA1C2C06C035_.wvu.Rows" localSheetId="5" hidden="1">'Zał. nr 5 jednostki'!#REF!,'Zał. nr 5 jednostki'!#REF!,'Zał. nr 5 jednostki'!#REF!,'Zał. nr 5 jednostki'!#REF!,'Zał. nr 5 jednostki'!#REF!,'Zał. nr 5 jednostki'!#REF!,'Zał. nr 5 jednostki'!#REF!,'Zał. nr 5 jednostki'!#REF!,'Zał. nr 5 jednostki'!$329:$329</definedName>
    <definedName name="Z_2D57D6EA_9F84_4F7C_B4D3_623D18B2C88A_.wvu.FilterData" localSheetId="9" hidden="1">'Dane zbiorcze'!$A$1:$AY$101</definedName>
    <definedName name="Z_2D57D6EA_9F84_4F7C_B4D3_623D18B2C88A_.wvu.FilterData" localSheetId="12" hidden="1">'Weryfikacja 2025 r.'!$A$2:$A$306</definedName>
    <definedName name="Z_2D57D6EA_9F84_4F7C_B4D3_623D18B2C88A_.wvu.FilterData" localSheetId="3" hidden="1">'Weryfikacja 2025 r. płaska'!$A$1:$A$304</definedName>
    <definedName name="Z_2D57D6EA_9F84_4F7C_B4D3_623D18B2C88A_.wvu.FilterData" localSheetId="0" hidden="1">'Wniosek 2025 r.'!$A$37:$I$199</definedName>
    <definedName name="Z_2D57D6EA_9F84_4F7C_B4D3_623D18B2C88A_.wvu.FilterData" localSheetId="1" hidden="1">'Zał. nr 1 a-e oświadczenia'!#REF!</definedName>
    <definedName name="Z_2D57D6EA_9F84_4F7C_B4D3_623D18B2C88A_.wvu.FilterData" localSheetId="2" hidden="1">'Zał. nr 2 kalkulacja - 2025 r.'!$A$24:$I$176</definedName>
    <definedName name="Z_2D57D6EA_9F84_4F7C_B4D3_623D18B2C88A_.wvu.FilterData" localSheetId="4" hidden="1">'Zał. nr 4 dane osób'!#REF!</definedName>
    <definedName name="Z_2D57D6EA_9F84_4F7C_B4D3_623D18B2C88A_.wvu.FilterData" localSheetId="5" hidden="1">'Zał. nr 5 jednostki'!#REF!</definedName>
    <definedName name="Z_2D57D6EA_9F84_4F7C_B4D3_623D18B2C88A_.wvu.Rows" localSheetId="0" hidden="1">'Wniosek 2025 r.'!$176:$188,'Wniosek 2025 r.'!$339:$351,'Wniosek 2025 r.'!$495:$507,'Wniosek 2025 r.'!$649:$661,'Wniosek 2025 r.'!$804:$816,'Wniosek 2025 r.'!$959:$971,'Wniosek 2025 r.'!$1113:$1125,'Wniosek 2025 r.'!#REF!,'Wniosek 2025 r.'!$1129:$1129</definedName>
    <definedName name="Z_2D57D6EA_9F84_4F7C_B4D3_623D18B2C88A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2D57D6EA_9F84_4F7C_B4D3_623D18B2C88A_.wvu.Rows" localSheetId="2" hidden="1">'Zał. nr 2 kalkulacja - 2025 r.'!$163:$175,'Zał.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2D57D6EA_9F84_4F7C_B4D3_623D18B2C88A_.wvu.Rows" localSheetId="4" hidden="1">'Zał. nr 4 dane osób'!#REF!,'Zał. nr 4 dane osób'!#REF!,'Zał. nr 4 dane osób'!#REF!,'Zał. nr 4 dane osób'!#REF!,'Zał. nr 4 dane osób'!#REF!,'Zał. nr 4 dane osób'!#REF!,'Zał. nr 4 dane osób'!#REF!,'Zał. nr 4 dane osób'!$30:$31,'Zał. nr 4 dane osób'!$38:$38</definedName>
    <definedName name="Z_2D57D6EA_9F84_4F7C_B4D3_623D18B2C88A_.wvu.Rows" localSheetId="5" hidden="1">'Zał. nr 5 jednostki'!#REF!,'Zał. nr 5 jednostki'!#REF!,'Zał. nr 5 jednostki'!#REF!,'Zał. nr 5 jednostki'!#REF!,'Zał. nr 5 jednostki'!#REF!,'Zał. nr 5 jednostki'!#REF!,'Zał. nr 5 jednostki'!#REF!,'Zał. nr 5 jednostki'!#REF!,'Zał. nr 5 jednostki'!$329:$329</definedName>
    <definedName name="Z_2F9D9E0C_24B4_4A78_8F74_B0496B0947D1_.wvu.FilterData" localSheetId="9" hidden="1">'Dane zbiorcze'!$A$1:$AY$101</definedName>
    <definedName name="Z_2F9D9E0C_24B4_4A78_8F74_B0496B0947D1_.wvu.FilterData" localSheetId="12" hidden="1">'Weryfikacja 2025 r.'!$A$2:$A$306</definedName>
    <definedName name="Z_2F9D9E0C_24B4_4A78_8F74_B0496B0947D1_.wvu.FilterData" localSheetId="3" hidden="1">'Weryfikacja 2025 r. płaska'!$A$1:$A$304</definedName>
    <definedName name="Z_2F9D9E0C_24B4_4A78_8F74_B0496B0947D1_.wvu.FilterData" localSheetId="0" hidden="1">'Wniosek 2025 r.'!$A$37:$I$199</definedName>
    <definedName name="Z_2F9D9E0C_24B4_4A78_8F74_B0496B0947D1_.wvu.FilterData" localSheetId="1" hidden="1">'Zał. nr 1 a-e oświadczenia'!#REF!</definedName>
    <definedName name="Z_2F9D9E0C_24B4_4A78_8F74_B0496B0947D1_.wvu.FilterData" localSheetId="2" hidden="1">'Zał. nr 2 kalkulacja - 2025 r.'!$A$24:$I$176</definedName>
    <definedName name="Z_2F9D9E0C_24B4_4A78_8F74_B0496B0947D1_.wvu.FilterData" localSheetId="4" hidden="1">'Zał. nr 4 dane osób'!#REF!</definedName>
    <definedName name="Z_2F9D9E0C_24B4_4A78_8F74_B0496B0947D1_.wvu.FilterData" localSheetId="5" hidden="1">'Zał. nr 5 jednostki'!#REF!</definedName>
    <definedName name="Z_2F9D9E0C_24B4_4A78_8F74_B0496B0947D1_.wvu.Rows" localSheetId="0" hidden="1">'Wniosek 2025 r.'!$78:$188,'Wniosek 2025 r.'!$241:$351,'Wniosek 2025 r.'!$397:$507,'Wniosek 2025 r.'!$551:$661,'Wniosek 2025 r.'!$706:$816,'Wniosek 2025 r.'!$861:$971,'Wniosek 2025 r.'!$1015:$1125,'Wniosek 2025 r.'!#REF!,'Wniosek 2025 r.'!$1129:$1129</definedName>
    <definedName name="Z_2F9D9E0C_24B4_4A78_8F74_B0496B0947D1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2F9D9E0C_24B4_4A78_8F74_B0496B0947D1_.wvu.Rows" localSheetId="2" hidden="1">'Zał. nr 2 kalkulacja - 2025 r.'!$65:$175,'Zał.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2F9D9E0C_24B4_4A78_8F74_B0496B0947D1_.wvu.Rows" localSheetId="4" hidden="1">'Zał. nr 4 dane osób'!#REF!,'Zał. nr 4 dane osób'!#REF!,'Zał. nr 4 dane osób'!#REF!,'Zał. nr 4 dane osób'!#REF!,'Zał. nr 4 dane osób'!#REF!,'Zał. nr 4 dane osób'!#REF!,'Zał. nr 4 dane osób'!#REF!,'Zał. nr 4 dane osób'!$30:$31,'Zał. nr 4 dane osób'!$38:$38</definedName>
    <definedName name="Z_2F9D9E0C_24B4_4A78_8F74_B0496B0947D1_.wvu.Rows" localSheetId="5" hidden="1">'Zał. nr 5 jednostki'!#REF!,'Zał. nr 5 jednostki'!#REF!,'Zał. nr 5 jednostki'!#REF!,'Zał. nr 5 jednostki'!#REF!,'Zał. nr 5 jednostki'!#REF!,'Zał. nr 5 jednostki'!#REF!,'Zał. nr 5 jednostki'!#REF!,'Zał. nr 5 jednostki'!#REF!,'Zał. nr 5 jednostki'!$329:$329</definedName>
    <definedName name="Z_31708D1B_A8FB_46A5_BE59_D9E60D719D1B_.wvu.FilterData" localSheetId="9" hidden="1">'Dane zbiorcze'!$A$1:$AY$101</definedName>
    <definedName name="Z_31708D1B_A8FB_46A5_BE59_D9E60D719D1B_.wvu.FilterData" localSheetId="12" hidden="1">'Weryfikacja 2025 r.'!$A$2:$A$306</definedName>
    <definedName name="Z_31708D1B_A8FB_46A5_BE59_D9E60D719D1B_.wvu.FilterData" localSheetId="3" hidden="1">'Weryfikacja 2025 r. płaska'!$A$1:$A$304</definedName>
    <definedName name="Z_31708D1B_A8FB_46A5_BE59_D9E60D719D1B_.wvu.FilterData" localSheetId="0" hidden="1">'Wniosek 2025 r.'!$A$37:$I$199</definedName>
    <definedName name="Z_31708D1B_A8FB_46A5_BE59_D9E60D719D1B_.wvu.FilterData" localSheetId="1" hidden="1">'Zał. nr 1 a-e oświadczenia'!#REF!</definedName>
    <definedName name="Z_31708D1B_A8FB_46A5_BE59_D9E60D719D1B_.wvu.FilterData" localSheetId="2" hidden="1">'Zał. nr 2 kalkulacja - 2025 r.'!$A$24:$I$176</definedName>
    <definedName name="Z_31708D1B_A8FB_46A5_BE59_D9E60D719D1B_.wvu.FilterData" localSheetId="4" hidden="1">'Zał. nr 4 dane osób'!#REF!</definedName>
    <definedName name="Z_31708D1B_A8FB_46A5_BE59_D9E60D719D1B_.wvu.FilterData" localSheetId="5" hidden="1">'Zał. nr 5 jednostki'!#REF!</definedName>
    <definedName name="Z_31708D1B_A8FB_46A5_BE59_D9E60D719D1B_.wvu.Rows" localSheetId="0" hidden="1">'Wniosek 2025 r.'!$70:$188,'Wniosek 2025 r.'!$233:$351,'Wniosek 2025 r.'!$389:$507,'Wniosek 2025 r.'!$543:$661,'Wniosek 2025 r.'!$698:$816,'Wniosek 2025 r.'!$853:$971,'Wniosek 2025 r.'!$1007:$1125,'Wniosek 2025 r.'!#REF!,'Wniosek 2025 r.'!$1129:$1129</definedName>
    <definedName name="Z_31708D1B_A8FB_46A5_BE59_D9E60D719D1B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31708D1B_A8FB_46A5_BE59_D9E60D719D1B_.wvu.Rows" localSheetId="2" hidden="1">'Zał. nr 2 kalkulacja - 2025 r.'!$57:$175,'Zał.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31708D1B_A8FB_46A5_BE59_D9E60D719D1B_.wvu.Rows" localSheetId="4" hidden="1">'Zał. nr 4 dane osób'!#REF!,'Zał. nr 4 dane osób'!#REF!,'Zał. nr 4 dane osób'!#REF!,'Zał. nr 4 dane osób'!#REF!,'Zał. nr 4 dane osób'!#REF!,'Zał. nr 4 dane osób'!#REF!,'Zał. nr 4 dane osób'!#REF!,'Zał. nr 4 dane osób'!$30:$31,'Zał. nr 4 dane osób'!$38:$38</definedName>
    <definedName name="Z_31708D1B_A8FB_46A5_BE59_D9E60D719D1B_.wvu.Rows" localSheetId="5" hidden="1">'Zał. nr 5 jednostki'!#REF!,'Zał. nr 5 jednostki'!#REF!,'Zał. nr 5 jednostki'!#REF!,'Zał. nr 5 jednostki'!#REF!,'Zał. nr 5 jednostki'!#REF!,'Zał. nr 5 jednostki'!#REF!,'Zał. nr 5 jednostki'!#REF!,'Zał. nr 5 jednostki'!#REF!,'Zał. nr 5 jednostki'!$329:$329</definedName>
    <definedName name="Z_337FE6C2_AB3B_4DEE_AB9F_913EE728FA8C_.wvu.FilterData" localSheetId="9" hidden="1">'Dane zbiorcze'!$A$1:$AY$101</definedName>
    <definedName name="Z_337FE6C2_AB3B_4DEE_AB9F_913EE728FA8C_.wvu.FilterData" localSheetId="12" hidden="1">'Weryfikacja 2025 r.'!$A$2:$A$306</definedName>
    <definedName name="Z_337FE6C2_AB3B_4DEE_AB9F_913EE728FA8C_.wvu.FilterData" localSheetId="3" hidden="1">'Weryfikacja 2025 r. płaska'!$A$1:$A$304</definedName>
    <definedName name="Z_337FE6C2_AB3B_4DEE_AB9F_913EE728FA8C_.wvu.FilterData" localSheetId="0" hidden="1">'Wniosek 2025 r.'!$A$37:$I$199</definedName>
    <definedName name="Z_337FE6C2_AB3B_4DEE_AB9F_913EE728FA8C_.wvu.FilterData" localSheetId="1" hidden="1">'Zał. nr 1 a-e oświadczenia'!#REF!</definedName>
    <definedName name="Z_337FE6C2_AB3B_4DEE_AB9F_913EE728FA8C_.wvu.FilterData" localSheetId="2" hidden="1">'Zał. nr 2 kalkulacja - 2025 r.'!$A$24:$I$176</definedName>
    <definedName name="Z_337FE6C2_AB3B_4DEE_AB9F_913EE728FA8C_.wvu.FilterData" localSheetId="4" hidden="1">'Zał. nr 4 dane osób'!#REF!</definedName>
    <definedName name="Z_337FE6C2_AB3B_4DEE_AB9F_913EE728FA8C_.wvu.FilterData" localSheetId="5" hidden="1">'Zał. nr 5 jednostki'!#REF!</definedName>
    <definedName name="Z_337FE6C2_AB3B_4DEE_AB9F_913EE728FA8C_.wvu.Rows" localSheetId="0" hidden="1">'Wniosek 2025 r.'!$84:$188,'Wniosek 2025 r.'!$247:$351,'Wniosek 2025 r.'!$403:$507,'Wniosek 2025 r.'!$557:$661,'Wniosek 2025 r.'!$712:$816,'Wniosek 2025 r.'!$867:$971,'Wniosek 2025 r.'!$1021:$1125,'Wniosek 2025 r.'!#REF!,'Wniosek 2025 r.'!$1129:$1129</definedName>
    <definedName name="Z_337FE6C2_AB3B_4DEE_AB9F_913EE728FA8C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337FE6C2_AB3B_4DEE_AB9F_913EE728FA8C_.wvu.Rows" localSheetId="2" hidden="1">'Zał. nr 2 kalkulacja - 2025 r.'!$71:$175,'Zał.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337FE6C2_AB3B_4DEE_AB9F_913EE728FA8C_.wvu.Rows" localSheetId="4" hidden="1">'Zał. nr 4 dane osób'!#REF!,'Zał. nr 4 dane osób'!#REF!,'Zał. nr 4 dane osób'!#REF!,'Zał. nr 4 dane osób'!#REF!,'Zał. nr 4 dane osób'!#REF!,'Zał. nr 4 dane osób'!#REF!,'Zał. nr 4 dane osób'!#REF!,'Zał. nr 4 dane osób'!$30:$31,'Zał. nr 4 dane osób'!$38:$38</definedName>
    <definedName name="Z_337FE6C2_AB3B_4DEE_AB9F_913EE728FA8C_.wvu.Rows" localSheetId="5" hidden="1">'Zał. nr 5 jednostki'!#REF!,'Zał. nr 5 jednostki'!#REF!,'Zał. nr 5 jednostki'!#REF!,'Zał. nr 5 jednostki'!#REF!,'Zał. nr 5 jednostki'!#REF!,'Zał. nr 5 jednostki'!#REF!,'Zał. nr 5 jednostki'!#REF!,'Zał. nr 5 jednostki'!#REF!,'Zał. nr 5 jednostki'!$329:$329</definedName>
    <definedName name="Z_33883D57_3A77_49F5_BA9B_DB90048A843D_.wvu.FilterData" localSheetId="9" hidden="1">'Dane zbiorcze'!$A$1:$AY$101</definedName>
    <definedName name="Z_33883D57_3A77_49F5_BA9B_DB90048A843D_.wvu.FilterData" localSheetId="12" hidden="1">'Weryfikacja 2025 r.'!$A$2:$A$306</definedName>
    <definedName name="Z_33883D57_3A77_49F5_BA9B_DB90048A843D_.wvu.FilterData" localSheetId="3" hidden="1">'Weryfikacja 2025 r. płaska'!$A$1:$A$304</definedName>
    <definedName name="Z_33883D57_3A77_49F5_BA9B_DB90048A843D_.wvu.FilterData" localSheetId="0" hidden="1">'Wniosek 2025 r.'!$A$37:$I$199</definedName>
    <definedName name="Z_33883D57_3A77_49F5_BA9B_DB90048A843D_.wvu.FilterData" localSheetId="1" hidden="1">'Zał. nr 1 a-e oświadczenia'!#REF!</definedName>
    <definedName name="Z_33883D57_3A77_49F5_BA9B_DB90048A843D_.wvu.FilterData" localSheetId="2" hidden="1">'Zał. nr 2 kalkulacja - 2025 r.'!$A$24:$I$176</definedName>
    <definedName name="Z_33883D57_3A77_49F5_BA9B_DB90048A843D_.wvu.FilterData" localSheetId="4" hidden="1">'Zał. nr 4 dane osób'!#REF!</definedName>
    <definedName name="Z_33883D57_3A77_49F5_BA9B_DB90048A843D_.wvu.FilterData" localSheetId="5" hidden="1">'Zał. nr 5 jednostki'!#REF!</definedName>
    <definedName name="Z_33883D57_3A77_49F5_BA9B_DB90048A843D_.wvu.Rows" localSheetId="0" hidden="1">'Wniosek 2025 r.'!$157:$188,'Wniosek 2025 r.'!$320:$351,'Wniosek 2025 r.'!$476:$507,'Wniosek 2025 r.'!$630:$661,'Wniosek 2025 r.'!$785:$816,'Wniosek 2025 r.'!$940:$971,'Wniosek 2025 r.'!$1094:$1125,'Wniosek 2025 r.'!#REF!,'Wniosek 2025 r.'!$1129:$1129</definedName>
    <definedName name="Z_33883D57_3A77_49F5_BA9B_DB90048A843D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33883D57_3A77_49F5_BA9B_DB90048A843D_.wvu.Rows" localSheetId="2" hidden="1">'Zał. nr 2 kalkulacja - 2025 r.'!$144:$175,'Zał.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33883D57_3A77_49F5_BA9B_DB90048A843D_.wvu.Rows" localSheetId="4" hidden="1">'Zał. nr 4 dane osób'!#REF!,'Zał. nr 4 dane osób'!#REF!,'Zał. nr 4 dane osób'!#REF!,'Zał. nr 4 dane osób'!#REF!,'Zał. nr 4 dane osób'!#REF!,'Zał. nr 4 dane osób'!#REF!,'Zał. nr 4 dane osób'!#REF!,'Zał. nr 4 dane osób'!$30:$31,'Zał. nr 4 dane osób'!$38:$38</definedName>
    <definedName name="Z_33883D57_3A77_49F5_BA9B_DB90048A843D_.wvu.Rows" localSheetId="5" hidden="1">'Zał. nr 5 jednostki'!#REF!,'Zał. nr 5 jednostki'!#REF!,'Zał. nr 5 jednostki'!#REF!,'Zał. nr 5 jednostki'!#REF!,'Zał. nr 5 jednostki'!#REF!,'Zał. nr 5 jednostki'!#REF!,'Zał. nr 5 jednostki'!#REF!,'Zał. nr 5 jednostki'!#REF!,'Zał. nr 5 jednostki'!$329:$329</definedName>
    <definedName name="Z_3AE6EE85_C9FD_4918_9DCC_A9E72055CC31_.wvu.FilterData" localSheetId="9" hidden="1">'Dane zbiorcze'!$A$1:$AY$101</definedName>
    <definedName name="Z_3AE6EE85_C9FD_4918_9DCC_A9E72055CC31_.wvu.FilterData" localSheetId="12" hidden="1">'Weryfikacja 2025 r.'!$A$2:$A$306</definedName>
    <definedName name="Z_3AE6EE85_C9FD_4918_9DCC_A9E72055CC31_.wvu.FilterData" localSheetId="3" hidden="1">'Weryfikacja 2025 r. płaska'!$A$1:$A$304</definedName>
    <definedName name="Z_3AE6EE85_C9FD_4918_9DCC_A9E72055CC31_.wvu.FilterData" localSheetId="0" hidden="1">'Wniosek 2025 r.'!$A$37:$I$199</definedName>
    <definedName name="Z_3AE6EE85_C9FD_4918_9DCC_A9E72055CC31_.wvu.FilterData" localSheetId="1" hidden="1">'Zał. nr 1 a-e oświadczenia'!#REF!</definedName>
    <definedName name="Z_3AE6EE85_C9FD_4918_9DCC_A9E72055CC31_.wvu.FilterData" localSheetId="2" hidden="1">'Zał. nr 2 kalkulacja - 2025 r.'!$A$24:$I$176</definedName>
    <definedName name="Z_3AE6EE85_C9FD_4918_9DCC_A9E72055CC31_.wvu.FilterData" localSheetId="4" hidden="1">'Zał. nr 4 dane osób'!#REF!</definedName>
    <definedName name="Z_3AE6EE85_C9FD_4918_9DCC_A9E72055CC31_.wvu.FilterData" localSheetId="5" hidden="1">'Zał. nr 5 jednostki'!#REF!</definedName>
    <definedName name="Z_3AE6EE85_C9FD_4918_9DCC_A9E72055CC31_.wvu.Rows" localSheetId="0" hidden="1">'Wniosek 2025 r.'!$88:$188,'Wniosek 2025 r.'!$251:$351,'Wniosek 2025 r.'!$407:$507,'Wniosek 2025 r.'!$561:$661,'Wniosek 2025 r.'!$716:$816,'Wniosek 2025 r.'!$871:$971,'Wniosek 2025 r.'!$1025:$1125,'Wniosek 2025 r.'!#REF!,'Wniosek 2025 r.'!$1129:$1129</definedName>
    <definedName name="Z_3AE6EE85_C9FD_4918_9DCC_A9E72055CC31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3AE6EE85_C9FD_4918_9DCC_A9E72055CC31_.wvu.Rows" localSheetId="2" hidden="1">'Zał. nr 2 kalkulacja - 2025 r.'!$75:$175,'Zał.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3AE6EE85_C9FD_4918_9DCC_A9E72055CC31_.wvu.Rows" localSheetId="4" hidden="1">'Zał. nr 4 dane osób'!#REF!,'Zał. nr 4 dane osób'!#REF!,'Zał. nr 4 dane osób'!#REF!,'Zał. nr 4 dane osób'!#REF!,'Zał. nr 4 dane osób'!#REF!,'Zał. nr 4 dane osób'!#REF!,'Zał. nr 4 dane osób'!#REF!,'Zał. nr 4 dane osób'!$30:$31,'Zał. nr 4 dane osób'!$38:$38</definedName>
    <definedName name="Z_3AE6EE85_C9FD_4918_9DCC_A9E72055CC31_.wvu.Rows" localSheetId="5" hidden="1">'Zał. nr 5 jednostki'!#REF!,'Zał. nr 5 jednostki'!#REF!,'Zał. nr 5 jednostki'!#REF!,'Zał. nr 5 jednostki'!#REF!,'Zał. nr 5 jednostki'!#REF!,'Zał. nr 5 jednostki'!#REF!,'Zał. nr 5 jednostki'!#REF!,'Zał. nr 5 jednostki'!#REF!,'Zał. nr 5 jednostki'!$329:$329</definedName>
    <definedName name="Z_3D89F1DF_ED30_4B74_9BA4_CCA91197F95E_.wvu.Cols" localSheetId="0" hidden="1">'Wniosek 2025 r.'!$J:$J</definedName>
    <definedName name="Z_3D89F1DF_ED30_4B74_9BA4_CCA91197F95E_.wvu.Cols" localSheetId="1" hidden="1">'Zał. nr 1 a-e oświadczenia'!$J:$J</definedName>
    <definedName name="Z_3D89F1DF_ED30_4B74_9BA4_CCA91197F95E_.wvu.Cols" localSheetId="2" hidden="1">'Zał. nr 2 kalkulacja - 2025 r.'!$J:$J</definedName>
    <definedName name="Z_3D89F1DF_ED30_4B74_9BA4_CCA91197F95E_.wvu.Cols" localSheetId="4" hidden="1">'Zał. nr 4 dane osób'!$J:$J</definedName>
    <definedName name="Z_3D89F1DF_ED30_4B74_9BA4_CCA91197F95E_.wvu.Cols" localSheetId="5" hidden="1">'Zał. nr 5 jednostki'!$H:$H</definedName>
    <definedName name="Z_3D89F1DF_ED30_4B74_9BA4_CCA91197F95E_.wvu.FilterData" localSheetId="9" hidden="1">'Dane zbiorcze'!$A$1:$AY$101</definedName>
    <definedName name="Z_3D89F1DF_ED30_4B74_9BA4_CCA91197F95E_.wvu.FilterData" localSheetId="12" hidden="1">'Weryfikacja 2025 r.'!$A$2:$A$306</definedName>
    <definedName name="Z_3D89F1DF_ED30_4B74_9BA4_CCA91197F95E_.wvu.FilterData" localSheetId="3" hidden="1">'Weryfikacja 2025 r. płaska'!$A$1:$A$304</definedName>
    <definedName name="Z_3D89F1DF_ED30_4B74_9BA4_CCA91197F95E_.wvu.FilterData" localSheetId="0" hidden="1">'Wniosek 2025 r.'!$A$37:$I$199</definedName>
    <definedName name="Z_3D89F1DF_ED30_4B74_9BA4_CCA91197F95E_.wvu.FilterData" localSheetId="1" hidden="1">'Zał. nr 1 a-e oświadczenia'!#REF!</definedName>
    <definedName name="Z_3D89F1DF_ED30_4B74_9BA4_CCA91197F95E_.wvu.FilterData" localSheetId="2" hidden="1">'Zał. nr 2 kalkulacja - 2025 r.'!$A$24:$I$176</definedName>
    <definedName name="Z_3D89F1DF_ED30_4B74_9BA4_CCA91197F95E_.wvu.FilterData" localSheetId="4" hidden="1">'Zał. nr 4 dane osób'!#REF!</definedName>
    <definedName name="Z_3D89F1DF_ED30_4B74_9BA4_CCA91197F95E_.wvu.FilterData" localSheetId="5" hidden="1">'Zał. nr 5 jednostki'!#REF!</definedName>
    <definedName name="Z_3D89F1DF_ED30_4B74_9BA4_CCA91197F95E_.wvu.Rows" localSheetId="0" hidden="1">'Wniosek 2025 r.'!$39:$186,'Wniosek 2025 r.'!#REF!,'Wniosek 2025 r.'!$202:$349,'Wniosek 2025 r.'!$358:$505,'Wniosek 2025 r.'!$512:$659,'Wniosek 2025 r.'!$667:$814,'Wniosek 2025 r.'!$822:$969,'Wniosek 2025 r.'!$976:$1123,'Wniosek 2025 r.'!#REF!,'Wniosek 2025 r.'!$1129:$1129</definedName>
    <definedName name="Z_3D89F1DF_ED30_4B74_9BA4_CCA91197F95E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3D89F1DF_ED30_4B74_9BA4_CCA91197F95E_.wvu.Rows" localSheetId="2" hidden="1">'Zał. nr 2 kalkulacja - 2025 r.'!$26:$173,'Zał. nr 2 kalkulacja - 2025 r.'!#REF!,'Zał.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3D89F1DF_ED30_4B74_9BA4_CCA91197F95E_.wvu.Rows" localSheetId="4" hidden="1">'Zał. nr 4 dane osób'!#REF!,'Zał. nr 4 dane osób'!#REF!,'Zał. nr 4 dane osób'!#REF!,'Zał. nr 4 dane osób'!#REF!,'Zał. nr 4 dane osób'!#REF!,'Zał. nr 4 dane osób'!#REF!,'Zał. nr 4 dane osób'!#REF!,'Zał. nr 4 dane osób'!#REF!,'Zał. nr 4 dane osób'!$30:$31,'Zał. nr 4 dane osób'!$38:$38</definedName>
    <definedName name="Z_3D89F1DF_ED30_4B74_9BA4_CCA91197F95E_.wvu.Rows" localSheetId="5" hidden="1">'Zał. nr 5 jednostki'!#REF!,'Zał. nr 5 jednostki'!#REF!,'Zał. nr 5 jednostki'!#REF!,'Zał. nr 5 jednostki'!#REF!,'Zał. nr 5 jednostki'!#REF!,'Zał. nr 5 jednostki'!#REF!,'Zał. nr 5 jednostki'!#REF!,'Zał. nr 5 jednostki'!#REF!,'Zał. nr 5 jednostki'!#REF!,'Zał. nr 5 jednostki'!$329:$329</definedName>
    <definedName name="Z_3F492A6C_C61B_4858_8F41_E706B2779416_.wvu.FilterData" localSheetId="9" hidden="1">'Dane zbiorcze'!$A$1:$AY$101</definedName>
    <definedName name="Z_3F492A6C_C61B_4858_8F41_E706B2779416_.wvu.FilterData" localSheetId="12" hidden="1">'Weryfikacja 2025 r.'!$A$2:$A$306</definedName>
    <definedName name="Z_3F492A6C_C61B_4858_8F41_E706B2779416_.wvu.FilterData" localSheetId="3" hidden="1">'Weryfikacja 2025 r. płaska'!$A$1:$A$304</definedName>
    <definedName name="Z_3F492A6C_C61B_4858_8F41_E706B2779416_.wvu.FilterData" localSheetId="0" hidden="1">'Wniosek 2025 r.'!$A$37:$I$199</definedName>
    <definedName name="Z_3F492A6C_C61B_4858_8F41_E706B2779416_.wvu.FilterData" localSheetId="1" hidden="1">'Zał. nr 1 a-e oświadczenia'!#REF!</definedName>
    <definedName name="Z_3F492A6C_C61B_4858_8F41_E706B2779416_.wvu.FilterData" localSheetId="2" hidden="1">'Zał. nr 2 kalkulacja - 2025 r.'!$A$24:$I$176</definedName>
    <definedName name="Z_3F492A6C_C61B_4858_8F41_E706B2779416_.wvu.FilterData" localSheetId="4" hidden="1">'Zał. nr 4 dane osób'!#REF!</definedName>
    <definedName name="Z_3F492A6C_C61B_4858_8F41_E706B2779416_.wvu.FilterData" localSheetId="5" hidden="1">'Zał. nr 5 jednostki'!#REF!</definedName>
    <definedName name="Z_3F492A6C_C61B_4858_8F41_E706B2779416_.wvu.Rows" localSheetId="0" hidden="1">'Wniosek 2025 r.'!$154:$188,'Wniosek 2025 r.'!$317:$351,'Wniosek 2025 r.'!$473:$507,'Wniosek 2025 r.'!$627:$661,'Wniosek 2025 r.'!$782:$816,'Wniosek 2025 r.'!$937:$971,'Wniosek 2025 r.'!$1091:$1125,'Wniosek 2025 r.'!#REF!,'Wniosek 2025 r.'!$1129:$1129</definedName>
    <definedName name="Z_3F492A6C_C61B_4858_8F41_E706B2779416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3F492A6C_C61B_4858_8F41_E706B2779416_.wvu.Rows" localSheetId="2" hidden="1">'Zał. nr 2 kalkulacja - 2025 r.'!$141:$175,'Zał.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3F492A6C_C61B_4858_8F41_E706B2779416_.wvu.Rows" localSheetId="4" hidden="1">'Zał. nr 4 dane osób'!#REF!,'Zał. nr 4 dane osób'!#REF!,'Zał. nr 4 dane osób'!#REF!,'Zał. nr 4 dane osób'!#REF!,'Zał. nr 4 dane osób'!#REF!,'Zał. nr 4 dane osób'!#REF!,'Zał. nr 4 dane osób'!#REF!,'Zał. nr 4 dane osób'!$30:$31,'Zał. nr 4 dane osób'!$38:$38</definedName>
    <definedName name="Z_3F492A6C_C61B_4858_8F41_E706B2779416_.wvu.Rows" localSheetId="5" hidden="1">'Zał. nr 5 jednostki'!#REF!,'Zał. nr 5 jednostki'!#REF!,'Zał. nr 5 jednostki'!#REF!,'Zał. nr 5 jednostki'!#REF!,'Zał. nr 5 jednostki'!#REF!,'Zał. nr 5 jednostki'!#REF!,'Zał. nr 5 jednostki'!#REF!,'Zał. nr 5 jednostki'!#REF!,'Zał. nr 5 jednostki'!$329:$329</definedName>
    <definedName name="Z_426C8D92_57CB_4196_B0C8_1B8675E5FAA4_.wvu.FilterData" localSheetId="9" hidden="1">'Dane zbiorcze'!$A$1:$AY$101</definedName>
    <definedName name="Z_426C8D92_57CB_4196_B0C8_1B8675E5FAA4_.wvu.FilterData" localSheetId="12" hidden="1">'Weryfikacja 2025 r.'!$A$2:$A$306</definedName>
    <definedName name="Z_426C8D92_57CB_4196_B0C8_1B8675E5FAA4_.wvu.FilterData" localSheetId="3" hidden="1">'Weryfikacja 2025 r. płaska'!$A$1:$A$304</definedName>
    <definedName name="Z_426C8D92_57CB_4196_B0C8_1B8675E5FAA4_.wvu.FilterData" localSheetId="0" hidden="1">'Wniosek 2025 r.'!$A$37:$I$199</definedName>
    <definedName name="Z_426C8D92_57CB_4196_B0C8_1B8675E5FAA4_.wvu.FilterData" localSheetId="1" hidden="1">'Zał. nr 1 a-e oświadczenia'!#REF!</definedName>
    <definedName name="Z_426C8D92_57CB_4196_B0C8_1B8675E5FAA4_.wvu.FilterData" localSheetId="2" hidden="1">'Zał. nr 2 kalkulacja - 2025 r.'!$A$24:$I$176</definedName>
    <definedName name="Z_426C8D92_57CB_4196_B0C8_1B8675E5FAA4_.wvu.FilterData" localSheetId="4" hidden="1">'Zał. nr 4 dane osób'!#REF!</definedName>
    <definedName name="Z_426C8D92_57CB_4196_B0C8_1B8675E5FAA4_.wvu.FilterData" localSheetId="5" hidden="1">'Zał. nr 5 jednostki'!#REF!</definedName>
    <definedName name="Z_426C8D92_57CB_4196_B0C8_1B8675E5FAA4_.wvu.Rows" localSheetId="0" hidden="1">'Wniosek 2025 r.'!$162:$188,'Wniosek 2025 r.'!$325:$351,'Wniosek 2025 r.'!$481:$507,'Wniosek 2025 r.'!$635:$661,'Wniosek 2025 r.'!$790:$816,'Wniosek 2025 r.'!$945:$971,'Wniosek 2025 r.'!$1099:$1125,'Wniosek 2025 r.'!#REF!,'Wniosek 2025 r.'!$1129:$1129</definedName>
    <definedName name="Z_426C8D92_57CB_4196_B0C8_1B8675E5FAA4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426C8D92_57CB_4196_B0C8_1B8675E5FAA4_.wvu.Rows" localSheetId="2" hidden="1">'Zał. nr 2 kalkulacja - 2025 r.'!$149:$175,'Zał.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426C8D92_57CB_4196_B0C8_1B8675E5FAA4_.wvu.Rows" localSheetId="4" hidden="1">'Zał. nr 4 dane osób'!#REF!,'Zał. nr 4 dane osób'!#REF!,'Zał. nr 4 dane osób'!#REF!,'Zał. nr 4 dane osób'!#REF!,'Zał. nr 4 dane osób'!#REF!,'Zał. nr 4 dane osób'!#REF!,'Zał. nr 4 dane osób'!#REF!,'Zał. nr 4 dane osób'!$30:$31,'Zał. nr 4 dane osób'!$38:$38</definedName>
    <definedName name="Z_426C8D92_57CB_4196_B0C8_1B8675E5FAA4_.wvu.Rows" localSheetId="5" hidden="1">'Zał. nr 5 jednostki'!#REF!,'Zał. nr 5 jednostki'!#REF!,'Zał. nr 5 jednostki'!#REF!,'Zał. nr 5 jednostki'!#REF!,'Zał. nr 5 jednostki'!#REF!,'Zał. nr 5 jednostki'!#REF!,'Zał. nr 5 jednostki'!#REF!,'Zał. nr 5 jednostki'!#REF!,'Zał. nr 5 jednostki'!$329:$329</definedName>
    <definedName name="Z_43027DBF_3BB5_481F_97E0_F5FAD1FCA90C_.wvu.FilterData" localSheetId="9" hidden="1">'Dane zbiorcze'!$A$1:$AY$101</definedName>
    <definedName name="Z_43027DBF_3BB5_481F_97E0_F5FAD1FCA90C_.wvu.FilterData" localSheetId="12" hidden="1">'Weryfikacja 2025 r.'!$A$2:$A$306</definedName>
    <definedName name="Z_43027DBF_3BB5_481F_97E0_F5FAD1FCA90C_.wvu.FilterData" localSheetId="3" hidden="1">'Weryfikacja 2025 r. płaska'!$A$1:$A$304</definedName>
    <definedName name="Z_43027DBF_3BB5_481F_97E0_F5FAD1FCA90C_.wvu.FilterData" localSheetId="0" hidden="1">'Wniosek 2025 r.'!$A$37:$I$199</definedName>
    <definedName name="Z_43027DBF_3BB5_481F_97E0_F5FAD1FCA90C_.wvu.FilterData" localSheetId="1" hidden="1">'Zał. nr 1 a-e oświadczenia'!#REF!</definedName>
    <definedName name="Z_43027DBF_3BB5_481F_97E0_F5FAD1FCA90C_.wvu.FilterData" localSheetId="2" hidden="1">'Zał. nr 2 kalkulacja - 2025 r.'!$A$24:$I$176</definedName>
    <definedName name="Z_43027DBF_3BB5_481F_97E0_F5FAD1FCA90C_.wvu.FilterData" localSheetId="4" hidden="1">'Zał. nr 4 dane osób'!#REF!</definedName>
    <definedName name="Z_43027DBF_3BB5_481F_97E0_F5FAD1FCA90C_.wvu.FilterData" localSheetId="5" hidden="1">'Zał. nr 5 jednostki'!#REF!</definedName>
    <definedName name="Z_43027DBF_3BB5_481F_97E0_F5FAD1FCA90C_.wvu.Rows" localSheetId="0" hidden="1">'Wniosek 2025 r.'!$146:$188,'Wniosek 2025 r.'!$309:$351,'Wniosek 2025 r.'!$465:$507,'Wniosek 2025 r.'!$619:$661,'Wniosek 2025 r.'!$774:$816,'Wniosek 2025 r.'!$929:$971,'Wniosek 2025 r.'!$1083:$1125,'Wniosek 2025 r.'!#REF!,'Wniosek 2025 r.'!$1129:$1129</definedName>
    <definedName name="Z_43027DBF_3BB5_481F_97E0_F5FAD1FCA90C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43027DBF_3BB5_481F_97E0_F5FAD1FCA90C_.wvu.Rows" localSheetId="2" hidden="1">'Zał. nr 2 kalkulacja - 2025 r.'!$133:$175,'Zał.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43027DBF_3BB5_481F_97E0_F5FAD1FCA90C_.wvu.Rows" localSheetId="4" hidden="1">'Zał. nr 4 dane osób'!#REF!,'Zał. nr 4 dane osób'!#REF!,'Zał. nr 4 dane osób'!#REF!,'Zał. nr 4 dane osób'!#REF!,'Zał. nr 4 dane osób'!#REF!,'Zał. nr 4 dane osób'!#REF!,'Zał. nr 4 dane osób'!#REF!,'Zał. nr 4 dane osób'!$30:$31,'Zał. nr 4 dane osób'!$38:$38</definedName>
    <definedName name="Z_43027DBF_3BB5_481F_97E0_F5FAD1FCA90C_.wvu.Rows" localSheetId="5" hidden="1">'Zał. nr 5 jednostki'!#REF!,'Zał. nr 5 jednostki'!#REF!,'Zał. nr 5 jednostki'!#REF!,'Zał. nr 5 jednostki'!#REF!,'Zał. nr 5 jednostki'!#REF!,'Zał. nr 5 jednostki'!#REF!,'Zał. nr 5 jednostki'!#REF!,'Zał. nr 5 jednostki'!#REF!,'Zał. nr 5 jednostki'!$329:$329</definedName>
    <definedName name="Z_46354850_0C29_4F5D_B402_4B1ED3CB8F9E_.wvu.FilterData" localSheetId="9" hidden="1">'Dane zbiorcze'!$A$1:$AY$101</definedName>
    <definedName name="Z_46354850_0C29_4F5D_B402_4B1ED3CB8F9E_.wvu.FilterData" localSheetId="12" hidden="1">'Weryfikacja 2025 r.'!$A$2:$A$306</definedName>
    <definedName name="Z_46354850_0C29_4F5D_B402_4B1ED3CB8F9E_.wvu.FilterData" localSheetId="3" hidden="1">'Weryfikacja 2025 r. płaska'!$A$1:$A$304</definedName>
    <definedName name="Z_46354850_0C29_4F5D_B402_4B1ED3CB8F9E_.wvu.FilterData" localSheetId="0" hidden="1">'Wniosek 2025 r.'!$A$37:$I$199</definedName>
    <definedName name="Z_46354850_0C29_4F5D_B402_4B1ED3CB8F9E_.wvu.FilterData" localSheetId="1" hidden="1">'Zał. nr 1 a-e oświadczenia'!#REF!</definedName>
    <definedName name="Z_46354850_0C29_4F5D_B402_4B1ED3CB8F9E_.wvu.FilterData" localSheetId="2" hidden="1">'Zał. nr 2 kalkulacja - 2025 r.'!$A$24:$I$176</definedName>
    <definedName name="Z_46354850_0C29_4F5D_B402_4B1ED3CB8F9E_.wvu.FilterData" localSheetId="4" hidden="1">'Zał. nr 4 dane osób'!#REF!</definedName>
    <definedName name="Z_46354850_0C29_4F5D_B402_4B1ED3CB8F9E_.wvu.FilterData" localSheetId="5" hidden="1">'Zał. nr 5 jednostki'!#REF!</definedName>
    <definedName name="Z_46354850_0C29_4F5D_B402_4B1ED3CB8F9E_.wvu.Rows" localSheetId="0" hidden="1">'Wniosek 2025 r.'!$141:$188,'Wniosek 2025 r.'!$304:$351,'Wniosek 2025 r.'!$460:$507,'Wniosek 2025 r.'!$614:$661,'Wniosek 2025 r.'!$769:$816,'Wniosek 2025 r.'!$924:$971,'Wniosek 2025 r.'!$1078:$1125,'Wniosek 2025 r.'!#REF!,'Wniosek 2025 r.'!$1129:$1129</definedName>
    <definedName name="Z_46354850_0C29_4F5D_B402_4B1ED3CB8F9E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46354850_0C29_4F5D_B402_4B1ED3CB8F9E_.wvu.Rows" localSheetId="2" hidden="1">'Zał. nr 2 kalkulacja - 2025 r.'!$128:$175,'Zał.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46354850_0C29_4F5D_B402_4B1ED3CB8F9E_.wvu.Rows" localSheetId="4" hidden="1">'Zał. nr 4 dane osób'!#REF!,'Zał. nr 4 dane osób'!#REF!,'Zał. nr 4 dane osób'!#REF!,'Zał. nr 4 dane osób'!#REF!,'Zał. nr 4 dane osób'!#REF!,'Zał. nr 4 dane osób'!#REF!,'Zał. nr 4 dane osób'!#REF!,'Zał. nr 4 dane osób'!$30:$31,'Zał. nr 4 dane osób'!$38:$38</definedName>
    <definedName name="Z_46354850_0C29_4F5D_B402_4B1ED3CB8F9E_.wvu.Rows" localSheetId="5" hidden="1">'Zał. nr 5 jednostki'!#REF!,'Zał. nr 5 jednostki'!#REF!,'Zał. nr 5 jednostki'!#REF!,'Zał. nr 5 jednostki'!#REF!,'Zał. nr 5 jednostki'!#REF!,'Zał. nr 5 jednostki'!#REF!,'Zał. nr 5 jednostki'!#REF!,'Zał. nr 5 jednostki'!#REF!,'Zał. nr 5 jednostki'!$329:$329</definedName>
    <definedName name="Z_4A523684_73DF_4468_867A_D50B8D751E0A_.wvu.FilterData" localSheetId="9" hidden="1">'Dane zbiorcze'!$A$1:$AY$101</definedName>
    <definedName name="Z_4A523684_73DF_4468_867A_D50B8D751E0A_.wvu.FilterData" localSheetId="12" hidden="1">'Weryfikacja 2025 r.'!$A$2:$A$306</definedName>
    <definedName name="Z_4A523684_73DF_4468_867A_D50B8D751E0A_.wvu.FilterData" localSheetId="3" hidden="1">'Weryfikacja 2025 r. płaska'!$A$1:$A$304</definedName>
    <definedName name="Z_4A523684_73DF_4468_867A_D50B8D751E0A_.wvu.FilterData" localSheetId="0" hidden="1">'Wniosek 2025 r.'!$A$37:$I$199</definedName>
    <definedName name="Z_4A523684_73DF_4468_867A_D50B8D751E0A_.wvu.FilterData" localSheetId="1" hidden="1">'Zał. nr 1 a-e oświadczenia'!#REF!</definedName>
    <definedName name="Z_4A523684_73DF_4468_867A_D50B8D751E0A_.wvu.FilterData" localSheetId="2" hidden="1">'Zał. nr 2 kalkulacja - 2025 r.'!$A$24:$I$176</definedName>
    <definedName name="Z_4A523684_73DF_4468_867A_D50B8D751E0A_.wvu.FilterData" localSheetId="4" hidden="1">'Zał. nr 4 dane osób'!#REF!</definedName>
    <definedName name="Z_4A523684_73DF_4468_867A_D50B8D751E0A_.wvu.FilterData" localSheetId="5" hidden="1">'Zał. nr 5 jednostki'!#REF!</definedName>
    <definedName name="Z_4A523684_73DF_4468_867A_D50B8D751E0A_.wvu.Rows" localSheetId="0" hidden="1">'Wniosek 2025 r.'!$177:$188,'Wniosek 2025 r.'!$340:$351,'Wniosek 2025 r.'!$496:$507,'Wniosek 2025 r.'!$650:$661,'Wniosek 2025 r.'!$805:$816,'Wniosek 2025 r.'!$960:$971,'Wniosek 2025 r.'!$1114:$1125,'Wniosek 2025 r.'!#REF!,'Wniosek 2025 r.'!$1129:$1129</definedName>
    <definedName name="Z_4A523684_73DF_4468_867A_D50B8D751E0A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4A523684_73DF_4468_867A_D50B8D751E0A_.wvu.Rows" localSheetId="2" hidden="1">'Zał. nr 2 kalkulacja - 2025 r.'!$164:$175,'Zał.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4A523684_73DF_4468_867A_D50B8D751E0A_.wvu.Rows" localSheetId="4" hidden="1">'Zał. nr 4 dane osób'!#REF!,'Zał. nr 4 dane osób'!#REF!,'Zał. nr 4 dane osób'!#REF!,'Zał. nr 4 dane osób'!#REF!,'Zał. nr 4 dane osób'!#REF!,'Zał. nr 4 dane osób'!#REF!,'Zał. nr 4 dane osób'!#REF!,'Zał. nr 4 dane osób'!$30:$31,'Zał. nr 4 dane osób'!$38:$38</definedName>
    <definedName name="Z_4A523684_73DF_4468_867A_D50B8D751E0A_.wvu.Rows" localSheetId="5" hidden="1">'Zał. nr 5 jednostki'!#REF!,'Zał. nr 5 jednostki'!#REF!,'Zał. nr 5 jednostki'!#REF!,'Zał. nr 5 jednostki'!#REF!,'Zał. nr 5 jednostki'!#REF!,'Zał. nr 5 jednostki'!#REF!,'Zał. nr 5 jednostki'!#REF!,'Zał. nr 5 jednostki'!#REF!,'Zał. nr 5 jednostki'!$329:$329</definedName>
    <definedName name="Z_4C549C48_1AA2_4D32_8AD9_E3C3FAA54E1F_.wvu.FilterData" localSheetId="9" hidden="1">'Dane zbiorcze'!$A$1:$AY$101</definedName>
    <definedName name="Z_4C549C48_1AA2_4D32_8AD9_E3C3FAA54E1F_.wvu.FilterData" localSheetId="12" hidden="1">'Weryfikacja 2025 r.'!$A$2:$A$306</definedName>
    <definedName name="Z_4C549C48_1AA2_4D32_8AD9_E3C3FAA54E1F_.wvu.FilterData" localSheetId="3" hidden="1">'Weryfikacja 2025 r. płaska'!$A$1:$A$304</definedName>
    <definedName name="Z_4C549C48_1AA2_4D32_8AD9_E3C3FAA54E1F_.wvu.FilterData" localSheetId="0" hidden="1">'Wniosek 2025 r.'!$A$37:$I$199</definedName>
    <definedName name="Z_4C549C48_1AA2_4D32_8AD9_E3C3FAA54E1F_.wvu.FilterData" localSheetId="1" hidden="1">'Zał. nr 1 a-e oświadczenia'!#REF!</definedName>
    <definedName name="Z_4C549C48_1AA2_4D32_8AD9_E3C3FAA54E1F_.wvu.FilterData" localSheetId="2" hidden="1">'Zał. nr 2 kalkulacja - 2025 r.'!$A$24:$I$176</definedName>
    <definedName name="Z_4C549C48_1AA2_4D32_8AD9_E3C3FAA54E1F_.wvu.FilterData" localSheetId="4" hidden="1">'Zał. nr 4 dane osób'!#REF!</definedName>
    <definedName name="Z_4C549C48_1AA2_4D32_8AD9_E3C3FAA54E1F_.wvu.FilterData" localSheetId="5" hidden="1">'Zał. nr 5 jednostki'!#REF!</definedName>
    <definedName name="Z_4C549C48_1AA2_4D32_8AD9_E3C3FAA54E1F_.wvu.Rows" localSheetId="0" hidden="1">'Wniosek 2025 r.'!$75:$188,'Wniosek 2025 r.'!$238:$351,'Wniosek 2025 r.'!$394:$507,'Wniosek 2025 r.'!$548:$661,'Wniosek 2025 r.'!$703:$816,'Wniosek 2025 r.'!$858:$971,'Wniosek 2025 r.'!$1012:$1125,'Wniosek 2025 r.'!#REF!,'Wniosek 2025 r.'!$1129:$1129</definedName>
    <definedName name="Z_4C549C48_1AA2_4D32_8AD9_E3C3FAA54E1F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4C549C48_1AA2_4D32_8AD9_E3C3FAA54E1F_.wvu.Rows" localSheetId="2" hidden="1">'Zał. nr 2 kalkulacja - 2025 r.'!$62:$175,'Zał.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4C549C48_1AA2_4D32_8AD9_E3C3FAA54E1F_.wvu.Rows" localSheetId="4" hidden="1">'Zał. nr 4 dane osób'!#REF!,'Zał. nr 4 dane osób'!#REF!,'Zał. nr 4 dane osób'!#REF!,'Zał. nr 4 dane osób'!#REF!,'Zał. nr 4 dane osób'!#REF!,'Zał. nr 4 dane osób'!#REF!,'Zał. nr 4 dane osób'!#REF!,'Zał. nr 4 dane osób'!$30:$31,'Zał. nr 4 dane osób'!$38:$38</definedName>
    <definedName name="Z_4C549C48_1AA2_4D32_8AD9_E3C3FAA54E1F_.wvu.Rows" localSheetId="5" hidden="1">'Zał. nr 5 jednostki'!#REF!,'Zał. nr 5 jednostki'!#REF!,'Zał. nr 5 jednostki'!#REF!,'Zał. nr 5 jednostki'!#REF!,'Zał. nr 5 jednostki'!#REF!,'Zał. nr 5 jednostki'!#REF!,'Zał. nr 5 jednostki'!#REF!,'Zał. nr 5 jednostki'!#REF!,'Zał. nr 5 jednostki'!$329:$329</definedName>
    <definedName name="Z_4D74F80B_6E39_4A1C_A364_856898BF22C8_.wvu.FilterData" localSheetId="9" hidden="1">'Dane zbiorcze'!$A$1:$AY$101</definedName>
    <definedName name="Z_4D74F80B_6E39_4A1C_A364_856898BF22C8_.wvu.FilterData" localSheetId="12" hidden="1">'Weryfikacja 2025 r.'!$A$2:$A$306</definedName>
    <definedName name="Z_4D74F80B_6E39_4A1C_A364_856898BF22C8_.wvu.FilterData" localSheetId="3" hidden="1">'Weryfikacja 2025 r. płaska'!$A$1:$A$304</definedName>
    <definedName name="Z_4D74F80B_6E39_4A1C_A364_856898BF22C8_.wvu.FilterData" localSheetId="0" hidden="1">'Wniosek 2025 r.'!$A$37:$I$199</definedName>
    <definedName name="Z_4D74F80B_6E39_4A1C_A364_856898BF22C8_.wvu.FilterData" localSheetId="1" hidden="1">'Zał. nr 1 a-e oświadczenia'!#REF!</definedName>
    <definedName name="Z_4D74F80B_6E39_4A1C_A364_856898BF22C8_.wvu.FilterData" localSheetId="2" hidden="1">'Zał. nr 2 kalkulacja - 2025 r.'!$A$24:$I$176</definedName>
    <definedName name="Z_4D74F80B_6E39_4A1C_A364_856898BF22C8_.wvu.FilterData" localSheetId="4" hidden="1">'Zał. nr 4 dane osób'!#REF!</definedName>
    <definedName name="Z_4D74F80B_6E39_4A1C_A364_856898BF22C8_.wvu.FilterData" localSheetId="5" hidden="1">'Zał. nr 5 jednostki'!#REF!</definedName>
    <definedName name="Z_4D74F80B_6E39_4A1C_A364_856898BF22C8_.wvu.Rows" localSheetId="0" hidden="1">'Wniosek 2025 r.'!$80:$188,'Wniosek 2025 r.'!$243:$351,'Wniosek 2025 r.'!$399:$507,'Wniosek 2025 r.'!$553:$661,'Wniosek 2025 r.'!$708:$816,'Wniosek 2025 r.'!$863:$971,'Wniosek 2025 r.'!$1017:$1125,'Wniosek 2025 r.'!#REF!,'Wniosek 2025 r.'!$1129:$1129</definedName>
    <definedName name="Z_4D74F80B_6E39_4A1C_A364_856898BF22C8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4D74F80B_6E39_4A1C_A364_856898BF22C8_.wvu.Rows" localSheetId="2" hidden="1">'Zał. nr 2 kalkulacja - 2025 r.'!$67:$175,'Zał.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4D74F80B_6E39_4A1C_A364_856898BF22C8_.wvu.Rows" localSheetId="4" hidden="1">'Zał. nr 4 dane osób'!#REF!,'Zał. nr 4 dane osób'!#REF!,'Zał. nr 4 dane osób'!#REF!,'Zał. nr 4 dane osób'!#REF!,'Zał. nr 4 dane osób'!#REF!,'Zał. nr 4 dane osób'!#REF!,'Zał. nr 4 dane osób'!#REF!,'Zał. nr 4 dane osób'!$30:$31,'Zał. nr 4 dane osób'!$38:$38</definedName>
    <definedName name="Z_4D74F80B_6E39_4A1C_A364_856898BF22C8_.wvu.Rows" localSheetId="5" hidden="1">'Zał. nr 5 jednostki'!#REF!,'Zał. nr 5 jednostki'!#REF!,'Zał. nr 5 jednostki'!#REF!,'Zał. nr 5 jednostki'!#REF!,'Zał. nr 5 jednostki'!#REF!,'Zał. nr 5 jednostki'!#REF!,'Zał. nr 5 jednostki'!#REF!,'Zał. nr 5 jednostki'!#REF!,'Zał. nr 5 jednostki'!$329:$329</definedName>
    <definedName name="Z_58498BC9_0488_4997_A4C3_A6C41D1BF6E5_.wvu.FilterData" localSheetId="9" hidden="1">'Dane zbiorcze'!$A$1:$AY$101</definedName>
    <definedName name="Z_58498BC9_0488_4997_A4C3_A6C41D1BF6E5_.wvu.FilterData" localSheetId="12" hidden="1">'Weryfikacja 2025 r.'!$A$2:$A$306</definedName>
    <definedName name="Z_58498BC9_0488_4997_A4C3_A6C41D1BF6E5_.wvu.FilterData" localSheetId="3" hidden="1">'Weryfikacja 2025 r. płaska'!$A$1:$A$304</definedName>
    <definedName name="Z_58498BC9_0488_4997_A4C3_A6C41D1BF6E5_.wvu.FilterData" localSheetId="0" hidden="1">'Wniosek 2025 r.'!$A$37:$I$199</definedName>
    <definedName name="Z_58498BC9_0488_4997_A4C3_A6C41D1BF6E5_.wvu.FilterData" localSheetId="1" hidden="1">'Zał. nr 1 a-e oświadczenia'!#REF!</definedName>
    <definedName name="Z_58498BC9_0488_4997_A4C3_A6C41D1BF6E5_.wvu.FilterData" localSheetId="2" hidden="1">'Zał. nr 2 kalkulacja - 2025 r.'!$A$24:$I$176</definedName>
    <definedName name="Z_58498BC9_0488_4997_A4C3_A6C41D1BF6E5_.wvu.FilterData" localSheetId="4" hidden="1">'Zał. nr 4 dane osób'!#REF!</definedName>
    <definedName name="Z_58498BC9_0488_4997_A4C3_A6C41D1BF6E5_.wvu.FilterData" localSheetId="5" hidden="1">'Zał. nr 5 jednostki'!#REF!</definedName>
    <definedName name="Z_58498BC9_0488_4997_A4C3_A6C41D1BF6E5_.wvu.Rows" localSheetId="0" hidden="1">'Wniosek 2025 r.'!$61:$188,'Wniosek 2025 r.'!$224:$351,'Wniosek 2025 r.'!$380:$507,'Wniosek 2025 r.'!$534:$661,'Wniosek 2025 r.'!$689:$816,'Wniosek 2025 r.'!$844:$971,'Wniosek 2025 r.'!$998:$1125,'Wniosek 2025 r.'!#REF!,'Wniosek 2025 r.'!$1129:$1129</definedName>
    <definedName name="Z_58498BC9_0488_4997_A4C3_A6C41D1BF6E5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58498BC9_0488_4997_A4C3_A6C41D1BF6E5_.wvu.Rows" localSheetId="2" hidden="1">'Zał. nr 2 kalkulacja - 2025 r.'!$48:$175,'Zał.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58498BC9_0488_4997_A4C3_A6C41D1BF6E5_.wvu.Rows" localSheetId="4" hidden="1">'Zał. nr 4 dane osób'!#REF!,'Zał. nr 4 dane osób'!#REF!,'Zał. nr 4 dane osób'!#REF!,'Zał. nr 4 dane osób'!#REF!,'Zał. nr 4 dane osób'!#REF!,'Zał. nr 4 dane osób'!#REF!,'Zał. nr 4 dane osób'!#REF!,'Zał. nr 4 dane osób'!$30:$31,'Zał. nr 4 dane osób'!$38:$38</definedName>
    <definedName name="Z_58498BC9_0488_4997_A4C3_A6C41D1BF6E5_.wvu.Rows" localSheetId="5" hidden="1">'Zał. nr 5 jednostki'!#REF!,'Zał. nr 5 jednostki'!#REF!,'Zał. nr 5 jednostki'!#REF!,'Zał. nr 5 jednostki'!#REF!,'Zał. nr 5 jednostki'!#REF!,'Zał. nr 5 jednostki'!#REF!,'Zał. nr 5 jednostki'!#REF!,'Zał. nr 5 jednostki'!#REF!,'Zał. nr 5 jednostki'!$329:$329</definedName>
    <definedName name="Z_5C7356F7_1A05_484B_B0DE_AEB89AF3B9DB_.wvu.FilterData" localSheetId="9" hidden="1">'Dane zbiorcze'!$A$1:$AY$101</definedName>
    <definedName name="Z_5C7356F7_1A05_484B_B0DE_AEB89AF3B9DB_.wvu.FilterData" localSheetId="12" hidden="1">'Weryfikacja 2025 r.'!$A$2:$A$306</definedName>
    <definedName name="Z_5C7356F7_1A05_484B_B0DE_AEB89AF3B9DB_.wvu.FilterData" localSheetId="3" hidden="1">'Weryfikacja 2025 r. płaska'!$A$1:$A$304</definedName>
    <definedName name="Z_5C7356F7_1A05_484B_B0DE_AEB89AF3B9DB_.wvu.FilterData" localSheetId="0" hidden="1">'Wniosek 2025 r.'!$A$37:$I$199</definedName>
    <definedName name="Z_5C7356F7_1A05_484B_B0DE_AEB89AF3B9DB_.wvu.FilterData" localSheetId="1" hidden="1">'Zał. nr 1 a-e oświadczenia'!#REF!</definedName>
    <definedName name="Z_5C7356F7_1A05_484B_B0DE_AEB89AF3B9DB_.wvu.FilterData" localSheetId="2" hidden="1">'Zał. nr 2 kalkulacja - 2025 r.'!$A$24:$I$176</definedName>
    <definedName name="Z_5C7356F7_1A05_484B_B0DE_AEB89AF3B9DB_.wvu.FilterData" localSheetId="4" hidden="1">'Zał. nr 4 dane osób'!#REF!</definedName>
    <definedName name="Z_5C7356F7_1A05_484B_B0DE_AEB89AF3B9DB_.wvu.FilterData" localSheetId="5" hidden="1">'Zał. nr 5 jednostki'!#REF!</definedName>
    <definedName name="Z_5C7356F7_1A05_484B_B0DE_AEB89AF3B9DB_.wvu.Rows" localSheetId="0" hidden="1">'Wniosek 2025 r.'!$166:$188,'Wniosek 2025 r.'!$329:$351,'Wniosek 2025 r.'!$485:$507,'Wniosek 2025 r.'!$639:$661,'Wniosek 2025 r.'!$794:$816,'Wniosek 2025 r.'!$949:$971,'Wniosek 2025 r.'!$1103:$1125,'Wniosek 2025 r.'!#REF!,'Wniosek 2025 r.'!$1129:$1129</definedName>
    <definedName name="Z_5C7356F7_1A05_484B_B0DE_AEB89AF3B9DB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5C7356F7_1A05_484B_B0DE_AEB89AF3B9DB_.wvu.Rows" localSheetId="2" hidden="1">'Zał. nr 2 kalkulacja - 2025 r.'!$153:$175,'Zał.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5C7356F7_1A05_484B_B0DE_AEB89AF3B9DB_.wvu.Rows" localSheetId="4" hidden="1">'Zał. nr 4 dane osób'!#REF!,'Zał. nr 4 dane osób'!#REF!,'Zał. nr 4 dane osób'!#REF!,'Zał. nr 4 dane osób'!#REF!,'Zał. nr 4 dane osób'!#REF!,'Zał. nr 4 dane osób'!#REF!,'Zał. nr 4 dane osób'!#REF!,'Zał. nr 4 dane osób'!$30:$31,'Zał. nr 4 dane osób'!$38:$38</definedName>
    <definedName name="Z_5C7356F7_1A05_484B_B0DE_AEB89AF3B9DB_.wvu.Rows" localSheetId="5" hidden="1">'Zał. nr 5 jednostki'!#REF!,'Zał. nr 5 jednostki'!#REF!,'Zał. nr 5 jednostki'!#REF!,'Zał. nr 5 jednostki'!#REF!,'Zał. nr 5 jednostki'!#REF!,'Zał. nr 5 jednostki'!#REF!,'Zał. nr 5 jednostki'!#REF!,'Zał. nr 5 jednostki'!#REF!,'Zał. nr 5 jednostki'!$329:$329</definedName>
    <definedName name="Z_5C8248A3_A690_495D_8D4E_364FA74DAD55_.wvu.FilterData" localSheetId="9" hidden="1">'Dane zbiorcze'!$A$1:$AY$101</definedName>
    <definedName name="Z_5C8248A3_A690_495D_8D4E_364FA74DAD55_.wvu.FilterData" localSheetId="12" hidden="1">'Weryfikacja 2025 r.'!$A$2:$A$306</definedName>
    <definedName name="Z_5C8248A3_A690_495D_8D4E_364FA74DAD55_.wvu.FilterData" localSheetId="3" hidden="1">'Weryfikacja 2025 r. płaska'!$A$1:$A$304</definedName>
    <definedName name="Z_5C8248A3_A690_495D_8D4E_364FA74DAD55_.wvu.FilterData" localSheetId="0" hidden="1">'Wniosek 2025 r.'!$A$37:$I$199</definedName>
    <definedName name="Z_5C8248A3_A690_495D_8D4E_364FA74DAD55_.wvu.FilterData" localSheetId="1" hidden="1">'Zał. nr 1 a-e oświadczenia'!#REF!</definedName>
    <definedName name="Z_5C8248A3_A690_495D_8D4E_364FA74DAD55_.wvu.FilterData" localSheetId="2" hidden="1">'Zał. nr 2 kalkulacja - 2025 r.'!$A$24:$I$176</definedName>
    <definedName name="Z_5C8248A3_A690_495D_8D4E_364FA74DAD55_.wvu.FilterData" localSheetId="4" hidden="1">'Zał. nr 4 dane osób'!#REF!</definedName>
    <definedName name="Z_5C8248A3_A690_495D_8D4E_364FA74DAD55_.wvu.FilterData" localSheetId="5" hidden="1">'Zał. nr 5 jednostki'!#REF!</definedName>
    <definedName name="Z_5C8248A3_A690_495D_8D4E_364FA74DAD55_.wvu.Rows" localSheetId="0" hidden="1">'Wniosek 2025 r.'!$85:$188,'Wniosek 2025 r.'!$248:$351,'Wniosek 2025 r.'!$404:$507,'Wniosek 2025 r.'!$558:$661,'Wniosek 2025 r.'!$713:$816,'Wniosek 2025 r.'!$868:$971,'Wniosek 2025 r.'!$1022:$1125,'Wniosek 2025 r.'!#REF!,'Wniosek 2025 r.'!$1129:$1129</definedName>
    <definedName name="Z_5C8248A3_A690_495D_8D4E_364FA74DAD55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5C8248A3_A690_495D_8D4E_364FA74DAD55_.wvu.Rows" localSheetId="2" hidden="1">'Zał. nr 2 kalkulacja - 2025 r.'!$72:$175,'Zał.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5C8248A3_A690_495D_8D4E_364FA74DAD55_.wvu.Rows" localSheetId="4" hidden="1">'Zał. nr 4 dane osób'!#REF!,'Zał. nr 4 dane osób'!#REF!,'Zał. nr 4 dane osób'!#REF!,'Zał. nr 4 dane osób'!#REF!,'Zał. nr 4 dane osób'!#REF!,'Zał. nr 4 dane osób'!#REF!,'Zał. nr 4 dane osób'!#REF!,'Zał. nr 4 dane osób'!$30:$31,'Zał. nr 4 dane osób'!$38:$38</definedName>
    <definedName name="Z_5C8248A3_A690_495D_8D4E_364FA74DAD55_.wvu.Rows" localSheetId="5" hidden="1">'Zał. nr 5 jednostki'!#REF!,'Zał. nr 5 jednostki'!#REF!,'Zał. nr 5 jednostki'!#REF!,'Zał. nr 5 jednostki'!#REF!,'Zał. nr 5 jednostki'!#REF!,'Zał. nr 5 jednostki'!#REF!,'Zał. nr 5 jednostki'!#REF!,'Zał. nr 5 jednostki'!#REF!,'Zał. nr 5 jednostki'!$329:$329</definedName>
    <definedName name="Z_5DC14A77_16D6_4520_B871_9564BEBFEF5B_.wvu.FilterData" localSheetId="9" hidden="1">'Dane zbiorcze'!$A$1:$AY$101</definedName>
    <definedName name="Z_5DC14A77_16D6_4520_B871_9564BEBFEF5B_.wvu.FilterData" localSheetId="12" hidden="1">'Weryfikacja 2025 r.'!$A$2:$A$306</definedName>
    <definedName name="Z_5DC14A77_16D6_4520_B871_9564BEBFEF5B_.wvu.FilterData" localSheetId="3" hidden="1">'Weryfikacja 2025 r. płaska'!$A$1:$A$304</definedName>
    <definedName name="Z_5DC14A77_16D6_4520_B871_9564BEBFEF5B_.wvu.FilterData" localSheetId="0" hidden="1">'Wniosek 2025 r.'!$A$37:$I$199</definedName>
    <definedName name="Z_5DC14A77_16D6_4520_B871_9564BEBFEF5B_.wvu.FilterData" localSheetId="1" hidden="1">'Zał. nr 1 a-e oświadczenia'!#REF!</definedName>
    <definedName name="Z_5DC14A77_16D6_4520_B871_9564BEBFEF5B_.wvu.FilterData" localSheetId="2" hidden="1">'Zał. nr 2 kalkulacja - 2025 r.'!$A$24:$I$176</definedName>
    <definedName name="Z_5DC14A77_16D6_4520_B871_9564BEBFEF5B_.wvu.FilterData" localSheetId="4" hidden="1">'Zał. nr 4 dane osób'!#REF!</definedName>
    <definedName name="Z_5DC14A77_16D6_4520_B871_9564BEBFEF5B_.wvu.FilterData" localSheetId="5" hidden="1">'Zał. nr 5 jednostki'!#REF!</definedName>
    <definedName name="Z_5DC14A77_16D6_4520_B871_9564BEBFEF5B_.wvu.Rows" localSheetId="0" hidden="1">'Wniosek 2025 r.'!#REF!,'Wniosek 2025 r.'!$1129:$1129</definedName>
    <definedName name="Z_5DC14A77_16D6_4520_B871_9564BEBFEF5B_.wvu.Rows" localSheetId="1" hidden="1">'Zał. nr 1 a-e oświadczenia'!#REF!,'Zał. nr 1 a-e oświadczenia'!$31:$31</definedName>
    <definedName name="Z_5DC14A77_16D6_4520_B871_9564BEBFEF5B_.wvu.Rows" localSheetId="2" hidden="1">'Zał. nr 2 kalkulacja - 2025 r.'!#REF!,'Zał. nr 2 kalkulacja - 2025 r.'!$181:$181</definedName>
    <definedName name="Z_5DC14A77_16D6_4520_B871_9564BEBFEF5B_.wvu.Rows" localSheetId="4" hidden="1">'Zał. nr 4 dane osób'!$30:$31,'Zał. nr 4 dane osób'!$38:$38</definedName>
    <definedName name="Z_5DC14A77_16D6_4520_B871_9564BEBFEF5B_.wvu.Rows" localSheetId="5" hidden="1">'Zał. nr 5 jednostki'!#REF!,'Zał. nr 5 jednostki'!$329:$329</definedName>
    <definedName name="Z_5DFDB050_C339_46E2_A81A_737BC734D453_.wvu.FilterData" localSheetId="9" hidden="1">'Dane zbiorcze'!$A$1:$AY$101</definedName>
    <definedName name="Z_5DFDB050_C339_46E2_A81A_737BC734D453_.wvu.FilterData" localSheetId="12" hidden="1">'Weryfikacja 2025 r.'!$A$2:$A$306</definedName>
    <definedName name="Z_5DFDB050_C339_46E2_A81A_737BC734D453_.wvu.FilterData" localSheetId="3" hidden="1">'Weryfikacja 2025 r. płaska'!$A$1:$A$304</definedName>
    <definedName name="Z_5DFDB050_C339_46E2_A81A_737BC734D453_.wvu.FilterData" localSheetId="0" hidden="1">'Wniosek 2025 r.'!$A$37:$I$199</definedName>
    <definedName name="Z_5DFDB050_C339_46E2_A81A_737BC734D453_.wvu.FilterData" localSheetId="1" hidden="1">'Zał. nr 1 a-e oświadczenia'!#REF!</definedName>
    <definedName name="Z_5DFDB050_C339_46E2_A81A_737BC734D453_.wvu.FilterData" localSheetId="2" hidden="1">'Zał. nr 2 kalkulacja - 2025 r.'!$A$24:$I$176</definedName>
    <definedName name="Z_5DFDB050_C339_46E2_A81A_737BC734D453_.wvu.FilterData" localSheetId="4" hidden="1">'Zał. nr 4 dane osób'!#REF!</definedName>
    <definedName name="Z_5DFDB050_C339_46E2_A81A_737BC734D453_.wvu.FilterData" localSheetId="5" hidden="1">'Zał. nr 5 jednostki'!#REF!</definedName>
    <definedName name="Z_5DFDB050_C339_46E2_A81A_737BC734D453_.wvu.Rows" localSheetId="0" hidden="1">'Wniosek 2025 r.'!$55:$188,'Wniosek 2025 r.'!$218:$351,'Wniosek 2025 r.'!$374:$507,'Wniosek 2025 r.'!$528:$661,'Wniosek 2025 r.'!$683:$816,'Wniosek 2025 r.'!$838:$971,'Wniosek 2025 r.'!$992:$1125,'Wniosek 2025 r.'!#REF!,'Wniosek 2025 r.'!$1129:$1129</definedName>
    <definedName name="Z_5DFDB050_C339_46E2_A81A_737BC734D453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5DFDB050_C339_46E2_A81A_737BC734D453_.wvu.Rows" localSheetId="2" hidden="1">'Zał. nr 2 kalkulacja - 2025 r.'!$42:$175,'Zał.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5DFDB050_C339_46E2_A81A_737BC734D453_.wvu.Rows" localSheetId="4" hidden="1">'Zał. nr 4 dane osób'!#REF!,'Zał. nr 4 dane osób'!#REF!,'Zał. nr 4 dane osób'!#REF!,'Zał. nr 4 dane osób'!#REF!,'Zał. nr 4 dane osób'!#REF!,'Zał. nr 4 dane osób'!#REF!,'Zał. nr 4 dane osób'!#REF!,'Zał. nr 4 dane osób'!$30:$31,'Zał. nr 4 dane osób'!$38:$38</definedName>
    <definedName name="Z_5DFDB050_C339_46E2_A81A_737BC734D453_.wvu.Rows" localSheetId="5" hidden="1">'Zał. nr 5 jednostki'!#REF!,'Zał. nr 5 jednostki'!#REF!,'Zał. nr 5 jednostki'!#REF!,'Zał. nr 5 jednostki'!#REF!,'Zał. nr 5 jednostki'!#REF!,'Zał. nr 5 jednostki'!#REF!,'Zał. nr 5 jednostki'!#REF!,'Zał. nr 5 jednostki'!#REF!,'Zał. nr 5 jednostki'!$329:$329</definedName>
    <definedName name="Z_60111713_C413_4022_BFEC_A21678BF96BD_.wvu.FilterData" localSheetId="9" hidden="1">'Dane zbiorcze'!$A$1:$AY$101</definedName>
    <definedName name="Z_60111713_C413_4022_BFEC_A21678BF96BD_.wvu.FilterData" localSheetId="12" hidden="1">'Weryfikacja 2025 r.'!$A$2:$A$306</definedName>
    <definedName name="Z_60111713_C413_4022_BFEC_A21678BF96BD_.wvu.FilterData" localSheetId="3" hidden="1">'Weryfikacja 2025 r. płaska'!$A$1:$A$304</definedName>
    <definedName name="Z_60111713_C413_4022_BFEC_A21678BF96BD_.wvu.FilterData" localSheetId="0" hidden="1">'Wniosek 2025 r.'!$A$37:$I$199</definedName>
    <definedName name="Z_60111713_C413_4022_BFEC_A21678BF96BD_.wvu.FilterData" localSheetId="1" hidden="1">'Zał. nr 1 a-e oświadczenia'!#REF!</definedName>
    <definedName name="Z_60111713_C413_4022_BFEC_A21678BF96BD_.wvu.FilterData" localSheetId="2" hidden="1">'Zał. nr 2 kalkulacja - 2025 r.'!$A$24:$I$176</definedName>
    <definedName name="Z_60111713_C413_4022_BFEC_A21678BF96BD_.wvu.FilterData" localSheetId="4" hidden="1">'Zał. nr 4 dane osób'!#REF!</definedName>
    <definedName name="Z_60111713_C413_4022_BFEC_A21678BF96BD_.wvu.FilterData" localSheetId="5" hidden="1">'Zał. nr 5 jednostki'!#REF!</definedName>
    <definedName name="Z_60111713_C413_4022_BFEC_A21678BF96BD_.wvu.Rows" localSheetId="0" hidden="1">'Wniosek 2025 r.'!$144:$188,'Wniosek 2025 r.'!$307:$351,'Wniosek 2025 r.'!$463:$507,'Wniosek 2025 r.'!$617:$661,'Wniosek 2025 r.'!$772:$816,'Wniosek 2025 r.'!$927:$971,'Wniosek 2025 r.'!$1081:$1125,'Wniosek 2025 r.'!#REF!,'Wniosek 2025 r.'!$1129:$1129</definedName>
    <definedName name="Z_60111713_C413_4022_BFEC_A21678BF96BD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60111713_C413_4022_BFEC_A21678BF96BD_.wvu.Rows" localSheetId="2" hidden="1">'Zał. nr 2 kalkulacja - 2025 r.'!$131:$175,'Zał.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60111713_C413_4022_BFEC_A21678BF96BD_.wvu.Rows" localSheetId="4" hidden="1">'Zał. nr 4 dane osób'!#REF!,'Zał. nr 4 dane osób'!#REF!,'Zał. nr 4 dane osób'!#REF!,'Zał. nr 4 dane osób'!#REF!,'Zał. nr 4 dane osób'!#REF!,'Zał. nr 4 dane osób'!#REF!,'Zał. nr 4 dane osób'!#REF!,'Zał. nr 4 dane osób'!$30:$31,'Zał. nr 4 dane osób'!$38:$38</definedName>
    <definedName name="Z_60111713_C413_4022_BFEC_A21678BF96BD_.wvu.Rows" localSheetId="5" hidden="1">'Zał. nr 5 jednostki'!#REF!,'Zał. nr 5 jednostki'!#REF!,'Zał. nr 5 jednostki'!#REF!,'Zał. nr 5 jednostki'!#REF!,'Zał. nr 5 jednostki'!#REF!,'Zał. nr 5 jednostki'!#REF!,'Zał. nr 5 jednostki'!#REF!,'Zał. nr 5 jednostki'!#REF!,'Zał. nr 5 jednostki'!$329:$329</definedName>
    <definedName name="Z_60DAEF94_773D_427D_B454_77ADECCEAC4F_.wvu.FilterData" localSheetId="9" hidden="1">'Dane zbiorcze'!$A$1:$AY$101</definedName>
    <definedName name="Z_60DAEF94_773D_427D_B454_77ADECCEAC4F_.wvu.FilterData" localSheetId="12" hidden="1">'Weryfikacja 2025 r.'!$A$2:$A$306</definedName>
    <definedName name="Z_60DAEF94_773D_427D_B454_77ADECCEAC4F_.wvu.FilterData" localSheetId="3" hidden="1">'Weryfikacja 2025 r. płaska'!$A$1:$A$304</definedName>
    <definedName name="Z_60DAEF94_773D_427D_B454_77ADECCEAC4F_.wvu.FilterData" localSheetId="0" hidden="1">'Wniosek 2025 r.'!$A$37:$I$199</definedName>
    <definedName name="Z_60DAEF94_773D_427D_B454_77ADECCEAC4F_.wvu.FilterData" localSheetId="1" hidden="1">'Zał. nr 1 a-e oświadczenia'!#REF!</definedName>
    <definedName name="Z_60DAEF94_773D_427D_B454_77ADECCEAC4F_.wvu.FilterData" localSheetId="2" hidden="1">'Zał. nr 2 kalkulacja - 2025 r.'!$A$24:$I$176</definedName>
    <definedName name="Z_60DAEF94_773D_427D_B454_77ADECCEAC4F_.wvu.FilterData" localSheetId="4" hidden="1">'Zał. nr 4 dane osób'!#REF!</definedName>
    <definedName name="Z_60DAEF94_773D_427D_B454_77ADECCEAC4F_.wvu.FilterData" localSheetId="5" hidden="1">'Zał. nr 5 jednostki'!#REF!</definedName>
    <definedName name="Z_60DAEF94_773D_427D_B454_77ADECCEAC4F_.wvu.Rows" localSheetId="0" hidden="1">'Wniosek 2025 r.'!$69:$188,'Wniosek 2025 r.'!$232:$351,'Wniosek 2025 r.'!$388:$507,'Wniosek 2025 r.'!$542:$661,'Wniosek 2025 r.'!$697:$816,'Wniosek 2025 r.'!$852:$971,'Wniosek 2025 r.'!$1006:$1125,'Wniosek 2025 r.'!#REF!,'Wniosek 2025 r.'!$1129:$1129</definedName>
    <definedName name="Z_60DAEF94_773D_427D_B454_77ADECCEAC4F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60DAEF94_773D_427D_B454_77ADECCEAC4F_.wvu.Rows" localSheetId="2" hidden="1">'Zał. nr 2 kalkulacja - 2025 r.'!$56:$175,'Zał.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60DAEF94_773D_427D_B454_77ADECCEAC4F_.wvu.Rows" localSheetId="4" hidden="1">'Zał. nr 4 dane osób'!#REF!,'Zał. nr 4 dane osób'!#REF!,'Zał. nr 4 dane osób'!#REF!,'Zał. nr 4 dane osób'!#REF!,'Zał. nr 4 dane osób'!#REF!,'Zał. nr 4 dane osób'!#REF!,'Zał. nr 4 dane osób'!#REF!,'Zał. nr 4 dane osób'!$30:$31,'Zał. nr 4 dane osób'!$38:$38</definedName>
    <definedName name="Z_60DAEF94_773D_427D_B454_77ADECCEAC4F_.wvu.Rows" localSheetId="5" hidden="1">'Zał. nr 5 jednostki'!#REF!,'Zał. nr 5 jednostki'!#REF!,'Zał. nr 5 jednostki'!#REF!,'Zał. nr 5 jednostki'!#REF!,'Zał. nr 5 jednostki'!#REF!,'Zał. nr 5 jednostki'!#REF!,'Zał. nr 5 jednostki'!#REF!,'Zał. nr 5 jednostki'!#REF!,'Zał. nr 5 jednostki'!$329:$329</definedName>
    <definedName name="Z_6193AE6D_0263_4046_ADE2_517522013548_.wvu.FilterData" localSheetId="9" hidden="1">'Dane zbiorcze'!$A$1:$AY$101</definedName>
    <definedName name="Z_6193AE6D_0263_4046_ADE2_517522013548_.wvu.FilterData" localSheetId="12" hidden="1">'Weryfikacja 2025 r.'!$A$2:$A$306</definedName>
    <definedName name="Z_6193AE6D_0263_4046_ADE2_517522013548_.wvu.FilterData" localSheetId="3" hidden="1">'Weryfikacja 2025 r. płaska'!$A$1:$A$304</definedName>
    <definedName name="Z_6193AE6D_0263_4046_ADE2_517522013548_.wvu.FilterData" localSheetId="0" hidden="1">'Wniosek 2025 r.'!$A$37:$I$199</definedName>
    <definedName name="Z_6193AE6D_0263_4046_ADE2_517522013548_.wvu.FilterData" localSheetId="1" hidden="1">'Zał. nr 1 a-e oświadczenia'!#REF!</definedName>
    <definedName name="Z_6193AE6D_0263_4046_ADE2_517522013548_.wvu.FilterData" localSheetId="2" hidden="1">'Zał. nr 2 kalkulacja - 2025 r.'!$A$24:$I$176</definedName>
    <definedName name="Z_6193AE6D_0263_4046_ADE2_517522013548_.wvu.FilterData" localSheetId="4" hidden="1">'Zał. nr 4 dane osób'!#REF!</definedName>
    <definedName name="Z_6193AE6D_0263_4046_ADE2_517522013548_.wvu.FilterData" localSheetId="5" hidden="1">'Zał. nr 5 jednostki'!#REF!</definedName>
    <definedName name="Z_6193AE6D_0263_4046_ADE2_517522013548_.wvu.Rows" localSheetId="0" hidden="1">'Wniosek 2025 r.'!$145:$188,'Wniosek 2025 r.'!$308:$351,'Wniosek 2025 r.'!$464:$507,'Wniosek 2025 r.'!$618:$661,'Wniosek 2025 r.'!$773:$816,'Wniosek 2025 r.'!$928:$971,'Wniosek 2025 r.'!$1082:$1125,'Wniosek 2025 r.'!#REF!,'Wniosek 2025 r.'!$1129:$1129</definedName>
    <definedName name="Z_6193AE6D_0263_4046_ADE2_517522013548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6193AE6D_0263_4046_ADE2_517522013548_.wvu.Rows" localSheetId="2" hidden="1">'Zał. nr 2 kalkulacja - 2025 r.'!$132:$175,'Zał.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6193AE6D_0263_4046_ADE2_517522013548_.wvu.Rows" localSheetId="4" hidden="1">'Zał. nr 4 dane osób'!#REF!,'Zał. nr 4 dane osób'!#REF!,'Zał. nr 4 dane osób'!#REF!,'Zał. nr 4 dane osób'!#REF!,'Zał. nr 4 dane osób'!#REF!,'Zał. nr 4 dane osób'!#REF!,'Zał. nr 4 dane osób'!#REF!,'Zał. nr 4 dane osób'!$30:$31,'Zał. nr 4 dane osób'!$38:$38</definedName>
    <definedName name="Z_6193AE6D_0263_4046_ADE2_517522013548_.wvu.Rows" localSheetId="5" hidden="1">'Zał. nr 5 jednostki'!#REF!,'Zał. nr 5 jednostki'!#REF!,'Zał. nr 5 jednostki'!#REF!,'Zał. nr 5 jednostki'!#REF!,'Zał. nr 5 jednostki'!#REF!,'Zał. nr 5 jednostki'!#REF!,'Zał. nr 5 jednostki'!#REF!,'Zał. nr 5 jednostki'!#REF!,'Zał. nr 5 jednostki'!$329:$329</definedName>
    <definedName name="Z_66A68FEC_4EF7_45F2_8893_71492DB55D02_.wvu.FilterData" localSheetId="9" hidden="1">'Dane zbiorcze'!$A$1:$AY$101</definedName>
    <definedName name="Z_66A68FEC_4EF7_45F2_8893_71492DB55D02_.wvu.FilterData" localSheetId="12" hidden="1">'Weryfikacja 2025 r.'!$A$2:$A$306</definedName>
    <definedName name="Z_66A68FEC_4EF7_45F2_8893_71492DB55D02_.wvu.FilterData" localSheetId="3" hidden="1">'Weryfikacja 2025 r. płaska'!$A$1:$A$304</definedName>
    <definedName name="Z_66A68FEC_4EF7_45F2_8893_71492DB55D02_.wvu.FilterData" localSheetId="0" hidden="1">'Wniosek 2025 r.'!$A$37:$I$199</definedName>
    <definedName name="Z_66A68FEC_4EF7_45F2_8893_71492DB55D02_.wvu.FilterData" localSheetId="1" hidden="1">'Zał. nr 1 a-e oświadczenia'!#REF!</definedName>
    <definedName name="Z_66A68FEC_4EF7_45F2_8893_71492DB55D02_.wvu.FilterData" localSheetId="2" hidden="1">'Zał. nr 2 kalkulacja - 2025 r.'!$A$24:$I$176</definedName>
    <definedName name="Z_66A68FEC_4EF7_45F2_8893_71492DB55D02_.wvu.FilterData" localSheetId="4" hidden="1">'Zał. nr 4 dane osób'!#REF!</definedName>
    <definedName name="Z_66A68FEC_4EF7_45F2_8893_71492DB55D02_.wvu.FilterData" localSheetId="5" hidden="1">'Zał. nr 5 jednostki'!#REF!</definedName>
    <definedName name="Z_66A68FEC_4EF7_45F2_8893_71492DB55D02_.wvu.Rows" localSheetId="0" hidden="1">'Wniosek 2025 r.'!$139:$188,'Wniosek 2025 r.'!$302:$351,'Wniosek 2025 r.'!$458:$507,'Wniosek 2025 r.'!$612:$661,'Wniosek 2025 r.'!$767:$816,'Wniosek 2025 r.'!$922:$971,'Wniosek 2025 r.'!$1076:$1125,'Wniosek 2025 r.'!#REF!,'Wniosek 2025 r.'!$1129:$1129</definedName>
    <definedName name="Z_66A68FEC_4EF7_45F2_8893_71492DB55D02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66A68FEC_4EF7_45F2_8893_71492DB55D02_.wvu.Rows" localSheetId="2" hidden="1">'Zał. nr 2 kalkulacja - 2025 r.'!$126:$175,'Zał.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66A68FEC_4EF7_45F2_8893_71492DB55D02_.wvu.Rows" localSheetId="4" hidden="1">'Zał. nr 4 dane osób'!#REF!,'Zał. nr 4 dane osób'!#REF!,'Zał. nr 4 dane osób'!#REF!,'Zał. nr 4 dane osób'!#REF!,'Zał. nr 4 dane osób'!#REF!,'Zał. nr 4 dane osób'!#REF!,'Zał. nr 4 dane osób'!#REF!,'Zał. nr 4 dane osób'!$30:$31,'Zał. nr 4 dane osób'!$38:$38</definedName>
    <definedName name="Z_66A68FEC_4EF7_45F2_8893_71492DB55D02_.wvu.Rows" localSheetId="5" hidden="1">'Zał. nr 5 jednostki'!#REF!,'Zał. nr 5 jednostki'!#REF!,'Zał. nr 5 jednostki'!#REF!,'Zał. nr 5 jednostki'!#REF!,'Zał. nr 5 jednostki'!#REF!,'Zał. nr 5 jednostki'!#REF!,'Zał. nr 5 jednostki'!#REF!,'Zał. nr 5 jednostki'!#REF!,'Zał. nr 5 jednostki'!$329:$329</definedName>
    <definedName name="Z_6B175064_5CFB_4639_A70B_05F3D73AB369_.wvu.FilterData" localSheetId="9" hidden="1">'Dane zbiorcze'!$A$1:$AY$101</definedName>
    <definedName name="Z_6B175064_5CFB_4639_A70B_05F3D73AB369_.wvu.FilterData" localSheetId="12" hidden="1">'Weryfikacja 2025 r.'!$A$2:$A$306</definedName>
    <definedName name="Z_6B175064_5CFB_4639_A70B_05F3D73AB369_.wvu.FilterData" localSheetId="3" hidden="1">'Weryfikacja 2025 r. płaska'!$A$1:$A$304</definedName>
    <definedName name="Z_6B175064_5CFB_4639_A70B_05F3D73AB369_.wvu.FilterData" localSheetId="0" hidden="1">'Wniosek 2025 r.'!$A$37:$I$199</definedName>
    <definedName name="Z_6B175064_5CFB_4639_A70B_05F3D73AB369_.wvu.FilterData" localSheetId="1" hidden="1">'Zał. nr 1 a-e oświadczenia'!#REF!</definedName>
    <definedName name="Z_6B175064_5CFB_4639_A70B_05F3D73AB369_.wvu.FilterData" localSheetId="2" hidden="1">'Zał. nr 2 kalkulacja - 2025 r.'!$A$24:$I$176</definedName>
    <definedName name="Z_6B175064_5CFB_4639_A70B_05F3D73AB369_.wvu.FilterData" localSheetId="4" hidden="1">'Zał. nr 4 dane osób'!#REF!</definedName>
    <definedName name="Z_6B175064_5CFB_4639_A70B_05F3D73AB369_.wvu.FilterData" localSheetId="5" hidden="1">'Zał. nr 5 jednostki'!#REF!</definedName>
    <definedName name="Z_6B175064_5CFB_4639_A70B_05F3D73AB369_.wvu.Rows" localSheetId="0" hidden="1">'Wniosek 2025 r.'!$183:$188,'Wniosek 2025 r.'!$346:$351,'Wniosek 2025 r.'!$502:$507,'Wniosek 2025 r.'!$656:$661,'Wniosek 2025 r.'!$811:$816,'Wniosek 2025 r.'!$966:$971,'Wniosek 2025 r.'!$1120:$1125,'Wniosek 2025 r.'!#REF!,'Wniosek 2025 r.'!$1129:$1129</definedName>
    <definedName name="Z_6B175064_5CFB_4639_A70B_05F3D73AB369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6B175064_5CFB_4639_A70B_05F3D73AB369_.wvu.Rows" localSheetId="2" hidden="1">'Zał. nr 2 kalkulacja - 2025 r.'!$170:$175,'Zał.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6B175064_5CFB_4639_A70B_05F3D73AB369_.wvu.Rows" localSheetId="4" hidden="1">'Zał. nr 4 dane osób'!#REF!,'Zał. nr 4 dane osób'!#REF!,'Zał. nr 4 dane osób'!#REF!,'Zał. nr 4 dane osób'!#REF!,'Zał. nr 4 dane osób'!#REF!,'Zał. nr 4 dane osób'!#REF!,'Zał. nr 4 dane osób'!#REF!,'Zał. nr 4 dane osób'!$30:$31,'Zał. nr 4 dane osób'!$38:$38</definedName>
    <definedName name="Z_6B175064_5CFB_4639_A70B_05F3D73AB369_.wvu.Rows" localSheetId="5" hidden="1">'Zał. nr 5 jednostki'!#REF!,'Zał. nr 5 jednostki'!#REF!,'Zał. nr 5 jednostki'!#REF!,'Zał. nr 5 jednostki'!#REF!,'Zał. nr 5 jednostki'!#REF!,'Zał. nr 5 jednostki'!#REF!,'Zał. nr 5 jednostki'!#REF!,'Zał. nr 5 jednostki'!#REF!,'Zał. nr 5 jednostki'!$329:$329</definedName>
    <definedName name="Z_6D78447F_4989_4364_8A3F_51338359AF70_.wvu.FilterData" localSheetId="9" hidden="1">'Dane zbiorcze'!$A$1:$AY$101</definedName>
    <definedName name="Z_6D78447F_4989_4364_8A3F_51338359AF70_.wvu.FilterData" localSheetId="12" hidden="1">'Weryfikacja 2025 r.'!$A$2:$A$306</definedName>
    <definedName name="Z_6D78447F_4989_4364_8A3F_51338359AF70_.wvu.FilterData" localSheetId="3" hidden="1">'Weryfikacja 2025 r. płaska'!$A$1:$A$304</definedName>
    <definedName name="Z_6D78447F_4989_4364_8A3F_51338359AF70_.wvu.FilterData" localSheetId="0" hidden="1">'Wniosek 2025 r.'!$A$37:$I$199</definedName>
    <definedName name="Z_6D78447F_4989_4364_8A3F_51338359AF70_.wvu.FilterData" localSheetId="1" hidden="1">'Zał. nr 1 a-e oświadczenia'!#REF!</definedName>
    <definedName name="Z_6D78447F_4989_4364_8A3F_51338359AF70_.wvu.FilterData" localSheetId="2" hidden="1">'Zał. nr 2 kalkulacja - 2025 r.'!$A$24:$I$176</definedName>
    <definedName name="Z_6D78447F_4989_4364_8A3F_51338359AF70_.wvu.FilterData" localSheetId="4" hidden="1">'Zał. nr 4 dane osób'!#REF!</definedName>
    <definedName name="Z_6D78447F_4989_4364_8A3F_51338359AF70_.wvu.FilterData" localSheetId="5" hidden="1">'Zał. nr 5 jednostki'!#REF!</definedName>
    <definedName name="Z_6D78447F_4989_4364_8A3F_51338359AF70_.wvu.Rows" localSheetId="0" hidden="1">'Wniosek 2025 r.'!$81:$188,'Wniosek 2025 r.'!$244:$351,'Wniosek 2025 r.'!$400:$507,'Wniosek 2025 r.'!$554:$661,'Wniosek 2025 r.'!$709:$816,'Wniosek 2025 r.'!$864:$971,'Wniosek 2025 r.'!$1018:$1125,'Wniosek 2025 r.'!#REF!,'Wniosek 2025 r.'!$1129:$1129</definedName>
    <definedName name="Z_6D78447F_4989_4364_8A3F_51338359AF70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6D78447F_4989_4364_8A3F_51338359AF70_.wvu.Rows" localSheetId="2" hidden="1">'Zał. nr 2 kalkulacja - 2025 r.'!$68:$175,'Zał.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6D78447F_4989_4364_8A3F_51338359AF70_.wvu.Rows" localSheetId="4" hidden="1">'Zał. nr 4 dane osób'!#REF!,'Zał. nr 4 dane osób'!#REF!,'Zał. nr 4 dane osób'!#REF!,'Zał. nr 4 dane osób'!#REF!,'Zał. nr 4 dane osób'!#REF!,'Zał. nr 4 dane osób'!#REF!,'Zał. nr 4 dane osób'!#REF!,'Zał. nr 4 dane osób'!$30:$31,'Zał. nr 4 dane osób'!$38:$38</definedName>
    <definedName name="Z_6D78447F_4989_4364_8A3F_51338359AF70_.wvu.Rows" localSheetId="5" hidden="1">'Zał. nr 5 jednostki'!#REF!,'Zał. nr 5 jednostki'!#REF!,'Zał. nr 5 jednostki'!#REF!,'Zał. nr 5 jednostki'!#REF!,'Zał. nr 5 jednostki'!#REF!,'Zał. nr 5 jednostki'!#REF!,'Zał. nr 5 jednostki'!#REF!,'Zał. nr 5 jednostki'!#REF!,'Zał. nr 5 jednostki'!$329:$329</definedName>
    <definedName name="Z_6E98F40E_19C5_4A36_805C_D07CD5095344_.wvu.FilterData" localSheetId="9" hidden="1">'Dane zbiorcze'!$A$1:$AY$101</definedName>
    <definedName name="Z_6E98F40E_19C5_4A36_805C_D07CD5095344_.wvu.FilterData" localSheetId="12" hidden="1">'Weryfikacja 2025 r.'!$A$2:$A$306</definedName>
    <definedName name="Z_6E98F40E_19C5_4A36_805C_D07CD5095344_.wvu.FilterData" localSheetId="3" hidden="1">'Weryfikacja 2025 r. płaska'!$A$1:$A$304</definedName>
    <definedName name="Z_6E98F40E_19C5_4A36_805C_D07CD5095344_.wvu.FilterData" localSheetId="0" hidden="1">'Wniosek 2025 r.'!$A$37:$I$199</definedName>
    <definedName name="Z_6E98F40E_19C5_4A36_805C_D07CD5095344_.wvu.FilterData" localSheetId="1" hidden="1">'Zał. nr 1 a-e oświadczenia'!#REF!</definedName>
    <definedName name="Z_6E98F40E_19C5_4A36_805C_D07CD5095344_.wvu.FilterData" localSheetId="2" hidden="1">'Zał. nr 2 kalkulacja - 2025 r.'!$A$24:$I$176</definedName>
    <definedName name="Z_6E98F40E_19C5_4A36_805C_D07CD5095344_.wvu.FilterData" localSheetId="4" hidden="1">'Zał. nr 4 dane osób'!#REF!</definedName>
    <definedName name="Z_6E98F40E_19C5_4A36_805C_D07CD5095344_.wvu.FilterData" localSheetId="5" hidden="1">'Zał. nr 5 jednostki'!#REF!</definedName>
    <definedName name="Z_6E98F40E_19C5_4A36_805C_D07CD5095344_.wvu.Rows" localSheetId="0" hidden="1">'Wniosek 2025 r.'!$185:$188,'Wniosek 2025 r.'!$348:$351,'Wniosek 2025 r.'!$504:$507,'Wniosek 2025 r.'!$658:$661,'Wniosek 2025 r.'!$813:$816,'Wniosek 2025 r.'!$968:$971,'Wniosek 2025 r.'!$1122:$1125,'Wniosek 2025 r.'!#REF!,'Wniosek 2025 r.'!$1129:$1129</definedName>
    <definedName name="Z_6E98F40E_19C5_4A36_805C_D07CD5095344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6E98F40E_19C5_4A36_805C_D07CD5095344_.wvu.Rows" localSheetId="2" hidden="1">'Zał. nr 2 kalkulacja - 2025 r.'!$172:$175,'Zał.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6E98F40E_19C5_4A36_805C_D07CD5095344_.wvu.Rows" localSheetId="4" hidden="1">'Zał. nr 4 dane osób'!#REF!,'Zał. nr 4 dane osób'!#REF!,'Zał. nr 4 dane osób'!#REF!,'Zał. nr 4 dane osób'!#REF!,'Zał. nr 4 dane osób'!#REF!,'Zał. nr 4 dane osób'!#REF!,'Zał. nr 4 dane osób'!#REF!,'Zał. nr 4 dane osób'!$30:$31,'Zał. nr 4 dane osób'!$38:$38</definedName>
    <definedName name="Z_6E98F40E_19C5_4A36_805C_D07CD5095344_.wvu.Rows" localSheetId="5" hidden="1">'Zał. nr 5 jednostki'!#REF!,'Zał. nr 5 jednostki'!#REF!,'Zał. nr 5 jednostki'!#REF!,'Zał. nr 5 jednostki'!#REF!,'Zał. nr 5 jednostki'!#REF!,'Zał. nr 5 jednostki'!#REF!,'Zał. nr 5 jednostki'!#REF!,'Zał. nr 5 jednostki'!#REF!,'Zał. nr 5 jednostki'!$329:$329</definedName>
    <definedName name="Z_6F5E8E94_5DB7_4989_89F7_65FE55B052DA_.wvu.FilterData" localSheetId="9" hidden="1">'Dane zbiorcze'!$A$1:$AY$101</definedName>
    <definedName name="Z_6F5E8E94_5DB7_4989_89F7_65FE55B052DA_.wvu.FilterData" localSheetId="12" hidden="1">'Weryfikacja 2025 r.'!$A$2:$A$306</definedName>
    <definedName name="Z_6F5E8E94_5DB7_4989_89F7_65FE55B052DA_.wvu.FilterData" localSheetId="3" hidden="1">'Weryfikacja 2025 r. płaska'!$A$1:$A$304</definedName>
    <definedName name="Z_6F5E8E94_5DB7_4989_89F7_65FE55B052DA_.wvu.FilterData" localSheetId="0" hidden="1">'Wniosek 2025 r.'!$A$37:$I$199</definedName>
    <definedName name="Z_6F5E8E94_5DB7_4989_89F7_65FE55B052DA_.wvu.FilterData" localSheetId="1" hidden="1">'Zał. nr 1 a-e oświadczenia'!#REF!</definedName>
    <definedName name="Z_6F5E8E94_5DB7_4989_89F7_65FE55B052DA_.wvu.FilterData" localSheetId="2" hidden="1">'Zał. nr 2 kalkulacja - 2025 r.'!$A$24:$I$176</definedName>
    <definedName name="Z_6F5E8E94_5DB7_4989_89F7_65FE55B052DA_.wvu.FilterData" localSheetId="4" hidden="1">'Zał. nr 4 dane osób'!#REF!</definedName>
    <definedName name="Z_6F5E8E94_5DB7_4989_89F7_65FE55B052DA_.wvu.FilterData" localSheetId="5" hidden="1">'Zał. nr 5 jednostki'!#REF!</definedName>
    <definedName name="Z_6F5E8E94_5DB7_4989_89F7_65FE55B052DA_.wvu.Rows" localSheetId="0" hidden="1">'Wniosek 2025 r.'!$147:$188,'Wniosek 2025 r.'!$310:$351,'Wniosek 2025 r.'!$466:$507,'Wniosek 2025 r.'!$620:$661,'Wniosek 2025 r.'!$775:$816,'Wniosek 2025 r.'!$930:$971,'Wniosek 2025 r.'!$1084:$1125,'Wniosek 2025 r.'!#REF!,'Wniosek 2025 r.'!$1129:$1129</definedName>
    <definedName name="Z_6F5E8E94_5DB7_4989_89F7_65FE55B052DA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6F5E8E94_5DB7_4989_89F7_65FE55B052DA_.wvu.Rows" localSheetId="2" hidden="1">'Zał. nr 2 kalkulacja - 2025 r.'!$134:$175,'Zał.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6F5E8E94_5DB7_4989_89F7_65FE55B052DA_.wvu.Rows" localSheetId="4" hidden="1">'Zał. nr 4 dane osób'!#REF!,'Zał. nr 4 dane osób'!#REF!,'Zał. nr 4 dane osób'!#REF!,'Zał. nr 4 dane osób'!#REF!,'Zał. nr 4 dane osób'!#REF!,'Zał. nr 4 dane osób'!#REF!,'Zał. nr 4 dane osób'!#REF!,'Zał. nr 4 dane osób'!$30:$31,'Zał. nr 4 dane osób'!$38:$38</definedName>
    <definedName name="Z_6F5E8E94_5DB7_4989_89F7_65FE55B052DA_.wvu.Rows" localSheetId="5" hidden="1">'Zał. nr 5 jednostki'!#REF!,'Zał. nr 5 jednostki'!#REF!,'Zał. nr 5 jednostki'!#REF!,'Zał. nr 5 jednostki'!#REF!,'Zał. nr 5 jednostki'!#REF!,'Zał. nr 5 jednostki'!#REF!,'Zał. nr 5 jednostki'!#REF!,'Zał. nr 5 jednostki'!#REF!,'Zał. nr 5 jednostki'!$329:$329</definedName>
    <definedName name="Z_7127955B_D25F_461A_ACCB_01A4DB42BE38_.wvu.FilterData" localSheetId="9" hidden="1">'Dane zbiorcze'!$A$1:$AY$101</definedName>
    <definedName name="Z_7127955B_D25F_461A_ACCB_01A4DB42BE38_.wvu.FilterData" localSheetId="12" hidden="1">'Weryfikacja 2025 r.'!$A$2:$A$306</definedName>
    <definedName name="Z_7127955B_D25F_461A_ACCB_01A4DB42BE38_.wvu.FilterData" localSheetId="3" hidden="1">'Weryfikacja 2025 r. płaska'!$A$1:$A$304</definedName>
    <definedName name="Z_7127955B_D25F_461A_ACCB_01A4DB42BE38_.wvu.FilterData" localSheetId="0" hidden="1">'Wniosek 2025 r.'!$A$37:$I$199</definedName>
    <definedName name="Z_7127955B_D25F_461A_ACCB_01A4DB42BE38_.wvu.FilterData" localSheetId="1" hidden="1">'Zał. nr 1 a-e oświadczenia'!#REF!</definedName>
    <definedName name="Z_7127955B_D25F_461A_ACCB_01A4DB42BE38_.wvu.FilterData" localSheetId="2" hidden="1">'Zał. nr 2 kalkulacja - 2025 r.'!$A$24:$I$176</definedName>
    <definedName name="Z_7127955B_D25F_461A_ACCB_01A4DB42BE38_.wvu.FilterData" localSheetId="4" hidden="1">'Zał. nr 4 dane osób'!#REF!</definedName>
    <definedName name="Z_7127955B_D25F_461A_ACCB_01A4DB42BE38_.wvu.FilterData" localSheetId="5" hidden="1">'Zał. nr 5 jednostki'!#REF!</definedName>
    <definedName name="Z_7127955B_D25F_461A_ACCB_01A4DB42BE38_.wvu.Rows" localSheetId="0" hidden="1">'Wniosek 2025 r.'!$159:$188,'Wniosek 2025 r.'!$322:$351,'Wniosek 2025 r.'!$478:$507,'Wniosek 2025 r.'!$632:$661,'Wniosek 2025 r.'!$787:$816,'Wniosek 2025 r.'!$942:$971,'Wniosek 2025 r.'!$1096:$1125,'Wniosek 2025 r.'!#REF!,'Wniosek 2025 r.'!$1129:$1129</definedName>
    <definedName name="Z_7127955B_D25F_461A_ACCB_01A4DB42BE38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7127955B_D25F_461A_ACCB_01A4DB42BE38_.wvu.Rows" localSheetId="2" hidden="1">'Zał. nr 2 kalkulacja - 2025 r.'!$146:$175,'Zał.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7127955B_D25F_461A_ACCB_01A4DB42BE38_.wvu.Rows" localSheetId="4" hidden="1">'Zał. nr 4 dane osób'!#REF!,'Zał. nr 4 dane osób'!#REF!,'Zał. nr 4 dane osób'!#REF!,'Zał. nr 4 dane osób'!#REF!,'Zał. nr 4 dane osób'!#REF!,'Zał. nr 4 dane osób'!#REF!,'Zał. nr 4 dane osób'!#REF!,'Zał. nr 4 dane osób'!$30:$31,'Zał. nr 4 dane osób'!$38:$38</definedName>
    <definedName name="Z_7127955B_D25F_461A_ACCB_01A4DB42BE38_.wvu.Rows" localSheetId="5" hidden="1">'Zał. nr 5 jednostki'!#REF!,'Zał. nr 5 jednostki'!#REF!,'Zał. nr 5 jednostki'!#REF!,'Zał. nr 5 jednostki'!#REF!,'Zał. nr 5 jednostki'!#REF!,'Zał. nr 5 jednostki'!#REF!,'Zał. nr 5 jednostki'!#REF!,'Zał. nr 5 jednostki'!#REF!,'Zał. nr 5 jednostki'!$329:$329</definedName>
    <definedName name="Z_71CB3E80_0B26_40AB_8B1B_6B70E3A72E53_.wvu.FilterData" localSheetId="9" hidden="1">'Dane zbiorcze'!$A$1:$AY$101</definedName>
    <definedName name="Z_71CB3E80_0B26_40AB_8B1B_6B70E3A72E53_.wvu.FilterData" localSheetId="12" hidden="1">'Weryfikacja 2025 r.'!$A$2:$A$306</definedName>
    <definedName name="Z_71CB3E80_0B26_40AB_8B1B_6B70E3A72E53_.wvu.FilterData" localSheetId="3" hidden="1">'Weryfikacja 2025 r. płaska'!$A$1:$A$304</definedName>
    <definedName name="Z_71CB3E80_0B26_40AB_8B1B_6B70E3A72E53_.wvu.FilterData" localSheetId="0" hidden="1">'Wniosek 2025 r.'!$A$37:$I$199</definedName>
    <definedName name="Z_71CB3E80_0B26_40AB_8B1B_6B70E3A72E53_.wvu.FilterData" localSheetId="1" hidden="1">'Zał. nr 1 a-e oświadczenia'!#REF!</definedName>
    <definedName name="Z_71CB3E80_0B26_40AB_8B1B_6B70E3A72E53_.wvu.FilterData" localSheetId="2" hidden="1">'Zał. nr 2 kalkulacja - 2025 r.'!$A$24:$I$176</definedName>
    <definedName name="Z_71CB3E80_0B26_40AB_8B1B_6B70E3A72E53_.wvu.FilterData" localSheetId="4" hidden="1">'Zał. nr 4 dane osób'!#REF!</definedName>
    <definedName name="Z_71CB3E80_0B26_40AB_8B1B_6B70E3A72E53_.wvu.FilterData" localSheetId="5" hidden="1">'Zał. nr 5 jednostki'!#REF!</definedName>
    <definedName name="Z_71CB3E80_0B26_40AB_8B1B_6B70E3A72E53_.wvu.Rows" localSheetId="0" hidden="1">'Wniosek 2025 r.'!$186:$188,'Wniosek 2025 r.'!$349:$351,'Wniosek 2025 r.'!$505:$507,'Wniosek 2025 r.'!$659:$661,'Wniosek 2025 r.'!$814:$816,'Wniosek 2025 r.'!$969:$971,'Wniosek 2025 r.'!$1123:$1125,'Wniosek 2025 r.'!#REF!,'Wniosek 2025 r.'!$1129:$1129</definedName>
    <definedName name="Z_71CB3E80_0B26_40AB_8B1B_6B70E3A72E53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71CB3E80_0B26_40AB_8B1B_6B70E3A72E53_.wvu.Rows" localSheetId="2" hidden="1">'Zał. nr 2 kalkulacja - 2025 r.'!$173:$175,'Zał.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71CB3E80_0B26_40AB_8B1B_6B70E3A72E53_.wvu.Rows" localSheetId="4" hidden="1">'Zał. nr 4 dane osób'!#REF!,'Zał. nr 4 dane osób'!#REF!,'Zał. nr 4 dane osób'!#REF!,'Zał. nr 4 dane osób'!#REF!,'Zał. nr 4 dane osób'!#REF!,'Zał. nr 4 dane osób'!#REF!,'Zał. nr 4 dane osób'!#REF!,'Zał. nr 4 dane osób'!$30:$31,'Zał. nr 4 dane osób'!$38:$38</definedName>
    <definedName name="Z_71CB3E80_0B26_40AB_8B1B_6B70E3A72E53_.wvu.Rows" localSheetId="5" hidden="1">'Zał. nr 5 jednostki'!#REF!,'Zał. nr 5 jednostki'!#REF!,'Zał. nr 5 jednostki'!#REF!,'Zał. nr 5 jednostki'!#REF!,'Zał. nr 5 jednostki'!#REF!,'Zał. nr 5 jednostki'!#REF!,'Zał. nr 5 jednostki'!#REF!,'Zał. nr 5 jednostki'!#REF!,'Zał. nr 5 jednostki'!$329:$329</definedName>
    <definedName name="Z_72ED6C74_2352_484F_B9DD_C31A3DE463BA_.wvu.FilterData" localSheetId="9" hidden="1">'Dane zbiorcze'!$A$1:$AY$101</definedName>
    <definedName name="Z_72ED6C74_2352_484F_B9DD_C31A3DE463BA_.wvu.FilterData" localSheetId="12" hidden="1">'Weryfikacja 2025 r.'!$A$2:$A$306</definedName>
    <definedName name="Z_72ED6C74_2352_484F_B9DD_C31A3DE463BA_.wvu.FilterData" localSheetId="3" hidden="1">'Weryfikacja 2025 r. płaska'!$A$1:$A$304</definedName>
    <definedName name="Z_72ED6C74_2352_484F_B9DD_C31A3DE463BA_.wvu.FilterData" localSheetId="0" hidden="1">'Wniosek 2025 r.'!$A$37:$I$199</definedName>
    <definedName name="Z_72ED6C74_2352_484F_B9DD_C31A3DE463BA_.wvu.FilterData" localSheetId="1" hidden="1">'Zał. nr 1 a-e oświadczenia'!#REF!</definedName>
    <definedName name="Z_72ED6C74_2352_484F_B9DD_C31A3DE463BA_.wvu.FilterData" localSheetId="2" hidden="1">'Zał. nr 2 kalkulacja - 2025 r.'!$A$24:$I$176</definedName>
    <definedName name="Z_72ED6C74_2352_484F_B9DD_C31A3DE463BA_.wvu.FilterData" localSheetId="4" hidden="1">'Zał. nr 4 dane osób'!#REF!</definedName>
    <definedName name="Z_72ED6C74_2352_484F_B9DD_C31A3DE463BA_.wvu.FilterData" localSheetId="5" hidden="1">'Zał. nr 5 jednostki'!#REF!</definedName>
    <definedName name="Z_72ED6C74_2352_484F_B9DD_C31A3DE463BA_.wvu.Rows" localSheetId="0" hidden="1">'Wniosek 2025 r.'!$167:$188,'Wniosek 2025 r.'!$330:$351,'Wniosek 2025 r.'!$486:$507,'Wniosek 2025 r.'!$640:$661,'Wniosek 2025 r.'!$795:$816,'Wniosek 2025 r.'!$950:$971,'Wniosek 2025 r.'!$1104:$1125,'Wniosek 2025 r.'!#REF!,'Wniosek 2025 r.'!$1129:$1129</definedName>
    <definedName name="Z_72ED6C74_2352_484F_B9DD_C31A3DE463BA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72ED6C74_2352_484F_B9DD_C31A3DE463BA_.wvu.Rows" localSheetId="2" hidden="1">'Zał. nr 2 kalkulacja - 2025 r.'!$154:$175,'Zał.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72ED6C74_2352_484F_B9DD_C31A3DE463BA_.wvu.Rows" localSheetId="4" hidden="1">'Zał. nr 4 dane osób'!#REF!,'Zał. nr 4 dane osób'!#REF!,'Zał. nr 4 dane osób'!#REF!,'Zał. nr 4 dane osób'!#REF!,'Zał. nr 4 dane osób'!#REF!,'Zał. nr 4 dane osób'!#REF!,'Zał. nr 4 dane osób'!#REF!,'Zał. nr 4 dane osób'!$30:$31,'Zał. nr 4 dane osób'!$38:$38</definedName>
    <definedName name="Z_72ED6C74_2352_484F_B9DD_C31A3DE463BA_.wvu.Rows" localSheetId="5" hidden="1">'Zał. nr 5 jednostki'!#REF!,'Zał. nr 5 jednostki'!#REF!,'Zał. nr 5 jednostki'!#REF!,'Zał. nr 5 jednostki'!#REF!,'Zał. nr 5 jednostki'!#REF!,'Zał. nr 5 jednostki'!#REF!,'Zał. nr 5 jednostki'!#REF!,'Zał. nr 5 jednostki'!#REF!,'Zał. nr 5 jednostki'!$329:$329</definedName>
    <definedName name="Z_7729C4F0_B4E3_4071_A92E_8F214C35F2B3_.wvu.FilterData" localSheetId="9" hidden="1">'Dane zbiorcze'!$A$1:$AY$101</definedName>
    <definedName name="Z_7729C4F0_B4E3_4071_A92E_8F214C35F2B3_.wvu.FilterData" localSheetId="12" hidden="1">'Weryfikacja 2025 r.'!$A$2:$A$306</definedName>
    <definedName name="Z_7729C4F0_B4E3_4071_A92E_8F214C35F2B3_.wvu.FilterData" localSheetId="3" hidden="1">'Weryfikacja 2025 r. płaska'!$A$1:$A$304</definedName>
    <definedName name="Z_7729C4F0_B4E3_4071_A92E_8F214C35F2B3_.wvu.FilterData" localSheetId="0" hidden="1">'Wniosek 2025 r.'!$A$37:$I$199</definedName>
    <definedName name="Z_7729C4F0_B4E3_4071_A92E_8F214C35F2B3_.wvu.FilterData" localSheetId="1" hidden="1">'Zał. nr 1 a-e oświadczenia'!#REF!</definedName>
    <definedName name="Z_7729C4F0_B4E3_4071_A92E_8F214C35F2B3_.wvu.FilterData" localSheetId="2" hidden="1">'Zał. nr 2 kalkulacja - 2025 r.'!$A$24:$I$176</definedName>
    <definedName name="Z_7729C4F0_B4E3_4071_A92E_8F214C35F2B3_.wvu.FilterData" localSheetId="4" hidden="1">'Zał. nr 4 dane osób'!#REF!</definedName>
    <definedName name="Z_7729C4F0_B4E3_4071_A92E_8F214C35F2B3_.wvu.FilterData" localSheetId="5" hidden="1">'Zał. nr 5 jednostki'!#REF!</definedName>
    <definedName name="Z_7729C4F0_B4E3_4071_A92E_8F214C35F2B3_.wvu.Rows" localSheetId="0" hidden="1">'Wniosek 2025 r.'!$58:$188,'Wniosek 2025 r.'!$221:$351,'Wniosek 2025 r.'!$377:$507,'Wniosek 2025 r.'!$531:$661,'Wniosek 2025 r.'!$686:$816,'Wniosek 2025 r.'!$841:$971,'Wniosek 2025 r.'!$995:$1125,'Wniosek 2025 r.'!#REF!,'Wniosek 2025 r.'!$1129:$1129</definedName>
    <definedName name="Z_7729C4F0_B4E3_4071_A92E_8F214C35F2B3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7729C4F0_B4E3_4071_A92E_8F214C35F2B3_.wvu.Rows" localSheetId="2" hidden="1">'Zał. nr 2 kalkulacja - 2025 r.'!$45:$175,'Zał.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7729C4F0_B4E3_4071_A92E_8F214C35F2B3_.wvu.Rows" localSheetId="4" hidden="1">'Zał. nr 4 dane osób'!#REF!,'Zał. nr 4 dane osób'!#REF!,'Zał. nr 4 dane osób'!#REF!,'Zał. nr 4 dane osób'!#REF!,'Zał. nr 4 dane osób'!#REF!,'Zał. nr 4 dane osób'!#REF!,'Zał. nr 4 dane osób'!#REF!,'Zał. nr 4 dane osób'!$30:$31,'Zał. nr 4 dane osób'!$38:$38</definedName>
    <definedName name="Z_7729C4F0_B4E3_4071_A92E_8F214C35F2B3_.wvu.Rows" localSheetId="5" hidden="1">'Zał. nr 5 jednostki'!#REF!,'Zał. nr 5 jednostki'!#REF!,'Zał. nr 5 jednostki'!#REF!,'Zał. nr 5 jednostki'!#REF!,'Zał. nr 5 jednostki'!#REF!,'Zał. nr 5 jednostki'!#REF!,'Zał. nr 5 jednostki'!#REF!,'Zał. nr 5 jednostki'!#REF!,'Zał. nr 5 jednostki'!$329:$329</definedName>
    <definedName name="Z_79749E88_7B25_4D18_834D_8627A1CB676E_.wvu.FilterData" localSheetId="9" hidden="1">'Dane zbiorcze'!$A$1:$AY$101</definedName>
    <definedName name="Z_79749E88_7B25_4D18_834D_8627A1CB676E_.wvu.FilterData" localSheetId="12" hidden="1">'Weryfikacja 2025 r.'!$A$2:$A$306</definedName>
    <definedName name="Z_79749E88_7B25_4D18_834D_8627A1CB676E_.wvu.FilterData" localSheetId="3" hidden="1">'Weryfikacja 2025 r. płaska'!$A$1:$A$304</definedName>
    <definedName name="Z_79749E88_7B25_4D18_834D_8627A1CB676E_.wvu.FilterData" localSheetId="0" hidden="1">'Wniosek 2025 r.'!$A$37:$I$199</definedName>
    <definedName name="Z_79749E88_7B25_4D18_834D_8627A1CB676E_.wvu.FilterData" localSheetId="1" hidden="1">'Zał. nr 1 a-e oświadczenia'!#REF!</definedName>
    <definedName name="Z_79749E88_7B25_4D18_834D_8627A1CB676E_.wvu.FilterData" localSheetId="2" hidden="1">'Zał. nr 2 kalkulacja - 2025 r.'!$A$24:$I$176</definedName>
    <definedName name="Z_79749E88_7B25_4D18_834D_8627A1CB676E_.wvu.FilterData" localSheetId="4" hidden="1">'Zał. nr 4 dane osób'!#REF!</definedName>
    <definedName name="Z_79749E88_7B25_4D18_834D_8627A1CB676E_.wvu.FilterData" localSheetId="5" hidden="1">'Zał. nr 5 jednostki'!#REF!</definedName>
    <definedName name="Z_79749E88_7B25_4D18_834D_8627A1CB676E_.wvu.Rows" localSheetId="0" hidden="1">'Wniosek 2025 r.'!$169:$188,'Wniosek 2025 r.'!$332:$351,'Wniosek 2025 r.'!$488:$507,'Wniosek 2025 r.'!$642:$661,'Wniosek 2025 r.'!$797:$816,'Wniosek 2025 r.'!$952:$971,'Wniosek 2025 r.'!$1106:$1125,'Wniosek 2025 r.'!#REF!,'Wniosek 2025 r.'!$1129:$1129</definedName>
    <definedName name="Z_79749E88_7B25_4D18_834D_8627A1CB676E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79749E88_7B25_4D18_834D_8627A1CB676E_.wvu.Rows" localSheetId="2" hidden="1">'Zał. nr 2 kalkulacja - 2025 r.'!$156:$175,'Zał.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79749E88_7B25_4D18_834D_8627A1CB676E_.wvu.Rows" localSheetId="4" hidden="1">'Zał. nr 4 dane osób'!#REF!,'Zał. nr 4 dane osób'!#REF!,'Zał. nr 4 dane osób'!#REF!,'Zał. nr 4 dane osób'!#REF!,'Zał. nr 4 dane osób'!#REF!,'Zał. nr 4 dane osób'!#REF!,'Zał. nr 4 dane osób'!#REF!,'Zał. nr 4 dane osób'!$30:$31,'Zał. nr 4 dane osób'!$38:$38</definedName>
    <definedName name="Z_79749E88_7B25_4D18_834D_8627A1CB676E_.wvu.Rows" localSheetId="5" hidden="1">'Zał. nr 5 jednostki'!#REF!,'Zał. nr 5 jednostki'!#REF!,'Zał. nr 5 jednostki'!#REF!,'Zał. nr 5 jednostki'!#REF!,'Zał. nr 5 jednostki'!#REF!,'Zał. nr 5 jednostki'!#REF!,'Zał. nr 5 jednostki'!#REF!,'Zał. nr 5 jednostki'!#REF!,'Zał. nr 5 jednostki'!$329:$329</definedName>
    <definedName name="Z_79E357B3_4057_4625_90A7_5034944E046E_.wvu.FilterData" localSheetId="9" hidden="1">'Dane zbiorcze'!$A$1:$AY$101</definedName>
    <definedName name="Z_79E357B3_4057_4625_90A7_5034944E046E_.wvu.FilterData" localSheetId="12" hidden="1">'Weryfikacja 2025 r.'!$A$2:$A$306</definedName>
    <definedName name="Z_79E357B3_4057_4625_90A7_5034944E046E_.wvu.FilterData" localSheetId="3" hidden="1">'Weryfikacja 2025 r. płaska'!$A$1:$A$304</definedName>
    <definedName name="Z_79E357B3_4057_4625_90A7_5034944E046E_.wvu.FilterData" localSheetId="0" hidden="1">'Wniosek 2025 r.'!$A$37:$I$199</definedName>
    <definedName name="Z_79E357B3_4057_4625_90A7_5034944E046E_.wvu.FilterData" localSheetId="1" hidden="1">'Zał. nr 1 a-e oświadczenia'!#REF!</definedName>
    <definedName name="Z_79E357B3_4057_4625_90A7_5034944E046E_.wvu.FilterData" localSheetId="2" hidden="1">'Zał. nr 2 kalkulacja - 2025 r.'!$A$24:$I$176</definedName>
    <definedName name="Z_79E357B3_4057_4625_90A7_5034944E046E_.wvu.FilterData" localSheetId="4" hidden="1">'Zał. nr 4 dane osób'!#REF!</definedName>
    <definedName name="Z_79E357B3_4057_4625_90A7_5034944E046E_.wvu.FilterData" localSheetId="5" hidden="1">'Zał. nr 5 jednostki'!#REF!</definedName>
    <definedName name="Z_79E357B3_4057_4625_90A7_5034944E046E_.wvu.Rows" localSheetId="0" hidden="1">'Wniosek 2025 r.'!$57:$188,'Wniosek 2025 r.'!$220:$351,'Wniosek 2025 r.'!$376:$507,'Wniosek 2025 r.'!$530:$661,'Wniosek 2025 r.'!$685:$816,'Wniosek 2025 r.'!$840:$971,'Wniosek 2025 r.'!$994:$1125,'Wniosek 2025 r.'!#REF!,'Wniosek 2025 r.'!$1129:$1129</definedName>
    <definedName name="Z_79E357B3_4057_4625_90A7_5034944E046E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79E357B3_4057_4625_90A7_5034944E046E_.wvu.Rows" localSheetId="2" hidden="1">'Zał. nr 2 kalkulacja - 2025 r.'!$44:$175,'Zał.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79E357B3_4057_4625_90A7_5034944E046E_.wvu.Rows" localSheetId="4" hidden="1">'Zał. nr 4 dane osób'!#REF!,'Zał. nr 4 dane osób'!#REF!,'Zał. nr 4 dane osób'!#REF!,'Zał. nr 4 dane osób'!#REF!,'Zał. nr 4 dane osób'!#REF!,'Zał. nr 4 dane osób'!#REF!,'Zał. nr 4 dane osób'!#REF!,'Zał. nr 4 dane osób'!$30:$31,'Zał. nr 4 dane osób'!$38:$38</definedName>
    <definedName name="Z_79E357B3_4057_4625_90A7_5034944E046E_.wvu.Rows" localSheetId="5" hidden="1">'Zał. nr 5 jednostki'!#REF!,'Zał. nr 5 jednostki'!#REF!,'Zał. nr 5 jednostki'!#REF!,'Zał. nr 5 jednostki'!#REF!,'Zał. nr 5 jednostki'!#REF!,'Zał. nr 5 jednostki'!#REF!,'Zał. nr 5 jednostki'!#REF!,'Zał. nr 5 jednostki'!#REF!,'Zał. nr 5 jednostki'!$329:$329</definedName>
    <definedName name="Z_79F3C18F_09D6_4070_A77D_FED19325EA43_.wvu.Cols" localSheetId="0" hidden="1">'Wniosek 2025 r.'!$J:$J</definedName>
    <definedName name="Z_79F3C18F_09D6_4070_A77D_FED19325EA43_.wvu.Cols" localSheetId="1" hidden="1">'Zał. nr 1 a-e oświadczenia'!$J:$J</definedName>
    <definedName name="Z_79F3C18F_09D6_4070_A77D_FED19325EA43_.wvu.Cols" localSheetId="2" hidden="1">'Zał. nr 2 kalkulacja - 2025 r.'!$J:$J</definedName>
    <definedName name="Z_79F3C18F_09D6_4070_A77D_FED19325EA43_.wvu.Cols" localSheetId="4" hidden="1">'Zał. nr 4 dane osób'!$J:$J</definedName>
    <definedName name="Z_79F3C18F_09D6_4070_A77D_FED19325EA43_.wvu.Cols" localSheetId="5" hidden="1">'Zał. nr 5 jednostki'!$H:$H</definedName>
    <definedName name="Z_79F3C18F_09D6_4070_A77D_FED19325EA43_.wvu.FilterData" localSheetId="9" hidden="1">'Dane zbiorcze'!$A$1:$AY$101</definedName>
    <definedName name="Z_79F3C18F_09D6_4070_A77D_FED19325EA43_.wvu.FilterData" localSheetId="12" hidden="1">'Weryfikacja 2025 r.'!$A$2:$A$306</definedName>
    <definedName name="Z_79F3C18F_09D6_4070_A77D_FED19325EA43_.wvu.FilterData" localSheetId="3" hidden="1">'Weryfikacja 2025 r. płaska'!$A$1:$A$304</definedName>
    <definedName name="Z_79F3C18F_09D6_4070_A77D_FED19325EA43_.wvu.FilterData" localSheetId="0" hidden="1">'Wniosek 2025 r.'!$A$37:$I$199</definedName>
    <definedName name="Z_79F3C18F_09D6_4070_A77D_FED19325EA43_.wvu.FilterData" localSheetId="1" hidden="1">'Zał. nr 1 a-e oświadczenia'!#REF!</definedName>
    <definedName name="Z_79F3C18F_09D6_4070_A77D_FED19325EA43_.wvu.FilterData" localSheetId="2" hidden="1">'Zał. nr 2 kalkulacja - 2025 r.'!$A$24:$I$176</definedName>
    <definedName name="Z_79F3C18F_09D6_4070_A77D_FED19325EA43_.wvu.FilterData" localSheetId="4" hidden="1">'Zał. nr 4 dane osób'!#REF!</definedName>
    <definedName name="Z_79F3C18F_09D6_4070_A77D_FED19325EA43_.wvu.FilterData" localSheetId="5" hidden="1">'Zał. nr 5 jednostki'!#REF!</definedName>
    <definedName name="Z_79F3C18F_09D6_4070_A77D_FED19325EA43_.wvu.Rows" localSheetId="0" hidden="1">'Wniosek 2025 r.'!$39:$187,'Wniosek 2025 r.'!#REF!,'Wniosek 2025 r.'!$202:$349,'Wniosek 2025 r.'!$358:$506,'Wniosek 2025 r.'!$512:$660,'Wniosek 2025 r.'!$667:$815,'Wniosek 2025 r.'!$822:$970,'Wniosek 2025 r.'!$976:$1124,'Wniosek 2025 r.'!#REF!,'Wniosek 2025 r.'!$1129:$1129</definedName>
    <definedName name="Z_79F3C18F_09D6_4070_A77D_FED19325EA43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79F3C18F_09D6_4070_A77D_FED19325EA43_.wvu.Rows" localSheetId="2" hidden="1">'Zał. nr 2 kalkulacja - 2025 r.'!$26:$174,'Zał. nr 2 kalkulacja - 2025 r.'!#REF!,'Zał.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79F3C18F_09D6_4070_A77D_FED19325EA43_.wvu.Rows" localSheetId="4" hidden="1">'Zał. nr 4 dane osób'!#REF!,'Zał. nr 4 dane osób'!#REF!,'Zał. nr 4 dane osób'!#REF!,'Zał. nr 4 dane osób'!#REF!,'Zał. nr 4 dane osób'!#REF!,'Zał. nr 4 dane osób'!#REF!,'Zał. nr 4 dane osób'!#REF!,'Zał. nr 4 dane osób'!#REF!,'Zał. nr 4 dane osób'!$30:$31,'Zał. nr 4 dane osób'!$38:$38</definedName>
    <definedName name="Z_79F3C18F_09D6_4070_A77D_FED19325EA43_.wvu.Rows" localSheetId="5" hidden="1">'Zał. nr 5 jednostki'!#REF!,'Zał. nr 5 jednostki'!#REF!,'Zał. nr 5 jednostki'!#REF!,'Zał. nr 5 jednostki'!#REF!,'Zał. nr 5 jednostki'!#REF!,'Zał. nr 5 jednostki'!#REF!,'Zał. nr 5 jednostki'!#REF!,'Zał. nr 5 jednostki'!#REF!,'Zał. nr 5 jednostki'!#REF!,'Zał. nr 5 jednostki'!$329:$329</definedName>
    <definedName name="Z_7E3CBC60_A420_45AD_9178_899394F2813B_.wvu.FilterData" localSheetId="9" hidden="1">'Dane zbiorcze'!$A$1:$AY$101</definedName>
    <definedName name="Z_7E3CBC60_A420_45AD_9178_899394F2813B_.wvu.FilterData" localSheetId="12" hidden="1">'Weryfikacja 2025 r.'!$A$2:$A$306</definedName>
    <definedName name="Z_7E3CBC60_A420_45AD_9178_899394F2813B_.wvu.FilterData" localSheetId="3" hidden="1">'Weryfikacja 2025 r. płaska'!$A$1:$A$304</definedName>
    <definedName name="Z_7E3CBC60_A420_45AD_9178_899394F2813B_.wvu.FilterData" localSheetId="0" hidden="1">'Wniosek 2025 r.'!$A$37:$I$199</definedName>
    <definedName name="Z_7E3CBC60_A420_45AD_9178_899394F2813B_.wvu.FilterData" localSheetId="1" hidden="1">'Zał. nr 1 a-e oświadczenia'!#REF!</definedName>
    <definedName name="Z_7E3CBC60_A420_45AD_9178_899394F2813B_.wvu.FilterData" localSheetId="2" hidden="1">'Zał. nr 2 kalkulacja - 2025 r.'!$A$24:$I$176</definedName>
    <definedName name="Z_7E3CBC60_A420_45AD_9178_899394F2813B_.wvu.FilterData" localSheetId="4" hidden="1">'Zał. nr 4 dane osób'!#REF!</definedName>
    <definedName name="Z_7E3CBC60_A420_45AD_9178_899394F2813B_.wvu.FilterData" localSheetId="5" hidden="1">'Zał. nr 5 jednostki'!#REF!</definedName>
    <definedName name="Z_7E3CBC60_A420_45AD_9178_899394F2813B_.wvu.Rows" localSheetId="0" hidden="1">'Wniosek 2025 r.'!$160:$188,'Wniosek 2025 r.'!$323:$351,'Wniosek 2025 r.'!$479:$507,'Wniosek 2025 r.'!$633:$661,'Wniosek 2025 r.'!$788:$816,'Wniosek 2025 r.'!$943:$971,'Wniosek 2025 r.'!$1097:$1125,'Wniosek 2025 r.'!#REF!,'Wniosek 2025 r.'!$1129:$1129</definedName>
    <definedName name="Z_7E3CBC60_A420_45AD_9178_899394F2813B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7E3CBC60_A420_45AD_9178_899394F2813B_.wvu.Rows" localSheetId="2" hidden="1">'Zał. nr 2 kalkulacja - 2025 r.'!$147:$175,'Zał.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7E3CBC60_A420_45AD_9178_899394F2813B_.wvu.Rows" localSheetId="4" hidden="1">'Zał. nr 4 dane osób'!#REF!,'Zał. nr 4 dane osób'!#REF!,'Zał. nr 4 dane osób'!#REF!,'Zał. nr 4 dane osób'!#REF!,'Zał. nr 4 dane osób'!#REF!,'Zał. nr 4 dane osób'!#REF!,'Zał. nr 4 dane osób'!#REF!,'Zał. nr 4 dane osób'!$30:$31,'Zał. nr 4 dane osób'!$38:$38</definedName>
    <definedName name="Z_7E3CBC60_A420_45AD_9178_899394F2813B_.wvu.Rows" localSheetId="5" hidden="1">'Zał. nr 5 jednostki'!#REF!,'Zał. nr 5 jednostki'!#REF!,'Zał. nr 5 jednostki'!#REF!,'Zał. nr 5 jednostki'!#REF!,'Zał. nr 5 jednostki'!#REF!,'Zał. nr 5 jednostki'!#REF!,'Zał. nr 5 jednostki'!#REF!,'Zał. nr 5 jednostki'!#REF!,'Zał. nr 5 jednostki'!$329:$329</definedName>
    <definedName name="Z_7EA8FAEB_2A4F_4FAA_AEC1_6E12D848D210_.wvu.FilterData" localSheetId="9" hidden="1">'Dane zbiorcze'!$A$1:$AY$101</definedName>
    <definedName name="Z_7EA8FAEB_2A4F_4FAA_AEC1_6E12D848D210_.wvu.FilterData" localSheetId="12" hidden="1">'Weryfikacja 2025 r.'!$A$2:$A$306</definedName>
    <definedName name="Z_7EA8FAEB_2A4F_4FAA_AEC1_6E12D848D210_.wvu.FilterData" localSheetId="3" hidden="1">'Weryfikacja 2025 r. płaska'!$A$1:$A$304</definedName>
    <definedName name="Z_7EA8FAEB_2A4F_4FAA_AEC1_6E12D848D210_.wvu.FilterData" localSheetId="0" hidden="1">'Wniosek 2025 r.'!$A$37:$I$199</definedName>
    <definedName name="Z_7EA8FAEB_2A4F_4FAA_AEC1_6E12D848D210_.wvu.FilterData" localSheetId="1" hidden="1">'Zał. nr 1 a-e oświadczenia'!#REF!</definedName>
    <definedName name="Z_7EA8FAEB_2A4F_4FAA_AEC1_6E12D848D210_.wvu.FilterData" localSheetId="2" hidden="1">'Zał. nr 2 kalkulacja - 2025 r.'!$A$24:$I$176</definedName>
    <definedName name="Z_7EA8FAEB_2A4F_4FAA_AEC1_6E12D848D210_.wvu.FilterData" localSheetId="4" hidden="1">'Zał. nr 4 dane osób'!#REF!</definedName>
    <definedName name="Z_7EA8FAEB_2A4F_4FAA_AEC1_6E12D848D210_.wvu.FilterData" localSheetId="5" hidden="1">'Zał. nr 5 jednostki'!#REF!</definedName>
    <definedName name="Z_7EA8FAEB_2A4F_4FAA_AEC1_6E12D848D210_.wvu.Rows" localSheetId="0" hidden="1">'Wniosek 2025 r.'!$173:$188,'Wniosek 2025 r.'!$336:$351,'Wniosek 2025 r.'!$492:$507,'Wniosek 2025 r.'!$646:$661,'Wniosek 2025 r.'!$801:$816,'Wniosek 2025 r.'!$956:$971,'Wniosek 2025 r.'!$1110:$1125,'Wniosek 2025 r.'!#REF!,'Wniosek 2025 r.'!$1129:$1129</definedName>
    <definedName name="Z_7EA8FAEB_2A4F_4FAA_AEC1_6E12D848D210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7EA8FAEB_2A4F_4FAA_AEC1_6E12D848D210_.wvu.Rows" localSheetId="2" hidden="1">'Zał. nr 2 kalkulacja - 2025 r.'!$160:$175,'Zał.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7EA8FAEB_2A4F_4FAA_AEC1_6E12D848D210_.wvu.Rows" localSheetId="4" hidden="1">'Zał. nr 4 dane osób'!#REF!,'Zał. nr 4 dane osób'!#REF!,'Zał. nr 4 dane osób'!#REF!,'Zał. nr 4 dane osób'!#REF!,'Zał. nr 4 dane osób'!#REF!,'Zał. nr 4 dane osób'!#REF!,'Zał. nr 4 dane osób'!#REF!,'Zał. nr 4 dane osób'!$30:$31,'Zał. nr 4 dane osób'!$38:$38</definedName>
    <definedName name="Z_7EA8FAEB_2A4F_4FAA_AEC1_6E12D848D210_.wvu.Rows" localSheetId="5" hidden="1">'Zał. nr 5 jednostki'!#REF!,'Zał. nr 5 jednostki'!#REF!,'Zał. nr 5 jednostki'!#REF!,'Zał. nr 5 jednostki'!#REF!,'Zał. nr 5 jednostki'!#REF!,'Zał. nr 5 jednostki'!#REF!,'Zał. nr 5 jednostki'!#REF!,'Zał. nr 5 jednostki'!#REF!,'Zał. nr 5 jednostki'!$329:$329</definedName>
    <definedName name="Z_7F4ECF5E_89CA_4ADA_B84A_A528D8CF05E0_.wvu.FilterData" localSheetId="9" hidden="1">'Dane zbiorcze'!$A$1:$AY$101</definedName>
    <definedName name="Z_7F4ECF5E_89CA_4ADA_B84A_A528D8CF05E0_.wvu.FilterData" localSheetId="12" hidden="1">'Weryfikacja 2025 r.'!$A$2:$A$306</definedName>
    <definedName name="Z_7F4ECF5E_89CA_4ADA_B84A_A528D8CF05E0_.wvu.FilterData" localSheetId="3" hidden="1">'Weryfikacja 2025 r. płaska'!$A$1:$A$304</definedName>
    <definedName name="Z_7F4ECF5E_89CA_4ADA_B84A_A528D8CF05E0_.wvu.FilterData" localSheetId="0" hidden="1">'Wniosek 2025 r.'!$A$37:$I$199</definedName>
    <definedName name="Z_7F4ECF5E_89CA_4ADA_B84A_A528D8CF05E0_.wvu.FilterData" localSheetId="1" hidden="1">'Zał. nr 1 a-e oświadczenia'!#REF!</definedName>
    <definedName name="Z_7F4ECF5E_89CA_4ADA_B84A_A528D8CF05E0_.wvu.FilterData" localSheetId="2" hidden="1">'Zał. nr 2 kalkulacja - 2025 r.'!$A$24:$I$176</definedName>
    <definedName name="Z_7F4ECF5E_89CA_4ADA_B84A_A528D8CF05E0_.wvu.FilterData" localSheetId="4" hidden="1">'Zał. nr 4 dane osób'!#REF!</definedName>
    <definedName name="Z_7F4ECF5E_89CA_4ADA_B84A_A528D8CF05E0_.wvu.FilterData" localSheetId="5" hidden="1">'Zał. nr 5 jednostki'!#REF!</definedName>
    <definedName name="Z_7F4ECF5E_89CA_4ADA_B84A_A528D8CF05E0_.wvu.Rows" localSheetId="0" hidden="1">'Wniosek 2025 r.'!$153:$188,'Wniosek 2025 r.'!$316:$351,'Wniosek 2025 r.'!$472:$507,'Wniosek 2025 r.'!$626:$661,'Wniosek 2025 r.'!$781:$816,'Wniosek 2025 r.'!$936:$971,'Wniosek 2025 r.'!$1090:$1125,'Wniosek 2025 r.'!#REF!,'Wniosek 2025 r.'!$1129:$1129</definedName>
    <definedName name="Z_7F4ECF5E_89CA_4ADA_B84A_A528D8CF05E0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7F4ECF5E_89CA_4ADA_B84A_A528D8CF05E0_.wvu.Rows" localSheetId="2" hidden="1">'Zał. nr 2 kalkulacja - 2025 r.'!$140:$175,'Zał.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7F4ECF5E_89CA_4ADA_B84A_A528D8CF05E0_.wvu.Rows" localSheetId="4" hidden="1">'Zał. nr 4 dane osób'!#REF!,'Zał. nr 4 dane osób'!#REF!,'Zał. nr 4 dane osób'!#REF!,'Zał. nr 4 dane osób'!#REF!,'Zał. nr 4 dane osób'!#REF!,'Zał. nr 4 dane osób'!#REF!,'Zał. nr 4 dane osób'!#REF!,'Zał. nr 4 dane osób'!$30:$31,'Zał. nr 4 dane osób'!$38:$38</definedName>
    <definedName name="Z_7F4ECF5E_89CA_4ADA_B84A_A528D8CF05E0_.wvu.Rows" localSheetId="5" hidden="1">'Zał. nr 5 jednostki'!#REF!,'Zał. nr 5 jednostki'!#REF!,'Zał. nr 5 jednostki'!#REF!,'Zał. nr 5 jednostki'!#REF!,'Zał. nr 5 jednostki'!#REF!,'Zał. nr 5 jednostki'!#REF!,'Zał. nr 5 jednostki'!#REF!,'Zał. nr 5 jednostki'!#REF!,'Zał. nr 5 jednostki'!$329:$329</definedName>
    <definedName name="Z_81CE3090_24EA_4A79_9347_A59030F31DFF_.wvu.FilterData" localSheetId="9" hidden="1">'Dane zbiorcze'!$A$1:$AY$101</definedName>
    <definedName name="Z_81CE3090_24EA_4A79_9347_A59030F31DFF_.wvu.FilterData" localSheetId="12" hidden="1">'Weryfikacja 2025 r.'!$A$2:$A$306</definedName>
    <definedName name="Z_81CE3090_24EA_4A79_9347_A59030F31DFF_.wvu.FilterData" localSheetId="3" hidden="1">'Weryfikacja 2025 r. płaska'!$A$1:$A$304</definedName>
    <definedName name="Z_81CE3090_24EA_4A79_9347_A59030F31DFF_.wvu.FilterData" localSheetId="0" hidden="1">'Wniosek 2025 r.'!$A$37:$I$199</definedName>
    <definedName name="Z_81CE3090_24EA_4A79_9347_A59030F31DFF_.wvu.FilterData" localSheetId="1" hidden="1">'Zał. nr 1 a-e oświadczenia'!#REF!</definedName>
    <definedName name="Z_81CE3090_24EA_4A79_9347_A59030F31DFF_.wvu.FilterData" localSheetId="2" hidden="1">'Zał. nr 2 kalkulacja - 2025 r.'!$A$24:$I$176</definedName>
    <definedName name="Z_81CE3090_24EA_4A79_9347_A59030F31DFF_.wvu.FilterData" localSheetId="4" hidden="1">'Zał. nr 4 dane osób'!#REF!</definedName>
    <definedName name="Z_81CE3090_24EA_4A79_9347_A59030F31DFF_.wvu.FilterData" localSheetId="5" hidden="1">'Zał. nr 5 jednostki'!#REF!</definedName>
    <definedName name="Z_81CE3090_24EA_4A79_9347_A59030F31DFF_.wvu.Rows" localSheetId="0" hidden="1">'Wniosek 2025 r.'!$68:$188,'Wniosek 2025 r.'!$231:$351,'Wniosek 2025 r.'!$387:$507,'Wniosek 2025 r.'!$541:$661,'Wniosek 2025 r.'!$696:$816,'Wniosek 2025 r.'!$851:$971,'Wniosek 2025 r.'!$1005:$1125,'Wniosek 2025 r.'!#REF!,'Wniosek 2025 r.'!$1129:$1129</definedName>
    <definedName name="Z_81CE3090_24EA_4A79_9347_A59030F31DFF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81CE3090_24EA_4A79_9347_A59030F31DFF_.wvu.Rows" localSheetId="2" hidden="1">'Zał. nr 2 kalkulacja - 2025 r.'!$55:$175,'Zał.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81CE3090_24EA_4A79_9347_A59030F31DFF_.wvu.Rows" localSheetId="4" hidden="1">'Zał. nr 4 dane osób'!#REF!,'Zał. nr 4 dane osób'!#REF!,'Zał. nr 4 dane osób'!#REF!,'Zał. nr 4 dane osób'!#REF!,'Zał. nr 4 dane osób'!#REF!,'Zał. nr 4 dane osób'!#REF!,'Zał. nr 4 dane osób'!#REF!,'Zał. nr 4 dane osób'!$30:$31,'Zał. nr 4 dane osób'!$38:$38</definedName>
    <definedName name="Z_81CE3090_24EA_4A79_9347_A59030F31DFF_.wvu.Rows" localSheetId="5" hidden="1">'Zał. nr 5 jednostki'!#REF!,'Zał. nr 5 jednostki'!#REF!,'Zał. nr 5 jednostki'!#REF!,'Zał. nr 5 jednostki'!#REF!,'Zał. nr 5 jednostki'!#REF!,'Zał. nr 5 jednostki'!#REF!,'Zał. nr 5 jednostki'!#REF!,'Zał. nr 5 jednostki'!#REF!,'Zał. nr 5 jednostki'!$329:$329</definedName>
    <definedName name="Z_8292CCBE_DAE8_427C_8843_35C6C4F3D16E_.wvu.FilterData" localSheetId="9" hidden="1">'Dane zbiorcze'!$A$1:$AY$101</definedName>
    <definedName name="Z_8292CCBE_DAE8_427C_8843_35C6C4F3D16E_.wvu.FilterData" localSheetId="12" hidden="1">'Weryfikacja 2025 r.'!$A$2:$A$306</definedName>
    <definedName name="Z_8292CCBE_DAE8_427C_8843_35C6C4F3D16E_.wvu.FilterData" localSheetId="3" hidden="1">'Weryfikacja 2025 r. płaska'!$A$1:$A$304</definedName>
    <definedName name="Z_8292CCBE_DAE8_427C_8843_35C6C4F3D16E_.wvu.FilterData" localSheetId="0" hidden="1">'Wniosek 2025 r.'!$A$37:$I$199</definedName>
    <definedName name="Z_8292CCBE_DAE8_427C_8843_35C6C4F3D16E_.wvu.FilterData" localSheetId="1" hidden="1">'Zał. nr 1 a-e oświadczenia'!#REF!</definedName>
    <definedName name="Z_8292CCBE_DAE8_427C_8843_35C6C4F3D16E_.wvu.FilterData" localSheetId="2" hidden="1">'Zał. nr 2 kalkulacja - 2025 r.'!$A$24:$I$176</definedName>
    <definedName name="Z_8292CCBE_DAE8_427C_8843_35C6C4F3D16E_.wvu.FilterData" localSheetId="4" hidden="1">'Zał. nr 4 dane osób'!#REF!</definedName>
    <definedName name="Z_8292CCBE_DAE8_427C_8843_35C6C4F3D16E_.wvu.FilterData" localSheetId="5" hidden="1">'Zał. nr 5 jednostki'!#REF!</definedName>
    <definedName name="Z_8292CCBE_DAE8_427C_8843_35C6C4F3D16E_.wvu.Rows" localSheetId="0" hidden="1">'Wniosek 2025 r.'!$178:$188,'Wniosek 2025 r.'!$341:$351,'Wniosek 2025 r.'!$497:$507,'Wniosek 2025 r.'!$651:$661,'Wniosek 2025 r.'!$806:$816,'Wniosek 2025 r.'!$961:$971,'Wniosek 2025 r.'!$1115:$1125,'Wniosek 2025 r.'!#REF!,'Wniosek 2025 r.'!$1129:$1129</definedName>
    <definedName name="Z_8292CCBE_DAE8_427C_8843_35C6C4F3D16E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8292CCBE_DAE8_427C_8843_35C6C4F3D16E_.wvu.Rows" localSheetId="2" hidden="1">'Zał. nr 2 kalkulacja - 2025 r.'!$165:$175,'Zał.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8292CCBE_DAE8_427C_8843_35C6C4F3D16E_.wvu.Rows" localSheetId="4" hidden="1">'Zał. nr 4 dane osób'!#REF!,'Zał. nr 4 dane osób'!#REF!,'Zał. nr 4 dane osób'!#REF!,'Zał. nr 4 dane osób'!#REF!,'Zał. nr 4 dane osób'!#REF!,'Zał. nr 4 dane osób'!#REF!,'Zał. nr 4 dane osób'!#REF!,'Zał. nr 4 dane osób'!$30:$31,'Zał. nr 4 dane osób'!$38:$38</definedName>
    <definedName name="Z_8292CCBE_DAE8_427C_8843_35C6C4F3D16E_.wvu.Rows" localSheetId="5" hidden="1">'Zał. nr 5 jednostki'!#REF!,'Zał. nr 5 jednostki'!#REF!,'Zał. nr 5 jednostki'!#REF!,'Zał. nr 5 jednostki'!#REF!,'Zał. nr 5 jednostki'!#REF!,'Zał. nr 5 jednostki'!#REF!,'Zał. nr 5 jednostki'!#REF!,'Zał. nr 5 jednostki'!#REF!,'Zał. nr 5 jednostki'!$329:$329</definedName>
    <definedName name="Z_82DD485A_1284_4961_8403_C7CAFCF51F59_.wvu.FilterData" localSheetId="9" hidden="1">'Dane zbiorcze'!$A$1:$AY$101</definedName>
    <definedName name="Z_82DD485A_1284_4961_8403_C7CAFCF51F59_.wvu.FilterData" localSheetId="12" hidden="1">'Weryfikacja 2025 r.'!$A$2:$A$306</definedName>
    <definedName name="Z_82DD485A_1284_4961_8403_C7CAFCF51F59_.wvu.FilterData" localSheetId="3" hidden="1">'Weryfikacja 2025 r. płaska'!$A$1:$A$304</definedName>
    <definedName name="Z_82DD485A_1284_4961_8403_C7CAFCF51F59_.wvu.FilterData" localSheetId="0" hidden="1">'Wniosek 2025 r.'!$A$37:$I$199</definedName>
    <definedName name="Z_82DD485A_1284_4961_8403_C7CAFCF51F59_.wvu.FilterData" localSheetId="1" hidden="1">'Zał. nr 1 a-e oświadczenia'!#REF!</definedName>
    <definedName name="Z_82DD485A_1284_4961_8403_C7CAFCF51F59_.wvu.FilterData" localSheetId="2" hidden="1">'Zał. nr 2 kalkulacja - 2025 r.'!$A$24:$I$176</definedName>
    <definedName name="Z_82DD485A_1284_4961_8403_C7CAFCF51F59_.wvu.FilterData" localSheetId="4" hidden="1">'Zał. nr 4 dane osób'!#REF!</definedName>
    <definedName name="Z_82DD485A_1284_4961_8403_C7CAFCF51F59_.wvu.FilterData" localSheetId="5" hidden="1">'Zał. nr 5 jednostki'!#REF!</definedName>
    <definedName name="Z_82DD485A_1284_4961_8403_C7CAFCF51F59_.wvu.Rows" localSheetId="0" hidden="1">'Wniosek 2025 r.'!$158:$188,'Wniosek 2025 r.'!$321:$351,'Wniosek 2025 r.'!$477:$507,'Wniosek 2025 r.'!$631:$661,'Wniosek 2025 r.'!$786:$816,'Wniosek 2025 r.'!$941:$971,'Wniosek 2025 r.'!$1095:$1125,'Wniosek 2025 r.'!#REF!,'Wniosek 2025 r.'!$1129:$1129</definedName>
    <definedName name="Z_82DD485A_1284_4961_8403_C7CAFCF51F59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82DD485A_1284_4961_8403_C7CAFCF51F59_.wvu.Rows" localSheetId="2" hidden="1">'Zał. nr 2 kalkulacja - 2025 r.'!$145:$175,'Zał.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82DD485A_1284_4961_8403_C7CAFCF51F59_.wvu.Rows" localSheetId="4" hidden="1">'Zał. nr 4 dane osób'!#REF!,'Zał. nr 4 dane osób'!#REF!,'Zał. nr 4 dane osób'!#REF!,'Zał. nr 4 dane osób'!#REF!,'Zał. nr 4 dane osób'!#REF!,'Zał. nr 4 dane osób'!#REF!,'Zał. nr 4 dane osób'!#REF!,'Zał. nr 4 dane osób'!$30:$31,'Zał. nr 4 dane osób'!$38:$38</definedName>
    <definedName name="Z_82DD485A_1284_4961_8403_C7CAFCF51F59_.wvu.Rows" localSheetId="5" hidden="1">'Zał. nr 5 jednostki'!#REF!,'Zał. nr 5 jednostki'!#REF!,'Zał. nr 5 jednostki'!#REF!,'Zał. nr 5 jednostki'!#REF!,'Zał. nr 5 jednostki'!#REF!,'Zał. nr 5 jednostki'!#REF!,'Zał. nr 5 jednostki'!#REF!,'Zał. nr 5 jednostki'!#REF!,'Zał. nr 5 jednostki'!$329:$329</definedName>
    <definedName name="Z_831B770D_9936_46F6_9284_8C8DFE75364B_.wvu.FilterData" localSheetId="9" hidden="1">'Dane zbiorcze'!$A$1:$AY$101</definedName>
    <definedName name="Z_831B770D_9936_46F6_9284_8C8DFE75364B_.wvu.FilterData" localSheetId="12" hidden="1">'Weryfikacja 2025 r.'!$A$2:$A$306</definedName>
    <definedName name="Z_831B770D_9936_46F6_9284_8C8DFE75364B_.wvu.FilterData" localSheetId="3" hidden="1">'Weryfikacja 2025 r. płaska'!$A$1:$A$304</definedName>
    <definedName name="Z_831B770D_9936_46F6_9284_8C8DFE75364B_.wvu.FilterData" localSheetId="0" hidden="1">'Wniosek 2025 r.'!$A$37:$I$199</definedName>
    <definedName name="Z_831B770D_9936_46F6_9284_8C8DFE75364B_.wvu.FilterData" localSheetId="1" hidden="1">'Zał. nr 1 a-e oświadczenia'!#REF!</definedName>
    <definedName name="Z_831B770D_9936_46F6_9284_8C8DFE75364B_.wvu.FilterData" localSheetId="2" hidden="1">'Zał. nr 2 kalkulacja - 2025 r.'!$A$24:$I$176</definedName>
    <definedName name="Z_831B770D_9936_46F6_9284_8C8DFE75364B_.wvu.FilterData" localSheetId="4" hidden="1">'Zał. nr 4 dane osób'!#REF!</definedName>
    <definedName name="Z_831B770D_9936_46F6_9284_8C8DFE75364B_.wvu.FilterData" localSheetId="5" hidden="1">'Zał. nr 5 jednostki'!#REF!</definedName>
    <definedName name="Z_831B770D_9936_46F6_9284_8C8DFE75364B_.wvu.Rows" localSheetId="0" hidden="1">'Wniosek 2025 r.'!$62:$188,'Wniosek 2025 r.'!$225:$351,'Wniosek 2025 r.'!$381:$507,'Wniosek 2025 r.'!$535:$661,'Wniosek 2025 r.'!$690:$816,'Wniosek 2025 r.'!$845:$971,'Wniosek 2025 r.'!$999:$1125,'Wniosek 2025 r.'!#REF!,'Wniosek 2025 r.'!$1129:$1129</definedName>
    <definedName name="Z_831B770D_9936_46F6_9284_8C8DFE75364B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831B770D_9936_46F6_9284_8C8DFE75364B_.wvu.Rows" localSheetId="2" hidden="1">'Zał. nr 2 kalkulacja - 2025 r.'!$49:$175,'Zał.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831B770D_9936_46F6_9284_8C8DFE75364B_.wvu.Rows" localSheetId="4" hidden="1">'Zał. nr 4 dane osób'!#REF!,'Zał. nr 4 dane osób'!#REF!,'Zał. nr 4 dane osób'!#REF!,'Zał. nr 4 dane osób'!#REF!,'Zał. nr 4 dane osób'!#REF!,'Zał. nr 4 dane osób'!#REF!,'Zał. nr 4 dane osób'!#REF!,'Zał. nr 4 dane osób'!$30:$31,'Zał. nr 4 dane osób'!$38:$38</definedName>
    <definedName name="Z_831B770D_9936_46F6_9284_8C8DFE75364B_.wvu.Rows" localSheetId="5" hidden="1">'Zał. nr 5 jednostki'!#REF!,'Zał. nr 5 jednostki'!#REF!,'Zał. nr 5 jednostki'!#REF!,'Zał. nr 5 jednostki'!#REF!,'Zał. nr 5 jednostki'!#REF!,'Zał. nr 5 jednostki'!#REF!,'Zał. nr 5 jednostki'!#REF!,'Zał. nr 5 jednostki'!#REF!,'Zał. nr 5 jednostki'!$329:$329</definedName>
    <definedName name="Z_84731F90_2A1E_49EC_97F5_3D44899B6780_.wvu.FilterData" localSheetId="9" hidden="1">'Dane zbiorcze'!$A$1:$AY$101</definedName>
    <definedName name="Z_84731F90_2A1E_49EC_97F5_3D44899B6780_.wvu.FilterData" localSheetId="12" hidden="1">'Weryfikacja 2025 r.'!$A$2:$A$306</definedName>
    <definedName name="Z_84731F90_2A1E_49EC_97F5_3D44899B6780_.wvu.FilterData" localSheetId="3" hidden="1">'Weryfikacja 2025 r. płaska'!$A$1:$A$304</definedName>
    <definedName name="Z_84731F90_2A1E_49EC_97F5_3D44899B6780_.wvu.FilterData" localSheetId="0" hidden="1">'Wniosek 2025 r.'!$A$37:$I$199</definedName>
    <definedName name="Z_84731F90_2A1E_49EC_97F5_3D44899B6780_.wvu.FilterData" localSheetId="1" hidden="1">'Zał. nr 1 a-e oświadczenia'!#REF!</definedName>
    <definedName name="Z_84731F90_2A1E_49EC_97F5_3D44899B6780_.wvu.FilterData" localSheetId="2" hidden="1">'Zał. nr 2 kalkulacja - 2025 r.'!$A$24:$I$176</definedName>
    <definedName name="Z_84731F90_2A1E_49EC_97F5_3D44899B6780_.wvu.FilterData" localSheetId="4" hidden="1">'Zał. nr 4 dane osób'!#REF!</definedName>
    <definedName name="Z_84731F90_2A1E_49EC_97F5_3D44899B6780_.wvu.FilterData" localSheetId="5" hidden="1">'Zał. nr 5 jednostki'!#REF!</definedName>
    <definedName name="Z_84731F90_2A1E_49EC_97F5_3D44899B6780_.wvu.Rows" localSheetId="0" hidden="1">'Wniosek 2025 r.'!$60:$188,'Wniosek 2025 r.'!$223:$351,'Wniosek 2025 r.'!$379:$507,'Wniosek 2025 r.'!$533:$661,'Wniosek 2025 r.'!$688:$816,'Wniosek 2025 r.'!$843:$971,'Wniosek 2025 r.'!$997:$1125,'Wniosek 2025 r.'!#REF!,'Wniosek 2025 r.'!$1129:$1129</definedName>
    <definedName name="Z_84731F90_2A1E_49EC_97F5_3D44899B6780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84731F90_2A1E_49EC_97F5_3D44899B6780_.wvu.Rows" localSheetId="2" hidden="1">'Zał. nr 2 kalkulacja - 2025 r.'!$47:$175,'Zał.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84731F90_2A1E_49EC_97F5_3D44899B6780_.wvu.Rows" localSheetId="4" hidden="1">'Zał. nr 4 dane osób'!#REF!,'Zał. nr 4 dane osób'!#REF!,'Zał. nr 4 dane osób'!#REF!,'Zał. nr 4 dane osób'!#REF!,'Zał. nr 4 dane osób'!#REF!,'Zał. nr 4 dane osób'!#REF!,'Zał. nr 4 dane osób'!#REF!,'Zał. nr 4 dane osób'!$30:$31,'Zał. nr 4 dane osób'!$38:$38</definedName>
    <definedName name="Z_84731F90_2A1E_49EC_97F5_3D44899B6780_.wvu.Rows" localSheetId="5" hidden="1">'Zał. nr 5 jednostki'!#REF!,'Zał. nr 5 jednostki'!#REF!,'Zał. nr 5 jednostki'!#REF!,'Zał. nr 5 jednostki'!#REF!,'Zał. nr 5 jednostki'!#REF!,'Zał. nr 5 jednostki'!#REF!,'Zał. nr 5 jednostki'!#REF!,'Zał. nr 5 jednostki'!#REF!,'Zał. nr 5 jednostki'!$329:$329</definedName>
    <definedName name="Z_85689511_8B6C_431A_893D_3936B4151DAA_.wvu.FilterData" localSheetId="9" hidden="1">'Dane zbiorcze'!$A$1:$AY$101</definedName>
    <definedName name="Z_85689511_8B6C_431A_893D_3936B4151DAA_.wvu.FilterData" localSheetId="12" hidden="1">'Weryfikacja 2025 r.'!$A$2:$A$306</definedName>
    <definedName name="Z_85689511_8B6C_431A_893D_3936B4151DAA_.wvu.FilterData" localSheetId="3" hidden="1">'Weryfikacja 2025 r. płaska'!$A$1:$A$304</definedName>
    <definedName name="Z_85689511_8B6C_431A_893D_3936B4151DAA_.wvu.FilterData" localSheetId="0" hidden="1">'Wniosek 2025 r.'!$A$37:$I$199</definedName>
    <definedName name="Z_85689511_8B6C_431A_893D_3936B4151DAA_.wvu.FilterData" localSheetId="1" hidden="1">'Zał. nr 1 a-e oświadczenia'!#REF!</definedName>
    <definedName name="Z_85689511_8B6C_431A_893D_3936B4151DAA_.wvu.FilterData" localSheetId="2" hidden="1">'Zał. nr 2 kalkulacja - 2025 r.'!$A$24:$I$176</definedName>
    <definedName name="Z_85689511_8B6C_431A_893D_3936B4151DAA_.wvu.FilterData" localSheetId="4" hidden="1">'Zał. nr 4 dane osób'!#REF!</definedName>
    <definedName name="Z_85689511_8B6C_431A_893D_3936B4151DAA_.wvu.FilterData" localSheetId="5" hidden="1">'Zał. nr 5 jednostki'!#REF!</definedName>
    <definedName name="Z_85689511_8B6C_431A_893D_3936B4151DAA_.wvu.Rows" localSheetId="0" hidden="1">'Wniosek 2025 r.'!$71:$188,'Wniosek 2025 r.'!$234:$351,'Wniosek 2025 r.'!$390:$507,'Wniosek 2025 r.'!$544:$661,'Wniosek 2025 r.'!$699:$816,'Wniosek 2025 r.'!$854:$971,'Wniosek 2025 r.'!$1008:$1125,'Wniosek 2025 r.'!#REF!,'Wniosek 2025 r.'!$1129:$1129</definedName>
    <definedName name="Z_85689511_8B6C_431A_893D_3936B4151DAA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85689511_8B6C_431A_893D_3936B4151DAA_.wvu.Rows" localSheetId="2" hidden="1">'Zał. nr 2 kalkulacja - 2025 r.'!$58:$175,'Zał.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85689511_8B6C_431A_893D_3936B4151DAA_.wvu.Rows" localSheetId="4" hidden="1">'Zał. nr 4 dane osób'!#REF!,'Zał. nr 4 dane osób'!#REF!,'Zał. nr 4 dane osób'!#REF!,'Zał. nr 4 dane osób'!#REF!,'Zał. nr 4 dane osób'!#REF!,'Zał. nr 4 dane osób'!#REF!,'Zał. nr 4 dane osób'!#REF!,'Zał. nr 4 dane osób'!$30:$31,'Zał. nr 4 dane osób'!$38:$38</definedName>
    <definedName name="Z_85689511_8B6C_431A_893D_3936B4151DAA_.wvu.Rows" localSheetId="5" hidden="1">'Zał. nr 5 jednostki'!#REF!,'Zał. nr 5 jednostki'!#REF!,'Zał. nr 5 jednostki'!#REF!,'Zał. nr 5 jednostki'!#REF!,'Zał. nr 5 jednostki'!#REF!,'Zał. nr 5 jednostki'!#REF!,'Zał. nr 5 jednostki'!#REF!,'Zał. nr 5 jednostki'!#REF!,'Zał. nr 5 jednostki'!$329:$329</definedName>
    <definedName name="Z_8C7E4376_0697_41CA_9E72_392FEA4AE459_.wvu.FilterData" localSheetId="9" hidden="1">'Dane zbiorcze'!$A$1:$AY$101</definedName>
    <definedName name="Z_8C7E4376_0697_41CA_9E72_392FEA4AE459_.wvu.FilterData" localSheetId="12" hidden="1">'Weryfikacja 2025 r.'!$A$2:$A$306</definedName>
    <definedName name="Z_8C7E4376_0697_41CA_9E72_392FEA4AE459_.wvu.FilterData" localSheetId="3" hidden="1">'Weryfikacja 2025 r. płaska'!$A$1:$A$304</definedName>
    <definedName name="Z_8C7E4376_0697_41CA_9E72_392FEA4AE459_.wvu.FilterData" localSheetId="0" hidden="1">'Wniosek 2025 r.'!$A$37:$I$199</definedName>
    <definedName name="Z_8C7E4376_0697_41CA_9E72_392FEA4AE459_.wvu.FilterData" localSheetId="1" hidden="1">'Zał. nr 1 a-e oświadczenia'!#REF!</definedName>
    <definedName name="Z_8C7E4376_0697_41CA_9E72_392FEA4AE459_.wvu.FilterData" localSheetId="2" hidden="1">'Zał. nr 2 kalkulacja - 2025 r.'!$A$24:$I$176</definedName>
    <definedName name="Z_8C7E4376_0697_41CA_9E72_392FEA4AE459_.wvu.FilterData" localSheetId="4" hidden="1">'Zał. nr 4 dane osób'!#REF!</definedName>
    <definedName name="Z_8C7E4376_0697_41CA_9E72_392FEA4AE459_.wvu.FilterData" localSheetId="5" hidden="1">'Zał. nr 5 jednostki'!#REF!</definedName>
    <definedName name="Z_8C7E4376_0697_41CA_9E72_392FEA4AE459_.wvu.Rows" localSheetId="0" hidden="1">'Wniosek 2025 r.'!$56:$188,'Wniosek 2025 r.'!$219:$351,'Wniosek 2025 r.'!$375:$507,'Wniosek 2025 r.'!$529:$661,'Wniosek 2025 r.'!$684:$816,'Wniosek 2025 r.'!$839:$971,'Wniosek 2025 r.'!$993:$1125,'Wniosek 2025 r.'!#REF!,'Wniosek 2025 r.'!$1129:$1129</definedName>
    <definedName name="Z_8C7E4376_0697_41CA_9E72_392FEA4AE459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8C7E4376_0697_41CA_9E72_392FEA4AE459_.wvu.Rows" localSheetId="2" hidden="1">'Zał. nr 2 kalkulacja - 2025 r.'!$43:$175,'Zał.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8C7E4376_0697_41CA_9E72_392FEA4AE459_.wvu.Rows" localSheetId="4" hidden="1">'Zał. nr 4 dane osób'!#REF!,'Zał. nr 4 dane osób'!#REF!,'Zał. nr 4 dane osób'!#REF!,'Zał. nr 4 dane osób'!#REF!,'Zał. nr 4 dane osób'!#REF!,'Zał. nr 4 dane osób'!#REF!,'Zał. nr 4 dane osób'!#REF!,'Zał. nr 4 dane osób'!$30:$31,'Zał. nr 4 dane osób'!$38:$38</definedName>
    <definedName name="Z_8C7E4376_0697_41CA_9E72_392FEA4AE459_.wvu.Rows" localSheetId="5" hidden="1">'Zał. nr 5 jednostki'!#REF!,'Zał. nr 5 jednostki'!#REF!,'Zał. nr 5 jednostki'!#REF!,'Zał. nr 5 jednostki'!#REF!,'Zał. nr 5 jednostki'!#REF!,'Zał. nr 5 jednostki'!#REF!,'Zał. nr 5 jednostki'!#REF!,'Zał. nr 5 jednostki'!#REF!,'Zał. nr 5 jednostki'!$329:$329</definedName>
    <definedName name="Z_8F88809B_7211_488F_AFD1_FD6766AE124A_.wvu.FilterData" localSheetId="9" hidden="1">'Dane zbiorcze'!$A$1:$AY$101</definedName>
    <definedName name="Z_8F88809B_7211_488F_AFD1_FD6766AE124A_.wvu.FilterData" localSheetId="12" hidden="1">'Weryfikacja 2025 r.'!$A$2:$A$306</definedName>
    <definedName name="Z_8F88809B_7211_488F_AFD1_FD6766AE124A_.wvu.FilterData" localSheetId="3" hidden="1">'Weryfikacja 2025 r. płaska'!$A$1:$A$304</definedName>
    <definedName name="Z_8F88809B_7211_488F_AFD1_FD6766AE124A_.wvu.FilterData" localSheetId="0" hidden="1">'Wniosek 2025 r.'!$A$37:$I$199</definedName>
    <definedName name="Z_8F88809B_7211_488F_AFD1_FD6766AE124A_.wvu.FilterData" localSheetId="1" hidden="1">'Zał. nr 1 a-e oświadczenia'!#REF!</definedName>
    <definedName name="Z_8F88809B_7211_488F_AFD1_FD6766AE124A_.wvu.FilterData" localSheetId="2" hidden="1">'Zał. nr 2 kalkulacja - 2025 r.'!$A$24:$I$176</definedName>
    <definedName name="Z_8F88809B_7211_488F_AFD1_FD6766AE124A_.wvu.FilterData" localSheetId="4" hidden="1">'Zał. nr 4 dane osób'!#REF!</definedName>
    <definedName name="Z_8F88809B_7211_488F_AFD1_FD6766AE124A_.wvu.FilterData" localSheetId="5" hidden="1">'Zał. nr 5 jednostki'!#REF!</definedName>
    <definedName name="Z_8F88809B_7211_488F_AFD1_FD6766AE124A_.wvu.Rows" localSheetId="0" hidden="1">'Wniosek 2025 r.'!$164:$188,'Wniosek 2025 r.'!$327:$351,'Wniosek 2025 r.'!$483:$507,'Wniosek 2025 r.'!$637:$661,'Wniosek 2025 r.'!$792:$816,'Wniosek 2025 r.'!$947:$971,'Wniosek 2025 r.'!$1101:$1125,'Wniosek 2025 r.'!#REF!,'Wniosek 2025 r.'!$1129:$1129</definedName>
    <definedName name="Z_8F88809B_7211_488F_AFD1_FD6766AE124A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8F88809B_7211_488F_AFD1_FD6766AE124A_.wvu.Rows" localSheetId="2" hidden="1">'Zał. nr 2 kalkulacja - 2025 r.'!$151:$175,'Zał.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8F88809B_7211_488F_AFD1_FD6766AE124A_.wvu.Rows" localSheetId="4" hidden="1">'Zał. nr 4 dane osób'!#REF!,'Zał. nr 4 dane osób'!#REF!,'Zał. nr 4 dane osób'!#REF!,'Zał. nr 4 dane osób'!#REF!,'Zał. nr 4 dane osób'!#REF!,'Zał. nr 4 dane osób'!#REF!,'Zał. nr 4 dane osób'!#REF!,'Zał. nr 4 dane osób'!$30:$31,'Zał. nr 4 dane osób'!$38:$38</definedName>
    <definedName name="Z_8F88809B_7211_488F_AFD1_FD6766AE124A_.wvu.Rows" localSheetId="5" hidden="1">'Zał. nr 5 jednostki'!#REF!,'Zał. nr 5 jednostki'!#REF!,'Zał. nr 5 jednostki'!#REF!,'Zał. nr 5 jednostki'!#REF!,'Zał. nr 5 jednostki'!#REF!,'Zał. nr 5 jednostki'!#REF!,'Zał. nr 5 jednostki'!#REF!,'Zał. nr 5 jednostki'!#REF!,'Zał. nr 5 jednostki'!$329:$329</definedName>
    <definedName name="Z_92C2C61E_9A58_4717_BBD2_9FB348318C22_.wvu.FilterData" localSheetId="9" hidden="1">'Dane zbiorcze'!$A$1:$AY$101</definedName>
    <definedName name="Z_92C2C61E_9A58_4717_BBD2_9FB348318C22_.wvu.FilterData" localSheetId="12" hidden="1">'Weryfikacja 2025 r.'!$A$2:$A$306</definedName>
    <definedName name="Z_92C2C61E_9A58_4717_BBD2_9FB348318C22_.wvu.FilterData" localSheetId="3" hidden="1">'Weryfikacja 2025 r. płaska'!$A$1:$A$304</definedName>
    <definedName name="Z_92C2C61E_9A58_4717_BBD2_9FB348318C22_.wvu.FilterData" localSheetId="0" hidden="1">'Wniosek 2025 r.'!$A$37:$I$199</definedName>
    <definedName name="Z_92C2C61E_9A58_4717_BBD2_9FB348318C22_.wvu.FilterData" localSheetId="1" hidden="1">'Zał. nr 1 a-e oświadczenia'!#REF!</definedName>
    <definedName name="Z_92C2C61E_9A58_4717_BBD2_9FB348318C22_.wvu.FilterData" localSheetId="2" hidden="1">'Zał. nr 2 kalkulacja - 2025 r.'!$A$24:$I$176</definedName>
    <definedName name="Z_92C2C61E_9A58_4717_BBD2_9FB348318C22_.wvu.FilterData" localSheetId="4" hidden="1">'Zał. nr 4 dane osób'!#REF!</definedName>
    <definedName name="Z_92C2C61E_9A58_4717_BBD2_9FB348318C22_.wvu.FilterData" localSheetId="5" hidden="1">'Zał. nr 5 jednostki'!#REF!</definedName>
    <definedName name="Z_92C2C61E_9A58_4717_BBD2_9FB348318C22_.wvu.Rows" localSheetId="0" hidden="1">'Wniosek 2025 r.'!$59:$188,'Wniosek 2025 r.'!$222:$351,'Wniosek 2025 r.'!$378:$507,'Wniosek 2025 r.'!$532:$661,'Wniosek 2025 r.'!$687:$816,'Wniosek 2025 r.'!$842:$971,'Wniosek 2025 r.'!$996:$1125,'Wniosek 2025 r.'!#REF!,'Wniosek 2025 r.'!$1129:$1129</definedName>
    <definedName name="Z_92C2C61E_9A58_4717_BBD2_9FB348318C22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92C2C61E_9A58_4717_BBD2_9FB348318C22_.wvu.Rows" localSheetId="2" hidden="1">'Zał. nr 2 kalkulacja - 2025 r.'!$46:$175,'Zał.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92C2C61E_9A58_4717_BBD2_9FB348318C22_.wvu.Rows" localSheetId="4" hidden="1">'Zał. nr 4 dane osób'!#REF!,'Zał. nr 4 dane osób'!#REF!,'Zał. nr 4 dane osób'!#REF!,'Zał. nr 4 dane osób'!#REF!,'Zał. nr 4 dane osób'!#REF!,'Zał. nr 4 dane osób'!#REF!,'Zał. nr 4 dane osób'!#REF!,'Zał. nr 4 dane osób'!$30:$31,'Zał. nr 4 dane osób'!$38:$38</definedName>
    <definedName name="Z_92C2C61E_9A58_4717_BBD2_9FB348318C22_.wvu.Rows" localSheetId="5" hidden="1">'Zał. nr 5 jednostki'!#REF!,'Zał. nr 5 jednostki'!#REF!,'Zał. nr 5 jednostki'!#REF!,'Zał. nr 5 jednostki'!#REF!,'Zał. nr 5 jednostki'!#REF!,'Zał. nr 5 jednostki'!#REF!,'Zał. nr 5 jednostki'!#REF!,'Zał. nr 5 jednostki'!#REF!,'Zał. nr 5 jednostki'!$329:$329</definedName>
    <definedName name="Z_93145E67_A1C0_4120_8FCA_3C2E0A7F72FC_.wvu.FilterData" localSheetId="9" hidden="1">'Dane zbiorcze'!$A$1:$AY$101</definedName>
    <definedName name="Z_93145E67_A1C0_4120_8FCA_3C2E0A7F72FC_.wvu.FilterData" localSheetId="12" hidden="1">'Weryfikacja 2025 r.'!$A$2:$A$306</definedName>
    <definedName name="Z_93145E67_A1C0_4120_8FCA_3C2E0A7F72FC_.wvu.FilterData" localSheetId="3" hidden="1">'Weryfikacja 2025 r. płaska'!$A$1:$A$304</definedName>
    <definedName name="Z_93145E67_A1C0_4120_8FCA_3C2E0A7F72FC_.wvu.FilterData" localSheetId="0" hidden="1">'Wniosek 2025 r.'!$A$37:$I$199</definedName>
    <definedName name="Z_93145E67_A1C0_4120_8FCA_3C2E0A7F72FC_.wvu.FilterData" localSheetId="1" hidden="1">'Zał. nr 1 a-e oświadczenia'!#REF!</definedName>
    <definedName name="Z_93145E67_A1C0_4120_8FCA_3C2E0A7F72FC_.wvu.FilterData" localSheetId="2" hidden="1">'Zał. nr 2 kalkulacja - 2025 r.'!$A$24:$I$176</definedName>
    <definedName name="Z_93145E67_A1C0_4120_8FCA_3C2E0A7F72FC_.wvu.FilterData" localSheetId="4" hidden="1">'Zał. nr 4 dane osób'!#REF!</definedName>
    <definedName name="Z_93145E67_A1C0_4120_8FCA_3C2E0A7F72FC_.wvu.FilterData" localSheetId="5" hidden="1">'Zał. nr 5 jednostki'!#REF!</definedName>
    <definedName name="Z_93145E67_A1C0_4120_8FCA_3C2E0A7F72FC_.wvu.Rows" localSheetId="0" hidden="1">'Wniosek 2025 r.'!$44:$188,'Wniosek 2025 r.'!$207:$351,'Wniosek 2025 r.'!$363:$507,'Wniosek 2025 r.'!$517:$661,'Wniosek 2025 r.'!$672:$816,'Wniosek 2025 r.'!$827:$971,'Wniosek 2025 r.'!$981:$1125,'Wniosek 2025 r.'!#REF!,'Wniosek 2025 r.'!$1129:$1129</definedName>
    <definedName name="Z_93145E67_A1C0_4120_8FCA_3C2E0A7F72FC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93145E67_A1C0_4120_8FCA_3C2E0A7F72FC_.wvu.Rows" localSheetId="2" hidden="1">'Zał. nr 2 kalkulacja - 2025 r.'!$31:$175,'Zał.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93145E67_A1C0_4120_8FCA_3C2E0A7F72FC_.wvu.Rows" localSheetId="4" hidden="1">'Zał. nr 4 dane osób'!#REF!,'Zał. nr 4 dane osób'!#REF!,'Zał. nr 4 dane osób'!#REF!,'Zał. nr 4 dane osób'!#REF!,'Zał. nr 4 dane osób'!#REF!,'Zał. nr 4 dane osób'!#REF!,'Zał. nr 4 dane osób'!#REF!,'Zał. nr 4 dane osób'!$30:$31,'Zał. nr 4 dane osób'!$38:$38</definedName>
    <definedName name="Z_93145E67_A1C0_4120_8FCA_3C2E0A7F72FC_.wvu.Rows" localSheetId="5" hidden="1">'Zał. nr 5 jednostki'!#REF!,'Zał. nr 5 jednostki'!#REF!,'Zał. nr 5 jednostki'!#REF!,'Zał. nr 5 jednostki'!#REF!,'Zał. nr 5 jednostki'!#REF!,'Zał. nr 5 jednostki'!#REF!,'Zał. nr 5 jednostki'!#REF!,'Zał. nr 5 jednostki'!#REF!,'Zał. nr 5 jednostki'!$329:$329</definedName>
    <definedName name="Z_952FE3F9_73D8_467D_98BA_A1E0C2AB8B7E_.wvu.FilterData" localSheetId="13" hidden="1">'Dane JST'!$A$2:$H$337</definedName>
    <definedName name="Z_9AB2E4AE_ABFB_4E08_AA71_175B03408D94_.wvu.FilterData" localSheetId="9" hidden="1">'Dane zbiorcze'!$A$1:$AY$101</definedName>
    <definedName name="Z_9AB2E4AE_ABFB_4E08_AA71_175B03408D94_.wvu.FilterData" localSheetId="12" hidden="1">'Weryfikacja 2025 r.'!$A$2:$A$306</definedName>
    <definedName name="Z_9AB2E4AE_ABFB_4E08_AA71_175B03408D94_.wvu.FilterData" localSheetId="3" hidden="1">'Weryfikacja 2025 r. płaska'!$A$1:$A$304</definedName>
    <definedName name="Z_9AB2E4AE_ABFB_4E08_AA71_175B03408D94_.wvu.FilterData" localSheetId="0" hidden="1">'Wniosek 2025 r.'!$A$37:$I$199</definedName>
    <definedName name="Z_9AB2E4AE_ABFB_4E08_AA71_175B03408D94_.wvu.FilterData" localSheetId="1" hidden="1">'Zał. nr 1 a-e oświadczenia'!#REF!</definedName>
    <definedName name="Z_9AB2E4AE_ABFB_4E08_AA71_175B03408D94_.wvu.FilterData" localSheetId="2" hidden="1">'Zał. nr 2 kalkulacja - 2025 r.'!$A$24:$I$176</definedName>
    <definedName name="Z_9AB2E4AE_ABFB_4E08_AA71_175B03408D94_.wvu.FilterData" localSheetId="4" hidden="1">'Zał. nr 4 dane osób'!#REF!</definedName>
    <definedName name="Z_9AB2E4AE_ABFB_4E08_AA71_175B03408D94_.wvu.FilterData" localSheetId="5" hidden="1">'Zał. nr 5 jednostki'!#REF!</definedName>
    <definedName name="Z_9AB2E4AE_ABFB_4E08_AA71_175B03408D94_.wvu.Rows" localSheetId="0" hidden="1">'Wniosek 2025 r.'!$53:$188,'Wniosek 2025 r.'!$216:$351,'Wniosek 2025 r.'!$372:$507,'Wniosek 2025 r.'!$526:$661,'Wniosek 2025 r.'!$681:$816,'Wniosek 2025 r.'!$836:$971,'Wniosek 2025 r.'!$990:$1125,'Wniosek 2025 r.'!#REF!,'Wniosek 2025 r.'!$1129:$1129</definedName>
    <definedName name="Z_9AB2E4AE_ABFB_4E08_AA71_175B03408D94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9AB2E4AE_ABFB_4E08_AA71_175B03408D94_.wvu.Rows" localSheetId="2" hidden="1">'Zał. nr 2 kalkulacja - 2025 r.'!$40:$175,'Zał.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9AB2E4AE_ABFB_4E08_AA71_175B03408D94_.wvu.Rows" localSheetId="4" hidden="1">'Zał. nr 4 dane osób'!#REF!,'Zał. nr 4 dane osób'!#REF!,'Zał. nr 4 dane osób'!#REF!,'Zał. nr 4 dane osób'!#REF!,'Zał. nr 4 dane osób'!#REF!,'Zał. nr 4 dane osób'!#REF!,'Zał. nr 4 dane osób'!#REF!,'Zał. nr 4 dane osób'!$30:$31,'Zał. nr 4 dane osób'!$38:$38</definedName>
    <definedName name="Z_9AB2E4AE_ABFB_4E08_AA71_175B03408D94_.wvu.Rows" localSheetId="5" hidden="1">'Zał. nr 5 jednostki'!#REF!,'Zał. nr 5 jednostki'!#REF!,'Zał. nr 5 jednostki'!#REF!,'Zał. nr 5 jednostki'!#REF!,'Zał. nr 5 jednostki'!#REF!,'Zał. nr 5 jednostki'!#REF!,'Zał. nr 5 jednostki'!#REF!,'Zał. nr 5 jednostki'!#REF!,'Zał. nr 5 jednostki'!$329:$329</definedName>
    <definedName name="Z_9AED4F3F_7815_4752_A513_5489B082358C_.wvu.FilterData" localSheetId="9" hidden="1">'Dane zbiorcze'!$A$1:$AY$101</definedName>
    <definedName name="Z_9AED4F3F_7815_4752_A513_5489B082358C_.wvu.FilterData" localSheetId="12" hidden="1">'Weryfikacja 2025 r.'!$A$2:$A$306</definedName>
    <definedName name="Z_9AED4F3F_7815_4752_A513_5489B082358C_.wvu.FilterData" localSheetId="3" hidden="1">'Weryfikacja 2025 r. płaska'!$A$1:$A$304</definedName>
    <definedName name="Z_9AED4F3F_7815_4752_A513_5489B082358C_.wvu.FilterData" localSheetId="0" hidden="1">'Wniosek 2025 r.'!$A$37:$I$199</definedName>
    <definedName name="Z_9AED4F3F_7815_4752_A513_5489B082358C_.wvu.FilterData" localSheetId="1" hidden="1">'Zał. nr 1 a-e oświadczenia'!#REF!</definedName>
    <definedName name="Z_9AED4F3F_7815_4752_A513_5489B082358C_.wvu.FilterData" localSheetId="2" hidden="1">'Zał. nr 2 kalkulacja - 2025 r.'!$A$24:$I$176</definedName>
    <definedName name="Z_9AED4F3F_7815_4752_A513_5489B082358C_.wvu.FilterData" localSheetId="4" hidden="1">'Zał. nr 4 dane osób'!#REF!</definedName>
    <definedName name="Z_9AED4F3F_7815_4752_A513_5489B082358C_.wvu.FilterData" localSheetId="5" hidden="1">'Zał. nr 5 jednostki'!#REF!</definedName>
    <definedName name="Z_9AED4F3F_7815_4752_A513_5489B082358C_.wvu.Rows" localSheetId="0" hidden="1">'Wniosek 2025 r.'!$184:$188,'Wniosek 2025 r.'!$347:$351,'Wniosek 2025 r.'!$503:$507,'Wniosek 2025 r.'!$657:$661,'Wniosek 2025 r.'!$812:$816,'Wniosek 2025 r.'!$967:$971,'Wniosek 2025 r.'!$1121:$1125,'Wniosek 2025 r.'!#REF!,'Wniosek 2025 r.'!$1129:$1129</definedName>
    <definedName name="Z_9AED4F3F_7815_4752_A513_5489B082358C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9AED4F3F_7815_4752_A513_5489B082358C_.wvu.Rows" localSheetId="2" hidden="1">'Zał. nr 2 kalkulacja - 2025 r.'!$171:$175,'Zał.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9AED4F3F_7815_4752_A513_5489B082358C_.wvu.Rows" localSheetId="4" hidden="1">'Zał. nr 4 dane osób'!#REF!,'Zał. nr 4 dane osób'!#REF!,'Zał. nr 4 dane osób'!#REF!,'Zał. nr 4 dane osób'!#REF!,'Zał. nr 4 dane osób'!#REF!,'Zał. nr 4 dane osób'!#REF!,'Zał. nr 4 dane osób'!#REF!,'Zał. nr 4 dane osób'!$30:$31,'Zał. nr 4 dane osób'!$38:$38</definedName>
    <definedName name="Z_9AED4F3F_7815_4752_A513_5489B082358C_.wvu.Rows" localSheetId="5" hidden="1">'Zał. nr 5 jednostki'!#REF!,'Zał. nr 5 jednostki'!#REF!,'Zał. nr 5 jednostki'!#REF!,'Zał. nr 5 jednostki'!#REF!,'Zał. nr 5 jednostki'!#REF!,'Zał. nr 5 jednostki'!#REF!,'Zał. nr 5 jednostki'!#REF!,'Zał. nr 5 jednostki'!#REF!,'Zał. nr 5 jednostki'!$329:$329</definedName>
    <definedName name="Z_9FD498FC_B327_427F_87F6_802EEF602208_.wvu.FilterData" localSheetId="9" hidden="1">'Dane zbiorcze'!$A$1:$AY$101</definedName>
    <definedName name="Z_9FD498FC_B327_427F_87F6_802EEF602208_.wvu.FilterData" localSheetId="12" hidden="1">'Weryfikacja 2025 r.'!$A$2:$A$306</definedName>
    <definedName name="Z_9FD498FC_B327_427F_87F6_802EEF602208_.wvu.FilterData" localSheetId="3" hidden="1">'Weryfikacja 2025 r. płaska'!$A$1:$A$304</definedName>
    <definedName name="Z_9FD498FC_B327_427F_87F6_802EEF602208_.wvu.FilterData" localSheetId="0" hidden="1">'Wniosek 2025 r.'!$A$37:$I$199</definedName>
    <definedName name="Z_9FD498FC_B327_427F_87F6_802EEF602208_.wvu.FilterData" localSheetId="1" hidden="1">'Zał. nr 1 a-e oświadczenia'!#REF!</definedName>
    <definedName name="Z_9FD498FC_B327_427F_87F6_802EEF602208_.wvu.FilterData" localSheetId="2" hidden="1">'Zał. nr 2 kalkulacja - 2025 r.'!$A$24:$I$176</definedName>
    <definedName name="Z_9FD498FC_B327_427F_87F6_802EEF602208_.wvu.FilterData" localSheetId="4" hidden="1">'Zał. nr 4 dane osób'!#REF!</definedName>
    <definedName name="Z_9FD498FC_B327_427F_87F6_802EEF602208_.wvu.FilterData" localSheetId="5" hidden="1">'Zał. nr 5 jednostki'!#REF!</definedName>
    <definedName name="Z_9FD498FC_B327_427F_87F6_802EEF602208_.wvu.Rows" localSheetId="0" hidden="1">'Wniosek 2025 r.'!$187:$188,'Wniosek 2025 r.'!$349:$349,'Wniosek 2025 r.'!$351:$351,'Wniosek 2025 r.'!$506:$507,'Wniosek 2025 r.'!$660:$661,'Wniosek 2025 r.'!$815:$816,'Wniosek 2025 r.'!$970:$971,'Wniosek 2025 r.'!$1124:$1125,'Wniosek 2025 r.'!#REF!,'Wniosek 2025 r.'!$1129:$1129</definedName>
    <definedName name="Z_9FD498FC_B327_427F_87F6_802EEF602208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9FD498FC_B327_427F_87F6_802EEF602208_.wvu.Rows" localSheetId="2" hidden="1">'Zał. nr 2 kalkulacja - 2025 r.'!$174:$175,'Zał. nr 2 kalkulacja - 2025 r.'!#REF!,'Zał.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9FD498FC_B327_427F_87F6_802EEF602208_.wvu.Rows" localSheetId="4" hidden="1">'Zał. nr 4 dane osób'!#REF!,'Zał. nr 4 dane osób'!#REF!,'Zał. nr 4 dane osób'!#REF!,'Zał. nr 4 dane osób'!#REF!,'Zał. nr 4 dane osób'!#REF!,'Zał. nr 4 dane osób'!#REF!,'Zał. nr 4 dane osób'!#REF!,'Zał. nr 4 dane osób'!#REF!,'Zał. nr 4 dane osób'!$30:$31,'Zał. nr 4 dane osób'!$38:$38</definedName>
    <definedName name="Z_9FD498FC_B327_427F_87F6_802EEF602208_.wvu.Rows" localSheetId="5" hidden="1">'Zał. nr 5 jednostki'!#REF!,'Zał. nr 5 jednostki'!#REF!,'Zał. nr 5 jednostki'!#REF!,'Zał. nr 5 jednostki'!#REF!,'Zał. nr 5 jednostki'!#REF!,'Zał. nr 5 jednostki'!#REF!,'Zał. nr 5 jednostki'!#REF!,'Zał. nr 5 jednostki'!#REF!,'Zał. nr 5 jednostki'!#REF!,'Zał. nr 5 jednostki'!$329:$329</definedName>
    <definedName name="Z_AD95C122_286C_455C_B8AF_BF97B011C75B_.wvu.FilterData" localSheetId="9" hidden="1">'Dane zbiorcze'!$A$1:$AY$101</definedName>
    <definedName name="Z_AD95C122_286C_455C_B8AF_BF97B011C75B_.wvu.FilterData" localSheetId="12" hidden="1">'Weryfikacja 2025 r.'!$A$2:$A$306</definedName>
    <definedName name="Z_AD95C122_286C_455C_B8AF_BF97B011C75B_.wvu.FilterData" localSheetId="3" hidden="1">'Weryfikacja 2025 r. płaska'!$A$1:$A$304</definedName>
    <definedName name="Z_AD95C122_286C_455C_B8AF_BF97B011C75B_.wvu.FilterData" localSheetId="0" hidden="1">'Wniosek 2025 r.'!$A$37:$I$199</definedName>
    <definedName name="Z_AD95C122_286C_455C_B8AF_BF97B011C75B_.wvu.FilterData" localSheetId="1" hidden="1">'Zał. nr 1 a-e oświadczenia'!#REF!</definedName>
    <definedName name="Z_AD95C122_286C_455C_B8AF_BF97B011C75B_.wvu.FilterData" localSheetId="2" hidden="1">'Zał. nr 2 kalkulacja - 2025 r.'!$A$24:$I$176</definedName>
    <definedName name="Z_AD95C122_286C_455C_B8AF_BF97B011C75B_.wvu.FilterData" localSheetId="4" hidden="1">'Zał. nr 4 dane osób'!#REF!</definedName>
    <definedName name="Z_AD95C122_286C_455C_B8AF_BF97B011C75B_.wvu.FilterData" localSheetId="5" hidden="1">'Zał. nr 5 jednostki'!#REF!</definedName>
    <definedName name="Z_AD95C122_286C_455C_B8AF_BF97B011C75B_.wvu.Rows" localSheetId="0" hidden="1">'Wniosek 2025 r.'!$174:$188,'Wniosek 2025 r.'!$337:$351,'Wniosek 2025 r.'!$493:$507,'Wniosek 2025 r.'!$647:$661,'Wniosek 2025 r.'!$802:$816,'Wniosek 2025 r.'!$957:$971,'Wniosek 2025 r.'!$1111:$1125,'Wniosek 2025 r.'!#REF!,'Wniosek 2025 r.'!$1129:$1129</definedName>
    <definedName name="Z_AD95C122_286C_455C_B8AF_BF97B011C75B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AD95C122_286C_455C_B8AF_BF97B011C75B_.wvu.Rows" localSheetId="2" hidden="1">'Zał. nr 2 kalkulacja - 2025 r.'!$161:$175,'Zał.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AD95C122_286C_455C_B8AF_BF97B011C75B_.wvu.Rows" localSheetId="4" hidden="1">'Zał. nr 4 dane osób'!#REF!,'Zał. nr 4 dane osób'!#REF!,'Zał. nr 4 dane osób'!#REF!,'Zał. nr 4 dane osób'!#REF!,'Zał. nr 4 dane osób'!#REF!,'Zał. nr 4 dane osób'!#REF!,'Zał. nr 4 dane osób'!#REF!,'Zał. nr 4 dane osób'!$30:$31,'Zał. nr 4 dane osób'!$38:$38</definedName>
    <definedName name="Z_AD95C122_286C_455C_B8AF_BF97B011C75B_.wvu.Rows" localSheetId="5" hidden="1">'Zał. nr 5 jednostki'!#REF!,'Zał. nr 5 jednostki'!#REF!,'Zał. nr 5 jednostki'!#REF!,'Zał. nr 5 jednostki'!#REF!,'Zał. nr 5 jednostki'!#REF!,'Zał. nr 5 jednostki'!#REF!,'Zał. nr 5 jednostki'!#REF!,'Zał. nr 5 jednostki'!#REF!,'Zał. nr 5 jednostki'!$329:$329</definedName>
    <definedName name="Z_AEA60DDA_3CD6_4B24_BD80_353108390837_.wvu.FilterData" localSheetId="9" hidden="1">'Dane zbiorcze'!$A$1:$AY$101</definedName>
    <definedName name="Z_AEA60DDA_3CD6_4B24_BD80_353108390837_.wvu.FilterData" localSheetId="12" hidden="1">'Weryfikacja 2025 r.'!$A$2:$A$306</definedName>
    <definedName name="Z_AEA60DDA_3CD6_4B24_BD80_353108390837_.wvu.FilterData" localSheetId="3" hidden="1">'Weryfikacja 2025 r. płaska'!$A$1:$A$304</definedName>
    <definedName name="Z_AEA60DDA_3CD6_4B24_BD80_353108390837_.wvu.FilterData" localSheetId="0" hidden="1">'Wniosek 2025 r.'!$A$37:$I$199</definedName>
    <definedName name="Z_AEA60DDA_3CD6_4B24_BD80_353108390837_.wvu.FilterData" localSheetId="1" hidden="1">'Zał. nr 1 a-e oświadczenia'!#REF!</definedName>
    <definedName name="Z_AEA60DDA_3CD6_4B24_BD80_353108390837_.wvu.FilterData" localSheetId="2" hidden="1">'Zał. nr 2 kalkulacja - 2025 r.'!$A$24:$I$176</definedName>
    <definedName name="Z_AEA60DDA_3CD6_4B24_BD80_353108390837_.wvu.FilterData" localSheetId="4" hidden="1">'Zał. nr 4 dane osób'!#REF!</definedName>
    <definedName name="Z_AEA60DDA_3CD6_4B24_BD80_353108390837_.wvu.FilterData" localSheetId="5" hidden="1">'Zał. nr 5 jednostki'!#REF!</definedName>
    <definedName name="Z_AEA60DDA_3CD6_4B24_BD80_353108390837_.wvu.Rows" localSheetId="0" hidden="1">'Wniosek 2025 r.'!$175:$188,'Wniosek 2025 r.'!$338:$351,'Wniosek 2025 r.'!$494:$507,'Wniosek 2025 r.'!$648:$661,'Wniosek 2025 r.'!$803:$816,'Wniosek 2025 r.'!$958:$971,'Wniosek 2025 r.'!$1112:$1125,'Wniosek 2025 r.'!#REF!,'Wniosek 2025 r.'!$1129:$1129</definedName>
    <definedName name="Z_AEA60DDA_3CD6_4B24_BD80_353108390837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AEA60DDA_3CD6_4B24_BD80_353108390837_.wvu.Rows" localSheetId="2" hidden="1">'Zał. nr 2 kalkulacja - 2025 r.'!$162:$175,'Zał.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AEA60DDA_3CD6_4B24_BD80_353108390837_.wvu.Rows" localSheetId="4" hidden="1">'Zał. nr 4 dane osób'!#REF!,'Zał. nr 4 dane osób'!#REF!,'Zał. nr 4 dane osób'!#REF!,'Zał. nr 4 dane osób'!#REF!,'Zał. nr 4 dane osób'!#REF!,'Zał. nr 4 dane osób'!#REF!,'Zał. nr 4 dane osób'!#REF!,'Zał. nr 4 dane osób'!$30:$31,'Zał. nr 4 dane osób'!$38:$38</definedName>
    <definedName name="Z_AEA60DDA_3CD6_4B24_BD80_353108390837_.wvu.Rows" localSheetId="5" hidden="1">'Zał. nr 5 jednostki'!#REF!,'Zał. nr 5 jednostki'!#REF!,'Zał. nr 5 jednostki'!#REF!,'Zał. nr 5 jednostki'!#REF!,'Zał. nr 5 jednostki'!#REF!,'Zał. nr 5 jednostki'!#REF!,'Zał. nr 5 jednostki'!#REF!,'Zał. nr 5 jednostki'!#REF!,'Zał. nr 5 jednostki'!$329:$329</definedName>
    <definedName name="Z_AEAF84AF_D10C_4D85_872B_A42538297874_.wvu.FilterData" localSheetId="9" hidden="1">'Dane zbiorcze'!$A$1:$AY$101</definedName>
    <definedName name="Z_AEAF84AF_D10C_4D85_872B_A42538297874_.wvu.FilterData" localSheetId="12" hidden="1">'Weryfikacja 2025 r.'!$A$2:$A$306</definedName>
    <definedName name="Z_AEAF84AF_D10C_4D85_872B_A42538297874_.wvu.FilterData" localSheetId="3" hidden="1">'Weryfikacja 2025 r. płaska'!$A$1:$A$304</definedName>
    <definedName name="Z_AEAF84AF_D10C_4D85_872B_A42538297874_.wvu.FilterData" localSheetId="0" hidden="1">'Wniosek 2025 r.'!$A$37:$I$199</definedName>
    <definedName name="Z_AEAF84AF_D10C_4D85_872B_A42538297874_.wvu.FilterData" localSheetId="1" hidden="1">'Zał. nr 1 a-e oświadczenia'!#REF!</definedName>
    <definedName name="Z_AEAF84AF_D10C_4D85_872B_A42538297874_.wvu.FilterData" localSheetId="2" hidden="1">'Zał. nr 2 kalkulacja - 2025 r.'!$A$24:$I$176</definedName>
    <definedName name="Z_AEAF84AF_D10C_4D85_872B_A42538297874_.wvu.FilterData" localSheetId="4" hidden="1">'Zał. nr 4 dane osób'!#REF!</definedName>
    <definedName name="Z_AEAF84AF_D10C_4D85_872B_A42538297874_.wvu.FilterData" localSheetId="5" hidden="1">'Zał. nr 5 jednostki'!#REF!</definedName>
    <definedName name="Z_AEAF84AF_D10C_4D85_872B_A42538297874_.wvu.Rows" localSheetId="0" hidden="1">'Wniosek 2025 r.'!$82:$188,'Wniosek 2025 r.'!$245:$351,'Wniosek 2025 r.'!$401:$507,'Wniosek 2025 r.'!$555:$661,'Wniosek 2025 r.'!$710:$816,'Wniosek 2025 r.'!$865:$971,'Wniosek 2025 r.'!$1019:$1125,'Wniosek 2025 r.'!#REF!,'Wniosek 2025 r.'!$1129:$1129</definedName>
    <definedName name="Z_AEAF84AF_D10C_4D85_872B_A42538297874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AEAF84AF_D10C_4D85_872B_A42538297874_.wvu.Rows" localSheetId="2" hidden="1">'Zał. nr 2 kalkulacja - 2025 r.'!$69:$175,'Zał.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AEAF84AF_D10C_4D85_872B_A42538297874_.wvu.Rows" localSheetId="4" hidden="1">'Zał. nr 4 dane osób'!#REF!,'Zał. nr 4 dane osób'!#REF!,'Zał. nr 4 dane osób'!#REF!,'Zał. nr 4 dane osób'!#REF!,'Zał. nr 4 dane osób'!#REF!,'Zał. nr 4 dane osób'!#REF!,'Zał. nr 4 dane osób'!#REF!,'Zał. nr 4 dane osób'!$30:$31,'Zał. nr 4 dane osób'!$38:$38</definedName>
    <definedName name="Z_AEAF84AF_D10C_4D85_872B_A42538297874_.wvu.Rows" localSheetId="5" hidden="1">'Zał. nr 5 jednostki'!#REF!,'Zał. nr 5 jednostki'!#REF!,'Zał. nr 5 jednostki'!#REF!,'Zał. nr 5 jednostki'!#REF!,'Zał. nr 5 jednostki'!#REF!,'Zał. nr 5 jednostki'!#REF!,'Zał. nr 5 jednostki'!#REF!,'Zał. nr 5 jednostki'!#REF!,'Zał. nr 5 jednostki'!$329:$329</definedName>
    <definedName name="Z_AEB15A20_C227_48ED_9696_24A52944EC1E_.wvu.FilterData" localSheetId="9" hidden="1">'Dane zbiorcze'!$A$1:$AY$101</definedName>
    <definedName name="Z_AEB15A20_C227_48ED_9696_24A52944EC1E_.wvu.FilterData" localSheetId="12" hidden="1">'Weryfikacja 2025 r.'!$A$2:$A$306</definedName>
    <definedName name="Z_AEB15A20_C227_48ED_9696_24A52944EC1E_.wvu.FilterData" localSheetId="3" hidden="1">'Weryfikacja 2025 r. płaska'!$A$1:$A$304</definedName>
    <definedName name="Z_AEB15A20_C227_48ED_9696_24A52944EC1E_.wvu.FilterData" localSheetId="0" hidden="1">'Wniosek 2025 r.'!$A$37:$I$199</definedName>
    <definedName name="Z_AEB15A20_C227_48ED_9696_24A52944EC1E_.wvu.FilterData" localSheetId="1" hidden="1">'Zał. nr 1 a-e oświadczenia'!#REF!</definedName>
    <definedName name="Z_AEB15A20_C227_48ED_9696_24A52944EC1E_.wvu.FilterData" localSheetId="2" hidden="1">'Zał. nr 2 kalkulacja - 2025 r.'!$A$24:$I$176</definedName>
    <definedName name="Z_AEB15A20_C227_48ED_9696_24A52944EC1E_.wvu.FilterData" localSheetId="4" hidden="1">'Zał. nr 4 dane osób'!#REF!</definedName>
    <definedName name="Z_AEB15A20_C227_48ED_9696_24A52944EC1E_.wvu.FilterData" localSheetId="5" hidden="1">'Zał. nr 5 jednostki'!#REF!</definedName>
    <definedName name="Z_AEB15A20_C227_48ED_9696_24A52944EC1E_.wvu.Rows" localSheetId="0" hidden="1">'Wniosek 2025 r.'!$142:$188,'Wniosek 2025 r.'!$305:$351,'Wniosek 2025 r.'!$461:$507,'Wniosek 2025 r.'!$615:$661,'Wniosek 2025 r.'!$770:$816,'Wniosek 2025 r.'!$925:$971,'Wniosek 2025 r.'!$1079:$1125,'Wniosek 2025 r.'!#REF!,'Wniosek 2025 r.'!$1129:$1129</definedName>
    <definedName name="Z_AEB15A20_C227_48ED_9696_24A52944EC1E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AEB15A20_C227_48ED_9696_24A52944EC1E_.wvu.Rows" localSheetId="2" hidden="1">'Zał. nr 2 kalkulacja - 2025 r.'!$129:$175,'Zał.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AEB15A20_C227_48ED_9696_24A52944EC1E_.wvu.Rows" localSheetId="4" hidden="1">'Zał. nr 4 dane osób'!#REF!,'Zał. nr 4 dane osób'!#REF!,'Zał. nr 4 dane osób'!#REF!,'Zał. nr 4 dane osób'!#REF!,'Zał. nr 4 dane osób'!#REF!,'Zał. nr 4 dane osób'!#REF!,'Zał. nr 4 dane osób'!#REF!,'Zał. nr 4 dane osób'!$30:$31,'Zał. nr 4 dane osób'!$38:$38</definedName>
    <definedName name="Z_AEB15A20_C227_48ED_9696_24A52944EC1E_.wvu.Rows" localSheetId="5" hidden="1">'Zał. nr 5 jednostki'!#REF!,'Zał. nr 5 jednostki'!#REF!,'Zał. nr 5 jednostki'!#REF!,'Zał. nr 5 jednostki'!#REF!,'Zał. nr 5 jednostki'!#REF!,'Zał. nr 5 jednostki'!#REF!,'Zał. nr 5 jednostki'!#REF!,'Zał. nr 5 jednostki'!#REF!,'Zał. nr 5 jednostki'!$329:$329</definedName>
    <definedName name="Z_B1C3029C_F622_41AC_B85B_18F1E5A87AD5_.wvu.FilterData" localSheetId="9" hidden="1">'Dane zbiorcze'!$A$1:$AY$101</definedName>
    <definedName name="Z_B1C3029C_F622_41AC_B85B_18F1E5A87AD5_.wvu.FilterData" localSheetId="12" hidden="1">'Weryfikacja 2025 r.'!$A$2:$A$306</definedName>
    <definedName name="Z_B1C3029C_F622_41AC_B85B_18F1E5A87AD5_.wvu.FilterData" localSheetId="3" hidden="1">'Weryfikacja 2025 r. płaska'!$A$1:$A$304</definedName>
    <definedName name="Z_B1C3029C_F622_41AC_B85B_18F1E5A87AD5_.wvu.FilterData" localSheetId="0" hidden="1">'Wniosek 2025 r.'!$A$37:$I$199</definedName>
    <definedName name="Z_B1C3029C_F622_41AC_B85B_18F1E5A87AD5_.wvu.FilterData" localSheetId="1" hidden="1">'Zał. nr 1 a-e oświadczenia'!#REF!</definedName>
    <definedName name="Z_B1C3029C_F622_41AC_B85B_18F1E5A87AD5_.wvu.FilterData" localSheetId="2" hidden="1">'Zał. nr 2 kalkulacja - 2025 r.'!$A$24:$I$176</definedName>
    <definedName name="Z_B1C3029C_F622_41AC_B85B_18F1E5A87AD5_.wvu.FilterData" localSheetId="4" hidden="1">'Zał. nr 4 dane osób'!#REF!</definedName>
    <definedName name="Z_B1C3029C_F622_41AC_B85B_18F1E5A87AD5_.wvu.FilterData" localSheetId="5" hidden="1">'Zał. nr 5 jednostki'!#REF!</definedName>
    <definedName name="Z_B1C3029C_F622_41AC_B85B_18F1E5A87AD5_.wvu.Rows" localSheetId="0" hidden="1">'Wniosek 2025 r.'!$72:$188,'Wniosek 2025 r.'!$235:$351,'Wniosek 2025 r.'!$391:$507,'Wniosek 2025 r.'!$545:$661,'Wniosek 2025 r.'!$700:$816,'Wniosek 2025 r.'!$855:$971,'Wniosek 2025 r.'!$1009:$1125,'Wniosek 2025 r.'!#REF!,'Wniosek 2025 r.'!$1129:$1129</definedName>
    <definedName name="Z_B1C3029C_F622_41AC_B85B_18F1E5A87AD5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B1C3029C_F622_41AC_B85B_18F1E5A87AD5_.wvu.Rows" localSheetId="2" hidden="1">'Zał. nr 2 kalkulacja - 2025 r.'!$59:$175,'Zał.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B1C3029C_F622_41AC_B85B_18F1E5A87AD5_.wvu.Rows" localSheetId="4" hidden="1">'Zał. nr 4 dane osób'!#REF!,'Zał. nr 4 dane osób'!#REF!,'Zał. nr 4 dane osób'!#REF!,'Zał. nr 4 dane osób'!#REF!,'Zał. nr 4 dane osób'!#REF!,'Zał. nr 4 dane osób'!#REF!,'Zał. nr 4 dane osób'!#REF!,'Zał. nr 4 dane osób'!$30:$31,'Zał. nr 4 dane osób'!$38:$38</definedName>
    <definedName name="Z_B1C3029C_F622_41AC_B85B_18F1E5A87AD5_.wvu.Rows" localSheetId="5" hidden="1">'Zał. nr 5 jednostki'!#REF!,'Zał. nr 5 jednostki'!#REF!,'Zał. nr 5 jednostki'!#REF!,'Zał. nr 5 jednostki'!#REF!,'Zał. nr 5 jednostki'!#REF!,'Zał. nr 5 jednostki'!#REF!,'Zał. nr 5 jednostki'!#REF!,'Zał. nr 5 jednostki'!#REF!,'Zał. nr 5 jednostki'!$329:$329</definedName>
    <definedName name="Z_B2D1EAB6_C0A1_4235_9A77_087787767973_.wvu.FilterData" localSheetId="9" hidden="1">'Dane zbiorcze'!$A$1:$AY$101</definedName>
    <definedName name="Z_B2D1EAB6_C0A1_4235_9A77_087787767973_.wvu.FilterData" localSheetId="12" hidden="1">'Weryfikacja 2025 r.'!$A$2:$A$306</definedName>
    <definedName name="Z_B2D1EAB6_C0A1_4235_9A77_087787767973_.wvu.FilterData" localSheetId="3" hidden="1">'Weryfikacja 2025 r. płaska'!$A$1:$A$304</definedName>
    <definedName name="Z_B2D1EAB6_C0A1_4235_9A77_087787767973_.wvu.FilterData" localSheetId="0" hidden="1">'Wniosek 2025 r.'!$A$37:$I$199</definedName>
    <definedName name="Z_B2D1EAB6_C0A1_4235_9A77_087787767973_.wvu.FilterData" localSheetId="1" hidden="1">'Zał. nr 1 a-e oświadczenia'!#REF!</definedName>
    <definedName name="Z_B2D1EAB6_C0A1_4235_9A77_087787767973_.wvu.FilterData" localSheetId="2" hidden="1">'Zał. nr 2 kalkulacja - 2025 r.'!$A$24:$I$176</definedName>
    <definedName name="Z_B2D1EAB6_C0A1_4235_9A77_087787767973_.wvu.FilterData" localSheetId="4" hidden="1">'Zał. nr 4 dane osób'!#REF!</definedName>
    <definedName name="Z_B2D1EAB6_C0A1_4235_9A77_087787767973_.wvu.FilterData" localSheetId="5" hidden="1">'Zał. nr 5 jednostki'!#REF!</definedName>
    <definedName name="Z_B2D1EAB6_C0A1_4235_9A77_087787767973_.wvu.Rows" localSheetId="0" hidden="1">'Wniosek 2025 r.'!$156:$188,'Wniosek 2025 r.'!$319:$351,'Wniosek 2025 r.'!$475:$507,'Wniosek 2025 r.'!$629:$661,'Wniosek 2025 r.'!$784:$816,'Wniosek 2025 r.'!$939:$971,'Wniosek 2025 r.'!$1093:$1125,'Wniosek 2025 r.'!#REF!,'Wniosek 2025 r.'!$1129:$1129</definedName>
    <definedName name="Z_B2D1EAB6_C0A1_4235_9A77_087787767973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B2D1EAB6_C0A1_4235_9A77_087787767973_.wvu.Rows" localSheetId="2" hidden="1">'Zał. nr 2 kalkulacja - 2025 r.'!$143:$175,'Zał.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B2D1EAB6_C0A1_4235_9A77_087787767973_.wvu.Rows" localSheetId="4" hidden="1">'Zał. nr 4 dane osób'!#REF!,'Zał. nr 4 dane osób'!#REF!,'Zał. nr 4 dane osób'!#REF!,'Zał. nr 4 dane osób'!#REF!,'Zał. nr 4 dane osób'!#REF!,'Zał. nr 4 dane osób'!#REF!,'Zał. nr 4 dane osób'!#REF!,'Zał. nr 4 dane osób'!$30:$31,'Zał. nr 4 dane osób'!$38:$38</definedName>
    <definedName name="Z_B2D1EAB6_C0A1_4235_9A77_087787767973_.wvu.Rows" localSheetId="5" hidden="1">'Zał. nr 5 jednostki'!#REF!,'Zał. nr 5 jednostki'!#REF!,'Zał. nr 5 jednostki'!#REF!,'Zał. nr 5 jednostki'!#REF!,'Zał. nr 5 jednostki'!#REF!,'Zał. nr 5 jednostki'!#REF!,'Zał. nr 5 jednostki'!#REF!,'Zał. nr 5 jednostki'!#REF!,'Zał. nr 5 jednostki'!$329:$329</definedName>
    <definedName name="Z_BE2DEDA4_7DF8_4DB8_992A_37F98AA67409_.wvu.FilterData" localSheetId="9" hidden="1">'Dane zbiorcze'!$A$1:$AY$101</definedName>
    <definedName name="Z_BE2DEDA4_7DF8_4DB8_992A_37F98AA67409_.wvu.FilterData" localSheetId="12" hidden="1">'Weryfikacja 2025 r.'!$A$2:$A$306</definedName>
    <definedName name="Z_BE2DEDA4_7DF8_4DB8_992A_37F98AA67409_.wvu.FilterData" localSheetId="3" hidden="1">'Weryfikacja 2025 r. płaska'!$A$1:$A$304</definedName>
    <definedName name="Z_BE2DEDA4_7DF8_4DB8_992A_37F98AA67409_.wvu.FilterData" localSheetId="0" hidden="1">'Wniosek 2025 r.'!$A$37:$I$199</definedName>
    <definedName name="Z_BE2DEDA4_7DF8_4DB8_992A_37F98AA67409_.wvu.FilterData" localSheetId="1" hidden="1">'Zał. nr 1 a-e oświadczenia'!#REF!</definedName>
    <definedName name="Z_BE2DEDA4_7DF8_4DB8_992A_37F98AA67409_.wvu.FilterData" localSheetId="2" hidden="1">'Zał. nr 2 kalkulacja - 2025 r.'!$A$24:$I$176</definedName>
    <definedName name="Z_BE2DEDA4_7DF8_4DB8_992A_37F98AA67409_.wvu.FilterData" localSheetId="4" hidden="1">'Zał. nr 4 dane osób'!#REF!</definedName>
    <definedName name="Z_BE2DEDA4_7DF8_4DB8_992A_37F98AA67409_.wvu.FilterData" localSheetId="5" hidden="1">'Zał. nr 5 jednostki'!#REF!</definedName>
    <definedName name="Z_BE2DEDA4_7DF8_4DB8_992A_37F98AA67409_.wvu.Rows" localSheetId="0" hidden="1">'Wniosek 2025 r.'!$148:$188,'Wniosek 2025 r.'!$311:$351,'Wniosek 2025 r.'!$467:$507,'Wniosek 2025 r.'!$621:$661,'Wniosek 2025 r.'!$776:$816,'Wniosek 2025 r.'!$931:$971,'Wniosek 2025 r.'!$1085:$1125,'Wniosek 2025 r.'!#REF!,'Wniosek 2025 r.'!$1129:$1129</definedName>
    <definedName name="Z_BE2DEDA4_7DF8_4DB8_992A_37F98AA67409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BE2DEDA4_7DF8_4DB8_992A_37F98AA67409_.wvu.Rows" localSheetId="2" hidden="1">'Zał. nr 2 kalkulacja - 2025 r.'!$135:$175,'Zał.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BE2DEDA4_7DF8_4DB8_992A_37F98AA67409_.wvu.Rows" localSheetId="4" hidden="1">'Zał. nr 4 dane osób'!#REF!,'Zał. nr 4 dane osób'!#REF!,'Zał. nr 4 dane osób'!#REF!,'Zał. nr 4 dane osób'!#REF!,'Zał. nr 4 dane osób'!#REF!,'Zał. nr 4 dane osób'!#REF!,'Zał. nr 4 dane osób'!#REF!,'Zał. nr 4 dane osób'!$30:$31,'Zał. nr 4 dane osób'!$38:$38</definedName>
    <definedName name="Z_BE2DEDA4_7DF8_4DB8_992A_37F98AA67409_.wvu.Rows" localSheetId="5" hidden="1">'Zał. nr 5 jednostki'!#REF!,'Zał. nr 5 jednostki'!#REF!,'Zał. nr 5 jednostki'!#REF!,'Zał. nr 5 jednostki'!#REF!,'Zał. nr 5 jednostki'!#REF!,'Zał. nr 5 jednostki'!#REF!,'Zał. nr 5 jednostki'!#REF!,'Zał. nr 5 jednostki'!#REF!,'Zał. nr 5 jednostki'!$329:$329</definedName>
    <definedName name="Z_BF86B75B_84B4_49F3_92D2_0066CB084A9F_.wvu.FilterData" localSheetId="9" hidden="1">'Dane zbiorcze'!$A$1:$AY$101</definedName>
    <definedName name="Z_BF86B75B_84B4_49F3_92D2_0066CB084A9F_.wvu.FilterData" localSheetId="12" hidden="1">'Weryfikacja 2025 r.'!$A$2:$A$306</definedName>
    <definedName name="Z_BF86B75B_84B4_49F3_92D2_0066CB084A9F_.wvu.FilterData" localSheetId="3" hidden="1">'Weryfikacja 2025 r. płaska'!$A$1:$A$304</definedName>
    <definedName name="Z_BF86B75B_84B4_49F3_92D2_0066CB084A9F_.wvu.FilterData" localSheetId="0" hidden="1">'Wniosek 2025 r.'!$A$37:$I$199</definedName>
    <definedName name="Z_BF86B75B_84B4_49F3_92D2_0066CB084A9F_.wvu.FilterData" localSheetId="1" hidden="1">'Zał. nr 1 a-e oświadczenia'!#REF!</definedName>
    <definedName name="Z_BF86B75B_84B4_49F3_92D2_0066CB084A9F_.wvu.FilterData" localSheetId="2" hidden="1">'Zał. nr 2 kalkulacja - 2025 r.'!$A$24:$I$176</definedName>
    <definedName name="Z_BF86B75B_84B4_49F3_92D2_0066CB084A9F_.wvu.FilterData" localSheetId="4" hidden="1">'Zał. nr 4 dane osób'!#REF!</definedName>
    <definedName name="Z_BF86B75B_84B4_49F3_92D2_0066CB084A9F_.wvu.FilterData" localSheetId="5" hidden="1">'Zał. nr 5 jednostki'!#REF!</definedName>
    <definedName name="Z_BF86B75B_84B4_49F3_92D2_0066CB084A9F_.wvu.Rows" localSheetId="0" hidden="1">'Wniosek 2025 r.'!$188:$188,'Wniosek 2025 r.'!$351:$351,'Wniosek 2025 r.'!$507:$507,'Wniosek 2025 r.'!$661:$661,'Wniosek 2025 r.'!$816:$816,'Wniosek 2025 r.'!$971:$971,'Wniosek 2025 r.'!$1125:$1125,'Wniosek 2025 r.'!#REF!,'Wniosek 2025 r.'!$1129:$1129</definedName>
    <definedName name="Z_BF86B75B_84B4_49F3_92D2_0066CB084A9F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BF86B75B_84B4_49F3_92D2_0066CB084A9F_.wvu.Rows" localSheetId="2" hidden="1">'Zał. nr 2 kalkulacja - 2025 r.'!$175:$175,'Zał.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BF86B75B_84B4_49F3_92D2_0066CB084A9F_.wvu.Rows" localSheetId="4" hidden="1">'Zał. nr 4 dane osób'!#REF!,'Zał. nr 4 dane osób'!#REF!,'Zał. nr 4 dane osób'!#REF!,'Zał. nr 4 dane osób'!#REF!,'Zał. nr 4 dane osób'!#REF!,'Zał. nr 4 dane osób'!#REF!,'Zał. nr 4 dane osób'!#REF!,'Zał. nr 4 dane osób'!$30:$31,'Zał. nr 4 dane osób'!$38:$38</definedName>
    <definedName name="Z_BF86B75B_84B4_49F3_92D2_0066CB084A9F_.wvu.Rows" localSheetId="5" hidden="1">'Zał. nr 5 jednostki'!#REF!,'Zał. nr 5 jednostki'!#REF!,'Zał. nr 5 jednostki'!#REF!,'Zał. nr 5 jednostki'!#REF!,'Zał. nr 5 jednostki'!#REF!,'Zał. nr 5 jednostki'!#REF!,'Zał. nr 5 jednostki'!#REF!,'Zał. nr 5 jednostki'!#REF!,'Zał. nr 5 jednostki'!$329:$329</definedName>
    <definedName name="Z_C672F4EC_D752_4B76_9188_8CE56FB0C264_.wvu.FilterData" localSheetId="9" hidden="1">'Dane zbiorcze'!$A$1:$AY$101</definedName>
    <definedName name="Z_C672F4EC_D752_4B76_9188_8CE56FB0C264_.wvu.FilterData" localSheetId="12" hidden="1">'Weryfikacja 2025 r.'!$A$2:$A$306</definedName>
    <definedName name="Z_C672F4EC_D752_4B76_9188_8CE56FB0C264_.wvu.FilterData" localSheetId="3" hidden="1">'Weryfikacja 2025 r. płaska'!$A$1:$A$304</definedName>
    <definedName name="Z_C672F4EC_D752_4B76_9188_8CE56FB0C264_.wvu.FilterData" localSheetId="0" hidden="1">'Wniosek 2025 r.'!$A$37:$I$199</definedName>
    <definedName name="Z_C672F4EC_D752_4B76_9188_8CE56FB0C264_.wvu.FilterData" localSheetId="1" hidden="1">'Zał. nr 1 a-e oświadczenia'!#REF!</definedName>
    <definedName name="Z_C672F4EC_D752_4B76_9188_8CE56FB0C264_.wvu.FilterData" localSheetId="2" hidden="1">'Zał. nr 2 kalkulacja - 2025 r.'!$A$24:$I$176</definedName>
    <definedName name="Z_C672F4EC_D752_4B76_9188_8CE56FB0C264_.wvu.FilterData" localSheetId="4" hidden="1">'Zał. nr 4 dane osób'!#REF!</definedName>
    <definedName name="Z_C672F4EC_D752_4B76_9188_8CE56FB0C264_.wvu.FilterData" localSheetId="5" hidden="1">'Zał. nr 5 jednostki'!#REF!</definedName>
    <definedName name="Z_C672F4EC_D752_4B76_9188_8CE56FB0C264_.wvu.Rows" localSheetId="0" hidden="1">'Wniosek 2025 r.'!$83:$188,'Wniosek 2025 r.'!$246:$351,'Wniosek 2025 r.'!$402:$507,'Wniosek 2025 r.'!$556:$661,'Wniosek 2025 r.'!$710:$710,'Wniosek 2025 r.'!$712:$816,'Wniosek 2025 r.'!$866:$971,'Wniosek 2025 r.'!$1020:$1125,'Wniosek 2025 r.'!#REF!,'Wniosek 2025 r.'!$1129:$1129</definedName>
    <definedName name="Z_C672F4EC_D752_4B76_9188_8CE56FB0C264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C672F4EC_D752_4B76_9188_8CE56FB0C264_.wvu.Rows" localSheetId="2" hidden="1">'Zał. nr 2 kalkulacja - 2025 r.'!$70:$175,'Zał. nr 2 kalkulacja - 2025 r.'!#REF!,'Zał.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C672F4EC_D752_4B76_9188_8CE56FB0C264_.wvu.Rows" localSheetId="4" hidden="1">'Zał. nr 4 dane osób'!#REF!,'Zał. nr 4 dane osób'!#REF!,'Zał. nr 4 dane osób'!#REF!,'Zał. nr 4 dane osób'!#REF!,'Zał. nr 4 dane osób'!#REF!,'Zał. nr 4 dane osób'!#REF!,'Zał. nr 4 dane osób'!#REF!,'Zał. nr 4 dane osób'!#REF!,'Zał. nr 4 dane osób'!$30:$31,'Zał. nr 4 dane osób'!$38:$38</definedName>
    <definedName name="Z_C672F4EC_D752_4B76_9188_8CE56FB0C264_.wvu.Rows" localSheetId="5" hidden="1">'Zał. nr 5 jednostki'!#REF!,'Zał. nr 5 jednostki'!#REF!,'Zał. nr 5 jednostki'!#REF!,'Zał. nr 5 jednostki'!#REF!,'Zał. nr 5 jednostki'!#REF!,'Zał. nr 5 jednostki'!#REF!,'Zał. nr 5 jednostki'!#REF!,'Zał. nr 5 jednostki'!#REF!,'Zał. nr 5 jednostki'!#REF!,'Zał. nr 5 jednostki'!$329:$329</definedName>
    <definedName name="Z_C86C788A_80AA_46FD_AD4B_E3D585728AC3_.wvu.FilterData" localSheetId="9" hidden="1">'Dane zbiorcze'!$A$1:$AY$101</definedName>
    <definedName name="Z_C86C788A_80AA_46FD_AD4B_E3D585728AC3_.wvu.FilterData" localSheetId="12" hidden="1">'Weryfikacja 2025 r.'!$A$2:$A$306</definedName>
    <definedName name="Z_C86C788A_80AA_46FD_AD4B_E3D585728AC3_.wvu.FilterData" localSheetId="3" hidden="1">'Weryfikacja 2025 r. płaska'!$A$1:$A$304</definedName>
    <definedName name="Z_C86C788A_80AA_46FD_AD4B_E3D585728AC3_.wvu.FilterData" localSheetId="0" hidden="1">'Wniosek 2025 r.'!$A$37:$I$199</definedName>
    <definedName name="Z_C86C788A_80AA_46FD_AD4B_E3D585728AC3_.wvu.FilterData" localSheetId="1" hidden="1">'Zał. nr 1 a-e oświadczenia'!#REF!</definedName>
    <definedName name="Z_C86C788A_80AA_46FD_AD4B_E3D585728AC3_.wvu.FilterData" localSheetId="2" hidden="1">'Zał. nr 2 kalkulacja - 2025 r.'!$A$24:$I$176</definedName>
    <definedName name="Z_C86C788A_80AA_46FD_AD4B_E3D585728AC3_.wvu.FilterData" localSheetId="4" hidden="1">'Zał. nr 4 dane osób'!#REF!</definedName>
    <definedName name="Z_C86C788A_80AA_46FD_AD4B_E3D585728AC3_.wvu.FilterData" localSheetId="5" hidden="1">'Zał. nr 5 jednostki'!#REF!</definedName>
    <definedName name="Z_C86C788A_80AA_46FD_AD4B_E3D585728AC3_.wvu.Rows" localSheetId="0" hidden="1">'Wniosek 2025 r.'!$161:$188,'Wniosek 2025 r.'!$324:$351,'Wniosek 2025 r.'!$480:$507,'Wniosek 2025 r.'!$634:$661,'Wniosek 2025 r.'!$789:$816,'Wniosek 2025 r.'!$944:$971,'Wniosek 2025 r.'!$1098:$1125,'Wniosek 2025 r.'!#REF!,'Wniosek 2025 r.'!$1129:$1129</definedName>
    <definedName name="Z_C86C788A_80AA_46FD_AD4B_E3D585728AC3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C86C788A_80AA_46FD_AD4B_E3D585728AC3_.wvu.Rows" localSheetId="2" hidden="1">'Zał. nr 2 kalkulacja - 2025 r.'!$148:$175,'Zał.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C86C788A_80AA_46FD_AD4B_E3D585728AC3_.wvu.Rows" localSheetId="4" hidden="1">'Zał. nr 4 dane osób'!#REF!,'Zał. nr 4 dane osób'!#REF!,'Zał. nr 4 dane osób'!#REF!,'Zał. nr 4 dane osób'!#REF!,'Zał. nr 4 dane osób'!#REF!,'Zał. nr 4 dane osób'!#REF!,'Zał. nr 4 dane osób'!#REF!,'Zał. nr 4 dane osób'!$30:$31,'Zał. nr 4 dane osób'!$38:$38</definedName>
    <definedName name="Z_C86C788A_80AA_46FD_AD4B_E3D585728AC3_.wvu.Rows" localSheetId="5" hidden="1">'Zał. nr 5 jednostki'!#REF!,'Zał. nr 5 jednostki'!#REF!,'Zał. nr 5 jednostki'!#REF!,'Zał. nr 5 jednostki'!#REF!,'Zał. nr 5 jednostki'!#REF!,'Zał. nr 5 jednostki'!#REF!,'Zał. nr 5 jednostki'!#REF!,'Zał. nr 5 jednostki'!#REF!,'Zał. nr 5 jednostki'!$329:$329</definedName>
    <definedName name="Z_CAFA2A20_BD7B_49A5_A5D9_6D3E52DDD716_.wvu.FilterData" localSheetId="9" hidden="1">'Dane zbiorcze'!$A$1:$AY$101</definedName>
    <definedName name="Z_CAFA2A20_BD7B_49A5_A5D9_6D3E52DDD716_.wvu.FilterData" localSheetId="12" hidden="1">'Weryfikacja 2025 r.'!$A$2:$A$306</definedName>
    <definedName name="Z_CAFA2A20_BD7B_49A5_A5D9_6D3E52DDD716_.wvu.FilterData" localSheetId="3" hidden="1">'Weryfikacja 2025 r. płaska'!$A$1:$A$304</definedName>
    <definedName name="Z_CAFA2A20_BD7B_49A5_A5D9_6D3E52DDD716_.wvu.FilterData" localSheetId="0" hidden="1">'Wniosek 2025 r.'!$A$37:$I$199</definedName>
    <definedName name="Z_CAFA2A20_BD7B_49A5_A5D9_6D3E52DDD716_.wvu.FilterData" localSheetId="1" hidden="1">'Zał. nr 1 a-e oświadczenia'!#REF!</definedName>
    <definedName name="Z_CAFA2A20_BD7B_49A5_A5D9_6D3E52DDD716_.wvu.FilterData" localSheetId="2" hidden="1">'Zał. nr 2 kalkulacja - 2025 r.'!$A$24:$I$176</definedName>
    <definedName name="Z_CAFA2A20_BD7B_49A5_A5D9_6D3E52DDD716_.wvu.FilterData" localSheetId="4" hidden="1">'Zał. nr 4 dane osób'!#REF!</definedName>
    <definedName name="Z_CAFA2A20_BD7B_49A5_A5D9_6D3E52DDD716_.wvu.FilterData" localSheetId="5" hidden="1">'Zał. nr 5 jednostki'!#REF!</definedName>
    <definedName name="Z_CAFA2A20_BD7B_49A5_A5D9_6D3E52DDD716_.wvu.Rows" localSheetId="0" hidden="1">'Wniosek 2025 r.'!$51:$188,'Wniosek 2025 r.'!$214:$351,'Wniosek 2025 r.'!$370:$507,'Wniosek 2025 r.'!$524:$661,'Wniosek 2025 r.'!$679:$816,'Wniosek 2025 r.'!$834:$971,'Wniosek 2025 r.'!$988:$1125,'Wniosek 2025 r.'!#REF!,'Wniosek 2025 r.'!$1129:$1129</definedName>
    <definedName name="Z_CAFA2A20_BD7B_49A5_A5D9_6D3E52DDD716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CAFA2A20_BD7B_49A5_A5D9_6D3E52DDD716_.wvu.Rows" localSheetId="2" hidden="1">'Zał. nr 2 kalkulacja - 2025 r.'!$38:$175,'Zał.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CAFA2A20_BD7B_49A5_A5D9_6D3E52DDD716_.wvu.Rows" localSheetId="4" hidden="1">'Zał. nr 4 dane osób'!#REF!,'Zał. nr 4 dane osób'!#REF!,'Zał. nr 4 dane osób'!#REF!,'Zał. nr 4 dane osób'!#REF!,'Zał. nr 4 dane osób'!#REF!,'Zał. nr 4 dane osób'!#REF!,'Zał. nr 4 dane osób'!#REF!,'Zał. nr 4 dane osób'!$30:$31,'Zał. nr 4 dane osób'!$38:$38</definedName>
    <definedName name="Z_CAFA2A20_BD7B_49A5_A5D9_6D3E52DDD716_.wvu.Rows" localSheetId="5" hidden="1">'Zał. nr 5 jednostki'!#REF!,'Zał. nr 5 jednostki'!#REF!,'Zał. nr 5 jednostki'!#REF!,'Zał. nr 5 jednostki'!#REF!,'Zał. nr 5 jednostki'!#REF!,'Zał. nr 5 jednostki'!#REF!,'Zał. nr 5 jednostki'!#REF!,'Zał. nr 5 jednostki'!#REF!,'Zał. nr 5 jednostki'!$329:$329</definedName>
    <definedName name="Z_CB6C8B59_5BF7_4BEB_AB6F_0F649B5C22E7_.wvu.FilterData" localSheetId="9" hidden="1">'Dane zbiorcze'!$A$1:$AY$101</definedName>
    <definedName name="Z_CB6C8B59_5BF7_4BEB_AB6F_0F649B5C22E7_.wvu.FilterData" localSheetId="12" hidden="1">'Weryfikacja 2025 r.'!$A$2:$A$306</definedName>
    <definedName name="Z_CB6C8B59_5BF7_4BEB_AB6F_0F649B5C22E7_.wvu.FilterData" localSheetId="3" hidden="1">'Weryfikacja 2025 r. płaska'!$A$1:$A$304</definedName>
    <definedName name="Z_CB6C8B59_5BF7_4BEB_AB6F_0F649B5C22E7_.wvu.FilterData" localSheetId="0" hidden="1">'Wniosek 2025 r.'!$A$37:$I$199</definedName>
    <definedName name="Z_CB6C8B59_5BF7_4BEB_AB6F_0F649B5C22E7_.wvu.FilterData" localSheetId="1" hidden="1">'Zał. nr 1 a-e oświadczenia'!#REF!</definedName>
    <definedName name="Z_CB6C8B59_5BF7_4BEB_AB6F_0F649B5C22E7_.wvu.FilterData" localSheetId="2" hidden="1">'Zał. nr 2 kalkulacja - 2025 r.'!$A$24:$I$176</definedName>
    <definedName name="Z_CB6C8B59_5BF7_4BEB_AB6F_0F649B5C22E7_.wvu.FilterData" localSheetId="4" hidden="1">'Zał. nr 4 dane osób'!#REF!</definedName>
    <definedName name="Z_CB6C8B59_5BF7_4BEB_AB6F_0F649B5C22E7_.wvu.FilterData" localSheetId="5" hidden="1">'Zał. nr 5 jednostki'!#REF!</definedName>
    <definedName name="Z_CB6C8B59_5BF7_4BEB_AB6F_0F649B5C22E7_.wvu.Rows" localSheetId="0" hidden="1">'Wniosek 2025 r.'!$140:$188,'Wniosek 2025 r.'!$303:$351,'Wniosek 2025 r.'!$459:$507,'Wniosek 2025 r.'!$613:$661,'Wniosek 2025 r.'!$768:$816,'Wniosek 2025 r.'!$923:$971,'Wniosek 2025 r.'!$1077:$1125,'Wniosek 2025 r.'!#REF!,'Wniosek 2025 r.'!$1129:$1129</definedName>
    <definedName name="Z_CB6C8B59_5BF7_4BEB_AB6F_0F649B5C22E7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CB6C8B59_5BF7_4BEB_AB6F_0F649B5C22E7_.wvu.Rows" localSheetId="2" hidden="1">'Zał. nr 2 kalkulacja - 2025 r.'!$127:$175,'Zał.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CB6C8B59_5BF7_4BEB_AB6F_0F649B5C22E7_.wvu.Rows" localSheetId="4" hidden="1">'Zał. nr 4 dane osób'!#REF!,'Zał. nr 4 dane osób'!#REF!,'Zał. nr 4 dane osób'!#REF!,'Zał. nr 4 dane osób'!#REF!,'Zał. nr 4 dane osób'!#REF!,'Zał. nr 4 dane osób'!#REF!,'Zał. nr 4 dane osób'!#REF!,'Zał. nr 4 dane osób'!$30:$31,'Zał. nr 4 dane osób'!$38:$38</definedName>
    <definedName name="Z_CB6C8B59_5BF7_4BEB_AB6F_0F649B5C22E7_.wvu.Rows" localSheetId="5" hidden="1">'Zał. nr 5 jednostki'!#REF!,'Zał. nr 5 jednostki'!#REF!,'Zał. nr 5 jednostki'!#REF!,'Zał. nr 5 jednostki'!#REF!,'Zał. nr 5 jednostki'!#REF!,'Zał. nr 5 jednostki'!#REF!,'Zał. nr 5 jednostki'!#REF!,'Zał. nr 5 jednostki'!#REF!,'Zał. nr 5 jednostki'!$329:$329</definedName>
    <definedName name="Z_CE90A9F1_888F_4CE3_981F_D2B6505F0ABD_.wvu.FilterData" localSheetId="9" hidden="1">'Dane zbiorcze'!$A$1:$AY$101</definedName>
    <definedName name="Z_CE90A9F1_888F_4CE3_981F_D2B6505F0ABD_.wvu.FilterData" localSheetId="12" hidden="1">'Weryfikacja 2025 r.'!$A$2:$A$306</definedName>
    <definedName name="Z_CE90A9F1_888F_4CE3_981F_D2B6505F0ABD_.wvu.FilterData" localSheetId="3" hidden="1">'Weryfikacja 2025 r. płaska'!$A$1:$A$304</definedName>
    <definedName name="Z_CE90A9F1_888F_4CE3_981F_D2B6505F0ABD_.wvu.FilterData" localSheetId="0" hidden="1">'Wniosek 2025 r.'!$A$37:$I$199</definedName>
    <definedName name="Z_CE90A9F1_888F_4CE3_981F_D2B6505F0ABD_.wvu.FilterData" localSheetId="1" hidden="1">'Zał. nr 1 a-e oświadczenia'!#REF!</definedName>
    <definedName name="Z_CE90A9F1_888F_4CE3_981F_D2B6505F0ABD_.wvu.FilterData" localSheetId="2" hidden="1">'Zał. nr 2 kalkulacja - 2025 r.'!$A$24:$I$176</definedName>
    <definedName name="Z_CE90A9F1_888F_4CE3_981F_D2B6505F0ABD_.wvu.FilterData" localSheetId="4" hidden="1">'Zał. nr 4 dane osób'!#REF!</definedName>
    <definedName name="Z_CE90A9F1_888F_4CE3_981F_D2B6505F0ABD_.wvu.FilterData" localSheetId="5" hidden="1">'Zał. nr 5 jednostki'!#REF!</definedName>
    <definedName name="Z_CE90A9F1_888F_4CE3_981F_D2B6505F0ABD_.wvu.Rows" localSheetId="0" hidden="1">'Wniosek 2025 r.'!$43:$188,'Wniosek 2025 r.'!$206:$351,'Wniosek 2025 r.'!$362:$507,'Wniosek 2025 r.'!$516:$661,'Wniosek 2025 r.'!$671:$816,'Wniosek 2025 r.'!$826:$971,'Wniosek 2025 r.'!$980:$1125,'Wniosek 2025 r.'!#REF!,'Wniosek 2025 r.'!$1129:$1129</definedName>
    <definedName name="Z_CE90A9F1_888F_4CE3_981F_D2B6505F0ABD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CE90A9F1_888F_4CE3_981F_D2B6505F0ABD_.wvu.Rows" localSheetId="2" hidden="1">'Zał. nr 2 kalkulacja - 2025 r.'!$30:$175,'Zał.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CE90A9F1_888F_4CE3_981F_D2B6505F0ABD_.wvu.Rows" localSheetId="4" hidden="1">'Zał. nr 4 dane osób'!#REF!,'Zał. nr 4 dane osób'!#REF!,'Zał. nr 4 dane osób'!#REF!,'Zał. nr 4 dane osób'!#REF!,'Zał. nr 4 dane osób'!#REF!,'Zał. nr 4 dane osób'!#REF!,'Zał. nr 4 dane osób'!#REF!,'Zał. nr 4 dane osób'!$30:$31,'Zał. nr 4 dane osób'!$38:$38</definedName>
    <definedName name="Z_CE90A9F1_888F_4CE3_981F_D2B6505F0ABD_.wvu.Rows" localSheetId="5" hidden="1">'Zał. nr 5 jednostki'!#REF!,'Zał. nr 5 jednostki'!#REF!,'Zał. nr 5 jednostki'!#REF!,'Zał. nr 5 jednostki'!#REF!,'Zał. nr 5 jednostki'!#REF!,'Zał. nr 5 jednostki'!#REF!,'Zał. nr 5 jednostki'!#REF!,'Zał. nr 5 jednostki'!#REF!,'Zał. nr 5 jednostki'!$329:$329</definedName>
    <definedName name="Z_CFB16B46_69B9_4D6E_8EA2_96AA21116268_.wvu.FilterData" localSheetId="9" hidden="1">'Dane zbiorcze'!$A$1:$AY$101</definedName>
    <definedName name="Z_CFB16B46_69B9_4D6E_8EA2_96AA21116268_.wvu.FilterData" localSheetId="12" hidden="1">'Weryfikacja 2025 r.'!$A$2:$A$306</definedName>
    <definedName name="Z_CFB16B46_69B9_4D6E_8EA2_96AA21116268_.wvu.FilterData" localSheetId="3" hidden="1">'Weryfikacja 2025 r. płaska'!$A$1:$A$304</definedName>
    <definedName name="Z_CFB16B46_69B9_4D6E_8EA2_96AA21116268_.wvu.FilterData" localSheetId="0" hidden="1">'Wniosek 2025 r.'!$A$37:$I$199</definedName>
    <definedName name="Z_CFB16B46_69B9_4D6E_8EA2_96AA21116268_.wvu.FilterData" localSheetId="1" hidden="1">'Zał. nr 1 a-e oświadczenia'!#REF!</definedName>
    <definedName name="Z_CFB16B46_69B9_4D6E_8EA2_96AA21116268_.wvu.FilterData" localSheetId="2" hidden="1">'Zał. nr 2 kalkulacja - 2025 r.'!$A$24:$I$176</definedName>
    <definedName name="Z_CFB16B46_69B9_4D6E_8EA2_96AA21116268_.wvu.FilterData" localSheetId="4" hidden="1">'Zał. nr 4 dane osób'!#REF!</definedName>
    <definedName name="Z_CFB16B46_69B9_4D6E_8EA2_96AA21116268_.wvu.FilterData" localSheetId="5" hidden="1">'Zał. nr 5 jednostki'!#REF!</definedName>
    <definedName name="Z_CFB16B46_69B9_4D6E_8EA2_96AA21116268_.wvu.Rows" localSheetId="0" hidden="1">'Wniosek 2025 r.'!$86:$188,'Wniosek 2025 r.'!$249:$351,'Wniosek 2025 r.'!$405:$507,'Wniosek 2025 r.'!$559:$661,'Wniosek 2025 r.'!$714:$816,'Wniosek 2025 r.'!$869:$971,'Wniosek 2025 r.'!$1023:$1125,'Wniosek 2025 r.'!#REF!,'Wniosek 2025 r.'!$1129:$1129</definedName>
    <definedName name="Z_CFB16B46_69B9_4D6E_8EA2_96AA21116268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CFB16B46_69B9_4D6E_8EA2_96AA21116268_.wvu.Rows" localSheetId="2" hidden="1">'Zał. nr 2 kalkulacja - 2025 r.'!$73:$175,'Zał.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CFB16B46_69B9_4D6E_8EA2_96AA21116268_.wvu.Rows" localSheetId="4" hidden="1">'Zał. nr 4 dane osób'!#REF!,'Zał. nr 4 dane osób'!#REF!,'Zał. nr 4 dane osób'!#REF!,'Zał. nr 4 dane osób'!#REF!,'Zał. nr 4 dane osób'!#REF!,'Zał. nr 4 dane osób'!#REF!,'Zał. nr 4 dane osób'!#REF!,'Zał. nr 4 dane osób'!$30:$31,'Zał. nr 4 dane osób'!$38:$38</definedName>
    <definedName name="Z_CFB16B46_69B9_4D6E_8EA2_96AA21116268_.wvu.Rows" localSheetId="5" hidden="1">'Zał. nr 5 jednostki'!#REF!,'Zał. nr 5 jednostki'!#REF!,'Zał. nr 5 jednostki'!#REF!,'Zał. nr 5 jednostki'!#REF!,'Zał. nr 5 jednostki'!#REF!,'Zał. nr 5 jednostki'!#REF!,'Zał. nr 5 jednostki'!#REF!,'Zał. nr 5 jednostki'!#REF!,'Zał. nr 5 jednostki'!$329:$329</definedName>
    <definedName name="Z_D01DE937_D827_4A12_B908_4B3ABC4E7919_.wvu.FilterData" localSheetId="9" hidden="1">'Dane zbiorcze'!$A$1:$AY$101</definedName>
    <definedName name="Z_D01DE937_D827_4A12_B908_4B3ABC4E7919_.wvu.FilterData" localSheetId="12" hidden="1">'Weryfikacja 2025 r.'!$A$2:$A$306</definedName>
    <definedName name="Z_D01DE937_D827_4A12_B908_4B3ABC4E7919_.wvu.FilterData" localSheetId="3" hidden="1">'Weryfikacja 2025 r. płaska'!$A$1:$A$304</definedName>
    <definedName name="Z_D01DE937_D827_4A12_B908_4B3ABC4E7919_.wvu.FilterData" localSheetId="0" hidden="1">'Wniosek 2025 r.'!$A$37:$I$199</definedName>
    <definedName name="Z_D01DE937_D827_4A12_B908_4B3ABC4E7919_.wvu.FilterData" localSheetId="1" hidden="1">'Zał. nr 1 a-e oświadczenia'!#REF!</definedName>
    <definedName name="Z_D01DE937_D827_4A12_B908_4B3ABC4E7919_.wvu.FilterData" localSheetId="2" hidden="1">'Zał. nr 2 kalkulacja - 2025 r.'!$A$24:$I$176</definedName>
    <definedName name="Z_D01DE937_D827_4A12_B908_4B3ABC4E7919_.wvu.FilterData" localSheetId="4" hidden="1">'Zał. nr 4 dane osób'!#REF!</definedName>
    <definedName name="Z_D01DE937_D827_4A12_B908_4B3ABC4E7919_.wvu.FilterData" localSheetId="5" hidden="1">'Zał. nr 5 jednostki'!#REF!</definedName>
    <definedName name="Z_D01DE937_D827_4A12_B908_4B3ABC4E7919_.wvu.Rows" localSheetId="0" hidden="1">'Wniosek 2025 r.'!$77:$188,'Wniosek 2025 r.'!$240:$351,'Wniosek 2025 r.'!$396:$507,'Wniosek 2025 r.'!$550:$661,'Wniosek 2025 r.'!$705:$816,'Wniosek 2025 r.'!$860:$971,'Wniosek 2025 r.'!$1014:$1125,'Wniosek 2025 r.'!#REF!,'Wniosek 2025 r.'!$1129:$1129</definedName>
    <definedName name="Z_D01DE937_D827_4A12_B908_4B3ABC4E7919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D01DE937_D827_4A12_B908_4B3ABC4E7919_.wvu.Rows" localSheetId="2" hidden="1">'Zał. nr 2 kalkulacja - 2025 r.'!$64:$175,'Zał.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D01DE937_D827_4A12_B908_4B3ABC4E7919_.wvu.Rows" localSheetId="4" hidden="1">'Zał. nr 4 dane osób'!#REF!,'Zał. nr 4 dane osób'!#REF!,'Zał. nr 4 dane osób'!#REF!,'Zał. nr 4 dane osób'!#REF!,'Zał. nr 4 dane osób'!#REF!,'Zał. nr 4 dane osób'!#REF!,'Zał. nr 4 dane osób'!#REF!,'Zał. nr 4 dane osób'!$30:$31,'Zał. nr 4 dane osób'!$38:$38</definedName>
    <definedName name="Z_D01DE937_D827_4A12_B908_4B3ABC4E7919_.wvu.Rows" localSheetId="5" hidden="1">'Zał. nr 5 jednostki'!#REF!,'Zał. nr 5 jednostki'!#REF!,'Zał. nr 5 jednostki'!#REF!,'Zał. nr 5 jednostki'!#REF!,'Zał. nr 5 jednostki'!#REF!,'Zał. nr 5 jednostki'!#REF!,'Zał. nr 5 jednostki'!#REF!,'Zał. nr 5 jednostki'!#REF!,'Zał. nr 5 jednostki'!$329:$329</definedName>
    <definedName name="Z_D5115B6B_4720_4C7A_8ED4_61D6C932C214_.wvu.FilterData" localSheetId="9" hidden="1">'Dane zbiorcze'!$A$1:$AY$101</definedName>
    <definedName name="Z_D5115B6B_4720_4C7A_8ED4_61D6C932C214_.wvu.FilterData" localSheetId="12" hidden="1">'Weryfikacja 2025 r.'!$A$2:$A$306</definedName>
    <definedName name="Z_D5115B6B_4720_4C7A_8ED4_61D6C932C214_.wvu.FilterData" localSheetId="3" hidden="1">'Weryfikacja 2025 r. płaska'!$A$1:$A$304</definedName>
    <definedName name="Z_D5115B6B_4720_4C7A_8ED4_61D6C932C214_.wvu.FilterData" localSheetId="0" hidden="1">'Wniosek 2025 r.'!$A$37:$I$199</definedName>
    <definedName name="Z_D5115B6B_4720_4C7A_8ED4_61D6C932C214_.wvu.FilterData" localSheetId="1" hidden="1">'Zał. nr 1 a-e oświadczenia'!#REF!</definedName>
    <definedName name="Z_D5115B6B_4720_4C7A_8ED4_61D6C932C214_.wvu.FilterData" localSheetId="2" hidden="1">'Zał. nr 2 kalkulacja - 2025 r.'!$A$24:$I$176</definedName>
    <definedName name="Z_D5115B6B_4720_4C7A_8ED4_61D6C932C214_.wvu.FilterData" localSheetId="4" hidden="1">'Zał. nr 4 dane osób'!#REF!</definedName>
    <definedName name="Z_D5115B6B_4720_4C7A_8ED4_61D6C932C214_.wvu.FilterData" localSheetId="5" hidden="1">'Zał. nr 5 jednostki'!#REF!</definedName>
    <definedName name="Z_D5115B6B_4720_4C7A_8ED4_61D6C932C214_.wvu.Rows" localSheetId="0" hidden="1">'Wniosek 2025 r.'!$172:$188,'Wniosek 2025 r.'!$335:$351,'Wniosek 2025 r.'!$491:$507,'Wniosek 2025 r.'!$645:$661,'Wniosek 2025 r.'!$800:$816,'Wniosek 2025 r.'!$955:$971,'Wniosek 2025 r.'!$1109:$1125,'Wniosek 2025 r.'!#REF!,'Wniosek 2025 r.'!$1129:$1129</definedName>
    <definedName name="Z_D5115B6B_4720_4C7A_8ED4_61D6C932C214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D5115B6B_4720_4C7A_8ED4_61D6C932C214_.wvu.Rows" localSheetId="2" hidden="1">'Zał. nr 2 kalkulacja - 2025 r.'!$159:$175,'Zał.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D5115B6B_4720_4C7A_8ED4_61D6C932C214_.wvu.Rows" localSheetId="4" hidden="1">'Zał. nr 4 dane osób'!#REF!,'Zał. nr 4 dane osób'!#REF!,'Zał. nr 4 dane osób'!#REF!,'Zał. nr 4 dane osób'!#REF!,'Zał. nr 4 dane osób'!#REF!,'Zał. nr 4 dane osób'!#REF!,'Zał. nr 4 dane osób'!#REF!,'Zał. nr 4 dane osób'!$30:$31,'Zał. nr 4 dane osób'!$38:$38</definedName>
    <definedName name="Z_D5115B6B_4720_4C7A_8ED4_61D6C932C214_.wvu.Rows" localSheetId="5" hidden="1">'Zał. nr 5 jednostki'!#REF!,'Zał. nr 5 jednostki'!#REF!,'Zał. nr 5 jednostki'!#REF!,'Zał. nr 5 jednostki'!#REF!,'Zał. nr 5 jednostki'!#REF!,'Zał. nr 5 jednostki'!#REF!,'Zał. nr 5 jednostki'!#REF!,'Zał. nr 5 jednostki'!#REF!,'Zał. nr 5 jednostki'!$329:$329</definedName>
    <definedName name="Z_DA95FF18_58A7_4336_9941_F5B3732C3986_.wvu.FilterData" localSheetId="9" hidden="1">'Dane zbiorcze'!$A$1:$AY$101</definedName>
    <definedName name="Z_DA95FF18_58A7_4336_9941_F5B3732C3986_.wvu.FilterData" localSheetId="12" hidden="1">'Weryfikacja 2025 r.'!$A$2:$A$306</definedName>
    <definedName name="Z_DA95FF18_58A7_4336_9941_F5B3732C3986_.wvu.FilterData" localSheetId="3" hidden="1">'Weryfikacja 2025 r. płaska'!$A$1:$A$304</definedName>
    <definedName name="Z_DA95FF18_58A7_4336_9941_F5B3732C3986_.wvu.FilterData" localSheetId="0" hidden="1">'Wniosek 2025 r.'!$A$37:$I$199</definedName>
    <definedName name="Z_DA95FF18_58A7_4336_9941_F5B3732C3986_.wvu.FilterData" localSheetId="1" hidden="1">'Zał. nr 1 a-e oświadczenia'!#REF!</definedName>
    <definedName name="Z_DA95FF18_58A7_4336_9941_F5B3732C3986_.wvu.FilterData" localSheetId="2" hidden="1">'Zał. nr 2 kalkulacja - 2025 r.'!$A$24:$I$176</definedName>
    <definedName name="Z_DA95FF18_58A7_4336_9941_F5B3732C3986_.wvu.FilterData" localSheetId="4" hidden="1">'Zał. nr 4 dane osób'!#REF!</definedName>
    <definedName name="Z_DA95FF18_58A7_4336_9941_F5B3732C3986_.wvu.FilterData" localSheetId="5" hidden="1">'Zał. nr 5 jednostki'!#REF!</definedName>
    <definedName name="Z_DA95FF18_58A7_4336_9941_F5B3732C3986_.wvu.Rows" localSheetId="0" hidden="1">'Wniosek 2025 r.'!$49:$188,'Wniosek 2025 r.'!$212:$351,'Wniosek 2025 r.'!$368:$507,'Wniosek 2025 r.'!$522:$661,'Wniosek 2025 r.'!$677:$816,'Wniosek 2025 r.'!$832:$971,'Wniosek 2025 r.'!$986:$1125,'Wniosek 2025 r.'!#REF!,'Wniosek 2025 r.'!$1129:$1129</definedName>
    <definedName name="Z_DA95FF18_58A7_4336_9941_F5B3732C3986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DA95FF18_58A7_4336_9941_F5B3732C3986_.wvu.Rows" localSheetId="2" hidden="1">'Zał. nr 2 kalkulacja - 2025 r.'!$36:$175,'Zał.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DA95FF18_58A7_4336_9941_F5B3732C3986_.wvu.Rows" localSheetId="4" hidden="1">'Zał. nr 4 dane osób'!#REF!,'Zał. nr 4 dane osób'!#REF!,'Zał. nr 4 dane osób'!#REF!,'Zał. nr 4 dane osób'!#REF!,'Zał. nr 4 dane osób'!#REF!,'Zał. nr 4 dane osób'!#REF!,'Zał. nr 4 dane osób'!#REF!,'Zał. nr 4 dane osób'!$30:$31,'Zał. nr 4 dane osób'!$38:$38</definedName>
    <definedName name="Z_DA95FF18_58A7_4336_9941_F5B3732C3986_.wvu.Rows" localSheetId="5" hidden="1">'Zał. nr 5 jednostki'!#REF!,'Zał. nr 5 jednostki'!#REF!,'Zał. nr 5 jednostki'!#REF!,'Zał. nr 5 jednostki'!#REF!,'Zał. nr 5 jednostki'!#REF!,'Zał. nr 5 jednostki'!#REF!,'Zał. nr 5 jednostki'!#REF!,'Zał. nr 5 jednostki'!#REF!,'Zał. nr 5 jednostki'!$329:$329</definedName>
    <definedName name="Z_DD13ED5A_7332_41AF_A84F_D8F420EB84B0_.wvu.FilterData" localSheetId="9" hidden="1">'Dane zbiorcze'!$A$1:$AY$101</definedName>
    <definedName name="Z_DD13ED5A_7332_41AF_A84F_D8F420EB84B0_.wvu.FilterData" localSheetId="12" hidden="1">'Weryfikacja 2025 r.'!$A$2:$A$306</definedName>
    <definedName name="Z_DD13ED5A_7332_41AF_A84F_D8F420EB84B0_.wvu.FilterData" localSheetId="3" hidden="1">'Weryfikacja 2025 r. płaska'!$A$1:$A$304</definedName>
    <definedName name="Z_DD13ED5A_7332_41AF_A84F_D8F420EB84B0_.wvu.FilterData" localSheetId="0" hidden="1">'Wniosek 2025 r.'!$A$37:$I$199</definedName>
    <definedName name="Z_DD13ED5A_7332_41AF_A84F_D8F420EB84B0_.wvu.FilterData" localSheetId="1" hidden="1">'Zał. nr 1 a-e oświadczenia'!#REF!</definedName>
    <definedName name="Z_DD13ED5A_7332_41AF_A84F_D8F420EB84B0_.wvu.FilterData" localSheetId="2" hidden="1">'Zał. nr 2 kalkulacja - 2025 r.'!$A$24:$I$176</definedName>
    <definedName name="Z_DD13ED5A_7332_41AF_A84F_D8F420EB84B0_.wvu.FilterData" localSheetId="4" hidden="1">'Zał. nr 4 dane osób'!#REF!</definedName>
    <definedName name="Z_DD13ED5A_7332_41AF_A84F_D8F420EB84B0_.wvu.FilterData" localSheetId="5" hidden="1">'Zał. nr 5 jednostki'!#REF!</definedName>
    <definedName name="Z_DD13ED5A_7332_41AF_A84F_D8F420EB84B0_.wvu.Rows" localSheetId="0" hidden="1">'Wniosek 2025 r.'!$67:$188,'Wniosek 2025 r.'!$230:$351,'Wniosek 2025 r.'!$386:$507,'Wniosek 2025 r.'!$540:$661,'Wniosek 2025 r.'!$695:$816,'Wniosek 2025 r.'!$850:$971,'Wniosek 2025 r.'!$1004:$1125,'Wniosek 2025 r.'!#REF!,'Wniosek 2025 r.'!$1129:$1129</definedName>
    <definedName name="Z_DD13ED5A_7332_41AF_A84F_D8F420EB84B0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DD13ED5A_7332_41AF_A84F_D8F420EB84B0_.wvu.Rows" localSheetId="2" hidden="1">'Zał. nr 2 kalkulacja - 2025 r.'!$54:$175,'Zał.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DD13ED5A_7332_41AF_A84F_D8F420EB84B0_.wvu.Rows" localSheetId="4" hidden="1">'Zał. nr 4 dane osób'!#REF!,'Zał. nr 4 dane osób'!#REF!,'Zał. nr 4 dane osób'!#REF!,'Zał. nr 4 dane osób'!#REF!,'Zał. nr 4 dane osób'!#REF!,'Zał. nr 4 dane osób'!#REF!,'Zał. nr 4 dane osób'!#REF!,'Zał. nr 4 dane osób'!$30:$31,'Zał. nr 4 dane osób'!$38:$38</definedName>
    <definedName name="Z_DD13ED5A_7332_41AF_A84F_D8F420EB84B0_.wvu.Rows" localSheetId="5" hidden="1">'Zał. nr 5 jednostki'!#REF!,'Zał. nr 5 jednostki'!#REF!,'Zał. nr 5 jednostki'!#REF!,'Zał. nr 5 jednostki'!#REF!,'Zał. nr 5 jednostki'!#REF!,'Zał. nr 5 jednostki'!#REF!,'Zał. nr 5 jednostki'!#REF!,'Zał. nr 5 jednostki'!#REF!,'Zał. nr 5 jednostki'!$329:$329</definedName>
    <definedName name="Z_DE517E39_77F1_4292_AD4B_4E04F6E4AE10_.wvu.FilterData" localSheetId="9" hidden="1">'Dane zbiorcze'!$A$1:$AY$101</definedName>
    <definedName name="Z_DE517E39_77F1_4292_AD4B_4E04F6E4AE10_.wvu.FilterData" localSheetId="12" hidden="1">'Weryfikacja 2025 r.'!$A$2:$A$306</definedName>
    <definedName name="Z_DE517E39_77F1_4292_AD4B_4E04F6E4AE10_.wvu.FilterData" localSheetId="3" hidden="1">'Weryfikacja 2025 r. płaska'!$A$1:$A$304</definedName>
    <definedName name="Z_DE517E39_77F1_4292_AD4B_4E04F6E4AE10_.wvu.FilterData" localSheetId="0" hidden="1">'Wniosek 2025 r.'!$A$37:$I$199</definedName>
    <definedName name="Z_DE517E39_77F1_4292_AD4B_4E04F6E4AE10_.wvu.FilterData" localSheetId="1" hidden="1">'Zał. nr 1 a-e oświadczenia'!#REF!</definedName>
    <definedName name="Z_DE517E39_77F1_4292_AD4B_4E04F6E4AE10_.wvu.FilterData" localSheetId="2" hidden="1">'Zał. nr 2 kalkulacja - 2025 r.'!$A$24:$I$176</definedName>
    <definedName name="Z_DE517E39_77F1_4292_AD4B_4E04F6E4AE10_.wvu.FilterData" localSheetId="4" hidden="1">'Zał. nr 4 dane osób'!#REF!</definedName>
    <definedName name="Z_DE517E39_77F1_4292_AD4B_4E04F6E4AE10_.wvu.FilterData" localSheetId="5" hidden="1">'Zał. nr 5 jednostki'!#REF!</definedName>
    <definedName name="Z_DE517E39_77F1_4292_AD4B_4E04F6E4AE10_.wvu.Rows" localSheetId="0" hidden="1">'Wniosek 2025 r.'!$168:$188,'Wniosek 2025 r.'!$331:$351,'Wniosek 2025 r.'!$487:$507,'Wniosek 2025 r.'!$641:$661,'Wniosek 2025 r.'!$796:$816,'Wniosek 2025 r.'!$951:$971,'Wniosek 2025 r.'!$1105:$1125,'Wniosek 2025 r.'!#REF!,'Wniosek 2025 r.'!$1129:$1129</definedName>
    <definedName name="Z_DE517E39_77F1_4292_AD4B_4E04F6E4AE10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DE517E39_77F1_4292_AD4B_4E04F6E4AE10_.wvu.Rows" localSheetId="2" hidden="1">'Zał. nr 2 kalkulacja - 2025 r.'!$155:$175,'Zał.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DE517E39_77F1_4292_AD4B_4E04F6E4AE10_.wvu.Rows" localSheetId="4" hidden="1">'Zał. nr 4 dane osób'!#REF!,'Zał. nr 4 dane osób'!#REF!,'Zał. nr 4 dane osób'!#REF!,'Zał. nr 4 dane osób'!#REF!,'Zał. nr 4 dane osób'!#REF!,'Zał. nr 4 dane osób'!#REF!,'Zał. nr 4 dane osób'!#REF!,'Zał. nr 4 dane osób'!$30:$31,'Zał. nr 4 dane osób'!$38:$38</definedName>
    <definedName name="Z_DE517E39_77F1_4292_AD4B_4E04F6E4AE10_.wvu.Rows" localSheetId="5" hidden="1">'Zał. nr 5 jednostki'!#REF!,'Zał. nr 5 jednostki'!#REF!,'Zał. nr 5 jednostki'!#REF!,'Zał. nr 5 jednostki'!#REF!,'Zał. nr 5 jednostki'!#REF!,'Zał. nr 5 jednostki'!#REF!,'Zał. nr 5 jednostki'!#REF!,'Zał. nr 5 jednostki'!#REF!,'Zał. nr 5 jednostki'!$329:$329</definedName>
    <definedName name="Z_E0E4B531_D834_4692_A918_F7B71220C64A_.wvu.FilterData" localSheetId="9" hidden="1">'Dane zbiorcze'!$A$1:$AY$101</definedName>
    <definedName name="Z_E0E4B531_D834_4692_A918_F7B71220C64A_.wvu.FilterData" localSheetId="12" hidden="1">'Weryfikacja 2025 r.'!$A$2:$A$306</definedName>
    <definedName name="Z_E0E4B531_D834_4692_A918_F7B71220C64A_.wvu.FilterData" localSheetId="3" hidden="1">'Weryfikacja 2025 r. płaska'!$A$1:$A$304</definedName>
    <definedName name="Z_E0E4B531_D834_4692_A918_F7B71220C64A_.wvu.FilterData" localSheetId="0" hidden="1">'Wniosek 2025 r.'!$A$37:$I$199</definedName>
    <definedName name="Z_E0E4B531_D834_4692_A918_F7B71220C64A_.wvu.FilterData" localSheetId="1" hidden="1">'Zał. nr 1 a-e oświadczenia'!#REF!</definedName>
    <definedName name="Z_E0E4B531_D834_4692_A918_F7B71220C64A_.wvu.FilterData" localSheetId="2" hidden="1">'Zał. nr 2 kalkulacja - 2025 r.'!$A$24:$I$176</definedName>
    <definedName name="Z_E0E4B531_D834_4692_A918_F7B71220C64A_.wvu.FilterData" localSheetId="4" hidden="1">'Zał. nr 4 dane osób'!#REF!</definedName>
    <definedName name="Z_E0E4B531_D834_4692_A918_F7B71220C64A_.wvu.FilterData" localSheetId="5" hidden="1">'Zał. nr 5 jednostki'!#REF!</definedName>
    <definedName name="Z_E0E4B531_D834_4692_A918_F7B71220C64A_.wvu.Rows" localSheetId="0" hidden="1">'Wniosek 2025 r.'!$151:$188,'Wniosek 2025 r.'!$314:$351,'Wniosek 2025 r.'!$470:$507,'Wniosek 2025 r.'!$624:$661,'Wniosek 2025 r.'!$779:$816,'Wniosek 2025 r.'!$934:$971,'Wniosek 2025 r.'!$1088:$1125,'Wniosek 2025 r.'!#REF!,'Wniosek 2025 r.'!$1129:$1129</definedName>
    <definedName name="Z_E0E4B531_D834_4692_A918_F7B71220C64A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E0E4B531_D834_4692_A918_F7B71220C64A_.wvu.Rows" localSheetId="2" hidden="1">'Zał. nr 2 kalkulacja - 2025 r.'!$138:$175,'Zał.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E0E4B531_D834_4692_A918_F7B71220C64A_.wvu.Rows" localSheetId="4" hidden="1">'Zał. nr 4 dane osób'!#REF!,'Zał. nr 4 dane osób'!#REF!,'Zał. nr 4 dane osób'!#REF!,'Zał. nr 4 dane osób'!#REF!,'Zał. nr 4 dane osób'!#REF!,'Zał. nr 4 dane osób'!#REF!,'Zał. nr 4 dane osób'!#REF!,'Zał. nr 4 dane osób'!$30:$31,'Zał. nr 4 dane osób'!$38:$38</definedName>
    <definedName name="Z_E0E4B531_D834_4692_A918_F7B71220C64A_.wvu.Rows" localSheetId="5" hidden="1">'Zał. nr 5 jednostki'!#REF!,'Zał. nr 5 jednostki'!#REF!,'Zał. nr 5 jednostki'!#REF!,'Zał. nr 5 jednostki'!#REF!,'Zał. nr 5 jednostki'!#REF!,'Zał. nr 5 jednostki'!#REF!,'Zał. nr 5 jednostki'!#REF!,'Zał. nr 5 jednostki'!#REF!,'Zał. nr 5 jednostki'!$329:$329</definedName>
    <definedName name="Z_E0EF92A7_07A1_4A97_95BB_130EF97C65DE_.wvu.FilterData" localSheetId="9" hidden="1">'Dane zbiorcze'!$A$1:$AY$101</definedName>
    <definedName name="Z_E0EF92A7_07A1_4A97_95BB_130EF97C65DE_.wvu.FilterData" localSheetId="12" hidden="1">'Weryfikacja 2025 r.'!$A$2:$A$306</definedName>
    <definedName name="Z_E0EF92A7_07A1_4A97_95BB_130EF97C65DE_.wvu.FilterData" localSheetId="3" hidden="1">'Weryfikacja 2025 r. płaska'!$A$1:$A$304</definedName>
    <definedName name="Z_E0EF92A7_07A1_4A97_95BB_130EF97C65DE_.wvu.FilterData" localSheetId="0" hidden="1">'Wniosek 2025 r.'!$A$37:$I$199</definedName>
    <definedName name="Z_E0EF92A7_07A1_4A97_95BB_130EF97C65DE_.wvu.FilterData" localSheetId="1" hidden="1">'Zał. nr 1 a-e oświadczenia'!#REF!</definedName>
    <definedName name="Z_E0EF92A7_07A1_4A97_95BB_130EF97C65DE_.wvu.FilterData" localSheetId="2" hidden="1">'Zał. nr 2 kalkulacja - 2025 r.'!$A$24:$I$176</definedName>
    <definedName name="Z_E0EF92A7_07A1_4A97_95BB_130EF97C65DE_.wvu.FilterData" localSheetId="4" hidden="1">'Zał. nr 4 dane osób'!#REF!</definedName>
    <definedName name="Z_E0EF92A7_07A1_4A97_95BB_130EF97C65DE_.wvu.FilterData" localSheetId="5" hidden="1">'Zał. nr 5 jednostki'!#REF!</definedName>
    <definedName name="Z_E0EF92A7_07A1_4A97_95BB_130EF97C65DE_.wvu.Rows" localSheetId="0" hidden="1">'Wniosek 2025 r.'!$54:$188,'Wniosek 2025 r.'!$217:$351,'Wniosek 2025 r.'!$373:$507,'Wniosek 2025 r.'!$527:$661,'Wniosek 2025 r.'!$682:$816,'Wniosek 2025 r.'!$837:$971,'Wniosek 2025 r.'!$991:$1125,'Wniosek 2025 r.'!#REF!,'Wniosek 2025 r.'!$1129:$1129</definedName>
    <definedName name="Z_E0EF92A7_07A1_4A97_95BB_130EF97C65DE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E0EF92A7_07A1_4A97_95BB_130EF97C65DE_.wvu.Rows" localSheetId="2" hidden="1">'Zał. nr 2 kalkulacja - 2025 r.'!$41:$175,'Zał.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E0EF92A7_07A1_4A97_95BB_130EF97C65DE_.wvu.Rows" localSheetId="4" hidden="1">'Zał. nr 4 dane osób'!#REF!,'Zał. nr 4 dane osób'!#REF!,'Zał. nr 4 dane osób'!#REF!,'Zał. nr 4 dane osób'!#REF!,'Zał. nr 4 dane osób'!#REF!,'Zał. nr 4 dane osób'!#REF!,'Zał. nr 4 dane osób'!#REF!,'Zał. nr 4 dane osób'!$30:$31,'Zał. nr 4 dane osób'!$38:$38</definedName>
    <definedName name="Z_E0EF92A7_07A1_4A97_95BB_130EF97C65DE_.wvu.Rows" localSheetId="5" hidden="1">'Zał. nr 5 jednostki'!#REF!,'Zał. nr 5 jednostki'!#REF!,'Zał. nr 5 jednostki'!#REF!,'Zał. nr 5 jednostki'!#REF!,'Zał. nr 5 jednostki'!#REF!,'Zał. nr 5 jednostki'!#REF!,'Zał. nr 5 jednostki'!#REF!,'Zał. nr 5 jednostki'!#REF!,'Zał. nr 5 jednostki'!$329:$329</definedName>
    <definedName name="Z_E9EA9B42_5D97_44B0_9A4C_480E9F5CA39F_.wvu.FilterData" localSheetId="9" hidden="1">'Dane zbiorcze'!$A$1:$AY$101</definedName>
    <definedName name="Z_E9EA9B42_5D97_44B0_9A4C_480E9F5CA39F_.wvu.FilterData" localSheetId="12" hidden="1">'Weryfikacja 2025 r.'!$A$2:$A$306</definedName>
    <definedName name="Z_E9EA9B42_5D97_44B0_9A4C_480E9F5CA39F_.wvu.FilterData" localSheetId="3" hidden="1">'Weryfikacja 2025 r. płaska'!$A$1:$A$304</definedName>
    <definedName name="Z_E9EA9B42_5D97_44B0_9A4C_480E9F5CA39F_.wvu.FilterData" localSheetId="0" hidden="1">'Wniosek 2025 r.'!$A$37:$I$199</definedName>
    <definedName name="Z_E9EA9B42_5D97_44B0_9A4C_480E9F5CA39F_.wvu.FilterData" localSheetId="1" hidden="1">'Zał. nr 1 a-e oświadczenia'!#REF!</definedName>
    <definedName name="Z_E9EA9B42_5D97_44B0_9A4C_480E9F5CA39F_.wvu.FilterData" localSheetId="2" hidden="1">'Zał. nr 2 kalkulacja - 2025 r.'!$A$24:$I$176</definedName>
    <definedName name="Z_E9EA9B42_5D97_44B0_9A4C_480E9F5CA39F_.wvu.FilterData" localSheetId="4" hidden="1">'Zał. nr 4 dane osób'!#REF!</definedName>
    <definedName name="Z_E9EA9B42_5D97_44B0_9A4C_480E9F5CA39F_.wvu.FilterData" localSheetId="5" hidden="1">'Zał. nr 5 jednostki'!#REF!</definedName>
    <definedName name="Z_E9EA9B42_5D97_44B0_9A4C_480E9F5CA39F_.wvu.Rows" localSheetId="0" hidden="1">'Wniosek 2025 r.'!$170:$188,'Wniosek 2025 r.'!$333:$351,'Wniosek 2025 r.'!$489:$507,'Wniosek 2025 r.'!$643:$661,'Wniosek 2025 r.'!$798:$816,'Wniosek 2025 r.'!$953:$971,'Wniosek 2025 r.'!$1107:$1125,'Wniosek 2025 r.'!#REF!,'Wniosek 2025 r.'!$1129:$1129</definedName>
    <definedName name="Z_E9EA9B42_5D97_44B0_9A4C_480E9F5CA39F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E9EA9B42_5D97_44B0_9A4C_480E9F5CA39F_.wvu.Rows" localSheetId="2" hidden="1">'Zał. nr 2 kalkulacja - 2025 r.'!$157:$175,'Zał.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E9EA9B42_5D97_44B0_9A4C_480E9F5CA39F_.wvu.Rows" localSheetId="4" hidden="1">'Zał. nr 4 dane osób'!#REF!,'Zał. nr 4 dane osób'!#REF!,'Zał. nr 4 dane osób'!#REF!,'Zał. nr 4 dane osób'!#REF!,'Zał. nr 4 dane osób'!#REF!,'Zał. nr 4 dane osób'!#REF!,'Zał. nr 4 dane osób'!#REF!,'Zał. nr 4 dane osób'!$30:$31,'Zał. nr 4 dane osób'!$38:$38</definedName>
    <definedName name="Z_E9EA9B42_5D97_44B0_9A4C_480E9F5CA39F_.wvu.Rows" localSheetId="5" hidden="1">'Zał. nr 5 jednostki'!#REF!,'Zał. nr 5 jednostki'!#REF!,'Zał. nr 5 jednostki'!#REF!,'Zał. nr 5 jednostki'!#REF!,'Zał. nr 5 jednostki'!#REF!,'Zał. nr 5 jednostki'!#REF!,'Zał. nr 5 jednostki'!#REF!,'Zał. nr 5 jednostki'!#REF!,'Zał. nr 5 jednostki'!$329:$329</definedName>
    <definedName name="Z_EAE05891_80CC_40D4_8406_A095FC6F4AA8_.wvu.FilterData" localSheetId="9" hidden="1">'Dane zbiorcze'!$A$1:$AY$101</definedName>
    <definedName name="Z_EAE05891_80CC_40D4_8406_A095FC6F4AA8_.wvu.FilterData" localSheetId="12" hidden="1">'Weryfikacja 2025 r.'!$A$2:$A$306</definedName>
    <definedName name="Z_EAE05891_80CC_40D4_8406_A095FC6F4AA8_.wvu.FilterData" localSheetId="3" hidden="1">'Weryfikacja 2025 r. płaska'!$A$1:$A$304</definedName>
    <definedName name="Z_EAE05891_80CC_40D4_8406_A095FC6F4AA8_.wvu.FilterData" localSheetId="0" hidden="1">'Wniosek 2025 r.'!$A$37:$I$199</definedName>
    <definedName name="Z_EAE05891_80CC_40D4_8406_A095FC6F4AA8_.wvu.FilterData" localSheetId="1" hidden="1">'Zał. nr 1 a-e oświadczenia'!#REF!</definedName>
    <definedName name="Z_EAE05891_80CC_40D4_8406_A095FC6F4AA8_.wvu.FilterData" localSheetId="2" hidden="1">'Zał. nr 2 kalkulacja - 2025 r.'!$A$24:$I$176</definedName>
    <definedName name="Z_EAE05891_80CC_40D4_8406_A095FC6F4AA8_.wvu.FilterData" localSheetId="4" hidden="1">'Zał. nr 4 dane osób'!#REF!</definedName>
    <definedName name="Z_EAE05891_80CC_40D4_8406_A095FC6F4AA8_.wvu.FilterData" localSheetId="5" hidden="1">'Zał. nr 5 jednostki'!#REF!</definedName>
    <definedName name="Z_EAE05891_80CC_40D4_8406_A095FC6F4AA8_.wvu.Rows" localSheetId="0" hidden="1">'Wniosek 2025 r.'!$155:$188,'Wniosek 2025 r.'!$318:$351,'Wniosek 2025 r.'!$474:$507,'Wniosek 2025 r.'!$628:$661,'Wniosek 2025 r.'!$783:$816,'Wniosek 2025 r.'!$938:$971,'Wniosek 2025 r.'!$1092:$1125,'Wniosek 2025 r.'!#REF!,'Wniosek 2025 r.'!$1129:$1129</definedName>
    <definedName name="Z_EAE05891_80CC_40D4_8406_A095FC6F4AA8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EAE05891_80CC_40D4_8406_A095FC6F4AA8_.wvu.Rows" localSheetId="2" hidden="1">'Zał. nr 2 kalkulacja - 2025 r.'!$142:$175,'Zał.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EAE05891_80CC_40D4_8406_A095FC6F4AA8_.wvu.Rows" localSheetId="4" hidden="1">'Zał. nr 4 dane osób'!#REF!,'Zał. nr 4 dane osób'!#REF!,'Zał. nr 4 dane osób'!#REF!,'Zał. nr 4 dane osób'!#REF!,'Zał. nr 4 dane osób'!#REF!,'Zał. nr 4 dane osób'!#REF!,'Zał. nr 4 dane osób'!#REF!,'Zał. nr 4 dane osób'!$30:$31,'Zał. nr 4 dane osób'!$38:$38</definedName>
    <definedName name="Z_EAE05891_80CC_40D4_8406_A095FC6F4AA8_.wvu.Rows" localSheetId="5" hidden="1">'Zał. nr 5 jednostki'!#REF!,'Zał. nr 5 jednostki'!#REF!,'Zał. nr 5 jednostki'!#REF!,'Zał. nr 5 jednostki'!#REF!,'Zał. nr 5 jednostki'!#REF!,'Zał. nr 5 jednostki'!#REF!,'Zał. nr 5 jednostki'!#REF!,'Zał. nr 5 jednostki'!#REF!,'Zał. nr 5 jednostki'!$329:$329</definedName>
    <definedName name="Z_EAEBD6C1_40A7_4970_AFB0_68B5B43C1157_.wvu.FilterData" localSheetId="9" hidden="1">'Dane zbiorcze'!$A$1:$AY$101</definedName>
    <definedName name="Z_EAEBD6C1_40A7_4970_AFB0_68B5B43C1157_.wvu.FilterData" localSheetId="12" hidden="1">'Weryfikacja 2025 r.'!$A$2:$A$306</definedName>
    <definedName name="Z_EAEBD6C1_40A7_4970_AFB0_68B5B43C1157_.wvu.FilterData" localSheetId="3" hidden="1">'Weryfikacja 2025 r. płaska'!$A$1:$A$304</definedName>
    <definedName name="Z_EAEBD6C1_40A7_4970_AFB0_68B5B43C1157_.wvu.FilterData" localSheetId="0" hidden="1">'Wniosek 2025 r.'!$A$37:$I$199</definedName>
    <definedName name="Z_EAEBD6C1_40A7_4970_AFB0_68B5B43C1157_.wvu.FilterData" localSheetId="1" hidden="1">'Zał. nr 1 a-e oświadczenia'!#REF!</definedName>
    <definedName name="Z_EAEBD6C1_40A7_4970_AFB0_68B5B43C1157_.wvu.FilterData" localSheetId="2" hidden="1">'Zał. nr 2 kalkulacja - 2025 r.'!$A$24:$I$176</definedName>
    <definedName name="Z_EAEBD6C1_40A7_4970_AFB0_68B5B43C1157_.wvu.FilterData" localSheetId="4" hidden="1">'Zał. nr 4 dane osób'!#REF!</definedName>
    <definedName name="Z_EAEBD6C1_40A7_4970_AFB0_68B5B43C1157_.wvu.FilterData" localSheetId="5" hidden="1">'Zał. nr 5 jednostki'!#REF!</definedName>
    <definedName name="Z_EAEBD6C1_40A7_4970_AFB0_68B5B43C1157_.wvu.Rows" localSheetId="0" hidden="1">'Wniosek 2025 r.'!$52:$188,'Wniosek 2025 r.'!$215:$351,'Wniosek 2025 r.'!$371:$507,'Wniosek 2025 r.'!$525:$661,'Wniosek 2025 r.'!$680:$816,'Wniosek 2025 r.'!$835:$971,'Wniosek 2025 r.'!$989:$1125,'Wniosek 2025 r.'!#REF!,'Wniosek 2025 r.'!$1129:$1129</definedName>
    <definedName name="Z_EAEBD6C1_40A7_4970_AFB0_68B5B43C1157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EAEBD6C1_40A7_4970_AFB0_68B5B43C1157_.wvu.Rows" localSheetId="2" hidden="1">'Zał. nr 2 kalkulacja - 2025 r.'!$39:$175,'Zał.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EAEBD6C1_40A7_4970_AFB0_68B5B43C1157_.wvu.Rows" localSheetId="4" hidden="1">'Zał. nr 4 dane osób'!#REF!,'Zał. nr 4 dane osób'!#REF!,'Zał. nr 4 dane osób'!#REF!,'Zał. nr 4 dane osób'!#REF!,'Zał. nr 4 dane osób'!#REF!,'Zał. nr 4 dane osób'!#REF!,'Zał. nr 4 dane osób'!#REF!,'Zał. nr 4 dane osób'!$30:$31,'Zał. nr 4 dane osób'!$38:$38</definedName>
    <definedName name="Z_EAEBD6C1_40A7_4970_AFB0_68B5B43C1157_.wvu.Rows" localSheetId="5" hidden="1">'Zał. nr 5 jednostki'!#REF!,'Zał. nr 5 jednostki'!#REF!,'Zał. nr 5 jednostki'!#REF!,'Zał. nr 5 jednostki'!#REF!,'Zał. nr 5 jednostki'!#REF!,'Zał. nr 5 jednostki'!#REF!,'Zał. nr 5 jednostki'!#REF!,'Zał. nr 5 jednostki'!#REF!,'Zał. nr 5 jednostki'!$329:$329</definedName>
    <definedName name="Z_ED2D79E9_A0CA_4453_852E_BD9E993AC122_.wvu.FilterData" localSheetId="9" hidden="1">'Dane zbiorcze'!$A$1:$AY$101</definedName>
    <definedName name="Z_ED2D79E9_A0CA_4453_852E_BD9E993AC122_.wvu.FilterData" localSheetId="12" hidden="1">'Weryfikacja 2025 r.'!$A$2:$A$306</definedName>
    <definedName name="Z_ED2D79E9_A0CA_4453_852E_BD9E993AC122_.wvu.FilterData" localSheetId="3" hidden="1">'Weryfikacja 2025 r. płaska'!$A$1:$A$304</definedName>
    <definedName name="Z_ED2D79E9_A0CA_4453_852E_BD9E993AC122_.wvu.FilterData" localSheetId="0" hidden="1">'Wniosek 2025 r.'!$A$37:$I$199</definedName>
    <definedName name="Z_ED2D79E9_A0CA_4453_852E_BD9E993AC122_.wvu.FilterData" localSheetId="1" hidden="1">'Zał. nr 1 a-e oświadczenia'!#REF!</definedName>
    <definedName name="Z_ED2D79E9_A0CA_4453_852E_BD9E993AC122_.wvu.FilterData" localSheetId="2" hidden="1">'Zał. nr 2 kalkulacja - 2025 r.'!$A$24:$I$176</definedName>
    <definedName name="Z_ED2D79E9_A0CA_4453_852E_BD9E993AC122_.wvu.FilterData" localSheetId="4" hidden="1">'Zał. nr 4 dane osób'!#REF!</definedName>
    <definedName name="Z_ED2D79E9_A0CA_4453_852E_BD9E993AC122_.wvu.FilterData" localSheetId="5" hidden="1">'Zał. nr 5 jednostki'!#REF!</definedName>
    <definedName name="Z_ED2D79E9_A0CA_4453_852E_BD9E993AC122_.wvu.Rows" localSheetId="0" hidden="1">'Wniosek 2025 r.'!$74:$188,'Wniosek 2025 r.'!$237:$351,'Wniosek 2025 r.'!$393:$507,'Wniosek 2025 r.'!$547:$661,'Wniosek 2025 r.'!$702:$816,'Wniosek 2025 r.'!$857:$971,'Wniosek 2025 r.'!$1011:$1125,'Wniosek 2025 r.'!#REF!,'Wniosek 2025 r.'!$1129:$1129</definedName>
    <definedName name="Z_ED2D79E9_A0CA_4453_852E_BD9E993AC122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ED2D79E9_A0CA_4453_852E_BD9E993AC122_.wvu.Rows" localSheetId="2" hidden="1">'Zał. nr 2 kalkulacja - 2025 r.'!$61:$175,'Zał.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ED2D79E9_A0CA_4453_852E_BD9E993AC122_.wvu.Rows" localSheetId="4" hidden="1">'Zał. nr 4 dane osób'!#REF!,'Zał. nr 4 dane osób'!#REF!,'Zał. nr 4 dane osób'!#REF!,'Zał. nr 4 dane osób'!#REF!,'Zał. nr 4 dane osób'!#REF!,'Zał. nr 4 dane osób'!#REF!,'Zał. nr 4 dane osób'!#REF!,'Zał. nr 4 dane osób'!$30:$31,'Zał. nr 4 dane osób'!$38:$38</definedName>
    <definedName name="Z_ED2D79E9_A0CA_4453_852E_BD9E993AC122_.wvu.Rows" localSheetId="5" hidden="1">'Zał. nr 5 jednostki'!#REF!,'Zał. nr 5 jednostki'!#REF!,'Zał. nr 5 jednostki'!#REF!,'Zał. nr 5 jednostki'!#REF!,'Zał. nr 5 jednostki'!#REF!,'Zał. nr 5 jednostki'!#REF!,'Zał. nr 5 jednostki'!#REF!,'Zał. nr 5 jednostki'!#REF!,'Zał. nr 5 jednostki'!$329:$329</definedName>
    <definedName name="Z_EE5E11F8_23F9_4340_AA17_C99A734504F8_.wvu.FilterData" localSheetId="9" hidden="1">'Dane zbiorcze'!$A$1:$AY$101</definedName>
    <definedName name="Z_EE5E11F8_23F9_4340_AA17_C99A734504F8_.wvu.FilterData" localSheetId="12" hidden="1">'Weryfikacja 2025 r.'!$A$2:$A$306</definedName>
    <definedName name="Z_EE5E11F8_23F9_4340_AA17_C99A734504F8_.wvu.FilterData" localSheetId="3" hidden="1">'Weryfikacja 2025 r. płaska'!$A$1:$A$304</definedName>
    <definedName name="Z_EE5E11F8_23F9_4340_AA17_C99A734504F8_.wvu.FilterData" localSheetId="0" hidden="1">'Wniosek 2025 r.'!$A$37:$I$199</definedName>
    <definedName name="Z_EE5E11F8_23F9_4340_AA17_C99A734504F8_.wvu.FilterData" localSheetId="1" hidden="1">'Zał. nr 1 a-e oświadczenia'!#REF!</definedName>
    <definedName name="Z_EE5E11F8_23F9_4340_AA17_C99A734504F8_.wvu.FilterData" localSheetId="2" hidden="1">'Zał. nr 2 kalkulacja - 2025 r.'!$A$24:$I$176</definedName>
    <definedName name="Z_EE5E11F8_23F9_4340_AA17_C99A734504F8_.wvu.FilterData" localSheetId="4" hidden="1">'Zał. nr 4 dane osób'!#REF!</definedName>
    <definedName name="Z_EE5E11F8_23F9_4340_AA17_C99A734504F8_.wvu.FilterData" localSheetId="5" hidden="1">'Zał. nr 5 jednostki'!#REF!</definedName>
    <definedName name="Z_EE5E11F8_23F9_4340_AA17_C99A734504F8_.wvu.Rows" localSheetId="0" hidden="1">'Wniosek 2025 r.'!$65:$188,'Wniosek 2025 r.'!$228:$351,'Wniosek 2025 r.'!$384:$507,'Wniosek 2025 r.'!$538:$661,'Wniosek 2025 r.'!$693:$816,'Wniosek 2025 r.'!$848:$971,'Wniosek 2025 r.'!$1002:$1125,'Wniosek 2025 r.'!#REF!,'Wniosek 2025 r.'!$1129:$1129</definedName>
    <definedName name="Z_EE5E11F8_23F9_4340_AA17_C99A734504F8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EE5E11F8_23F9_4340_AA17_C99A734504F8_.wvu.Rows" localSheetId="2" hidden="1">'Zał. nr 2 kalkulacja - 2025 r.'!$52:$175,'Zał.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EE5E11F8_23F9_4340_AA17_C99A734504F8_.wvu.Rows" localSheetId="4" hidden="1">'Zał. nr 4 dane osób'!#REF!,'Zał. nr 4 dane osób'!#REF!,'Zał. nr 4 dane osób'!#REF!,'Zał. nr 4 dane osób'!#REF!,'Zał. nr 4 dane osób'!#REF!,'Zał. nr 4 dane osób'!#REF!,'Zał. nr 4 dane osób'!#REF!,'Zał. nr 4 dane osób'!$30:$31,'Zał. nr 4 dane osób'!$38:$38</definedName>
    <definedName name="Z_EE5E11F8_23F9_4340_AA17_C99A734504F8_.wvu.Rows" localSheetId="5" hidden="1">'Zał. nr 5 jednostki'!#REF!,'Zał. nr 5 jednostki'!#REF!,'Zał. nr 5 jednostki'!#REF!,'Zał. nr 5 jednostki'!#REF!,'Zał. nr 5 jednostki'!#REF!,'Zał. nr 5 jednostki'!#REF!,'Zał. nr 5 jednostki'!#REF!,'Zał. nr 5 jednostki'!#REF!,'Zał. nr 5 jednostki'!$329:$329</definedName>
    <definedName name="Z_F0E801B3_F68E_48F3_9921_206C04B301EE_.wvu.FilterData" localSheetId="9" hidden="1">'Dane zbiorcze'!$A$1:$AY$101</definedName>
    <definedName name="Z_F0E801B3_F68E_48F3_9921_206C04B301EE_.wvu.FilterData" localSheetId="12" hidden="1">'Weryfikacja 2025 r.'!$A$2:$A$306</definedName>
    <definedName name="Z_F0E801B3_F68E_48F3_9921_206C04B301EE_.wvu.FilterData" localSheetId="3" hidden="1">'Weryfikacja 2025 r. płaska'!$A$1:$A$304</definedName>
    <definedName name="Z_F0E801B3_F68E_48F3_9921_206C04B301EE_.wvu.FilterData" localSheetId="0" hidden="1">'Wniosek 2025 r.'!$A$37:$I$199</definedName>
    <definedName name="Z_F0E801B3_F68E_48F3_9921_206C04B301EE_.wvu.FilterData" localSheetId="1" hidden="1">'Zał. nr 1 a-e oświadczenia'!#REF!</definedName>
    <definedName name="Z_F0E801B3_F68E_48F3_9921_206C04B301EE_.wvu.FilterData" localSheetId="2" hidden="1">'Zał. nr 2 kalkulacja - 2025 r.'!$A$24:$I$176</definedName>
    <definedName name="Z_F0E801B3_F68E_48F3_9921_206C04B301EE_.wvu.FilterData" localSheetId="4" hidden="1">'Zał. nr 4 dane osób'!#REF!</definedName>
    <definedName name="Z_F0E801B3_F68E_48F3_9921_206C04B301EE_.wvu.FilterData" localSheetId="5" hidden="1">'Zał. nr 5 jednostki'!#REF!</definedName>
    <definedName name="Z_F0E801B3_F68E_48F3_9921_206C04B301EE_.wvu.Rows" localSheetId="0" hidden="1">'Wniosek 2025 r.'!$47:$188,'Wniosek 2025 r.'!$210:$351,'Wniosek 2025 r.'!$366:$507,'Wniosek 2025 r.'!$520:$661,'Wniosek 2025 r.'!$675:$816,'Wniosek 2025 r.'!$830:$971,'Wniosek 2025 r.'!$984:$1125,'Wniosek 2025 r.'!#REF!,'Wniosek 2025 r.'!$1129:$1129</definedName>
    <definedName name="Z_F0E801B3_F68E_48F3_9921_206C04B301EE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F0E801B3_F68E_48F3_9921_206C04B301EE_.wvu.Rows" localSheetId="2" hidden="1">'Zał. nr 2 kalkulacja - 2025 r.'!$34:$175,'Zał.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F0E801B3_F68E_48F3_9921_206C04B301EE_.wvu.Rows" localSheetId="4" hidden="1">'Zał. nr 4 dane osób'!#REF!,'Zał. nr 4 dane osób'!#REF!,'Zał. nr 4 dane osób'!#REF!,'Zał. nr 4 dane osób'!#REF!,'Zał. nr 4 dane osób'!#REF!,'Zał. nr 4 dane osób'!#REF!,'Zał. nr 4 dane osób'!#REF!,'Zał. nr 4 dane osób'!$30:$31,'Zał. nr 4 dane osób'!$38:$38</definedName>
    <definedName name="Z_F0E801B3_F68E_48F3_9921_206C04B301EE_.wvu.Rows" localSheetId="5" hidden="1">'Zał. nr 5 jednostki'!#REF!,'Zał. nr 5 jednostki'!#REF!,'Zał. nr 5 jednostki'!#REF!,'Zał. nr 5 jednostki'!#REF!,'Zał. nr 5 jednostki'!#REF!,'Zał. nr 5 jednostki'!#REF!,'Zał. nr 5 jednostki'!#REF!,'Zał. nr 5 jednostki'!#REF!,'Zał. nr 5 jednostki'!$329:$329</definedName>
    <definedName name="Z_F1446CD6_0618_48D4_99C5_68BD3350D3BB_.wvu.FilterData" localSheetId="9" hidden="1">'Dane zbiorcze'!$A$1:$AY$101</definedName>
    <definedName name="Z_F1446CD6_0618_48D4_99C5_68BD3350D3BB_.wvu.FilterData" localSheetId="12" hidden="1">'Weryfikacja 2025 r.'!$A$2:$A$306</definedName>
    <definedName name="Z_F1446CD6_0618_48D4_99C5_68BD3350D3BB_.wvu.FilterData" localSheetId="3" hidden="1">'Weryfikacja 2025 r. płaska'!$A$1:$A$304</definedName>
    <definedName name="Z_F1446CD6_0618_48D4_99C5_68BD3350D3BB_.wvu.FilterData" localSheetId="0" hidden="1">'Wniosek 2025 r.'!$A$37:$I$199</definedName>
    <definedName name="Z_F1446CD6_0618_48D4_99C5_68BD3350D3BB_.wvu.FilterData" localSheetId="1" hidden="1">'Zał. nr 1 a-e oświadczenia'!#REF!</definedName>
    <definedName name="Z_F1446CD6_0618_48D4_99C5_68BD3350D3BB_.wvu.FilterData" localSheetId="2" hidden="1">'Zał. nr 2 kalkulacja - 2025 r.'!$A$24:$I$176</definedName>
    <definedName name="Z_F1446CD6_0618_48D4_99C5_68BD3350D3BB_.wvu.FilterData" localSheetId="4" hidden="1">'Zał. nr 4 dane osób'!#REF!</definedName>
    <definedName name="Z_F1446CD6_0618_48D4_99C5_68BD3350D3BB_.wvu.FilterData" localSheetId="5" hidden="1">'Zał. nr 5 jednostki'!#REF!</definedName>
    <definedName name="Z_F1446CD6_0618_48D4_99C5_68BD3350D3BB_.wvu.Rows" localSheetId="0" hidden="1">'Wniosek 2025 r.'!$165:$188,'Wniosek 2025 r.'!$328:$351,'Wniosek 2025 r.'!$484:$507,'Wniosek 2025 r.'!$638:$661,'Wniosek 2025 r.'!$793:$816,'Wniosek 2025 r.'!$948:$971,'Wniosek 2025 r.'!$1102:$1125,'Wniosek 2025 r.'!#REF!,'Wniosek 2025 r.'!$1129:$1129</definedName>
    <definedName name="Z_F1446CD6_0618_48D4_99C5_68BD3350D3BB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F1446CD6_0618_48D4_99C5_68BD3350D3BB_.wvu.Rows" localSheetId="2" hidden="1">'Zał. nr 2 kalkulacja - 2025 r.'!$152:$175,'Zał.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F1446CD6_0618_48D4_99C5_68BD3350D3BB_.wvu.Rows" localSheetId="4" hidden="1">'Zał. nr 4 dane osób'!#REF!,'Zał. nr 4 dane osób'!#REF!,'Zał. nr 4 dane osób'!#REF!,'Zał. nr 4 dane osób'!#REF!,'Zał. nr 4 dane osób'!#REF!,'Zał. nr 4 dane osób'!#REF!,'Zał. nr 4 dane osób'!#REF!,'Zał. nr 4 dane osób'!$30:$31,'Zał. nr 4 dane osób'!$38:$38</definedName>
    <definedName name="Z_F1446CD6_0618_48D4_99C5_68BD3350D3BB_.wvu.Rows" localSheetId="5" hidden="1">'Zał. nr 5 jednostki'!#REF!,'Zał. nr 5 jednostki'!#REF!,'Zał. nr 5 jednostki'!#REF!,'Zał. nr 5 jednostki'!#REF!,'Zał. nr 5 jednostki'!#REF!,'Zał. nr 5 jednostki'!#REF!,'Zał. nr 5 jednostki'!#REF!,'Zał. nr 5 jednostki'!#REF!,'Zał. nr 5 jednostki'!$329:$329</definedName>
    <definedName name="Z_F322E9BE_538A_4018_B333_893292636155_.wvu.FilterData" localSheetId="9" hidden="1">'Dane zbiorcze'!$A$1:$AY$101</definedName>
    <definedName name="Z_F322E9BE_538A_4018_B333_893292636155_.wvu.FilterData" localSheetId="12" hidden="1">'Weryfikacja 2025 r.'!$A$2:$A$306</definedName>
    <definedName name="Z_F322E9BE_538A_4018_B333_893292636155_.wvu.FilterData" localSheetId="3" hidden="1">'Weryfikacja 2025 r. płaska'!$A$1:$A$304</definedName>
    <definedName name="Z_F322E9BE_538A_4018_B333_893292636155_.wvu.FilterData" localSheetId="0" hidden="1">'Wniosek 2025 r.'!$A$37:$I$199</definedName>
    <definedName name="Z_F322E9BE_538A_4018_B333_893292636155_.wvu.FilterData" localSheetId="1" hidden="1">'Zał. nr 1 a-e oświadczenia'!#REF!</definedName>
    <definedName name="Z_F322E9BE_538A_4018_B333_893292636155_.wvu.FilterData" localSheetId="2" hidden="1">'Zał. nr 2 kalkulacja - 2025 r.'!$A$24:$I$176</definedName>
    <definedName name="Z_F322E9BE_538A_4018_B333_893292636155_.wvu.FilterData" localSheetId="4" hidden="1">'Zał. nr 4 dane osób'!#REF!</definedName>
    <definedName name="Z_F322E9BE_538A_4018_B333_893292636155_.wvu.FilterData" localSheetId="5" hidden="1">'Zał. nr 5 jednostki'!#REF!</definedName>
    <definedName name="Z_F322E9BE_538A_4018_B333_893292636155_.wvu.Rows" localSheetId="0" hidden="1">'Wniosek 2025 r.'!$79:$188,'Wniosek 2025 r.'!$242:$351,'Wniosek 2025 r.'!$398:$507,'Wniosek 2025 r.'!$552:$661,'Wniosek 2025 r.'!$707:$816,'Wniosek 2025 r.'!$862:$971,'Wniosek 2025 r.'!$1016:$1125,'Wniosek 2025 r.'!#REF!,'Wniosek 2025 r.'!$1129:$1129</definedName>
    <definedName name="Z_F322E9BE_538A_4018_B333_893292636155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F322E9BE_538A_4018_B333_893292636155_.wvu.Rows" localSheetId="2" hidden="1">'Zał. nr 2 kalkulacja - 2025 r.'!$66:$175,'Zał.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F322E9BE_538A_4018_B333_893292636155_.wvu.Rows" localSheetId="4" hidden="1">'Zał. nr 4 dane osób'!#REF!,'Zał. nr 4 dane osób'!#REF!,'Zał. nr 4 dane osób'!#REF!,'Zał. nr 4 dane osób'!#REF!,'Zał. nr 4 dane osób'!#REF!,'Zał. nr 4 dane osób'!#REF!,'Zał. nr 4 dane osób'!#REF!,'Zał. nr 4 dane osób'!$30:$31,'Zał. nr 4 dane osób'!$38:$38</definedName>
    <definedName name="Z_F322E9BE_538A_4018_B333_893292636155_.wvu.Rows" localSheetId="5" hidden="1">'Zał. nr 5 jednostki'!#REF!,'Zał. nr 5 jednostki'!#REF!,'Zał. nr 5 jednostki'!#REF!,'Zał. nr 5 jednostki'!#REF!,'Zał. nr 5 jednostki'!#REF!,'Zał. nr 5 jednostki'!#REF!,'Zał. nr 5 jednostki'!#REF!,'Zał. nr 5 jednostki'!#REF!,'Zał. nr 5 jednostki'!$329:$329</definedName>
    <definedName name="Z_F3AEA458_E2E7_493F_88F7_8ADBFD2F21E6_.wvu.FilterData" localSheetId="9" hidden="1">'Dane zbiorcze'!$A$1:$AY$101</definedName>
    <definedName name="Z_F3AEA458_E2E7_493F_88F7_8ADBFD2F21E6_.wvu.FilterData" localSheetId="12" hidden="1">'Weryfikacja 2025 r.'!$A$2:$A$306</definedName>
    <definedName name="Z_F3AEA458_E2E7_493F_88F7_8ADBFD2F21E6_.wvu.FilterData" localSheetId="3" hidden="1">'Weryfikacja 2025 r. płaska'!$A$1:$A$304</definedName>
    <definedName name="Z_F3AEA458_E2E7_493F_88F7_8ADBFD2F21E6_.wvu.FilterData" localSheetId="0" hidden="1">'Wniosek 2025 r.'!$A$37:$I$199</definedName>
    <definedName name="Z_F3AEA458_E2E7_493F_88F7_8ADBFD2F21E6_.wvu.FilterData" localSheetId="1" hidden="1">'Zał. nr 1 a-e oświadczenia'!#REF!</definedName>
    <definedName name="Z_F3AEA458_E2E7_493F_88F7_8ADBFD2F21E6_.wvu.FilterData" localSheetId="2" hidden="1">'Zał. nr 2 kalkulacja - 2025 r.'!$A$24:$I$176</definedName>
    <definedName name="Z_F3AEA458_E2E7_493F_88F7_8ADBFD2F21E6_.wvu.FilterData" localSheetId="4" hidden="1">'Zał. nr 4 dane osób'!#REF!</definedName>
    <definedName name="Z_F3AEA458_E2E7_493F_88F7_8ADBFD2F21E6_.wvu.FilterData" localSheetId="5" hidden="1">'Zał. nr 5 jednostki'!#REF!</definedName>
    <definedName name="Z_F3AEA458_E2E7_493F_88F7_8ADBFD2F21E6_.wvu.Rows" localSheetId="0" hidden="1">'Wniosek 2025 r.'!$63:$188,'Wniosek 2025 r.'!$226:$351,'Wniosek 2025 r.'!$382:$507,'Wniosek 2025 r.'!$536:$661,'Wniosek 2025 r.'!$691:$816,'Wniosek 2025 r.'!$846:$971,'Wniosek 2025 r.'!$1000:$1125,'Wniosek 2025 r.'!#REF!,'Wniosek 2025 r.'!$1129:$1129</definedName>
    <definedName name="Z_F3AEA458_E2E7_493F_88F7_8ADBFD2F21E6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F3AEA458_E2E7_493F_88F7_8ADBFD2F21E6_.wvu.Rows" localSheetId="2" hidden="1">'Zał. nr 2 kalkulacja - 2025 r.'!$50:$175,'Zał.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F3AEA458_E2E7_493F_88F7_8ADBFD2F21E6_.wvu.Rows" localSheetId="4" hidden="1">'Zał. nr 4 dane osób'!#REF!,'Zał. nr 4 dane osób'!#REF!,'Zał. nr 4 dane osób'!#REF!,'Zał. nr 4 dane osób'!#REF!,'Zał. nr 4 dane osób'!#REF!,'Zał. nr 4 dane osób'!#REF!,'Zał. nr 4 dane osób'!#REF!,'Zał. nr 4 dane osób'!$30:$31,'Zał. nr 4 dane osób'!$38:$38</definedName>
    <definedName name="Z_F3AEA458_E2E7_493F_88F7_8ADBFD2F21E6_.wvu.Rows" localSheetId="5" hidden="1">'Zał. nr 5 jednostki'!#REF!,'Zał. nr 5 jednostki'!#REF!,'Zał. nr 5 jednostki'!#REF!,'Zał. nr 5 jednostki'!#REF!,'Zał. nr 5 jednostki'!#REF!,'Zał. nr 5 jednostki'!#REF!,'Zał. nr 5 jednostki'!#REF!,'Zał. nr 5 jednostki'!#REF!,'Zał. nr 5 jednostki'!$329:$329</definedName>
    <definedName name="Z_F6C4B4B9_B1BD_451D_AD8C_EEAED8762CBF_.wvu.FilterData" localSheetId="9" hidden="1">'Dane zbiorcze'!$A$1:$AY$101</definedName>
    <definedName name="Z_F6C4B4B9_B1BD_451D_AD8C_EEAED8762CBF_.wvu.FilterData" localSheetId="12" hidden="1">'Weryfikacja 2025 r.'!$A$2:$A$306</definedName>
    <definedName name="Z_F6C4B4B9_B1BD_451D_AD8C_EEAED8762CBF_.wvu.FilterData" localSheetId="3" hidden="1">'Weryfikacja 2025 r. płaska'!$A$1:$A$304</definedName>
    <definedName name="Z_F6C4B4B9_B1BD_451D_AD8C_EEAED8762CBF_.wvu.FilterData" localSheetId="0" hidden="1">'Wniosek 2025 r.'!$A$37:$I$199</definedName>
    <definedName name="Z_F6C4B4B9_B1BD_451D_AD8C_EEAED8762CBF_.wvu.FilterData" localSheetId="1" hidden="1">'Zał. nr 1 a-e oświadczenia'!#REF!</definedName>
    <definedName name="Z_F6C4B4B9_B1BD_451D_AD8C_EEAED8762CBF_.wvu.FilterData" localSheetId="2" hidden="1">'Zał. nr 2 kalkulacja - 2025 r.'!$A$24:$I$176</definedName>
    <definedName name="Z_F6C4B4B9_B1BD_451D_AD8C_EEAED8762CBF_.wvu.FilterData" localSheetId="4" hidden="1">'Zał. nr 4 dane osób'!#REF!</definedName>
    <definedName name="Z_F6C4B4B9_B1BD_451D_AD8C_EEAED8762CBF_.wvu.FilterData" localSheetId="5" hidden="1">'Zał. nr 5 jednostki'!#REF!</definedName>
    <definedName name="Z_F6C4B4B9_B1BD_451D_AD8C_EEAED8762CBF_.wvu.Rows" localSheetId="0" hidden="1">'Wniosek 2025 r.'!$181:$188,'Wniosek 2025 r.'!$344:$351,'Wniosek 2025 r.'!$500:$507,'Wniosek 2025 r.'!$654:$661,'Wniosek 2025 r.'!$809:$816,'Wniosek 2025 r.'!$964:$971,'Wniosek 2025 r.'!$1118:$1125,'Wniosek 2025 r.'!#REF!,'Wniosek 2025 r.'!$1129:$1129</definedName>
    <definedName name="Z_F6C4B4B9_B1BD_451D_AD8C_EEAED8762CBF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F6C4B4B9_B1BD_451D_AD8C_EEAED8762CBF_.wvu.Rows" localSheetId="2" hidden="1">'Zał. nr 2 kalkulacja - 2025 r.'!$168:$175,'Zał.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F6C4B4B9_B1BD_451D_AD8C_EEAED8762CBF_.wvu.Rows" localSheetId="4" hidden="1">'Zał. nr 4 dane osób'!#REF!,'Zał. nr 4 dane osób'!#REF!,'Zał. nr 4 dane osób'!#REF!,'Zał. nr 4 dane osób'!#REF!,'Zał. nr 4 dane osób'!#REF!,'Zał. nr 4 dane osób'!#REF!,'Zał. nr 4 dane osób'!#REF!,'Zał. nr 4 dane osób'!$30:$31,'Zał. nr 4 dane osób'!$38:$38</definedName>
    <definedName name="Z_F6C4B4B9_B1BD_451D_AD8C_EEAED8762CBF_.wvu.Rows" localSheetId="5" hidden="1">'Zał. nr 5 jednostki'!#REF!,'Zał. nr 5 jednostki'!#REF!,'Zał. nr 5 jednostki'!#REF!,'Zał. nr 5 jednostki'!#REF!,'Zał. nr 5 jednostki'!#REF!,'Zał. nr 5 jednostki'!#REF!,'Zał. nr 5 jednostki'!#REF!,'Zał. nr 5 jednostki'!#REF!,'Zał. nr 5 jednostki'!$329:$329</definedName>
    <definedName name="Z_F853CDAD_B44F_4069_8014_6B49B7531F58_.wvu.FilterData" localSheetId="13" hidden="1">'Dane JST'!$A$2:$H$337</definedName>
    <definedName name="Z_F8C01A9A_D63B_41D0_B60A_C8A73AC13B02_.wvu.FilterData" localSheetId="9" hidden="1">'Dane zbiorcze'!$A$1:$AY$101</definedName>
    <definedName name="Z_F8C01A9A_D63B_41D0_B60A_C8A73AC13B02_.wvu.FilterData" localSheetId="12" hidden="1">'Weryfikacja 2025 r.'!$A$2:$A$306</definedName>
    <definedName name="Z_F8C01A9A_D63B_41D0_B60A_C8A73AC13B02_.wvu.FilterData" localSheetId="3" hidden="1">'Weryfikacja 2025 r. płaska'!$A$1:$A$304</definedName>
    <definedName name="Z_F8C01A9A_D63B_41D0_B60A_C8A73AC13B02_.wvu.FilterData" localSheetId="0" hidden="1">'Wniosek 2025 r.'!$A$37:$I$199</definedName>
    <definedName name="Z_F8C01A9A_D63B_41D0_B60A_C8A73AC13B02_.wvu.FilterData" localSheetId="1" hidden="1">'Zał. nr 1 a-e oświadczenia'!#REF!</definedName>
    <definedName name="Z_F8C01A9A_D63B_41D0_B60A_C8A73AC13B02_.wvu.FilterData" localSheetId="2" hidden="1">'Zał. nr 2 kalkulacja - 2025 r.'!$A$24:$I$176</definedName>
    <definedName name="Z_F8C01A9A_D63B_41D0_B60A_C8A73AC13B02_.wvu.FilterData" localSheetId="4" hidden="1">'Zał. nr 4 dane osób'!#REF!</definedName>
    <definedName name="Z_F8C01A9A_D63B_41D0_B60A_C8A73AC13B02_.wvu.FilterData" localSheetId="5" hidden="1">'Zał. nr 5 jednostki'!#REF!</definedName>
    <definedName name="Z_F8C01A9A_D63B_41D0_B60A_C8A73AC13B02_.wvu.Rows" localSheetId="0" hidden="1">'Wniosek 2025 r.'!$171:$188,'Wniosek 2025 r.'!$334:$351,'Wniosek 2025 r.'!$490:$507,'Wniosek 2025 r.'!$644:$661,'Wniosek 2025 r.'!$799:$816,'Wniosek 2025 r.'!$954:$971,'Wniosek 2025 r.'!$1108:$1125,'Wniosek 2025 r.'!#REF!,'Wniosek 2025 r.'!$1129:$1129</definedName>
    <definedName name="Z_F8C01A9A_D63B_41D0_B60A_C8A73AC13B02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F8C01A9A_D63B_41D0_B60A_C8A73AC13B02_.wvu.Rows" localSheetId="2" hidden="1">'Zał. nr 2 kalkulacja - 2025 r.'!$158:$175,'Zał.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F8C01A9A_D63B_41D0_B60A_C8A73AC13B02_.wvu.Rows" localSheetId="4" hidden="1">'Zał. nr 4 dane osób'!#REF!,'Zał. nr 4 dane osób'!#REF!,'Zał. nr 4 dane osób'!#REF!,'Zał. nr 4 dane osób'!#REF!,'Zał. nr 4 dane osób'!#REF!,'Zał. nr 4 dane osób'!#REF!,'Zał. nr 4 dane osób'!#REF!,'Zał. nr 4 dane osób'!$30:$31,'Zał. nr 4 dane osób'!$38:$38</definedName>
    <definedName name="Z_F8C01A9A_D63B_41D0_B60A_C8A73AC13B02_.wvu.Rows" localSheetId="5" hidden="1">'Zał. nr 5 jednostki'!#REF!,'Zał. nr 5 jednostki'!#REF!,'Zał. nr 5 jednostki'!#REF!,'Zał. nr 5 jednostki'!#REF!,'Zał. nr 5 jednostki'!#REF!,'Zał. nr 5 jednostki'!#REF!,'Zał. nr 5 jednostki'!#REF!,'Zał. nr 5 jednostki'!#REF!,'Zał. nr 5 jednostki'!$329:$329</definedName>
    <definedName name="Z_FB46FC47_08D5_4683_B816_CA4148EACD5E_.wvu.FilterData" localSheetId="9" hidden="1">'Dane zbiorcze'!$A$1:$AY$101</definedName>
    <definedName name="Z_FB46FC47_08D5_4683_B816_CA4148EACD5E_.wvu.FilterData" localSheetId="12" hidden="1">'Weryfikacja 2025 r.'!$A$2:$A$306</definedName>
    <definedName name="Z_FB46FC47_08D5_4683_B816_CA4148EACD5E_.wvu.FilterData" localSheetId="3" hidden="1">'Weryfikacja 2025 r. płaska'!$A$1:$A$304</definedName>
    <definedName name="Z_FB46FC47_08D5_4683_B816_CA4148EACD5E_.wvu.FilterData" localSheetId="0" hidden="1">'Wniosek 2025 r.'!$A$37:$I$199</definedName>
    <definedName name="Z_FB46FC47_08D5_4683_B816_CA4148EACD5E_.wvu.FilterData" localSheetId="1" hidden="1">'Zał. nr 1 a-e oświadczenia'!#REF!</definedName>
    <definedName name="Z_FB46FC47_08D5_4683_B816_CA4148EACD5E_.wvu.FilterData" localSheetId="2" hidden="1">'Zał. nr 2 kalkulacja - 2025 r.'!$A$24:$I$176</definedName>
    <definedName name="Z_FB46FC47_08D5_4683_B816_CA4148EACD5E_.wvu.FilterData" localSheetId="4" hidden="1">'Zał. nr 4 dane osób'!#REF!</definedName>
    <definedName name="Z_FB46FC47_08D5_4683_B816_CA4148EACD5E_.wvu.FilterData" localSheetId="5" hidden="1">'Zał. nr 5 jednostki'!#REF!</definedName>
    <definedName name="Z_FB46FC47_08D5_4683_B816_CA4148EACD5E_.wvu.Rows" localSheetId="0" hidden="1">'Wniosek 2025 r.'!$45:$188,'Wniosek 2025 r.'!$208:$351,'Wniosek 2025 r.'!$364:$507,'Wniosek 2025 r.'!$518:$661,'Wniosek 2025 r.'!$673:$816,'Wniosek 2025 r.'!$828:$971,'Wniosek 2025 r.'!$982:$1125,'Wniosek 2025 r.'!#REF!,'Wniosek 2025 r.'!$1129:$1129</definedName>
    <definedName name="Z_FB46FC47_08D5_4683_B816_CA4148EACD5E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FB46FC47_08D5_4683_B816_CA4148EACD5E_.wvu.Rows" localSheetId="2" hidden="1">'Zał. nr 2 kalkulacja - 2025 r.'!$32:$175,'Zał.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FB46FC47_08D5_4683_B816_CA4148EACD5E_.wvu.Rows" localSheetId="4" hidden="1">'Zał. nr 4 dane osób'!#REF!,'Zał. nr 4 dane osób'!#REF!,'Zał. nr 4 dane osób'!#REF!,'Zał. nr 4 dane osób'!#REF!,'Zał. nr 4 dane osób'!#REF!,'Zał. nr 4 dane osób'!#REF!,'Zał. nr 4 dane osób'!#REF!,'Zał. nr 4 dane osób'!$30:$31,'Zał. nr 4 dane osób'!$38:$38</definedName>
    <definedName name="Z_FB46FC47_08D5_4683_B816_CA4148EACD5E_.wvu.Rows" localSheetId="5" hidden="1">'Zał. nr 5 jednostki'!#REF!,'Zał. nr 5 jednostki'!#REF!,'Zał. nr 5 jednostki'!#REF!,'Zał. nr 5 jednostki'!#REF!,'Zał. nr 5 jednostki'!#REF!,'Zał. nr 5 jednostki'!#REF!,'Zał. nr 5 jednostki'!#REF!,'Zał. nr 5 jednostki'!#REF!,'Zał. nr 5 jednostki'!$329:$329</definedName>
    <definedName name="Z_FCB6CE83_47DE_497F_B411_98D0B11AD963_.wvu.FilterData" localSheetId="9" hidden="1">'Dane zbiorcze'!$A$1:$AY$101</definedName>
    <definedName name="Z_FCB6CE83_47DE_497F_B411_98D0B11AD963_.wvu.FilterData" localSheetId="12" hidden="1">'Weryfikacja 2025 r.'!$A$2:$A$306</definedName>
    <definedName name="Z_FCB6CE83_47DE_497F_B411_98D0B11AD963_.wvu.FilterData" localSheetId="3" hidden="1">'Weryfikacja 2025 r. płaska'!$A$1:$A$304</definedName>
    <definedName name="Z_FCB6CE83_47DE_497F_B411_98D0B11AD963_.wvu.FilterData" localSheetId="0" hidden="1">'Wniosek 2025 r.'!$A$37:$I$199</definedName>
    <definedName name="Z_FCB6CE83_47DE_497F_B411_98D0B11AD963_.wvu.FilterData" localSheetId="1" hidden="1">'Zał. nr 1 a-e oświadczenia'!#REF!</definedName>
    <definedName name="Z_FCB6CE83_47DE_497F_B411_98D0B11AD963_.wvu.FilterData" localSheetId="2" hidden="1">'Zał. nr 2 kalkulacja - 2025 r.'!$A$24:$I$176</definedName>
    <definedName name="Z_FCB6CE83_47DE_497F_B411_98D0B11AD963_.wvu.FilterData" localSheetId="4" hidden="1">'Zał. nr 4 dane osób'!#REF!</definedName>
    <definedName name="Z_FCB6CE83_47DE_497F_B411_98D0B11AD963_.wvu.FilterData" localSheetId="5" hidden="1">'Zał. nr 5 jednostki'!#REF!</definedName>
    <definedName name="Z_FCB6CE83_47DE_497F_B411_98D0B11AD963_.wvu.Rows" localSheetId="0" hidden="1">'Wniosek 2025 r.'!$73:$188,'Wniosek 2025 r.'!$236:$351,'Wniosek 2025 r.'!$392:$507,'Wniosek 2025 r.'!$546:$661,'Wniosek 2025 r.'!$701:$816,'Wniosek 2025 r.'!$856:$971,'Wniosek 2025 r.'!$1010:$1125,'Wniosek 2025 r.'!#REF!,'Wniosek 2025 r.'!$1129:$1129</definedName>
    <definedName name="Z_FCB6CE83_47DE_497F_B411_98D0B11AD963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FCB6CE83_47DE_497F_B411_98D0B11AD963_.wvu.Rows" localSheetId="2" hidden="1">'Zał. nr 2 kalkulacja - 2025 r.'!$60:$175,'Zał.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FCB6CE83_47DE_497F_B411_98D0B11AD963_.wvu.Rows" localSheetId="4" hidden="1">'Zał. nr 4 dane osób'!#REF!,'Zał. nr 4 dane osób'!#REF!,'Zał. nr 4 dane osób'!#REF!,'Zał. nr 4 dane osób'!#REF!,'Zał. nr 4 dane osób'!#REF!,'Zał. nr 4 dane osób'!#REF!,'Zał. nr 4 dane osób'!#REF!,'Zał. nr 4 dane osób'!$30:$31,'Zał. nr 4 dane osób'!$38:$38</definedName>
    <definedName name="Z_FCB6CE83_47DE_497F_B411_98D0B11AD963_.wvu.Rows" localSheetId="5" hidden="1">'Zał. nr 5 jednostki'!#REF!,'Zał. nr 5 jednostki'!#REF!,'Zał. nr 5 jednostki'!#REF!,'Zał. nr 5 jednostki'!#REF!,'Zał. nr 5 jednostki'!#REF!,'Zał. nr 5 jednostki'!#REF!,'Zał. nr 5 jednostki'!#REF!,'Zał. nr 5 jednostki'!#REF!,'Zał. nr 5 jednostki'!$329:$329</definedName>
    <definedName name="Z_FD24A3C1_438C_414B_88FC_64A7430F52EF_.wvu.FilterData" localSheetId="9" hidden="1">'Dane zbiorcze'!$A$1:$AY$101</definedName>
    <definedName name="Z_FD24A3C1_438C_414B_88FC_64A7430F52EF_.wvu.FilterData" localSheetId="12" hidden="1">'Weryfikacja 2025 r.'!$A$2:$A$306</definedName>
    <definedName name="Z_FD24A3C1_438C_414B_88FC_64A7430F52EF_.wvu.FilterData" localSheetId="3" hidden="1">'Weryfikacja 2025 r. płaska'!$A$1:$A$304</definedName>
    <definedName name="Z_FD24A3C1_438C_414B_88FC_64A7430F52EF_.wvu.FilterData" localSheetId="0" hidden="1">'Wniosek 2025 r.'!$A$37:$I$199</definedName>
    <definedName name="Z_FD24A3C1_438C_414B_88FC_64A7430F52EF_.wvu.FilterData" localSheetId="1" hidden="1">'Zał. nr 1 a-e oświadczenia'!#REF!</definedName>
    <definedName name="Z_FD24A3C1_438C_414B_88FC_64A7430F52EF_.wvu.FilterData" localSheetId="2" hidden="1">'Zał. nr 2 kalkulacja - 2025 r.'!$A$24:$I$176</definedName>
    <definedName name="Z_FD24A3C1_438C_414B_88FC_64A7430F52EF_.wvu.FilterData" localSheetId="4" hidden="1">'Zał. nr 4 dane osób'!#REF!</definedName>
    <definedName name="Z_FD24A3C1_438C_414B_88FC_64A7430F52EF_.wvu.FilterData" localSheetId="5" hidden="1">'Zał. nr 5 jednostki'!#REF!</definedName>
    <definedName name="Z_FD24A3C1_438C_414B_88FC_64A7430F52EF_.wvu.Rows" localSheetId="0" hidden="1">'Wniosek 2025 r.'!$50:$188,'Wniosek 2025 r.'!$213:$351,'Wniosek 2025 r.'!$369:$507,'Wniosek 2025 r.'!$523:$661,'Wniosek 2025 r.'!$678:$816,'Wniosek 2025 r.'!$833:$971,'Wniosek 2025 r.'!$987:$1125,'Wniosek 2025 r.'!#REF!,'Wniosek 2025 r.'!$1129:$1129</definedName>
    <definedName name="Z_FD24A3C1_438C_414B_88FC_64A7430F52EF_.wvu.Rows" localSheetId="1" hidden="1">'Zał. nr 1 a-e oświadczenia'!#REF!,'Zał. nr 1 a-e oświadczenia'!#REF!,'Zał. nr 1 a-e oświadczenia'!#REF!,'Zał. nr 1 a-e oświadczenia'!#REF!,'Zał. nr 1 a-e oświadczenia'!#REF!,'Zał. nr 1 a-e oświadczenia'!#REF!,'Zał. nr 1 a-e oświadczenia'!#REF!,'Zał. nr 1 a-e oświadczenia'!#REF!,'Zał. nr 1 a-e oświadczenia'!$31:$31</definedName>
    <definedName name="Z_FD24A3C1_438C_414B_88FC_64A7430F52EF_.wvu.Rows" localSheetId="2" hidden="1">'Zał. nr 2 kalkulacja - 2025 r.'!$37:$175,'Zał. nr 2 kalkulacja - 2025 r.'!#REF!,'Zał. nr 2 kalkulacja - 2025 r.'!#REF!,'Zał. nr 2 kalkulacja - 2025 r.'!#REF!,'Zał. nr 2 kalkulacja - 2025 r.'!#REF!,'Zał. nr 2 kalkulacja - 2025 r.'!#REF!,'Zał. nr 2 kalkulacja - 2025 r.'!#REF!,'Zał. nr 2 kalkulacja - 2025 r.'!#REF!,'Zał. nr 2 kalkulacja - 2025 r.'!$181:$181</definedName>
    <definedName name="Z_FD24A3C1_438C_414B_88FC_64A7430F52EF_.wvu.Rows" localSheetId="4" hidden="1">'Zał. nr 4 dane osób'!#REF!,'Zał. nr 4 dane osób'!#REF!,'Zał. nr 4 dane osób'!#REF!,'Zał. nr 4 dane osób'!#REF!,'Zał. nr 4 dane osób'!#REF!,'Zał. nr 4 dane osób'!#REF!,'Zał. nr 4 dane osób'!#REF!,'Zał. nr 4 dane osób'!$30:$31,'Zał. nr 4 dane osób'!$38:$38</definedName>
    <definedName name="Z_FD24A3C1_438C_414B_88FC_64A7430F52EF_.wvu.Rows" localSheetId="5" hidden="1">'Zał. nr 5 jednostki'!#REF!,'Zał. nr 5 jednostki'!#REF!,'Zał. nr 5 jednostki'!#REF!,'Zał. nr 5 jednostki'!#REF!,'Zał. nr 5 jednostki'!#REF!,'Zał. nr 5 jednostki'!#REF!,'Zał. nr 5 jednostki'!#REF!,'Zał. nr 5 jednostki'!#REF!,'Zał. nr 5 jednostki'!$329:$329</definedName>
  </definedNames>
  <calcPr calcId="191029"/>
  <customWorkbookViews>
    <customWorkbookView name="100" guid="{5DC14A77-16D6-4520-B871-9564BEBFEF5B}" maximized="1" xWindow="-8" yWindow="-8" windowWidth="1936" windowHeight="1056" activeSheetId="3"/>
    <customWorkbookView name="99" guid="{BF86B75B-84B4-49F3-92D2-0066CB084A9F}" maximized="1" xWindow="-8" yWindow="-8" windowWidth="1936" windowHeight="1056" activeSheetId="3"/>
    <customWorkbookView name="98" guid="{9FD498FC-B327-427F-87F6-802EEF602208}" maximized="1" xWindow="-8" yWindow="-8" windowWidth="1936" windowHeight="1056" activeSheetId="3"/>
    <customWorkbookView name="97" guid="{71CB3E80-0B26-40AB-8B1B-6B70E3A72E53}" maximized="1" xWindow="-8" yWindow="-8" windowWidth="1936" windowHeight="1056" activeSheetId="3"/>
    <customWorkbookView name="96" guid="{6E98F40E-19C5-4A36-805C-D07CD5095344}" maximized="1" xWindow="-8" yWindow="-8" windowWidth="1936" windowHeight="1056" activeSheetId="3"/>
    <customWorkbookView name="95" guid="{9AED4F3F-7815-4752-A513-5489B082358C}" maximized="1" xWindow="-8" yWindow="-8" windowWidth="1936" windowHeight="1056" activeSheetId="3"/>
    <customWorkbookView name="94" guid="{6B175064-5CFB-4639-A70B-05F3D73AB369}" maximized="1" xWindow="-8" yWindow="-8" windowWidth="1936" windowHeight="1056" activeSheetId="3"/>
    <customWorkbookView name="93" guid="{0BEC6528-CD0F-490A-8738-70569CFDF0D8}" maximized="1" xWindow="-8" yWindow="-8" windowWidth="1936" windowHeight="1056" activeSheetId="3"/>
    <customWorkbookView name="92" guid="{F6C4B4B9-B1BD-451D-AD8C-EEAED8762CBF}" maximized="1" xWindow="-8" yWindow="-8" windowWidth="1936" windowHeight="1056" activeSheetId="3"/>
    <customWorkbookView name="91" guid="{253050EF-2941-4552-89DC-F7E8F4B2B26F}" maximized="1" xWindow="-8" yWindow="-8" windowWidth="1936" windowHeight="1056" activeSheetId="3"/>
    <customWorkbookView name="90" guid="{030CB057-90D9-4E48-92FD-E9961C091861}" maximized="1" xWindow="-8" yWindow="-8" windowWidth="1936" windowHeight="1056" activeSheetId="3"/>
    <customWorkbookView name="89" guid="{8292CCBE-DAE8-427C-8843-35C6C4F3D16E}" maximized="1" xWindow="-8" yWindow="-8" windowWidth="1936" windowHeight="1056" activeSheetId="3"/>
    <customWorkbookView name="88" guid="{4A523684-73DF-4468-867A-D50B8D751E0A}" maximized="1" xWindow="-8" yWindow="-8" windowWidth="1936" windowHeight="1056" activeSheetId="3"/>
    <customWorkbookView name="87" guid="{2D57D6EA-9F84-4F7C-B4D3-623D18B2C88A}" maximized="1" xWindow="-8" yWindow="-8" windowWidth="1936" windowHeight="1056" activeSheetId="3"/>
    <customWorkbookView name="86" guid="{AEA60DDA-3CD6-4B24-BD80-353108390837}" maximized="1" xWindow="-8" yWindow="-8" windowWidth="1936" windowHeight="1056" activeSheetId="3"/>
    <customWorkbookView name="85" guid="{AD95C122-286C-455C-B8AF-BF97B011C75B}" maximized="1" xWindow="-8" yWindow="-8" windowWidth="1936" windowHeight="1056" activeSheetId="3"/>
    <customWorkbookView name="84" guid="{7EA8FAEB-2A4F-4FAA-AEC1-6E12D848D210}" maximized="1" xWindow="-8" yWindow="-8" windowWidth="1936" windowHeight="1056" activeSheetId="3"/>
    <customWorkbookView name="83" guid="{D5115B6B-4720-4C7A-8ED4-61D6C932C214}" maximized="1" xWindow="-8" yWindow="-8" windowWidth="1936" windowHeight="1056" activeSheetId="3"/>
    <customWorkbookView name="82" guid="{F8C01A9A-D63B-41D0-B60A-C8A73AC13B02}" maximized="1" xWindow="-8" yWindow="-8" windowWidth="1936" windowHeight="1056" activeSheetId="3"/>
    <customWorkbookView name="81" guid="{E9EA9B42-5D97-44B0-9A4C-480E9F5CA39F}" maximized="1" xWindow="-8" yWindow="-8" windowWidth="1936" windowHeight="1056" activeSheetId="3"/>
    <customWorkbookView name="80" guid="{79749E88-7B25-4D18-834D-8627A1CB676E}" maximized="1" xWindow="-8" yWindow="-8" windowWidth="1936" windowHeight="1056" activeSheetId="3"/>
    <customWorkbookView name="79" guid="{DE517E39-77F1-4292-AD4B-4E04F6E4AE10}" maximized="1" xWindow="-8" yWindow="-8" windowWidth="1936" windowHeight="1056" activeSheetId="3"/>
    <customWorkbookView name="78" guid="{72ED6C74-2352-484F-B9DD-C31A3DE463BA}" maximized="1" xWindow="-8" yWindow="-8" windowWidth="1936" windowHeight="1056" activeSheetId="3"/>
    <customWorkbookView name="77" guid="{5C7356F7-1A05-484B-B0DE-AEB89AF3B9DB}" maximized="1" xWindow="-8" yWindow="-8" windowWidth="1936" windowHeight="1056" activeSheetId="3"/>
    <customWorkbookView name="76" guid="{F1446CD6-0618-48D4-99C5-68BD3350D3BB}" maximized="1" xWindow="-8" yWindow="-8" windowWidth="1936" windowHeight="1056" activeSheetId="3"/>
    <customWorkbookView name="75" guid="{8F88809B-7211-488F-AFD1-FD6766AE124A}" maximized="1" xWindow="-8" yWindow="-8" windowWidth="1936" windowHeight="1056" activeSheetId="3"/>
    <customWorkbookView name="74" guid="{22486A39-20A6-4729-BC7D-D738F0C81B37}" maximized="1" xWindow="-8" yWindow="-8" windowWidth="1936" windowHeight="1056" activeSheetId="3"/>
    <customWorkbookView name="73" guid="{426C8D92-57CB-4196-B0C8-1B8675E5FAA4}" maximized="1" xWindow="-8" yWindow="-8" windowWidth="1936" windowHeight="1056" activeSheetId="3"/>
    <customWorkbookView name="72" guid="{C86C788A-80AA-46FD-AD4B-E3D585728AC3}" maximized="1" xWindow="-8" yWindow="-8" windowWidth="1936" windowHeight="1056" activeSheetId="3"/>
    <customWorkbookView name="71" guid="{7E3CBC60-A420-45AD-9178-899394F2813B}" maximized="1" xWindow="-8" yWindow="-8" windowWidth="1936" windowHeight="1056" activeSheetId="3"/>
    <customWorkbookView name="70" guid="{7127955B-D25F-461A-ACCB-01A4DB42BE38}" maximized="1" xWindow="-8" yWindow="-8" windowWidth="1936" windowHeight="1056" activeSheetId="3"/>
    <customWorkbookView name="69" guid="{82DD485A-1284-4961-8403-C7CAFCF51F59}" maximized="1" xWindow="-8" yWindow="-8" windowWidth="1936" windowHeight="1056" activeSheetId="3"/>
    <customWorkbookView name="68" guid="{33883D57-3A77-49F5-BA9B-DB90048A843D}" maximized="1" xWindow="-8" yWindow="-8" windowWidth="1936" windowHeight="1056" activeSheetId="3"/>
    <customWorkbookView name="67" guid="{B2D1EAB6-C0A1-4235-9A77-087787767973}" maximized="1" xWindow="-8" yWindow="-8" windowWidth="1936" windowHeight="1056" activeSheetId="3"/>
    <customWorkbookView name="66" guid="{EAE05891-80CC-40D4-8406-A095FC6F4AA8}" maximized="1" xWindow="-8" yWindow="-8" windowWidth="1936" windowHeight="1056" activeSheetId="3"/>
    <customWorkbookView name="65" guid="{3F492A6C-C61B-4858-8F41-E706B2779416}" maximized="1" xWindow="-8" yWindow="-8" windowWidth="1936" windowHeight="1056" activeSheetId="3"/>
    <customWorkbookView name="64" guid="{7F4ECF5E-89CA-4ADA-B84A-A528D8CF05E0}" maximized="1" xWindow="-8" yWindow="-8" windowWidth="1936" windowHeight="1056" activeSheetId="3"/>
    <customWorkbookView name="63" guid="{0FADF817-0F46-4D8E-B9D9-4AC66F741274}" maximized="1" xWindow="-8" yWindow="-8" windowWidth="1936" windowHeight="1056" activeSheetId="3"/>
    <customWorkbookView name="62" guid="{E0E4B531-D834-4692-A918-F7B71220C64A}" maximized="1" xWindow="-8" yWindow="-8" windowWidth="1936" windowHeight="1056" activeSheetId="3"/>
    <customWorkbookView name="61" guid="{1B65A968-9BB7-44E5-85AE-9E286FA51A8E}" maximized="1" xWindow="-8" yWindow="-8" windowWidth="1936" windowHeight="1056" activeSheetId="3"/>
    <customWorkbookView name="60" guid="{114ED6F1-D55D-44E1-8CE9-7E32706B866B}" maximized="1" xWindow="-8" yWindow="-8" windowWidth="1936" windowHeight="1056" activeSheetId="3"/>
    <customWorkbookView name="59" guid="{BE2DEDA4-7DF8-4DB8-992A-37F98AA67409}" maximized="1" xWindow="-8" yWindow="-8" windowWidth="1936" windowHeight="1056" activeSheetId="3"/>
    <customWorkbookView name="58" guid="{6F5E8E94-5DB7-4989-89F7-65FE55B052DA}" maximized="1" xWindow="-8" yWindow="-8" windowWidth="1936" windowHeight="1056" activeSheetId="3"/>
    <customWorkbookView name="57" guid="{43027DBF-3BB5-481F-97E0-F5FAD1FCA90C}" maximized="1" xWindow="-8" yWindow="-8" windowWidth="1936" windowHeight="1056" activeSheetId="3"/>
    <customWorkbookView name="56" guid="{6193AE6D-0263-4046-ADE2-517522013548}" maximized="1" xWindow="-8" yWindow="-8" windowWidth="1936" windowHeight="1056" activeSheetId="3"/>
    <customWorkbookView name="55" guid="{60111713-C413-4022-BFEC-A21678BF96BD}" maximized="1" xWindow="-8" yWindow="-8" windowWidth="1936" windowHeight="1056" activeSheetId="3"/>
    <customWorkbookView name="54" guid="{179EF19A-1E7E-46C9-8C9A-E99AC0941C3B}" maximized="1" xWindow="-8" yWindow="-8" windowWidth="1936" windowHeight="1056" activeSheetId="3"/>
    <customWorkbookView name="53" guid="{AEB15A20-C227-48ED-9696-24A52944EC1E}" maximized="1" xWindow="-8" yWindow="-8" windowWidth="1936" windowHeight="1056" activeSheetId="3"/>
    <customWorkbookView name="52" guid="{46354850-0C29-4F5D-B402-4B1ED3CB8F9E}" maximized="1" xWindow="-8" yWindow="-8" windowWidth="1936" windowHeight="1056" activeSheetId="3"/>
    <customWorkbookView name="51" guid="{CB6C8B59-5BF7-4BEB-AB6F-0F649B5C22E7}" maximized="1" xWindow="-8" yWindow="-8" windowWidth="1936" windowHeight="1056" activeSheetId="3"/>
    <customWorkbookView name="50" guid="{66A68FEC-4EF7-45F2-8893-71492DB55D02}" maximized="1" xWindow="-8" yWindow="-8" windowWidth="1936" windowHeight="1056" activeSheetId="3"/>
    <customWorkbookView name="49" guid="{3AE6EE85-C9FD-4918-9DCC-A9E72055CC31}" maximized="1" xWindow="-8" yWindow="-8" windowWidth="1936" windowHeight="1056" activeSheetId="3"/>
    <customWorkbookView name="48" guid="{2C149D0B-E5B6-46C5-BCCE-CA1C2C06C035}" maximized="1" xWindow="-8" yWindow="-8" windowWidth="1936" windowHeight="1056" activeSheetId="3"/>
    <customWorkbookView name="47" guid="{CFB16B46-69B9-4D6E-8EA2-96AA21116268}" maximized="1" xWindow="-8" yWindow="-8" windowWidth="1936" windowHeight="1056" activeSheetId="3"/>
    <customWorkbookView name="46" guid="{5C8248A3-A690-495D-8D4E-364FA74DAD55}" maximized="1" xWindow="-8" yWindow="-8" windowWidth="1936" windowHeight="1056" activeSheetId="3"/>
    <customWorkbookView name="45" guid="{337FE6C2-AB3B-4DEE-AB9F-913EE728FA8C}" maximized="1" xWindow="-8" yWindow="-8" windowWidth="1936" windowHeight="1056" activeSheetId="3"/>
    <customWorkbookView name="44" guid="{C672F4EC-D752-4B76-9188-8CE56FB0C264}" maximized="1" xWindow="-8" yWindow="-8" windowWidth="1936" windowHeight="1056" activeSheetId="3"/>
    <customWorkbookView name="43" guid="{AEAF84AF-D10C-4D85-872B-A42538297874}" maximized="1" xWindow="-8" yWindow="-8" windowWidth="1936" windowHeight="1056" activeSheetId="3"/>
    <customWorkbookView name="42" guid="{6D78447F-4989-4364-8A3F-51338359AF70}" maximized="1" xWindow="-8" yWindow="-8" windowWidth="1936" windowHeight="1056" activeSheetId="3"/>
    <customWorkbookView name="41" guid="{4D74F80B-6E39-4A1C-A364-856898BF22C8}" maximized="1" xWindow="-8" yWindow="-8" windowWidth="1936" windowHeight="1056" activeSheetId="3"/>
    <customWorkbookView name="40" guid="{F322E9BE-538A-4018-B333-893292636155}" maximized="1" xWindow="-8" yWindow="-8" windowWidth="1936" windowHeight="1056" activeSheetId="3"/>
    <customWorkbookView name="39" guid="{2F9D9E0C-24B4-4A78-8F74-B0496B0947D1}" maximized="1" xWindow="-8" yWindow="-8" windowWidth="1936" windowHeight="1056" activeSheetId="3"/>
    <customWorkbookView name="38" guid="{D01DE937-D827-4A12-B908-4B3ABC4E7919}" maximized="1" xWindow="-8" yWindow="-8" windowWidth="1936" windowHeight="1056" activeSheetId="3"/>
    <customWorkbookView name="37" guid="{225FE727-AA70-41C7-BDDE-737BDAA6F9C7}" maximized="1" xWindow="-8" yWindow="-8" windowWidth="1936" windowHeight="1056" activeSheetId="3"/>
    <customWorkbookView name="36" guid="{4C549C48-1AA2-4D32-8AD9-E3C3FAA54E1F}" maximized="1" xWindow="-8" yWindow="-8" windowWidth="1936" windowHeight="1056" activeSheetId="3"/>
    <customWorkbookView name="35" guid="{ED2D79E9-A0CA-4453-852E-BD9E993AC122}" maximized="1" xWindow="-8" yWindow="-8" windowWidth="1936" windowHeight="1056" activeSheetId="3"/>
    <customWorkbookView name="34" guid="{FCB6CE83-47DE-497F-B411-98D0B11AD963}" maximized="1" xWindow="-8" yWindow="-8" windowWidth="1936" windowHeight="1056" activeSheetId="3"/>
    <customWorkbookView name="33" guid="{B1C3029C-F622-41AC-B85B-18F1E5A87AD5}" maximized="1" xWindow="-8" yWindow="-8" windowWidth="1936" windowHeight="1056" activeSheetId="3"/>
    <customWorkbookView name="32" guid="{85689511-8B6C-431A-893D-3936B4151DAA}" maximized="1" xWindow="-8" yWindow="-8" windowWidth="1936" windowHeight="1056" activeSheetId="3"/>
    <customWorkbookView name="31" guid="{31708D1B-A8FB-46A5-BE59-D9E60D719D1B}" maximized="1" xWindow="-8" yWindow="-8" windowWidth="1936" windowHeight="1056" activeSheetId="3"/>
    <customWorkbookView name="30" guid="{60DAEF94-773D-427D-B454-77ADECCEAC4F}" maximized="1" xWindow="-8" yWindow="-8" windowWidth="1936" windowHeight="1056" activeSheetId="3"/>
    <customWorkbookView name="29" guid="{81CE3090-24EA-4A79-9347-A59030F31DFF}" maximized="1" xWindow="-8" yWindow="-8" windowWidth="1936" windowHeight="1056" activeSheetId="3"/>
    <customWorkbookView name="28" guid="{DD13ED5A-7332-41AF-A84F-D8F420EB84B0}" maximized="1" xWindow="-8" yWindow="-8" windowWidth="1936" windowHeight="1056" activeSheetId="3"/>
    <customWorkbookView name="27" guid="{0FB9F8E0-23A7-40E5-BA14-EFAF6E726A5F}" maximized="1" xWindow="-8" yWindow="-8" windowWidth="1936" windowHeight="1056" activeSheetId="3"/>
    <customWorkbookView name="26" guid="{EE5E11F8-23F9-4340-AA17-C99A734504F8}" maximized="1" xWindow="-8" yWindow="-8" windowWidth="1936" windowHeight="1056" activeSheetId="3"/>
    <customWorkbookView name="25" guid="{02AB7045-FE33-49B9-B2E1-C953E794A815}" maximized="1" xWindow="-8" yWindow="-8" windowWidth="1936" windowHeight="1056" activeSheetId="3"/>
    <customWorkbookView name="24" guid="{F3AEA458-E2E7-493F-88F7-8ADBFD2F21E6}" maximized="1" xWindow="-8" yWindow="-8" windowWidth="1936" windowHeight="1056" activeSheetId="3"/>
    <customWorkbookView name="23" guid="{831B770D-9936-46F6-9284-8C8DFE75364B}" maximized="1" xWindow="-8" yWindow="-8" windowWidth="1936" windowHeight="1056" activeSheetId="3"/>
    <customWorkbookView name="22" guid="{58498BC9-0488-4997-A4C3-A6C41D1BF6E5}" maximized="1" xWindow="-8" yWindow="-8" windowWidth="1936" windowHeight="1056" activeSheetId="3"/>
    <customWorkbookView name="21" guid="{84731F90-2A1E-49EC-97F5-3D44899B6780}" maximized="1" xWindow="-8" yWindow="-8" windowWidth="1936" windowHeight="1056" activeSheetId="3"/>
    <customWorkbookView name="20" guid="{92C2C61E-9A58-4717-BBD2-9FB348318C22}" maximized="1" xWindow="-8" yWindow="-8" windowWidth="1936" windowHeight="1056" activeSheetId="3"/>
    <customWorkbookView name="19" guid="{7729C4F0-B4E3-4071-A92E-8F214C35F2B3}" maximized="1" xWindow="-8" yWindow="-8" windowWidth="1936" windowHeight="1056" activeSheetId="3"/>
    <customWorkbookView name="18" guid="{79E357B3-4057-4625-90A7-5034944E046E}" maximized="1" xWindow="-8" yWindow="-8" windowWidth="1936" windowHeight="1056" activeSheetId="3"/>
    <customWorkbookView name="17" guid="{8C7E4376-0697-41CA-9E72-392FEA4AE459}" maximized="1" xWindow="-8" yWindow="-8" windowWidth="1936" windowHeight="1056" activeSheetId="3"/>
    <customWorkbookView name="16" guid="{5DFDB050-C339-46E2-A81A-737BC734D453}" maximized="1" xWindow="-8" yWindow="-8" windowWidth="1936" windowHeight="1056" activeSheetId="3"/>
    <customWorkbookView name="15" guid="{E0EF92A7-07A1-4A97-95BB-130EF97C65DE}" maximized="1" xWindow="-8" yWindow="-8" windowWidth="1936" windowHeight="1056" activeSheetId="3"/>
    <customWorkbookView name="14" guid="{9AB2E4AE-ABFB-4E08-AA71-175B03408D94}" maximized="1" xWindow="-8" yWindow="-8" windowWidth="1936" windowHeight="1056" activeSheetId="3"/>
    <customWorkbookView name="13" guid="{EAEBD6C1-40A7-4970-AFB0-68B5B43C1157}" maximized="1" xWindow="-8" yWindow="-8" windowWidth="1936" windowHeight="1056" activeSheetId="3"/>
    <customWorkbookView name="12" guid="{CAFA2A20-BD7B-49A5-A5D9-6D3E52DDD716}" maximized="1" xWindow="-8" yWindow="-8" windowWidth="1936" windowHeight="1056" activeSheetId="3"/>
    <customWorkbookView name="11" guid="{FD24A3C1-438C-414B-88FC-64A7430F52EF}" maximized="1" xWindow="-8" yWindow="-8" windowWidth="1936" windowHeight="1056" activeSheetId="3"/>
    <customWorkbookView name="10" guid="{DA95FF18-58A7-4336-9941-F5B3732C3986}" maximized="1" xWindow="-8" yWindow="-8" windowWidth="1936" windowHeight="1056" activeSheetId="3"/>
    <customWorkbookView name="9" guid="{0E2E6156-5E9B-40C1-B051-F76D2C84B096}" maximized="1" xWindow="-8" yWindow="-8" windowWidth="1936" windowHeight="1056" activeSheetId="3"/>
    <customWorkbookView name="8" guid="{F0E801B3-F68E-48F3-9921-206C04B301EE}" maximized="1" xWindow="-8" yWindow="-8" windowWidth="1936" windowHeight="1056" activeSheetId="3"/>
    <customWorkbookView name="7" guid="{1291D6D6-F7B2-45AF-90FC-57B749068879}" maximized="1" xWindow="-8" yWindow="-8" windowWidth="1936" windowHeight="1056" activeSheetId="3"/>
    <customWorkbookView name="6" guid="{FB46FC47-08D5-4683-B816-CA4148EACD5E}" maximized="1" xWindow="-8" yWindow="-8" windowWidth="1936" windowHeight="1056" activeSheetId="3"/>
    <customWorkbookView name="5" guid="{93145E67-A1C0-4120-8FCA-3C2E0A7F72FC}" maximized="1" xWindow="-8" yWindow="-8" windowWidth="1936" windowHeight="1056" activeSheetId="3"/>
    <customWorkbookView name="4" guid="{CE90A9F1-888F-4CE3-981F-D2B6505F0ABD}" maximized="1" xWindow="-8" yWindow="-8" windowWidth="1936" windowHeight="1056" activeSheetId="3"/>
    <customWorkbookView name="3" guid="{15D5CDA9-1B20-4BD3-BF4D-02ACD6585F63}" maximized="1" xWindow="-8" yWindow="-8" windowWidth="1936" windowHeight="1056" activeSheetId="3"/>
    <customWorkbookView name="1" guid="{79F3C18F-09D6-4070-A77D-FED19325EA43}" maximized="1" xWindow="-11" yWindow="-11" windowWidth="1942" windowHeight="1042" activeSheetId="3"/>
    <customWorkbookView name="2" guid="{3D89F1DF-ED30-4B74-9BA4-CCA91197F95E}" maximized="1" xWindow="-11" yWindow="-11" windowWidth="1942" windowHeight="1042" activeSheetId="3"/>
  </customWorkbookView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dane zbiorcze-a4e94668-b68f-4e04-ad09-52d182d11fc5" name="dane zbiorcze" connection="Zapytanie — dane zbiorcze"/>
        </x15:modelTables>
      </x15:dataModel>
    </ext>
  </extLst>
</workbook>
</file>

<file path=xl/calcChain.xml><?xml version="1.0" encoding="utf-8"?>
<calcChain xmlns="http://schemas.openxmlformats.org/spreadsheetml/2006/main">
  <c r="J2" i="15" l="1"/>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39" i="3"/>
  <c r="AC3" i="40" l="1"/>
  <c r="AD3" i="40"/>
  <c r="AE3" i="40"/>
  <c r="AF3" i="40"/>
  <c r="AG3" i="40"/>
  <c r="AH3" i="40"/>
  <c r="AJ3" i="40"/>
  <c r="AK3" i="40"/>
  <c r="AL3" i="40"/>
  <c r="AC4" i="40"/>
  <c r="AD4" i="40"/>
  <c r="AE4" i="40"/>
  <c r="AF4" i="40"/>
  <c r="AG4" i="40"/>
  <c r="AH4" i="40"/>
  <c r="AJ4" i="40"/>
  <c r="AK4" i="40"/>
  <c r="AL4" i="40"/>
  <c r="AC5" i="40"/>
  <c r="AD5" i="40"/>
  <c r="AE5" i="40"/>
  <c r="AF5" i="40"/>
  <c r="AG5" i="40"/>
  <c r="AH5" i="40"/>
  <c r="AJ5" i="40"/>
  <c r="AK5" i="40"/>
  <c r="AL5" i="40"/>
  <c r="AC6" i="40"/>
  <c r="AD6" i="40"/>
  <c r="AE6" i="40"/>
  <c r="AF6" i="40"/>
  <c r="AG6" i="40"/>
  <c r="AH6" i="40"/>
  <c r="AJ6" i="40"/>
  <c r="AK6" i="40"/>
  <c r="AL6" i="40"/>
  <c r="AC7" i="40"/>
  <c r="AD7" i="40"/>
  <c r="AE7" i="40"/>
  <c r="AF7" i="40"/>
  <c r="AG7" i="40"/>
  <c r="AH7" i="40"/>
  <c r="AJ7" i="40"/>
  <c r="AK7" i="40"/>
  <c r="AL7" i="40"/>
  <c r="AC8" i="40"/>
  <c r="AD8" i="40"/>
  <c r="AE8" i="40"/>
  <c r="AF8" i="40"/>
  <c r="AG8" i="40"/>
  <c r="AH8" i="40"/>
  <c r="AJ8" i="40"/>
  <c r="AK8" i="40"/>
  <c r="AL8" i="40"/>
  <c r="AC9" i="40"/>
  <c r="AD9" i="40"/>
  <c r="AE9" i="40"/>
  <c r="AF9" i="40"/>
  <c r="AG9" i="40"/>
  <c r="AH9" i="40"/>
  <c r="AJ9" i="40"/>
  <c r="AK9" i="40"/>
  <c r="AL9" i="40"/>
  <c r="AC10" i="40"/>
  <c r="AD10" i="40"/>
  <c r="AE10" i="40"/>
  <c r="AF10" i="40"/>
  <c r="AG10" i="40"/>
  <c r="AH10" i="40"/>
  <c r="AJ10" i="40"/>
  <c r="AK10" i="40"/>
  <c r="AL10" i="40"/>
  <c r="AC11" i="40"/>
  <c r="AD11" i="40"/>
  <c r="AE11" i="40"/>
  <c r="AF11" i="40"/>
  <c r="AG11" i="40"/>
  <c r="AH11" i="40"/>
  <c r="AJ11" i="40"/>
  <c r="AK11" i="40"/>
  <c r="AL11" i="40"/>
  <c r="AC12" i="40"/>
  <c r="AD12" i="40"/>
  <c r="AE12" i="40"/>
  <c r="AF12" i="40"/>
  <c r="AG12" i="40"/>
  <c r="AH12" i="40"/>
  <c r="AJ12" i="40"/>
  <c r="AK12" i="40"/>
  <c r="AL12" i="40"/>
  <c r="AC13" i="40"/>
  <c r="AD13" i="40"/>
  <c r="AE13" i="40"/>
  <c r="AF13" i="40"/>
  <c r="AG13" i="40"/>
  <c r="AH13" i="40"/>
  <c r="AJ13" i="40"/>
  <c r="AK13" i="40"/>
  <c r="AL13" i="40"/>
  <c r="AC14" i="40"/>
  <c r="AD14" i="40"/>
  <c r="AE14" i="40"/>
  <c r="AF14" i="40"/>
  <c r="AG14" i="40"/>
  <c r="AH14" i="40"/>
  <c r="AJ14" i="40"/>
  <c r="AK14" i="40"/>
  <c r="AL14" i="40"/>
  <c r="AC15" i="40"/>
  <c r="AD15" i="40"/>
  <c r="AE15" i="40"/>
  <c r="AF15" i="40"/>
  <c r="AG15" i="40"/>
  <c r="AH15" i="40"/>
  <c r="AJ15" i="40"/>
  <c r="AK15" i="40"/>
  <c r="AL15" i="40"/>
  <c r="AC16" i="40"/>
  <c r="AD16" i="40"/>
  <c r="AE16" i="40"/>
  <c r="AF16" i="40"/>
  <c r="AG16" i="40"/>
  <c r="AH16" i="40"/>
  <c r="AJ16" i="40"/>
  <c r="AK16" i="40"/>
  <c r="AL16" i="40"/>
  <c r="AC17" i="40"/>
  <c r="AD17" i="40"/>
  <c r="AE17" i="40"/>
  <c r="AF17" i="40"/>
  <c r="AG17" i="40"/>
  <c r="AH17" i="40"/>
  <c r="AJ17" i="40"/>
  <c r="AK17" i="40"/>
  <c r="AL17" i="40"/>
  <c r="AC18" i="40"/>
  <c r="AD18" i="40"/>
  <c r="AE18" i="40"/>
  <c r="AF18" i="40"/>
  <c r="AG18" i="40"/>
  <c r="AH18" i="40"/>
  <c r="AJ18" i="40"/>
  <c r="AK18" i="40"/>
  <c r="AL18" i="40"/>
  <c r="AC19" i="40"/>
  <c r="AD19" i="40"/>
  <c r="AE19" i="40"/>
  <c r="AF19" i="40"/>
  <c r="AG19" i="40"/>
  <c r="AH19" i="40"/>
  <c r="AJ19" i="40"/>
  <c r="AK19" i="40"/>
  <c r="AL19" i="40"/>
  <c r="AC20" i="40"/>
  <c r="AD20" i="40"/>
  <c r="AE20" i="40"/>
  <c r="AF20" i="40"/>
  <c r="AG20" i="40"/>
  <c r="AH20" i="40"/>
  <c r="AJ20" i="40"/>
  <c r="AK20" i="40"/>
  <c r="AL20" i="40"/>
  <c r="AC21" i="40"/>
  <c r="AD21" i="40"/>
  <c r="AE21" i="40"/>
  <c r="AF21" i="40"/>
  <c r="AG21" i="40"/>
  <c r="AH21" i="40"/>
  <c r="AJ21" i="40"/>
  <c r="AK21" i="40"/>
  <c r="AL21" i="40"/>
  <c r="AC22" i="40"/>
  <c r="AD22" i="40"/>
  <c r="AE22" i="40"/>
  <c r="AF22" i="40"/>
  <c r="AG22" i="40"/>
  <c r="AH22" i="40"/>
  <c r="AJ22" i="40"/>
  <c r="AK22" i="40"/>
  <c r="AL22" i="40"/>
  <c r="AC23" i="40"/>
  <c r="AD23" i="40"/>
  <c r="AE23" i="40"/>
  <c r="AF23" i="40"/>
  <c r="AG23" i="40"/>
  <c r="AH23" i="40"/>
  <c r="AJ23" i="40"/>
  <c r="AK23" i="40"/>
  <c r="AL23" i="40"/>
  <c r="AC24" i="40"/>
  <c r="AD24" i="40"/>
  <c r="AE24" i="40"/>
  <c r="AF24" i="40"/>
  <c r="AG24" i="40"/>
  <c r="AH24" i="40"/>
  <c r="AJ24" i="40"/>
  <c r="AK24" i="40"/>
  <c r="AL24" i="40"/>
  <c r="AC25" i="40"/>
  <c r="AD25" i="40"/>
  <c r="AE25" i="40"/>
  <c r="AF25" i="40"/>
  <c r="AG25" i="40"/>
  <c r="AH25" i="40"/>
  <c r="AJ25" i="40"/>
  <c r="AK25" i="40"/>
  <c r="AL25" i="40"/>
  <c r="AC26" i="40"/>
  <c r="AD26" i="40"/>
  <c r="AE26" i="40"/>
  <c r="AF26" i="40"/>
  <c r="AG26" i="40"/>
  <c r="AH26" i="40"/>
  <c r="AJ26" i="40"/>
  <c r="AK26" i="40"/>
  <c r="AL26" i="40"/>
  <c r="AC27" i="40"/>
  <c r="AD27" i="40"/>
  <c r="AE27" i="40"/>
  <c r="AF27" i="40"/>
  <c r="AG27" i="40"/>
  <c r="AH27" i="40"/>
  <c r="AJ27" i="40"/>
  <c r="AK27" i="40"/>
  <c r="AL27" i="40"/>
  <c r="AC28" i="40"/>
  <c r="AD28" i="40"/>
  <c r="AE28" i="40"/>
  <c r="AF28" i="40"/>
  <c r="AG28" i="40"/>
  <c r="AH28" i="40"/>
  <c r="AJ28" i="40"/>
  <c r="AK28" i="40"/>
  <c r="AL28" i="40"/>
  <c r="AC29" i="40"/>
  <c r="AD29" i="40"/>
  <c r="AE29" i="40"/>
  <c r="AF29" i="40"/>
  <c r="AG29" i="40"/>
  <c r="AH29" i="40"/>
  <c r="AJ29" i="40"/>
  <c r="AK29" i="40"/>
  <c r="AL29" i="40"/>
  <c r="AC30" i="40"/>
  <c r="AD30" i="40"/>
  <c r="AE30" i="40"/>
  <c r="AF30" i="40"/>
  <c r="AG30" i="40"/>
  <c r="AH30" i="40"/>
  <c r="AJ30" i="40"/>
  <c r="AK30" i="40"/>
  <c r="AL30" i="40"/>
  <c r="AC31" i="40"/>
  <c r="AD31" i="40"/>
  <c r="AE31" i="40"/>
  <c r="AF31" i="40"/>
  <c r="AG31" i="40"/>
  <c r="AH31" i="40"/>
  <c r="AJ31" i="40"/>
  <c r="AK31" i="40"/>
  <c r="AL31" i="40"/>
  <c r="AC32" i="40"/>
  <c r="AD32" i="40"/>
  <c r="AE32" i="40"/>
  <c r="AF32" i="40"/>
  <c r="AG32" i="40"/>
  <c r="AH32" i="40"/>
  <c r="AJ32" i="40"/>
  <c r="AK32" i="40"/>
  <c r="AL32" i="40"/>
  <c r="AC33" i="40"/>
  <c r="AD33" i="40"/>
  <c r="AE33" i="40"/>
  <c r="AF33" i="40"/>
  <c r="AG33" i="40"/>
  <c r="AH33" i="40"/>
  <c r="AJ33" i="40"/>
  <c r="AK33" i="40"/>
  <c r="AL33" i="40"/>
  <c r="AC34" i="40"/>
  <c r="AD34" i="40"/>
  <c r="AE34" i="40"/>
  <c r="AF34" i="40"/>
  <c r="AG34" i="40"/>
  <c r="AH34" i="40"/>
  <c r="AJ34" i="40"/>
  <c r="AK34" i="40"/>
  <c r="AL34" i="40"/>
  <c r="AC35" i="40"/>
  <c r="AD35" i="40"/>
  <c r="AE35" i="40"/>
  <c r="AF35" i="40"/>
  <c r="AG35" i="40"/>
  <c r="AH35" i="40"/>
  <c r="AJ35" i="40"/>
  <c r="AK35" i="40"/>
  <c r="AL35" i="40"/>
  <c r="AC36" i="40"/>
  <c r="AD36" i="40"/>
  <c r="AE36" i="40"/>
  <c r="AF36" i="40"/>
  <c r="AG36" i="40"/>
  <c r="AH36" i="40"/>
  <c r="AJ36" i="40"/>
  <c r="AK36" i="40"/>
  <c r="AL36" i="40"/>
  <c r="AC37" i="40"/>
  <c r="AD37" i="40"/>
  <c r="AE37" i="40"/>
  <c r="AF37" i="40"/>
  <c r="AG37" i="40"/>
  <c r="AH37" i="40"/>
  <c r="AJ37" i="40"/>
  <c r="AK37" i="40"/>
  <c r="AL37" i="40"/>
  <c r="AC38" i="40"/>
  <c r="AD38" i="40"/>
  <c r="AE38" i="40"/>
  <c r="AF38" i="40"/>
  <c r="AG38" i="40"/>
  <c r="AH38" i="40"/>
  <c r="AJ38" i="40"/>
  <c r="AK38" i="40"/>
  <c r="AL38" i="40"/>
  <c r="AC39" i="40"/>
  <c r="AD39" i="40"/>
  <c r="AE39" i="40"/>
  <c r="AF39" i="40"/>
  <c r="AG39" i="40"/>
  <c r="AH39" i="40"/>
  <c r="AJ39" i="40"/>
  <c r="AK39" i="40"/>
  <c r="AL39" i="40"/>
  <c r="AC40" i="40"/>
  <c r="AD40" i="40"/>
  <c r="AE40" i="40"/>
  <c r="AF40" i="40"/>
  <c r="AG40" i="40"/>
  <c r="AH40" i="40"/>
  <c r="AJ40" i="40"/>
  <c r="AK40" i="40"/>
  <c r="AL40" i="40"/>
  <c r="AC41" i="40"/>
  <c r="AD41" i="40"/>
  <c r="AE41" i="40"/>
  <c r="AF41" i="40"/>
  <c r="AG41" i="40"/>
  <c r="AH41" i="40"/>
  <c r="AJ41" i="40"/>
  <c r="AK41" i="40"/>
  <c r="AL41" i="40"/>
  <c r="AC42" i="40"/>
  <c r="AD42" i="40"/>
  <c r="AE42" i="40"/>
  <c r="AF42" i="40"/>
  <c r="AG42" i="40"/>
  <c r="AH42" i="40"/>
  <c r="AJ42" i="40"/>
  <c r="AK42" i="40"/>
  <c r="AL42" i="40"/>
  <c r="AC43" i="40"/>
  <c r="AD43" i="40"/>
  <c r="AE43" i="40"/>
  <c r="AF43" i="40"/>
  <c r="AG43" i="40"/>
  <c r="AH43" i="40"/>
  <c r="AJ43" i="40"/>
  <c r="AK43" i="40"/>
  <c r="AL43" i="40"/>
  <c r="AC44" i="40"/>
  <c r="AD44" i="40"/>
  <c r="AE44" i="40"/>
  <c r="AF44" i="40"/>
  <c r="AG44" i="40"/>
  <c r="AH44" i="40"/>
  <c r="AJ44" i="40"/>
  <c r="AK44" i="40"/>
  <c r="AL44" i="40"/>
  <c r="AC45" i="40"/>
  <c r="AD45" i="40"/>
  <c r="AE45" i="40"/>
  <c r="AF45" i="40"/>
  <c r="AG45" i="40"/>
  <c r="AH45" i="40"/>
  <c r="AJ45" i="40"/>
  <c r="AK45" i="40"/>
  <c r="AL45" i="40"/>
  <c r="AC46" i="40"/>
  <c r="AD46" i="40"/>
  <c r="AE46" i="40"/>
  <c r="AF46" i="40"/>
  <c r="AG46" i="40"/>
  <c r="AH46" i="40"/>
  <c r="AJ46" i="40"/>
  <c r="AK46" i="40"/>
  <c r="AL46" i="40"/>
  <c r="AC47" i="40"/>
  <c r="AD47" i="40"/>
  <c r="AE47" i="40"/>
  <c r="AF47" i="40"/>
  <c r="AG47" i="40"/>
  <c r="AH47" i="40"/>
  <c r="AJ47" i="40"/>
  <c r="AK47" i="40"/>
  <c r="AL47" i="40"/>
  <c r="AC48" i="40"/>
  <c r="AD48" i="40"/>
  <c r="AE48" i="40"/>
  <c r="AF48" i="40"/>
  <c r="AG48" i="40"/>
  <c r="AH48" i="40"/>
  <c r="AJ48" i="40"/>
  <c r="AK48" i="40"/>
  <c r="AL48" i="40"/>
  <c r="AC49" i="40"/>
  <c r="AD49" i="40"/>
  <c r="AE49" i="40"/>
  <c r="AF49" i="40"/>
  <c r="AG49" i="40"/>
  <c r="AH49" i="40"/>
  <c r="AJ49" i="40"/>
  <c r="AK49" i="40"/>
  <c r="AL49" i="40"/>
  <c r="AC50" i="40"/>
  <c r="AD50" i="40"/>
  <c r="AE50" i="40"/>
  <c r="AF50" i="40"/>
  <c r="AG50" i="40"/>
  <c r="AH50" i="40"/>
  <c r="AJ50" i="40"/>
  <c r="AK50" i="40"/>
  <c r="AL50" i="40"/>
  <c r="AC51" i="40"/>
  <c r="AD51" i="40"/>
  <c r="AE51" i="40"/>
  <c r="AF51" i="40"/>
  <c r="AG51" i="40"/>
  <c r="AH51" i="40"/>
  <c r="AJ51" i="40"/>
  <c r="AK51" i="40"/>
  <c r="AL51" i="40"/>
  <c r="AC52" i="40"/>
  <c r="AD52" i="40"/>
  <c r="AE52" i="40"/>
  <c r="AF52" i="40"/>
  <c r="AG52" i="40"/>
  <c r="AH52" i="40"/>
  <c r="AJ52" i="40"/>
  <c r="AK52" i="40"/>
  <c r="AL52" i="40"/>
  <c r="AC53" i="40"/>
  <c r="AD53" i="40"/>
  <c r="AE53" i="40"/>
  <c r="AF53" i="40"/>
  <c r="AG53" i="40"/>
  <c r="AH53" i="40"/>
  <c r="AJ53" i="40"/>
  <c r="AK53" i="40"/>
  <c r="AL53" i="40"/>
  <c r="AC54" i="40"/>
  <c r="AD54" i="40"/>
  <c r="AE54" i="40"/>
  <c r="AF54" i="40"/>
  <c r="AG54" i="40"/>
  <c r="AH54" i="40"/>
  <c r="AJ54" i="40"/>
  <c r="AK54" i="40"/>
  <c r="AL54" i="40"/>
  <c r="AC55" i="40"/>
  <c r="AD55" i="40"/>
  <c r="AE55" i="40"/>
  <c r="AF55" i="40"/>
  <c r="AG55" i="40"/>
  <c r="AH55" i="40"/>
  <c r="AJ55" i="40"/>
  <c r="AK55" i="40"/>
  <c r="AL55" i="40"/>
  <c r="AC56" i="40"/>
  <c r="AD56" i="40"/>
  <c r="AE56" i="40"/>
  <c r="AF56" i="40"/>
  <c r="AG56" i="40"/>
  <c r="AH56" i="40"/>
  <c r="AJ56" i="40"/>
  <c r="AK56" i="40"/>
  <c r="AL56" i="40"/>
  <c r="AC57" i="40"/>
  <c r="AD57" i="40"/>
  <c r="AE57" i="40"/>
  <c r="AF57" i="40"/>
  <c r="AG57" i="40"/>
  <c r="AH57" i="40"/>
  <c r="AJ57" i="40"/>
  <c r="AK57" i="40"/>
  <c r="AL57" i="40"/>
  <c r="AC58" i="40"/>
  <c r="AD58" i="40"/>
  <c r="AE58" i="40"/>
  <c r="AF58" i="40"/>
  <c r="AG58" i="40"/>
  <c r="AH58" i="40"/>
  <c r="AJ58" i="40"/>
  <c r="AK58" i="40"/>
  <c r="AL58" i="40"/>
  <c r="AC59" i="40"/>
  <c r="AD59" i="40"/>
  <c r="AE59" i="40"/>
  <c r="AF59" i="40"/>
  <c r="AG59" i="40"/>
  <c r="AH59" i="40"/>
  <c r="AJ59" i="40"/>
  <c r="AK59" i="40"/>
  <c r="AL59" i="40"/>
  <c r="AC60" i="40"/>
  <c r="AD60" i="40"/>
  <c r="AE60" i="40"/>
  <c r="AF60" i="40"/>
  <c r="AG60" i="40"/>
  <c r="AH60" i="40"/>
  <c r="AJ60" i="40"/>
  <c r="AK60" i="40"/>
  <c r="AL60" i="40"/>
  <c r="AC61" i="40"/>
  <c r="AD61" i="40"/>
  <c r="AE61" i="40"/>
  <c r="AF61" i="40"/>
  <c r="AG61" i="40"/>
  <c r="AH61" i="40"/>
  <c r="AJ61" i="40"/>
  <c r="AK61" i="40"/>
  <c r="AL61" i="40"/>
  <c r="AC62" i="40"/>
  <c r="AD62" i="40"/>
  <c r="AE62" i="40"/>
  <c r="AF62" i="40"/>
  <c r="AG62" i="40"/>
  <c r="AH62" i="40"/>
  <c r="AJ62" i="40"/>
  <c r="AK62" i="40"/>
  <c r="AL62" i="40"/>
  <c r="AC63" i="40"/>
  <c r="AD63" i="40"/>
  <c r="AE63" i="40"/>
  <c r="AF63" i="40"/>
  <c r="AG63" i="40"/>
  <c r="AH63" i="40"/>
  <c r="AJ63" i="40"/>
  <c r="AK63" i="40"/>
  <c r="AL63" i="40"/>
  <c r="AC64" i="40"/>
  <c r="AD64" i="40"/>
  <c r="AE64" i="40"/>
  <c r="AF64" i="40"/>
  <c r="AG64" i="40"/>
  <c r="AH64" i="40"/>
  <c r="AJ64" i="40"/>
  <c r="AK64" i="40"/>
  <c r="AL64" i="40"/>
  <c r="AC65" i="40"/>
  <c r="AD65" i="40"/>
  <c r="AE65" i="40"/>
  <c r="AF65" i="40"/>
  <c r="AG65" i="40"/>
  <c r="AH65" i="40"/>
  <c r="AJ65" i="40"/>
  <c r="AK65" i="40"/>
  <c r="AL65" i="40"/>
  <c r="AC66" i="40"/>
  <c r="AD66" i="40"/>
  <c r="AE66" i="40"/>
  <c r="AF66" i="40"/>
  <c r="AG66" i="40"/>
  <c r="AH66" i="40"/>
  <c r="AJ66" i="40"/>
  <c r="AK66" i="40"/>
  <c r="AL66" i="40"/>
  <c r="AC67" i="40"/>
  <c r="AD67" i="40"/>
  <c r="AE67" i="40"/>
  <c r="AF67" i="40"/>
  <c r="AG67" i="40"/>
  <c r="AH67" i="40"/>
  <c r="AJ67" i="40"/>
  <c r="AK67" i="40"/>
  <c r="AL67" i="40"/>
  <c r="AC68" i="40"/>
  <c r="AD68" i="40"/>
  <c r="AE68" i="40"/>
  <c r="AF68" i="40"/>
  <c r="AG68" i="40"/>
  <c r="AH68" i="40"/>
  <c r="AJ68" i="40"/>
  <c r="AK68" i="40"/>
  <c r="AL68" i="40"/>
  <c r="AC69" i="40"/>
  <c r="AD69" i="40"/>
  <c r="AE69" i="40"/>
  <c r="AF69" i="40"/>
  <c r="AG69" i="40"/>
  <c r="AH69" i="40"/>
  <c r="AJ69" i="40"/>
  <c r="AK69" i="40"/>
  <c r="AL69" i="40"/>
  <c r="AC70" i="40"/>
  <c r="AD70" i="40"/>
  <c r="AE70" i="40"/>
  <c r="AF70" i="40"/>
  <c r="AG70" i="40"/>
  <c r="AH70" i="40"/>
  <c r="AJ70" i="40"/>
  <c r="AK70" i="40"/>
  <c r="AL70" i="40"/>
  <c r="AC71" i="40"/>
  <c r="AD71" i="40"/>
  <c r="AE71" i="40"/>
  <c r="AF71" i="40"/>
  <c r="AG71" i="40"/>
  <c r="AH71" i="40"/>
  <c r="AJ71" i="40"/>
  <c r="AK71" i="40"/>
  <c r="AL71" i="40"/>
  <c r="AC72" i="40"/>
  <c r="AD72" i="40"/>
  <c r="AE72" i="40"/>
  <c r="AF72" i="40"/>
  <c r="AG72" i="40"/>
  <c r="AH72" i="40"/>
  <c r="AJ72" i="40"/>
  <c r="AK72" i="40"/>
  <c r="AL72" i="40"/>
  <c r="AC73" i="40"/>
  <c r="AD73" i="40"/>
  <c r="AE73" i="40"/>
  <c r="AF73" i="40"/>
  <c r="AG73" i="40"/>
  <c r="AH73" i="40"/>
  <c r="AJ73" i="40"/>
  <c r="AK73" i="40"/>
  <c r="AL73" i="40"/>
  <c r="AC74" i="40"/>
  <c r="AD74" i="40"/>
  <c r="AE74" i="40"/>
  <c r="AF74" i="40"/>
  <c r="AG74" i="40"/>
  <c r="AH74" i="40"/>
  <c r="AJ74" i="40"/>
  <c r="AK74" i="40"/>
  <c r="AL74" i="40"/>
  <c r="AC75" i="40"/>
  <c r="AD75" i="40"/>
  <c r="AE75" i="40"/>
  <c r="AF75" i="40"/>
  <c r="AG75" i="40"/>
  <c r="AH75" i="40"/>
  <c r="AJ75" i="40"/>
  <c r="AK75" i="40"/>
  <c r="AL75" i="40"/>
  <c r="AC76" i="40"/>
  <c r="AD76" i="40"/>
  <c r="AE76" i="40"/>
  <c r="AF76" i="40"/>
  <c r="AG76" i="40"/>
  <c r="AH76" i="40"/>
  <c r="AJ76" i="40"/>
  <c r="AK76" i="40"/>
  <c r="AL76" i="40"/>
  <c r="AC77" i="40"/>
  <c r="AD77" i="40"/>
  <c r="AE77" i="40"/>
  <c r="AF77" i="40"/>
  <c r="AG77" i="40"/>
  <c r="AH77" i="40"/>
  <c r="AJ77" i="40"/>
  <c r="AK77" i="40"/>
  <c r="AL77" i="40"/>
  <c r="AC78" i="40"/>
  <c r="AD78" i="40"/>
  <c r="AE78" i="40"/>
  <c r="AF78" i="40"/>
  <c r="AG78" i="40"/>
  <c r="AH78" i="40"/>
  <c r="AJ78" i="40"/>
  <c r="AK78" i="40"/>
  <c r="AL78" i="40"/>
  <c r="AC79" i="40"/>
  <c r="AD79" i="40"/>
  <c r="AE79" i="40"/>
  <c r="AF79" i="40"/>
  <c r="AG79" i="40"/>
  <c r="AH79" i="40"/>
  <c r="AJ79" i="40"/>
  <c r="AK79" i="40"/>
  <c r="AL79" i="40"/>
  <c r="AC80" i="40"/>
  <c r="AD80" i="40"/>
  <c r="AE80" i="40"/>
  <c r="AF80" i="40"/>
  <c r="AG80" i="40"/>
  <c r="AH80" i="40"/>
  <c r="AJ80" i="40"/>
  <c r="AK80" i="40"/>
  <c r="AL80" i="40"/>
  <c r="AC81" i="40"/>
  <c r="AD81" i="40"/>
  <c r="AE81" i="40"/>
  <c r="AF81" i="40"/>
  <c r="AG81" i="40"/>
  <c r="AH81" i="40"/>
  <c r="AJ81" i="40"/>
  <c r="AK81" i="40"/>
  <c r="AL81" i="40"/>
  <c r="AC82" i="40"/>
  <c r="AD82" i="40"/>
  <c r="AE82" i="40"/>
  <c r="AF82" i="40"/>
  <c r="AG82" i="40"/>
  <c r="AH82" i="40"/>
  <c r="AJ82" i="40"/>
  <c r="AK82" i="40"/>
  <c r="AL82" i="40"/>
  <c r="AC83" i="40"/>
  <c r="AD83" i="40"/>
  <c r="AE83" i="40"/>
  <c r="AF83" i="40"/>
  <c r="AG83" i="40"/>
  <c r="AH83" i="40"/>
  <c r="AJ83" i="40"/>
  <c r="AK83" i="40"/>
  <c r="AL83" i="40"/>
  <c r="AC84" i="40"/>
  <c r="AD84" i="40"/>
  <c r="AE84" i="40"/>
  <c r="AF84" i="40"/>
  <c r="AG84" i="40"/>
  <c r="AH84" i="40"/>
  <c r="AJ84" i="40"/>
  <c r="AK84" i="40"/>
  <c r="AL84" i="40"/>
  <c r="AC85" i="40"/>
  <c r="AD85" i="40"/>
  <c r="AE85" i="40"/>
  <c r="AF85" i="40"/>
  <c r="AG85" i="40"/>
  <c r="AH85" i="40"/>
  <c r="AJ85" i="40"/>
  <c r="AK85" i="40"/>
  <c r="AL85" i="40"/>
  <c r="AC86" i="40"/>
  <c r="AD86" i="40"/>
  <c r="AE86" i="40"/>
  <c r="AF86" i="40"/>
  <c r="AG86" i="40"/>
  <c r="AH86" i="40"/>
  <c r="AJ86" i="40"/>
  <c r="AK86" i="40"/>
  <c r="AL86" i="40"/>
  <c r="AC87" i="40"/>
  <c r="AD87" i="40"/>
  <c r="AE87" i="40"/>
  <c r="AF87" i="40"/>
  <c r="AG87" i="40"/>
  <c r="AH87" i="40"/>
  <c r="AJ87" i="40"/>
  <c r="AK87" i="40"/>
  <c r="AL87" i="40"/>
  <c r="AC88" i="40"/>
  <c r="AD88" i="40"/>
  <c r="AE88" i="40"/>
  <c r="AF88" i="40"/>
  <c r="AG88" i="40"/>
  <c r="AH88" i="40"/>
  <c r="AJ88" i="40"/>
  <c r="AK88" i="40"/>
  <c r="AL88" i="40"/>
  <c r="AC89" i="40"/>
  <c r="AD89" i="40"/>
  <c r="AE89" i="40"/>
  <c r="AF89" i="40"/>
  <c r="AG89" i="40"/>
  <c r="AH89" i="40"/>
  <c r="AJ89" i="40"/>
  <c r="AK89" i="40"/>
  <c r="AL89" i="40"/>
  <c r="AC90" i="40"/>
  <c r="AD90" i="40"/>
  <c r="AE90" i="40"/>
  <c r="AF90" i="40"/>
  <c r="AG90" i="40"/>
  <c r="AH90" i="40"/>
  <c r="AJ90" i="40"/>
  <c r="AK90" i="40"/>
  <c r="AL90" i="40"/>
  <c r="AC91" i="40"/>
  <c r="AD91" i="40"/>
  <c r="AE91" i="40"/>
  <c r="AF91" i="40"/>
  <c r="AG91" i="40"/>
  <c r="AH91" i="40"/>
  <c r="AJ91" i="40"/>
  <c r="AK91" i="40"/>
  <c r="AL91" i="40"/>
  <c r="AC92" i="40"/>
  <c r="AD92" i="40"/>
  <c r="AE92" i="40"/>
  <c r="AF92" i="40"/>
  <c r="AG92" i="40"/>
  <c r="AH92" i="40"/>
  <c r="AJ92" i="40"/>
  <c r="AK92" i="40"/>
  <c r="AL92" i="40"/>
  <c r="AC93" i="40"/>
  <c r="AD93" i="40"/>
  <c r="AE93" i="40"/>
  <c r="AF93" i="40"/>
  <c r="AG93" i="40"/>
  <c r="AH93" i="40"/>
  <c r="AJ93" i="40"/>
  <c r="AK93" i="40"/>
  <c r="AL93" i="40"/>
  <c r="AC94" i="40"/>
  <c r="AD94" i="40"/>
  <c r="AE94" i="40"/>
  <c r="AF94" i="40"/>
  <c r="AG94" i="40"/>
  <c r="AH94" i="40"/>
  <c r="AJ94" i="40"/>
  <c r="AK94" i="40"/>
  <c r="AL94" i="40"/>
  <c r="AC95" i="40"/>
  <c r="AD95" i="40"/>
  <c r="AE95" i="40"/>
  <c r="AF95" i="40"/>
  <c r="AG95" i="40"/>
  <c r="AH95" i="40"/>
  <c r="AJ95" i="40"/>
  <c r="AK95" i="40"/>
  <c r="AL95" i="40"/>
  <c r="AC96" i="40"/>
  <c r="AD96" i="40"/>
  <c r="AE96" i="40"/>
  <c r="AF96" i="40"/>
  <c r="AG96" i="40"/>
  <c r="AH96" i="40"/>
  <c r="AJ96" i="40"/>
  <c r="AK96" i="40"/>
  <c r="AL96" i="40"/>
  <c r="AC97" i="40"/>
  <c r="AD97" i="40"/>
  <c r="AE97" i="40"/>
  <c r="AF97" i="40"/>
  <c r="AG97" i="40"/>
  <c r="AH97" i="40"/>
  <c r="AJ97" i="40"/>
  <c r="AK97" i="40"/>
  <c r="AL97" i="40"/>
  <c r="AC98" i="40"/>
  <c r="AD98" i="40"/>
  <c r="AE98" i="40"/>
  <c r="AF98" i="40"/>
  <c r="AG98" i="40"/>
  <c r="AH98" i="40"/>
  <c r="AJ98" i="40"/>
  <c r="AK98" i="40"/>
  <c r="AL98" i="40"/>
  <c r="AC99" i="40"/>
  <c r="AD99" i="40"/>
  <c r="AE99" i="40"/>
  <c r="AF99" i="40"/>
  <c r="AG99" i="40"/>
  <c r="AH99" i="40"/>
  <c r="AJ99" i="40"/>
  <c r="AK99" i="40"/>
  <c r="AL99" i="40"/>
  <c r="AC100" i="40"/>
  <c r="AD100" i="40"/>
  <c r="AE100" i="40"/>
  <c r="AF100" i="40"/>
  <c r="AG100" i="40"/>
  <c r="AH100" i="40"/>
  <c r="AJ100" i="40"/>
  <c r="AK100" i="40"/>
  <c r="AL100" i="40"/>
  <c r="AC101" i="40"/>
  <c r="AD101" i="40"/>
  <c r="AE101" i="40"/>
  <c r="AF101" i="40"/>
  <c r="AG101" i="40"/>
  <c r="AH101" i="40"/>
  <c r="AJ101" i="40"/>
  <c r="AK101" i="40"/>
  <c r="AL101" i="40"/>
  <c r="AC102" i="40"/>
  <c r="AD102" i="40"/>
  <c r="AE102" i="40"/>
  <c r="AF102" i="40"/>
  <c r="AG102" i="40"/>
  <c r="AH102" i="40"/>
  <c r="AJ102" i="40"/>
  <c r="AK102" i="40"/>
  <c r="AL102" i="40"/>
  <c r="AC103" i="40"/>
  <c r="AD103" i="40"/>
  <c r="AE103" i="40"/>
  <c r="AF103" i="40"/>
  <c r="AG103" i="40"/>
  <c r="AH103" i="40"/>
  <c r="AJ103" i="40"/>
  <c r="AK103" i="40"/>
  <c r="AL103" i="40"/>
  <c r="AC104" i="40"/>
  <c r="AD104" i="40"/>
  <c r="AE104" i="40"/>
  <c r="AF104" i="40"/>
  <c r="AG104" i="40"/>
  <c r="AH104" i="40"/>
  <c r="AJ104" i="40"/>
  <c r="AK104" i="40"/>
  <c r="AL104" i="40"/>
  <c r="AC105" i="40"/>
  <c r="AD105" i="40"/>
  <c r="AE105" i="40"/>
  <c r="AF105" i="40"/>
  <c r="AG105" i="40"/>
  <c r="AH105" i="40"/>
  <c r="AJ105" i="40"/>
  <c r="AK105" i="40"/>
  <c r="AL105" i="40"/>
  <c r="AC106" i="40"/>
  <c r="AD106" i="40"/>
  <c r="AE106" i="40"/>
  <c r="AF106" i="40"/>
  <c r="AG106" i="40"/>
  <c r="AH106" i="40"/>
  <c r="AJ106" i="40"/>
  <c r="AK106" i="40"/>
  <c r="AL106" i="40"/>
  <c r="AC107" i="40"/>
  <c r="AD107" i="40"/>
  <c r="AE107" i="40"/>
  <c r="AF107" i="40"/>
  <c r="AG107" i="40"/>
  <c r="AH107" i="40"/>
  <c r="AJ107" i="40"/>
  <c r="AK107" i="40"/>
  <c r="AL107" i="40"/>
  <c r="AC108" i="40"/>
  <c r="AD108" i="40"/>
  <c r="AE108" i="40"/>
  <c r="AF108" i="40"/>
  <c r="AG108" i="40"/>
  <c r="AH108" i="40"/>
  <c r="AJ108" i="40"/>
  <c r="AK108" i="40"/>
  <c r="AL108" i="40"/>
  <c r="AC109" i="40"/>
  <c r="AD109" i="40"/>
  <c r="AE109" i="40"/>
  <c r="AF109" i="40"/>
  <c r="AG109" i="40"/>
  <c r="AH109" i="40"/>
  <c r="AJ109" i="40"/>
  <c r="AK109" i="40"/>
  <c r="AL109" i="40"/>
  <c r="AC110" i="40"/>
  <c r="AD110" i="40"/>
  <c r="AE110" i="40"/>
  <c r="AF110" i="40"/>
  <c r="AG110" i="40"/>
  <c r="AH110" i="40"/>
  <c r="AJ110" i="40"/>
  <c r="AK110" i="40"/>
  <c r="AL110" i="40"/>
  <c r="AC111" i="40"/>
  <c r="AD111" i="40"/>
  <c r="AE111" i="40"/>
  <c r="AF111" i="40"/>
  <c r="AG111" i="40"/>
  <c r="AH111" i="40"/>
  <c r="AJ111" i="40"/>
  <c r="AK111" i="40"/>
  <c r="AL111" i="40"/>
  <c r="AC112" i="40"/>
  <c r="AD112" i="40"/>
  <c r="AE112" i="40"/>
  <c r="AF112" i="40"/>
  <c r="AG112" i="40"/>
  <c r="AH112" i="40"/>
  <c r="AJ112" i="40"/>
  <c r="AK112" i="40"/>
  <c r="AL112" i="40"/>
  <c r="AC113" i="40"/>
  <c r="AD113" i="40"/>
  <c r="AE113" i="40"/>
  <c r="AF113" i="40"/>
  <c r="AG113" i="40"/>
  <c r="AH113" i="40"/>
  <c r="AJ113" i="40"/>
  <c r="AK113" i="40"/>
  <c r="AL113" i="40"/>
  <c r="AC114" i="40"/>
  <c r="AD114" i="40"/>
  <c r="AE114" i="40"/>
  <c r="AF114" i="40"/>
  <c r="AG114" i="40"/>
  <c r="AH114" i="40"/>
  <c r="AJ114" i="40"/>
  <c r="AK114" i="40"/>
  <c r="AL114" i="40"/>
  <c r="AC115" i="40"/>
  <c r="AD115" i="40"/>
  <c r="AE115" i="40"/>
  <c r="AF115" i="40"/>
  <c r="AG115" i="40"/>
  <c r="AH115" i="40"/>
  <c r="AJ115" i="40"/>
  <c r="AK115" i="40"/>
  <c r="AL115" i="40"/>
  <c r="AC116" i="40"/>
  <c r="AD116" i="40"/>
  <c r="AE116" i="40"/>
  <c r="AF116" i="40"/>
  <c r="AG116" i="40"/>
  <c r="AH116" i="40"/>
  <c r="AJ116" i="40"/>
  <c r="AK116" i="40"/>
  <c r="AL116" i="40"/>
  <c r="AC117" i="40"/>
  <c r="AD117" i="40"/>
  <c r="AE117" i="40"/>
  <c r="AF117" i="40"/>
  <c r="AG117" i="40"/>
  <c r="AH117" i="40"/>
  <c r="AJ117" i="40"/>
  <c r="AK117" i="40"/>
  <c r="AL117" i="40"/>
  <c r="AC118" i="40"/>
  <c r="AD118" i="40"/>
  <c r="AE118" i="40"/>
  <c r="AF118" i="40"/>
  <c r="AG118" i="40"/>
  <c r="AH118" i="40"/>
  <c r="AJ118" i="40"/>
  <c r="AK118" i="40"/>
  <c r="AL118" i="40"/>
  <c r="AC119" i="40"/>
  <c r="AD119" i="40"/>
  <c r="AE119" i="40"/>
  <c r="AF119" i="40"/>
  <c r="AG119" i="40"/>
  <c r="AH119" i="40"/>
  <c r="AJ119" i="40"/>
  <c r="AK119" i="40"/>
  <c r="AL119" i="40"/>
  <c r="AC120" i="40"/>
  <c r="AD120" i="40"/>
  <c r="AE120" i="40"/>
  <c r="AF120" i="40"/>
  <c r="AG120" i="40"/>
  <c r="AH120" i="40"/>
  <c r="AJ120" i="40"/>
  <c r="AK120" i="40"/>
  <c r="AL120" i="40"/>
  <c r="AC121" i="40"/>
  <c r="AD121" i="40"/>
  <c r="AE121" i="40"/>
  <c r="AF121" i="40"/>
  <c r="AG121" i="40"/>
  <c r="AH121" i="40"/>
  <c r="AJ121" i="40"/>
  <c r="AK121" i="40"/>
  <c r="AL121" i="40"/>
  <c r="AC122" i="40"/>
  <c r="AD122" i="40"/>
  <c r="AE122" i="40"/>
  <c r="AF122" i="40"/>
  <c r="AG122" i="40"/>
  <c r="AH122" i="40"/>
  <c r="AJ122" i="40"/>
  <c r="AK122" i="40"/>
  <c r="AL122" i="40"/>
  <c r="AC123" i="40"/>
  <c r="AD123" i="40"/>
  <c r="AE123" i="40"/>
  <c r="AF123" i="40"/>
  <c r="AG123" i="40"/>
  <c r="AH123" i="40"/>
  <c r="AJ123" i="40"/>
  <c r="AK123" i="40"/>
  <c r="AL123" i="40"/>
  <c r="AC124" i="40"/>
  <c r="AD124" i="40"/>
  <c r="AE124" i="40"/>
  <c r="AF124" i="40"/>
  <c r="AG124" i="40"/>
  <c r="AH124" i="40"/>
  <c r="AJ124" i="40"/>
  <c r="AK124" i="40"/>
  <c r="AL124" i="40"/>
  <c r="AC125" i="40"/>
  <c r="AD125" i="40"/>
  <c r="AE125" i="40"/>
  <c r="AF125" i="40"/>
  <c r="AG125" i="40"/>
  <c r="AH125" i="40"/>
  <c r="AJ125" i="40"/>
  <c r="AK125" i="40"/>
  <c r="AL125" i="40"/>
  <c r="AC126" i="40"/>
  <c r="AD126" i="40"/>
  <c r="AE126" i="40"/>
  <c r="AF126" i="40"/>
  <c r="AG126" i="40"/>
  <c r="AH126" i="40"/>
  <c r="AJ126" i="40"/>
  <c r="AK126" i="40"/>
  <c r="AL126" i="40"/>
  <c r="AC127" i="40"/>
  <c r="AD127" i="40"/>
  <c r="AE127" i="40"/>
  <c r="AF127" i="40"/>
  <c r="AG127" i="40"/>
  <c r="AH127" i="40"/>
  <c r="AJ127" i="40"/>
  <c r="AK127" i="40"/>
  <c r="AL127" i="40"/>
  <c r="AC128" i="40"/>
  <c r="AD128" i="40"/>
  <c r="AE128" i="40"/>
  <c r="AF128" i="40"/>
  <c r="AG128" i="40"/>
  <c r="AH128" i="40"/>
  <c r="AJ128" i="40"/>
  <c r="AK128" i="40"/>
  <c r="AL128" i="40"/>
  <c r="AC129" i="40"/>
  <c r="AD129" i="40"/>
  <c r="AE129" i="40"/>
  <c r="AF129" i="40"/>
  <c r="AG129" i="40"/>
  <c r="AH129" i="40"/>
  <c r="AJ129" i="40"/>
  <c r="AK129" i="40"/>
  <c r="AL129" i="40"/>
  <c r="AC130" i="40"/>
  <c r="AD130" i="40"/>
  <c r="AE130" i="40"/>
  <c r="AF130" i="40"/>
  <c r="AG130" i="40"/>
  <c r="AH130" i="40"/>
  <c r="AJ130" i="40"/>
  <c r="AK130" i="40"/>
  <c r="AL130" i="40"/>
  <c r="AC131" i="40"/>
  <c r="AD131" i="40"/>
  <c r="AE131" i="40"/>
  <c r="AF131" i="40"/>
  <c r="AG131" i="40"/>
  <c r="AH131" i="40"/>
  <c r="AJ131" i="40"/>
  <c r="AK131" i="40"/>
  <c r="AL131" i="40"/>
  <c r="AC132" i="40"/>
  <c r="AD132" i="40"/>
  <c r="AE132" i="40"/>
  <c r="AF132" i="40"/>
  <c r="AG132" i="40"/>
  <c r="AH132" i="40"/>
  <c r="AJ132" i="40"/>
  <c r="AK132" i="40"/>
  <c r="AL132" i="40"/>
  <c r="AC133" i="40"/>
  <c r="AD133" i="40"/>
  <c r="AE133" i="40"/>
  <c r="AF133" i="40"/>
  <c r="AG133" i="40"/>
  <c r="AH133" i="40"/>
  <c r="AJ133" i="40"/>
  <c r="AK133" i="40"/>
  <c r="AL133" i="40"/>
  <c r="AC134" i="40"/>
  <c r="AD134" i="40"/>
  <c r="AE134" i="40"/>
  <c r="AF134" i="40"/>
  <c r="AG134" i="40"/>
  <c r="AH134" i="40"/>
  <c r="AJ134" i="40"/>
  <c r="AK134" i="40"/>
  <c r="AL134" i="40"/>
  <c r="AC135" i="40"/>
  <c r="AD135" i="40"/>
  <c r="AE135" i="40"/>
  <c r="AF135" i="40"/>
  <c r="AG135" i="40"/>
  <c r="AH135" i="40"/>
  <c r="AJ135" i="40"/>
  <c r="AK135" i="40"/>
  <c r="AL135" i="40"/>
  <c r="AC136" i="40"/>
  <c r="AD136" i="40"/>
  <c r="AE136" i="40"/>
  <c r="AF136" i="40"/>
  <c r="AG136" i="40"/>
  <c r="AH136" i="40"/>
  <c r="AJ136" i="40"/>
  <c r="AK136" i="40"/>
  <c r="AL136" i="40"/>
  <c r="AC137" i="40"/>
  <c r="AD137" i="40"/>
  <c r="AE137" i="40"/>
  <c r="AF137" i="40"/>
  <c r="AG137" i="40"/>
  <c r="AH137" i="40"/>
  <c r="AJ137" i="40"/>
  <c r="AK137" i="40"/>
  <c r="AL137" i="40"/>
  <c r="AC138" i="40"/>
  <c r="AD138" i="40"/>
  <c r="AE138" i="40"/>
  <c r="AF138" i="40"/>
  <c r="AG138" i="40"/>
  <c r="AH138" i="40"/>
  <c r="AJ138" i="40"/>
  <c r="AK138" i="40"/>
  <c r="AL138" i="40"/>
  <c r="AC139" i="40"/>
  <c r="AD139" i="40"/>
  <c r="AE139" i="40"/>
  <c r="AF139" i="40"/>
  <c r="AG139" i="40"/>
  <c r="AH139" i="40"/>
  <c r="AJ139" i="40"/>
  <c r="AK139" i="40"/>
  <c r="AL139" i="40"/>
  <c r="AC140" i="40"/>
  <c r="AD140" i="40"/>
  <c r="AE140" i="40"/>
  <c r="AF140" i="40"/>
  <c r="AG140" i="40"/>
  <c r="AH140" i="40"/>
  <c r="AJ140" i="40"/>
  <c r="AK140" i="40"/>
  <c r="AL140" i="40"/>
  <c r="AC141" i="40"/>
  <c r="AD141" i="40"/>
  <c r="AE141" i="40"/>
  <c r="AF141" i="40"/>
  <c r="AG141" i="40"/>
  <c r="AH141" i="40"/>
  <c r="AJ141" i="40"/>
  <c r="AK141" i="40"/>
  <c r="AL141" i="40"/>
  <c r="AC142" i="40"/>
  <c r="AD142" i="40"/>
  <c r="AE142" i="40"/>
  <c r="AF142" i="40"/>
  <c r="AG142" i="40"/>
  <c r="AH142" i="40"/>
  <c r="AJ142" i="40"/>
  <c r="AK142" i="40"/>
  <c r="AL142" i="40"/>
  <c r="AC143" i="40"/>
  <c r="AD143" i="40"/>
  <c r="AE143" i="40"/>
  <c r="AF143" i="40"/>
  <c r="AG143" i="40"/>
  <c r="AH143" i="40"/>
  <c r="AJ143" i="40"/>
  <c r="AK143" i="40"/>
  <c r="AL143" i="40"/>
  <c r="AC144" i="40"/>
  <c r="AD144" i="40"/>
  <c r="AE144" i="40"/>
  <c r="AF144" i="40"/>
  <c r="AG144" i="40"/>
  <c r="AH144" i="40"/>
  <c r="AJ144" i="40"/>
  <c r="AK144" i="40"/>
  <c r="AL144" i="40"/>
  <c r="AC145" i="40"/>
  <c r="AD145" i="40"/>
  <c r="AE145" i="40"/>
  <c r="AF145" i="40"/>
  <c r="AG145" i="40"/>
  <c r="AH145" i="40"/>
  <c r="AJ145" i="40"/>
  <c r="AK145" i="40"/>
  <c r="AL145" i="40"/>
  <c r="AC146" i="40"/>
  <c r="AD146" i="40"/>
  <c r="AE146" i="40"/>
  <c r="AF146" i="40"/>
  <c r="AG146" i="40"/>
  <c r="AH146" i="40"/>
  <c r="AJ146" i="40"/>
  <c r="AK146" i="40"/>
  <c r="AL146" i="40"/>
  <c r="AC147" i="40"/>
  <c r="AD147" i="40"/>
  <c r="AE147" i="40"/>
  <c r="AF147" i="40"/>
  <c r="AG147" i="40"/>
  <c r="AH147" i="40"/>
  <c r="AJ147" i="40"/>
  <c r="AK147" i="40"/>
  <c r="AL147" i="40"/>
  <c r="AC148" i="40"/>
  <c r="AD148" i="40"/>
  <c r="AE148" i="40"/>
  <c r="AF148" i="40"/>
  <c r="AG148" i="40"/>
  <c r="AH148" i="40"/>
  <c r="AJ148" i="40"/>
  <c r="AK148" i="40"/>
  <c r="AL148" i="40"/>
  <c r="AC149" i="40"/>
  <c r="AD149" i="40"/>
  <c r="AE149" i="40"/>
  <c r="AF149" i="40"/>
  <c r="AG149" i="40"/>
  <c r="AH149" i="40"/>
  <c r="AJ149" i="40"/>
  <c r="AK149" i="40"/>
  <c r="AL149" i="40"/>
  <c r="AC150" i="40"/>
  <c r="AD150" i="40"/>
  <c r="AE150" i="40"/>
  <c r="AF150" i="40"/>
  <c r="AG150" i="40"/>
  <c r="AH150" i="40"/>
  <c r="AJ150" i="40"/>
  <c r="AK150" i="40"/>
  <c r="AL150" i="40"/>
  <c r="AC151" i="40"/>
  <c r="AD151" i="40"/>
  <c r="AE151" i="40"/>
  <c r="AF151" i="40"/>
  <c r="AG151" i="40"/>
  <c r="AH151" i="40"/>
  <c r="AJ151" i="40"/>
  <c r="AK151" i="40"/>
  <c r="AL151" i="40"/>
  <c r="AD2" i="40"/>
  <c r="AE2" i="40"/>
  <c r="AF2" i="40"/>
  <c r="AG2" i="40"/>
  <c r="AH2" i="40"/>
  <c r="AJ2" i="40"/>
  <c r="AK2" i="40"/>
  <c r="AL2" i="40"/>
  <c r="AC2" i="40"/>
  <c r="AN1" i="40"/>
  <c r="AM1" i="40"/>
  <c r="AL1" i="40"/>
  <c r="AK1" i="40"/>
  <c r="AJ1" i="40"/>
  <c r="AI1" i="40"/>
  <c r="AH1" i="40"/>
  <c r="AG1" i="40"/>
  <c r="AF1" i="40"/>
  <c r="AE1" i="40"/>
  <c r="AD1" i="40"/>
  <c r="AC1" i="40"/>
  <c r="L1" i="40"/>
  <c r="K151" i="40"/>
  <c r="J151" i="40"/>
  <c r="E151" i="40"/>
  <c r="C151" i="40"/>
  <c r="B151" i="40"/>
  <c r="A151" i="40"/>
  <c r="L151" i="40" s="1"/>
  <c r="K150" i="40"/>
  <c r="J150" i="40"/>
  <c r="E150" i="40"/>
  <c r="C150" i="40"/>
  <c r="B150" i="40"/>
  <c r="A150" i="40"/>
  <c r="L150" i="40" s="1"/>
  <c r="K149" i="40"/>
  <c r="J149" i="40"/>
  <c r="E149" i="40"/>
  <c r="C149" i="40"/>
  <c r="B149" i="40"/>
  <c r="A149" i="40"/>
  <c r="L149" i="40" s="1"/>
  <c r="K148" i="40"/>
  <c r="J148" i="40"/>
  <c r="E148" i="40"/>
  <c r="C148" i="40"/>
  <c r="B148" i="40"/>
  <c r="A148" i="40"/>
  <c r="L148" i="40" s="1"/>
  <c r="K147" i="40"/>
  <c r="J147" i="40"/>
  <c r="E147" i="40"/>
  <c r="C147" i="40"/>
  <c r="B147" i="40"/>
  <c r="A147" i="40"/>
  <c r="L147" i="40" s="1"/>
  <c r="K146" i="40"/>
  <c r="J146" i="40"/>
  <c r="E146" i="40"/>
  <c r="C146" i="40"/>
  <c r="B146" i="40"/>
  <c r="A146" i="40"/>
  <c r="L146" i="40" s="1"/>
  <c r="K145" i="40"/>
  <c r="J145" i="40"/>
  <c r="E145" i="40"/>
  <c r="C145" i="40"/>
  <c r="B145" i="40"/>
  <c r="A145" i="40"/>
  <c r="L145" i="40" s="1"/>
  <c r="K144" i="40"/>
  <c r="J144" i="40"/>
  <c r="E144" i="40"/>
  <c r="C144" i="40"/>
  <c r="B144" i="40"/>
  <c r="A144" i="40"/>
  <c r="L144" i="40" s="1"/>
  <c r="K143" i="40"/>
  <c r="J143" i="40"/>
  <c r="E143" i="40"/>
  <c r="C143" i="40"/>
  <c r="B143" i="40"/>
  <c r="A143" i="40"/>
  <c r="L143" i="40" s="1"/>
  <c r="K142" i="40"/>
  <c r="J142" i="40"/>
  <c r="E142" i="40"/>
  <c r="C142" i="40"/>
  <c r="B142" i="40"/>
  <c r="A142" i="40"/>
  <c r="L142" i="40" s="1"/>
  <c r="K141" i="40"/>
  <c r="J141" i="40"/>
  <c r="E141" i="40"/>
  <c r="C141" i="40"/>
  <c r="B141" i="40"/>
  <c r="A141" i="40"/>
  <c r="L141" i="40" s="1"/>
  <c r="K140" i="40"/>
  <c r="J140" i="40"/>
  <c r="E140" i="40"/>
  <c r="C140" i="40"/>
  <c r="B140" i="40"/>
  <c r="A140" i="40"/>
  <c r="L140" i="40" s="1"/>
  <c r="K139" i="40"/>
  <c r="J139" i="40"/>
  <c r="E139" i="40"/>
  <c r="C139" i="40"/>
  <c r="B139" i="40"/>
  <c r="A139" i="40"/>
  <c r="L139" i="40" s="1"/>
  <c r="K138" i="40"/>
  <c r="J138" i="40"/>
  <c r="E138" i="40"/>
  <c r="C138" i="40"/>
  <c r="B138" i="40"/>
  <c r="A138" i="40"/>
  <c r="L138" i="40" s="1"/>
  <c r="K137" i="40"/>
  <c r="J137" i="40"/>
  <c r="E137" i="40"/>
  <c r="C137" i="40"/>
  <c r="B137" i="40"/>
  <c r="A137" i="40"/>
  <c r="L137" i="40" s="1"/>
  <c r="K136" i="40"/>
  <c r="J136" i="40"/>
  <c r="E136" i="40"/>
  <c r="C136" i="40"/>
  <c r="B136" i="40"/>
  <c r="A136" i="40"/>
  <c r="L136" i="40" s="1"/>
  <c r="K135" i="40"/>
  <c r="J135" i="40"/>
  <c r="E135" i="40"/>
  <c r="C135" i="40"/>
  <c r="B135" i="40"/>
  <c r="A135" i="40"/>
  <c r="L135" i="40" s="1"/>
  <c r="K134" i="40"/>
  <c r="J134" i="40"/>
  <c r="E134" i="40"/>
  <c r="C134" i="40"/>
  <c r="B134" i="40"/>
  <c r="A134" i="40"/>
  <c r="L134" i="40" s="1"/>
  <c r="K133" i="40"/>
  <c r="J133" i="40"/>
  <c r="E133" i="40"/>
  <c r="C133" i="40"/>
  <c r="B133" i="40"/>
  <c r="A133" i="40"/>
  <c r="L133" i="40" s="1"/>
  <c r="K132" i="40"/>
  <c r="J132" i="40"/>
  <c r="E132" i="40"/>
  <c r="C132" i="40"/>
  <c r="B132" i="40"/>
  <c r="A132" i="40"/>
  <c r="L132" i="40" s="1"/>
  <c r="K131" i="40"/>
  <c r="J131" i="40"/>
  <c r="E131" i="40"/>
  <c r="C131" i="40"/>
  <c r="B131" i="40"/>
  <c r="A131" i="40"/>
  <c r="L131" i="40" s="1"/>
  <c r="K130" i="40"/>
  <c r="J130" i="40"/>
  <c r="E130" i="40"/>
  <c r="C130" i="40"/>
  <c r="B130" i="40"/>
  <c r="A130" i="40"/>
  <c r="L130" i="40" s="1"/>
  <c r="K129" i="40"/>
  <c r="J129" i="40"/>
  <c r="E129" i="40"/>
  <c r="C129" i="40"/>
  <c r="B129" i="40"/>
  <c r="A129" i="40"/>
  <c r="L129" i="40" s="1"/>
  <c r="K128" i="40"/>
  <c r="J128" i="40"/>
  <c r="E128" i="40"/>
  <c r="C128" i="40"/>
  <c r="B128" i="40"/>
  <c r="A128" i="40"/>
  <c r="L128" i="40" s="1"/>
  <c r="K127" i="40"/>
  <c r="J127" i="40"/>
  <c r="E127" i="40"/>
  <c r="C127" i="40"/>
  <c r="B127" i="40"/>
  <c r="A127" i="40"/>
  <c r="L127" i="40" s="1"/>
  <c r="K126" i="40"/>
  <c r="J126" i="40"/>
  <c r="E126" i="40"/>
  <c r="C126" i="40"/>
  <c r="B126" i="40"/>
  <c r="A126" i="40"/>
  <c r="L126" i="40" s="1"/>
  <c r="K125" i="40"/>
  <c r="J125" i="40"/>
  <c r="E125" i="40"/>
  <c r="C125" i="40"/>
  <c r="B125" i="40"/>
  <c r="A125" i="40"/>
  <c r="L125" i="40" s="1"/>
  <c r="K124" i="40"/>
  <c r="J124" i="40"/>
  <c r="E124" i="40"/>
  <c r="C124" i="40"/>
  <c r="B124" i="40"/>
  <c r="A124" i="40"/>
  <c r="L124" i="40" s="1"/>
  <c r="K123" i="40"/>
  <c r="J123" i="40"/>
  <c r="E123" i="40"/>
  <c r="C123" i="40"/>
  <c r="B123" i="40"/>
  <c r="A123" i="40"/>
  <c r="L123" i="40" s="1"/>
  <c r="K122" i="40"/>
  <c r="J122" i="40"/>
  <c r="E122" i="40"/>
  <c r="C122" i="40"/>
  <c r="B122" i="40"/>
  <c r="A122" i="40"/>
  <c r="L122" i="40" s="1"/>
  <c r="K121" i="40"/>
  <c r="J121" i="40"/>
  <c r="E121" i="40"/>
  <c r="C121" i="40"/>
  <c r="B121" i="40"/>
  <c r="A121" i="40"/>
  <c r="L121" i="40" s="1"/>
  <c r="K120" i="40"/>
  <c r="J120" i="40"/>
  <c r="E120" i="40"/>
  <c r="C120" i="40"/>
  <c r="B120" i="40"/>
  <c r="A120" i="40"/>
  <c r="L120" i="40" s="1"/>
  <c r="K119" i="40"/>
  <c r="J119" i="40"/>
  <c r="E119" i="40"/>
  <c r="C119" i="40"/>
  <c r="B119" i="40"/>
  <c r="A119" i="40"/>
  <c r="L119" i="40" s="1"/>
  <c r="K118" i="40"/>
  <c r="J118" i="40"/>
  <c r="E118" i="40"/>
  <c r="C118" i="40"/>
  <c r="B118" i="40"/>
  <c r="A118" i="40"/>
  <c r="L118" i="40" s="1"/>
  <c r="K117" i="40"/>
  <c r="J117" i="40"/>
  <c r="E117" i="40"/>
  <c r="C117" i="40"/>
  <c r="B117" i="40"/>
  <c r="A117" i="40"/>
  <c r="L117" i="40" s="1"/>
  <c r="K116" i="40"/>
  <c r="J116" i="40"/>
  <c r="E116" i="40"/>
  <c r="C116" i="40"/>
  <c r="B116" i="40"/>
  <c r="A116" i="40"/>
  <c r="L116" i="40" s="1"/>
  <c r="K115" i="40"/>
  <c r="J115" i="40"/>
  <c r="E115" i="40"/>
  <c r="C115" i="40"/>
  <c r="B115" i="40"/>
  <c r="A115" i="40"/>
  <c r="L115" i="40" s="1"/>
  <c r="K114" i="40"/>
  <c r="J114" i="40"/>
  <c r="E114" i="40"/>
  <c r="C114" i="40"/>
  <c r="B114" i="40"/>
  <c r="A114" i="40"/>
  <c r="L114" i="40" s="1"/>
  <c r="K113" i="40"/>
  <c r="J113" i="40"/>
  <c r="E113" i="40"/>
  <c r="C113" i="40"/>
  <c r="B113" i="40"/>
  <c r="A113" i="40"/>
  <c r="L113" i="40" s="1"/>
  <c r="K112" i="40"/>
  <c r="J112" i="40"/>
  <c r="E112" i="40"/>
  <c r="C112" i="40"/>
  <c r="B112" i="40"/>
  <c r="A112" i="40"/>
  <c r="L112" i="40" s="1"/>
  <c r="K111" i="40"/>
  <c r="J111" i="40"/>
  <c r="E111" i="40"/>
  <c r="C111" i="40"/>
  <c r="B111" i="40"/>
  <c r="A111" i="40"/>
  <c r="L111" i="40" s="1"/>
  <c r="K110" i="40"/>
  <c r="J110" i="40"/>
  <c r="E110" i="40"/>
  <c r="C110" i="40"/>
  <c r="B110" i="40"/>
  <c r="A110" i="40"/>
  <c r="L110" i="40" s="1"/>
  <c r="K109" i="40"/>
  <c r="J109" i="40"/>
  <c r="E109" i="40"/>
  <c r="C109" i="40"/>
  <c r="B109" i="40"/>
  <c r="A109" i="40"/>
  <c r="L109" i="40" s="1"/>
  <c r="K108" i="40"/>
  <c r="J108" i="40"/>
  <c r="E108" i="40"/>
  <c r="C108" i="40"/>
  <c r="B108" i="40"/>
  <c r="A108" i="40"/>
  <c r="L108" i="40" s="1"/>
  <c r="K107" i="40"/>
  <c r="J107" i="40"/>
  <c r="E107" i="40"/>
  <c r="C107" i="40"/>
  <c r="B107" i="40"/>
  <c r="A107" i="40"/>
  <c r="L107" i="40" s="1"/>
  <c r="K106" i="40"/>
  <c r="J106" i="40"/>
  <c r="G106" i="40"/>
  <c r="E106" i="40"/>
  <c r="C106" i="40"/>
  <c r="B106" i="40"/>
  <c r="A106" i="40"/>
  <c r="L106" i="40" s="1"/>
  <c r="K105" i="40"/>
  <c r="J105" i="40"/>
  <c r="G105" i="40"/>
  <c r="E105" i="40"/>
  <c r="C105" i="40"/>
  <c r="B105" i="40"/>
  <c r="A105" i="40"/>
  <c r="L105" i="40" s="1"/>
  <c r="K104" i="40"/>
  <c r="J104" i="40"/>
  <c r="G104" i="40"/>
  <c r="E104" i="40"/>
  <c r="C104" i="40"/>
  <c r="B104" i="40"/>
  <c r="A104" i="40"/>
  <c r="L104" i="40" s="1"/>
  <c r="K103" i="40"/>
  <c r="J103" i="40"/>
  <c r="G103" i="40"/>
  <c r="E103" i="40"/>
  <c r="C103" i="40"/>
  <c r="B103" i="40"/>
  <c r="A103" i="40"/>
  <c r="L103" i="40" s="1"/>
  <c r="J102" i="40"/>
  <c r="E102" i="40"/>
  <c r="C102" i="40"/>
  <c r="B102" i="40"/>
  <c r="A102" i="40"/>
  <c r="L102" i="40" s="1"/>
  <c r="J101" i="40"/>
  <c r="E101" i="40"/>
  <c r="C101" i="40"/>
  <c r="B101" i="40"/>
  <c r="A101" i="40"/>
  <c r="L101" i="40" s="1"/>
  <c r="J100" i="40"/>
  <c r="E100" i="40"/>
  <c r="C100" i="40"/>
  <c r="B100" i="40"/>
  <c r="A100" i="40"/>
  <c r="L100" i="40" s="1"/>
  <c r="J99" i="40"/>
  <c r="E99" i="40"/>
  <c r="C99" i="40"/>
  <c r="B99" i="40"/>
  <c r="A99" i="40"/>
  <c r="L99" i="40" s="1"/>
  <c r="J98" i="40"/>
  <c r="E98" i="40"/>
  <c r="C98" i="40"/>
  <c r="B98" i="40"/>
  <c r="A98" i="40"/>
  <c r="L98" i="40" s="1"/>
  <c r="J97" i="40"/>
  <c r="E97" i="40"/>
  <c r="C97" i="40"/>
  <c r="B97" i="40"/>
  <c r="A97" i="40"/>
  <c r="L97" i="40" s="1"/>
  <c r="J96" i="40"/>
  <c r="E96" i="40"/>
  <c r="C96" i="40"/>
  <c r="B96" i="40"/>
  <c r="A96" i="40"/>
  <c r="L96" i="40" s="1"/>
  <c r="J95" i="40"/>
  <c r="E95" i="40"/>
  <c r="C95" i="40"/>
  <c r="B95" i="40"/>
  <c r="A95" i="40"/>
  <c r="L95" i="40" s="1"/>
  <c r="J94" i="40"/>
  <c r="E94" i="40"/>
  <c r="C94" i="40"/>
  <c r="B94" i="40"/>
  <c r="A94" i="40"/>
  <c r="L94" i="40" s="1"/>
  <c r="J93" i="40"/>
  <c r="E93" i="40"/>
  <c r="C93" i="40"/>
  <c r="B93" i="40"/>
  <c r="A93" i="40"/>
  <c r="L93" i="40" s="1"/>
  <c r="J92" i="40"/>
  <c r="E92" i="40"/>
  <c r="C92" i="40"/>
  <c r="B92" i="40"/>
  <c r="A92" i="40"/>
  <c r="L92" i="40" s="1"/>
  <c r="J91" i="40"/>
  <c r="E91" i="40"/>
  <c r="C91" i="40"/>
  <c r="B91" i="40"/>
  <c r="A91" i="40"/>
  <c r="L91" i="40" s="1"/>
  <c r="J90" i="40"/>
  <c r="E90" i="40"/>
  <c r="C90" i="40"/>
  <c r="B90" i="40"/>
  <c r="A90" i="40"/>
  <c r="L90" i="40" s="1"/>
  <c r="J89" i="40"/>
  <c r="E89" i="40"/>
  <c r="C89" i="40"/>
  <c r="B89" i="40"/>
  <c r="A89" i="40"/>
  <c r="L89" i="40" s="1"/>
  <c r="J88" i="40"/>
  <c r="E88" i="40"/>
  <c r="C88" i="40"/>
  <c r="B88" i="40"/>
  <c r="A88" i="40"/>
  <c r="L88" i="40" s="1"/>
  <c r="J87" i="40"/>
  <c r="E87" i="40"/>
  <c r="C87" i="40"/>
  <c r="B87" i="40"/>
  <c r="A87" i="40"/>
  <c r="L87" i="40" s="1"/>
  <c r="J86" i="40"/>
  <c r="E86" i="40"/>
  <c r="C86" i="40"/>
  <c r="B86" i="40"/>
  <c r="A86" i="40"/>
  <c r="L86" i="40" s="1"/>
  <c r="J85" i="40"/>
  <c r="E85" i="40"/>
  <c r="C85" i="40"/>
  <c r="B85" i="40"/>
  <c r="A85" i="40"/>
  <c r="L85" i="40" s="1"/>
  <c r="J84" i="40"/>
  <c r="E84" i="40"/>
  <c r="C84" i="40"/>
  <c r="B84" i="40"/>
  <c r="A84" i="40"/>
  <c r="L84" i="40" s="1"/>
  <c r="J83" i="40"/>
  <c r="E83" i="40"/>
  <c r="C83" i="40"/>
  <c r="B83" i="40"/>
  <c r="A83" i="40"/>
  <c r="L83" i="40" s="1"/>
  <c r="J82" i="40"/>
  <c r="E82" i="40"/>
  <c r="C82" i="40"/>
  <c r="B82" i="40"/>
  <c r="A82" i="40"/>
  <c r="L82" i="40" s="1"/>
  <c r="J81" i="40"/>
  <c r="E81" i="40"/>
  <c r="C81" i="40"/>
  <c r="B81" i="40"/>
  <c r="A81" i="40"/>
  <c r="L81" i="40" s="1"/>
  <c r="J80" i="40"/>
  <c r="E80" i="40"/>
  <c r="C80" i="40"/>
  <c r="B80" i="40"/>
  <c r="A80" i="40"/>
  <c r="L80" i="40" s="1"/>
  <c r="J79" i="40"/>
  <c r="E79" i="40"/>
  <c r="C79" i="40"/>
  <c r="B79" i="40"/>
  <c r="A79" i="40"/>
  <c r="L79" i="40" s="1"/>
  <c r="J78" i="40"/>
  <c r="E78" i="40"/>
  <c r="C78" i="40"/>
  <c r="B78" i="40"/>
  <c r="A78" i="40"/>
  <c r="L78" i="40" s="1"/>
  <c r="J77" i="40"/>
  <c r="E77" i="40"/>
  <c r="C77" i="40"/>
  <c r="B77" i="40"/>
  <c r="A77" i="40"/>
  <c r="L77" i="40" s="1"/>
  <c r="J76" i="40"/>
  <c r="E76" i="40"/>
  <c r="C76" i="40"/>
  <c r="B76" i="40"/>
  <c r="A76" i="40"/>
  <c r="L76" i="40" s="1"/>
  <c r="J75" i="40"/>
  <c r="E75" i="40"/>
  <c r="C75" i="40"/>
  <c r="B75" i="40"/>
  <c r="A75" i="40"/>
  <c r="L75" i="40" s="1"/>
  <c r="J74" i="40"/>
  <c r="E74" i="40"/>
  <c r="C74" i="40"/>
  <c r="B74" i="40"/>
  <c r="A74" i="40"/>
  <c r="L74" i="40" s="1"/>
  <c r="J73" i="40"/>
  <c r="E73" i="40"/>
  <c r="C73" i="40"/>
  <c r="B73" i="40"/>
  <c r="A73" i="40"/>
  <c r="L73" i="40" s="1"/>
  <c r="J72" i="40"/>
  <c r="E72" i="40"/>
  <c r="C72" i="40"/>
  <c r="B72" i="40"/>
  <c r="A72" i="40"/>
  <c r="L72" i="40" s="1"/>
  <c r="J71" i="40"/>
  <c r="E71" i="40"/>
  <c r="C71" i="40"/>
  <c r="B71" i="40"/>
  <c r="A71" i="40"/>
  <c r="L71" i="40" s="1"/>
  <c r="J70" i="40"/>
  <c r="E70" i="40"/>
  <c r="C70" i="40"/>
  <c r="B70" i="40"/>
  <c r="A70" i="40"/>
  <c r="L70" i="40" s="1"/>
  <c r="J69" i="40"/>
  <c r="E69" i="40"/>
  <c r="C69" i="40"/>
  <c r="B69" i="40"/>
  <c r="A69" i="40"/>
  <c r="L69" i="40" s="1"/>
  <c r="J68" i="40"/>
  <c r="E68" i="40"/>
  <c r="C68" i="40"/>
  <c r="B68" i="40"/>
  <c r="A68" i="40"/>
  <c r="L68" i="40" s="1"/>
  <c r="J67" i="40"/>
  <c r="E67" i="40"/>
  <c r="C67" i="40"/>
  <c r="B67" i="40"/>
  <c r="A67" i="40"/>
  <c r="L67" i="40" s="1"/>
  <c r="J66" i="40"/>
  <c r="E66" i="40"/>
  <c r="C66" i="40"/>
  <c r="B66" i="40"/>
  <c r="A66" i="40"/>
  <c r="L66" i="40" s="1"/>
  <c r="J65" i="40"/>
  <c r="E65" i="40"/>
  <c r="C65" i="40"/>
  <c r="B65" i="40"/>
  <c r="A65" i="40"/>
  <c r="L65" i="40" s="1"/>
  <c r="J64" i="40"/>
  <c r="E64" i="40"/>
  <c r="C64" i="40"/>
  <c r="B64" i="40"/>
  <c r="A64" i="40"/>
  <c r="L64" i="40" s="1"/>
  <c r="J63" i="40"/>
  <c r="E63" i="40"/>
  <c r="C63" i="40"/>
  <c r="B63" i="40"/>
  <c r="A63" i="40"/>
  <c r="L63" i="40" s="1"/>
  <c r="J62" i="40"/>
  <c r="E62" i="40"/>
  <c r="C62" i="40"/>
  <c r="B62" i="40"/>
  <c r="A62" i="40"/>
  <c r="L62" i="40" s="1"/>
  <c r="J61" i="40"/>
  <c r="E61" i="40"/>
  <c r="C61" i="40"/>
  <c r="B61" i="40"/>
  <c r="A61" i="40"/>
  <c r="L61" i="40" s="1"/>
  <c r="J60" i="40"/>
  <c r="E60" i="40"/>
  <c r="C60" i="40"/>
  <c r="B60" i="40"/>
  <c r="A60" i="40"/>
  <c r="L60" i="40" s="1"/>
  <c r="J59" i="40"/>
  <c r="E59" i="40"/>
  <c r="C59" i="40"/>
  <c r="B59" i="40"/>
  <c r="A59" i="40"/>
  <c r="L59" i="40" s="1"/>
  <c r="J58" i="40"/>
  <c r="E58" i="40"/>
  <c r="C58" i="40"/>
  <c r="B58" i="40"/>
  <c r="A58" i="40"/>
  <c r="L58" i="40" s="1"/>
  <c r="J57" i="40"/>
  <c r="E57" i="40"/>
  <c r="C57" i="40"/>
  <c r="B57" i="40"/>
  <c r="A57" i="40"/>
  <c r="L57" i="40" s="1"/>
  <c r="J56" i="40"/>
  <c r="E56" i="40"/>
  <c r="C56" i="40"/>
  <c r="B56" i="40"/>
  <c r="A56" i="40"/>
  <c r="L56" i="40" s="1"/>
  <c r="J55" i="40"/>
  <c r="E55" i="40"/>
  <c r="C55" i="40"/>
  <c r="B55" i="40"/>
  <c r="A55" i="40"/>
  <c r="L55" i="40" s="1"/>
  <c r="J54" i="40"/>
  <c r="E54" i="40"/>
  <c r="C54" i="40"/>
  <c r="B54" i="40"/>
  <c r="A54" i="40"/>
  <c r="L54" i="40" s="1"/>
  <c r="J53" i="40"/>
  <c r="E53" i="40"/>
  <c r="C53" i="40"/>
  <c r="B53" i="40"/>
  <c r="A53" i="40"/>
  <c r="L53" i="40" s="1"/>
  <c r="J52" i="40"/>
  <c r="E52" i="40"/>
  <c r="C52" i="40"/>
  <c r="B52" i="40"/>
  <c r="A52" i="40"/>
  <c r="L52" i="40" s="1"/>
  <c r="J51" i="40"/>
  <c r="E51" i="40"/>
  <c r="C51" i="40"/>
  <c r="B51" i="40"/>
  <c r="A51" i="40"/>
  <c r="L51" i="40" s="1"/>
  <c r="J50" i="40"/>
  <c r="E50" i="40"/>
  <c r="C50" i="40"/>
  <c r="B50" i="40"/>
  <c r="A50" i="40"/>
  <c r="L50" i="40" s="1"/>
  <c r="J49" i="40"/>
  <c r="E49" i="40"/>
  <c r="C49" i="40"/>
  <c r="B49" i="40"/>
  <c r="A49" i="40"/>
  <c r="L49" i="40" s="1"/>
  <c r="J48" i="40"/>
  <c r="E48" i="40"/>
  <c r="C48" i="40"/>
  <c r="B48" i="40"/>
  <c r="A48" i="40"/>
  <c r="L48" i="40" s="1"/>
  <c r="J47" i="40"/>
  <c r="E47" i="40"/>
  <c r="C47" i="40"/>
  <c r="B47" i="40"/>
  <c r="A47" i="40"/>
  <c r="L47" i="40" s="1"/>
  <c r="J46" i="40"/>
  <c r="E46" i="40"/>
  <c r="C46" i="40"/>
  <c r="B46" i="40"/>
  <c r="A46" i="40"/>
  <c r="L46" i="40" s="1"/>
  <c r="J45" i="40"/>
  <c r="E45" i="40"/>
  <c r="C45" i="40"/>
  <c r="B45" i="40"/>
  <c r="A45" i="40"/>
  <c r="L45" i="40" s="1"/>
  <c r="J44" i="40"/>
  <c r="E44" i="40"/>
  <c r="C44" i="40"/>
  <c r="B44" i="40"/>
  <c r="A44" i="40"/>
  <c r="L44" i="40" s="1"/>
  <c r="J43" i="40"/>
  <c r="E43" i="40"/>
  <c r="C43" i="40"/>
  <c r="B43" i="40"/>
  <c r="A43" i="40"/>
  <c r="L43" i="40" s="1"/>
  <c r="J42" i="40"/>
  <c r="E42" i="40"/>
  <c r="C42" i="40"/>
  <c r="B42" i="40"/>
  <c r="A42" i="40"/>
  <c r="L42" i="40" s="1"/>
  <c r="J41" i="40"/>
  <c r="E41" i="40"/>
  <c r="C41" i="40"/>
  <c r="B41" i="40"/>
  <c r="A41" i="40"/>
  <c r="L41" i="40" s="1"/>
  <c r="J40" i="40"/>
  <c r="E40" i="40"/>
  <c r="C40" i="40"/>
  <c r="B40" i="40"/>
  <c r="A40" i="40"/>
  <c r="L40" i="40" s="1"/>
  <c r="J39" i="40"/>
  <c r="E39" i="40"/>
  <c r="C39" i="40"/>
  <c r="B39" i="40"/>
  <c r="A39" i="40"/>
  <c r="L39" i="40" s="1"/>
  <c r="J38" i="40"/>
  <c r="E38" i="40"/>
  <c r="C38" i="40"/>
  <c r="B38" i="40"/>
  <c r="A38" i="40"/>
  <c r="L38" i="40" s="1"/>
  <c r="J37" i="40"/>
  <c r="E37" i="40"/>
  <c r="C37" i="40"/>
  <c r="B37" i="40"/>
  <c r="A37" i="40"/>
  <c r="L37" i="40" s="1"/>
  <c r="J36" i="40"/>
  <c r="E36" i="40"/>
  <c r="C36" i="40"/>
  <c r="B36" i="40"/>
  <c r="A36" i="40"/>
  <c r="L36" i="40" s="1"/>
  <c r="J35" i="40"/>
  <c r="E35" i="40"/>
  <c r="C35" i="40"/>
  <c r="B35" i="40"/>
  <c r="A35" i="40"/>
  <c r="L35" i="40" s="1"/>
  <c r="J34" i="40"/>
  <c r="E34" i="40"/>
  <c r="C34" i="40"/>
  <c r="B34" i="40"/>
  <c r="A34" i="40"/>
  <c r="L34" i="40" s="1"/>
  <c r="J33" i="40"/>
  <c r="E33" i="40"/>
  <c r="C33" i="40"/>
  <c r="B33" i="40"/>
  <c r="A33" i="40"/>
  <c r="L33" i="40" s="1"/>
  <c r="J32" i="40"/>
  <c r="E32" i="40"/>
  <c r="C32" i="40"/>
  <c r="B32" i="40"/>
  <c r="A32" i="40"/>
  <c r="L32" i="40" s="1"/>
  <c r="J31" i="40"/>
  <c r="E31" i="40"/>
  <c r="C31" i="40"/>
  <c r="B31" i="40"/>
  <c r="A31" i="40"/>
  <c r="L31" i="40" s="1"/>
  <c r="J30" i="40"/>
  <c r="E30" i="40"/>
  <c r="C30" i="40"/>
  <c r="B30" i="40"/>
  <c r="A30" i="40"/>
  <c r="L30" i="40" s="1"/>
  <c r="J29" i="40"/>
  <c r="E29" i="40"/>
  <c r="C29" i="40"/>
  <c r="B29" i="40"/>
  <c r="A29" i="40"/>
  <c r="L29" i="40" s="1"/>
  <c r="J28" i="40"/>
  <c r="E28" i="40"/>
  <c r="C28" i="40"/>
  <c r="B28" i="40"/>
  <c r="A28" i="40"/>
  <c r="L28" i="40" s="1"/>
  <c r="J27" i="40"/>
  <c r="E27" i="40"/>
  <c r="C27" i="40"/>
  <c r="B27" i="40"/>
  <c r="A27" i="40"/>
  <c r="L27" i="40" s="1"/>
  <c r="J26" i="40"/>
  <c r="E26" i="40"/>
  <c r="C26" i="40"/>
  <c r="B26" i="40"/>
  <c r="A26" i="40"/>
  <c r="L26" i="40" s="1"/>
  <c r="J25" i="40"/>
  <c r="E25" i="40"/>
  <c r="C25" i="40"/>
  <c r="B25" i="40"/>
  <c r="A25" i="40"/>
  <c r="L25" i="40" s="1"/>
  <c r="J24" i="40"/>
  <c r="E24" i="40"/>
  <c r="C24" i="40"/>
  <c r="B24" i="40"/>
  <c r="A24" i="40"/>
  <c r="L24" i="40" s="1"/>
  <c r="J23" i="40"/>
  <c r="E23" i="40"/>
  <c r="C23" i="40"/>
  <c r="B23" i="40"/>
  <c r="A23" i="40"/>
  <c r="L23" i="40" s="1"/>
  <c r="J22" i="40"/>
  <c r="E22" i="40"/>
  <c r="C22" i="40"/>
  <c r="B22" i="40"/>
  <c r="A22" i="40"/>
  <c r="L22" i="40" s="1"/>
  <c r="J21" i="40"/>
  <c r="E21" i="40"/>
  <c r="C21" i="40"/>
  <c r="B21" i="40"/>
  <c r="A21" i="40"/>
  <c r="L21" i="40" s="1"/>
  <c r="J20" i="40"/>
  <c r="E20" i="40"/>
  <c r="C20" i="40"/>
  <c r="B20" i="40"/>
  <c r="A20" i="40"/>
  <c r="L20" i="40" s="1"/>
  <c r="J19" i="40"/>
  <c r="E19" i="40"/>
  <c r="C19" i="40"/>
  <c r="B19" i="40"/>
  <c r="A19" i="40"/>
  <c r="L19" i="40" s="1"/>
  <c r="J18" i="40"/>
  <c r="E18" i="40"/>
  <c r="C18" i="40"/>
  <c r="B18" i="40"/>
  <c r="A18" i="40"/>
  <c r="L18" i="40" s="1"/>
  <c r="J17" i="40"/>
  <c r="E17" i="40"/>
  <c r="C17" i="40"/>
  <c r="B17" i="40"/>
  <c r="A17" i="40"/>
  <c r="L17" i="40" s="1"/>
  <c r="J16" i="40"/>
  <c r="E16" i="40"/>
  <c r="C16" i="40"/>
  <c r="B16" i="40"/>
  <c r="A16" i="40"/>
  <c r="L16" i="40" s="1"/>
  <c r="J15" i="40"/>
  <c r="E15" i="40"/>
  <c r="C15" i="40"/>
  <c r="B15" i="40"/>
  <c r="A15" i="40"/>
  <c r="L15" i="40" s="1"/>
  <c r="J14" i="40"/>
  <c r="E14" i="40"/>
  <c r="C14" i="40"/>
  <c r="B14" i="40"/>
  <c r="A14" i="40"/>
  <c r="L14" i="40" s="1"/>
  <c r="J13" i="40"/>
  <c r="E13" i="40"/>
  <c r="C13" i="40"/>
  <c r="B13" i="40"/>
  <c r="A13" i="40"/>
  <c r="L13" i="40" s="1"/>
  <c r="J12" i="40"/>
  <c r="E12" i="40"/>
  <c r="C12" i="40"/>
  <c r="B12" i="40"/>
  <c r="A12" i="40"/>
  <c r="L12" i="40" s="1"/>
  <c r="J11" i="40"/>
  <c r="E11" i="40"/>
  <c r="C11" i="40"/>
  <c r="B11" i="40"/>
  <c r="A11" i="40"/>
  <c r="L11" i="40" s="1"/>
  <c r="J10" i="40"/>
  <c r="E10" i="40"/>
  <c r="C10" i="40"/>
  <c r="B10" i="40"/>
  <c r="A10" i="40"/>
  <c r="L10" i="40" s="1"/>
  <c r="J9" i="40"/>
  <c r="E9" i="40"/>
  <c r="C9" i="40"/>
  <c r="B9" i="40"/>
  <c r="A9" i="40"/>
  <c r="L9" i="40" s="1"/>
  <c r="J8" i="40"/>
  <c r="E8" i="40"/>
  <c r="C8" i="40"/>
  <c r="B8" i="40"/>
  <c r="A8" i="40"/>
  <c r="L8" i="40" s="1"/>
  <c r="J7" i="40"/>
  <c r="E7" i="40"/>
  <c r="C7" i="40"/>
  <c r="B7" i="40"/>
  <c r="A7" i="40"/>
  <c r="L7" i="40" s="1"/>
  <c r="J6" i="40"/>
  <c r="E6" i="40"/>
  <c r="C6" i="40"/>
  <c r="B6" i="40"/>
  <c r="A6" i="40"/>
  <c r="L6" i="40" s="1"/>
  <c r="J5" i="40"/>
  <c r="E5" i="40"/>
  <c r="C5" i="40"/>
  <c r="B5" i="40"/>
  <c r="A5" i="40"/>
  <c r="L5" i="40" s="1"/>
  <c r="J4" i="40"/>
  <c r="E4" i="40"/>
  <c r="C4" i="40"/>
  <c r="B4" i="40"/>
  <c r="A4" i="40"/>
  <c r="L4" i="40" s="1"/>
  <c r="J3" i="40"/>
  <c r="E3" i="40"/>
  <c r="C3" i="40"/>
  <c r="B3" i="40"/>
  <c r="A3" i="40"/>
  <c r="L3" i="40" s="1"/>
  <c r="J2" i="40"/>
  <c r="E2" i="40"/>
  <c r="C2" i="40"/>
  <c r="B2" i="40"/>
  <c r="A2" i="40"/>
  <c r="L2" i="40" s="1"/>
  <c r="V118" i="40" l="1"/>
  <c r="Z118" i="40" s="1"/>
  <c r="M72" i="40"/>
  <c r="M78" i="40"/>
  <c r="M84" i="40"/>
  <c r="M90" i="40"/>
  <c r="M96" i="40"/>
  <c r="M102" i="40"/>
  <c r="R104" i="40"/>
  <c r="M108" i="40"/>
  <c r="M114" i="40"/>
  <c r="M120" i="40"/>
  <c r="M126" i="40"/>
  <c r="M130" i="40"/>
  <c r="M132" i="40"/>
  <c r="M138" i="40"/>
  <c r="M144" i="40"/>
  <c r="M150" i="40"/>
  <c r="M5" i="40"/>
  <c r="M11" i="40"/>
  <c r="M17" i="40"/>
  <c r="M23" i="40"/>
  <c r="M29" i="40"/>
  <c r="M35" i="40"/>
  <c r="M41" i="40"/>
  <c r="M47" i="40"/>
  <c r="M53" i="40"/>
  <c r="M59" i="40"/>
  <c r="M65" i="40"/>
  <c r="M71" i="40"/>
  <c r="M77" i="40"/>
  <c r="M83" i="40"/>
  <c r="M89" i="40"/>
  <c r="M95" i="40"/>
  <c r="M101" i="40"/>
  <c r="R103" i="40"/>
  <c r="M107" i="40"/>
  <c r="M113" i="40"/>
  <c r="M119" i="40"/>
  <c r="M125" i="40"/>
  <c r="M131" i="40"/>
  <c r="M137" i="40"/>
  <c r="M143" i="40"/>
  <c r="M149" i="40"/>
  <c r="V130" i="40"/>
  <c r="Z130" i="40" s="1"/>
  <c r="M2" i="40"/>
  <c r="M8" i="40"/>
  <c r="M14" i="40"/>
  <c r="M20" i="40"/>
  <c r="M26" i="40"/>
  <c r="M74" i="40"/>
  <c r="M80" i="40"/>
  <c r="M86" i="40"/>
  <c r="M92" i="40"/>
  <c r="M98" i="40"/>
  <c r="M104" i="40"/>
  <c r="R106" i="40"/>
  <c r="M110" i="40"/>
  <c r="M116" i="40"/>
  <c r="M122" i="40"/>
  <c r="M128" i="40"/>
  <c r="M134" i="40"/>
  <c r="M140" i="40"/>
  <c r="M146" i="40"/>
  <c r="M12" i="40"/>
  <c r="M18" i="40"/>
  <c r="M24" i="40"/>
  <c r="M66" i="40"/>
  <c r="J152" i="40"/>
  <c r="V110" i="40"/>
  <c r="Z110" i="40" s="1"/>
  <c r="M19" i="40"/>
  <c r="M30" i="40"/>
  <c r="M36" i="40"/>
  <c r="M48" i="40"/>
  <c r="M60" i="40"/>
  <c r="M6" i="40"/>
  <c r="M42" i="40"/>
  <c r="M54" i="40"/>
  <c r="C152" i="40"/>
  <c r="M10" i="40"/>
  <c r="M32" i="40"/>
  <c r="M38" i="40"/>
  <c r="M44" i="40"/>
  <c r="M50" i="40"/>
  <c r="M56" i="40"/>
  <c r="M62" i="40"/>
  <c r="M68" i="40"/>
  <c r="M7" i="40"/>
  <c r="M13" i="40"/>
  <c r="M25" i="40"/>
  <c r="M31" i="40"/>
  <c r="M37" i="40"/>
  <c r="M43" i="40"/>
  <c r="M49" i="40"/>
  <c r="M55" i="40"/>
  <c r="M61" i="40"/>
  <c r="M67" i="40"/>
  <c r="M73" i="40"/>
  <c r="M79" i="40"/>
  <c r="M85" i="40"/>
  <c r="M91" i="40"/>
  <c r="M97" i="40"/>
  <c r="M121" i="40"/>
  <c r="M127" i="40"/>
  <c r="V108" i="40"/>
  <c r="Z108" i="40" s="1"/>
  <c r="V114" i="40"/>
  <c r="Z114" i="40" s="1"/>
  <c r="V120" i="40"/>
  <c r="Z120" i="40" s="1"/>
  <c r="V126" i="40"/>
  <c r="Z126" i="40" s="1"/>
  <c r="V132" i="40"/>
  <c r="Z132" i="40" s="1"/>
  <c r="V138" i="40"/>
  <c r="Z138" i="40" s="1"/>
  <c r="V144" i="40"/>
  <c r="Z144" i="40" s="1"/>
  <c r="V150" i="40"/>
  <c r="Z150" i="40" s="1"/>
  <c r="V107" i="40"/>
  <c r="Z107" i="40" s="1"/>
  <c r="V113" i="40"/>
  <c r="Z113" i="40" s="1"/>
  <c r="V119" i="40"/>
  <c r="Z119" i="40" s="1"/>
  <c r="V125" i="40"/>
  <c r="Z125" i="40" s="1"/>
  <c r="V131" i="40"/>
  <c r="Z131" i="40" s="1"/>
  <c r="V137" i="40"/>
  <c r="Z137" i="40" s="1"/>
  <c r="V143" i="40"/>
  <c r="Z143" i="40" s="1"/>
  <c r="V149" i="40"/>
  <c r="Z149" i="40" s="1"/>
  <c r="M4" i="40"/>
  <c r="M34" i="40"/>
  <c r="M58" i="40"/>
  <c r="M64" i="40"/>
  <c r="M70" i="40"/>
  <c r="M16" i="40"/>
  <c r="M22" i="40"/>
  <c r="M28" i="40"/>
  <c r="M40" i="40"/>
  <c r="M46" i="40"/>
  <c r="M52" i="40"/>
  <c r="M3" i="40"/>
  <c r="M9" i="40"/>
  <c r="M15" i="40"/>
  <c r="M21" i="40"/>
  <c r="M27" i="40"/>
  <c r="M33" i="40"/>
  <c r="M39" i="40"/>
  <c r="M45" i="40"/>
  <c r="M51" i="40"/>
  <c r="M57" i="40"/>
  <c r="M63" i="40"/>
  <c r="M69" i="40"/>
  <c r="M75" i="40"/>
  <c r="M81" i="40"/>
  <c r="M87" i="40"/>
  <c r="M93" i="40"/>
  <c r="M99" i="40"/>
  <c r="M105" i="40"/>
  <c r="V105" i="40"/>
  <c r="Z105" i="40" s="1"/>
  <c r="M111" i="40"/>
  <c r="V111" i="40"/>
  <c r="Z111" i="40" s="1"/>
  <c r="M117" i="40"/>
  <c r="V117" i="40"/>
  <c r="Z117" i="40" s="1"/>
  <c r="M123" i="40"/>
  <c r="V123" i="40"/>
  <c r="Z123" i="40" s="1"/>
  <c r="M129" i="40"/>
  <c r="V129" i="40"/>
  <c r="Z129" i="40" s="1"/>
  <c r="M135" i="40"/>
  <c r="V135" i="40"/>
  <c r="Z135" i="40" s="1"/>
  <c r="M141" i="40"/>
  <c r="V141" i="40"/>
  <c r="Z141" i="40" s="1"/>
  <c r="M147" i="40"/>
  <c r="V147" i="40"/>
  <c r="Z147" i="40" s="1"/>
  <c r="E152" i="40"/>
  <c r="V104" i="40"/>
  <c r="Z104" i="40" s="1"/>
  <c r="V116" i="40"/>
  <c r="Z116" i="40" s="1"/>
  <c r="V122" i="40"/>
  <c r="Z122" i="40" s="1"/>
  <c r="V128" i="40"/>
  <c r="Z128" i="40" s="1"/>
  <c r="V134" i="40"/>
  <c r="Z134" i="40" s="1"/>
  <c r="V140" i="40"/>
  <c r="Z140" i="40" s="1"/>
  <c r="V146" i="40"/>
  <c r="Z146" i="40" s="1"/>
  <c r="M103" i="40"/>
  <c r="V103" i="40"/>
  <c r="Z103" i="40" s="1"/>
  <c r="R105" i="40"/>
  <c r="M109" i="40"/>
  <c r="V109" i="40"/>
  <c r="Z109" i="40" s="1"/>
  <c r="M115" i="40"/>
  <c r="V115" i="40"/>
  <c r="Z115" i="40" s="1"/>
  <c r="V121" i="40"/>
  <c r="Z121" i="40" s="1"/>
  <c r="V127" i="40"/>
  <c r="Z127" i="40" s="1"/>
  <c r="M133" i="40"/>
  <c r="V133" i="40"/>
  <c r="Z133" i="40" s="1"/>
  <c r="M139" i="40"/>
  <c r="V139" i="40"/>
  <c r="Z139" i="40" s="1"/>
  <c r="M145" i="40"/>
  <c r="V145" i="40"/>
  <c r="Z145" i="40" s="1"/>
  <c r="M151" i="40"/>
  <c r="V151" i="40"/>
  <c r="Z151" i="40" s="1"/>
  <c r="M76" i="40"/>
  <c r="M82" i="40"/>
  <c r="M88" i="40"/>
  <c r="M94" i="40"/>
  <c r="M100" i="40"/>
  <c r="M106" i="40"/>
  <c r="V106" i="40"/>
  <c r="Z106" i="40" s="1"/>
  <c r="M112" i="40"/>
  <c r="V112" i="40"/>
  <c r="Z112" i="40" s="1"/>
  <c r="M118" i="40"/>
  <c r="M124" i="40"/>
  <c r="V124" i="40"/>
  <c r="Z124" i="40" s="1"/>
  <c r="M136" i="40"/>
  <c r="V136" i="40"/>
  <c r="Z136" i="40" s="1"/>
  <c r="M142" i="40"/>
  <c r="V142" i="40"/>
  <c r="Z142" i="40" s="1"/>
  <c r="M148" i="40"/>
  <c r="V148" i="40"/>
  <c r="Z148" i="40" s="1"/>
  <c r="DI2" i="15"/>
  <c r="DH2" i="15"/>
  <c r="DG2" i="15"/>
  <c r="DF2" i="15"/>
  <c r="DE2" i="15"/>
  <c r="DD2" i="15"/>
  <c r="DC2" i="15"/>
  <c r="DB2" i="15"/>
  <c r="DA2" i="15"/>
  <c r="CZ2" i="15"/>
  <c r="CY2" i="15"/>
  <c r="CX2" i="15"/>
  <c r="CW2" i="15"/>
  <c r="CV2" i="15"/>
  <c r="CU2" i="15"/>
  <c r="CT2" i="15"/>
  <c r="CS2" i="15"/>
  <c r="CR2" i="15"/>
  <c r="CQ2" i="15"/>
  <c r="CP2" i="15"/>
  <c r="CO2" i="15"/>
  <c r="CN2" i="15"/>
  <c r="CM2" i="15"/>
  <c r="CL2" i="15"/>
  <c r="CK2" i="15"/>
  <c r="CJ2" i="15"/>
  <c r="CI2" i="15"/>
  <c r="CH2" i="15"/>
  <c r="CG2" i="15"/>
  <c r="CF2" i="15"/>
  <c r="CE2" i="15"/>
  <c r="CD2" i="15"/>
  <c r="CC2" i="15"/>
  <c r="CB2" i="15"/>
  <c r="CA2" i="15"/>
  <c r="BY2" i="15"/>
  <c r="BZ2" i="15"/>
  <c r="BX2" i="15"/>
  <c r="BW2" i="15"/>
  <c r="BV2" i="15"/>
  <c r="BU2" i="15"/>
  <c r="BN2" i="15"/>
  <c r="BT2" i="15"/>
  <c r="BS2" i="15"/>
  <c r="BR2" i="15"/>
  <c r="BQ2" i="15"/>
  <c r="BP2" i="15"/>
  <c r="BO2" i="15"/>
  <c r="BM2" i="15"/>
  <c r="BL2" i="15"/>
  <c r="AA102" i="5"/>
  <c r="AB102" i="5"/>
  <c r="AD102" i="5"/>
  <c r="AE102" i="5"/>
  <c r="AI102" i="5"/>
  <c r="AL102" i="5"/>
  <c r="AM102" i="5"/>
  <c r="AN102" i="5"/>
  <c r="AA103" i="5"/>
  <c r="AB103" i="5"/>
  <c r="AD103" i="5"/>
  <c r="AE103" i="5"/>
  <c r="AF103" i="5"/>
  <c r="AI103" i="5"/>
  <c r="AL103" i="5"/>
  <c r="AM103" i="5"/>
  <c r="AN103" i="5"/>
  <c r="AA104" i="5"/>
  <c r="AB104" i="5"/>
  <c r="AD104" i="5"/>
  <c r="AE104" i="5"/>
  <c r="AF104" i="5"/>
  <c r="AI104" i="5"/>
  <c r="AL104" i="5"/>
  <c r="AM104" i="5"/>
  <c r="AN104" i="5"/>
  <c r="AA105" i="5"/>
  <c r="AB105" i="5"/>
  <c r="AD105" i="5"/>
  <c r="AE105" i="5"/>
  <c r="AF105" i="5"/>
  <c r="AI105" i="5"/>
  <c r="AL105" i="5"/>
  <c r="AM105" i="5"/>
  <c r="AN105" i="5"/>
  <c r="AA106" i="5"/>
  <c r="AB106" i="5"/>
  <c r="AD106" i="5"/>
  <c r="AE106" i="5"/>
  <c r="AF106" i="5"/>
  <c r="AI106" i="5"/>
  <c r="AL106" i="5"/>
  <c r="AM106" i="5"/>
  <c r="AN106" i="5"/>
  <c r="AA107" i="5"/>
  <c r="AB107" i="5"/>
  <c r="AD107" i="5"/>
  <c r="AE107" i="5"/>
  <c r="AI107" i="5"/>
  <c r="AL107" i="5"/>
  <c r="AM107" i="5"/>
  <c r="AN107" i="5"/>
  <c r="AA108" i="5"/>
  <c r="AB108" i="5"/>
  <c r="AD108" i="5"/>
  <c r="AE108" i="5"/>
  <c r="AI108" i="5"/>
  <c r="AL108" i="5"/>
  <c r="AM108" i="5"/>
  <c r="AN108" i="5"/>
  <c r="AA109" i="5"/>
  <c r="AB109" i="5"/>
  <c r="AD109" i="5"/>
  <c r="AE109" i="5"/>
  <c r="AI109" i="5"/>
  <c r="AL109" i="5"/>
  <c r="AM109" i="5"/>
  <c r="AN109" i="5"/>
  <c r="AA110" i="5"/>
  <c r="AB110" i="5"/>
  <c r="AD110" i="5"/>
  <c r="AE110" i="5"/>
  <c r="AI110" i="5"/>
  <c r="AL110" i="5"/>
  <c r="AM110" i="5"/>
  <c r="AN110" i="5"/>
  <c r="AA111" i="5"/>
  <c r="AB111" i="5"/>
  <c r="AD111" i="5"/>
  <c r="AE111" i="5"/>
  <c r="AI111" i="5"/>
  <c r="AL111" i="5"/>
  <c r="AM111" i="5"/>
  <c r="AN111" i="5"/>
  <c r="AA112" i="5"/>
  <c r="AB112" i="5"/>
  <c r="AD112" i="5"/>
  <c r="AE112" i="5"/>
  <c r="AI112" i="5"/>
  <c r="AL112" i="5"/>
  <c r="AM112" i="5"/>
  <c r="AN112" i="5"/>
  <c r="AA113" i="5"/>
  <c r="AB113" i="5"/>
  <c r="AD113" i="5"/>
  <c r="AE113" i="5"/>
  <c r="AI113" i="5"/>
  <c r="AL113" i="5"/>
  <c r="AM113" i="5"/>
  <c r="AN113" i="5"/>
  <c r="AA114" i="5"/>
  <c r="AB114" i="5"/>
  <c r="AD114" i="5"/>
  <c r="AE114" i="5"/>
  <c r="AI114" i="5"/>
  <c r="AL114" i="5"/>
  <c r="AM114" i="5"/>
  <c r="AN114" i="5"/>
  <c r="AA115" i="5"/>
  <c r="AB115" i="5"/>
  <c r="AD115" i="5"/>
  <c r="AE115" i="5"/>
  <c r="AI115" i="5"/>
  <c r="AL115" i="5"/>
  <c r="AM115" i="5"/>
  <c r="AN115" i="5"/>
  <c r="AA116" i="5"/>
  <c r="AB116" i="5"/>
  <c r="AD116" i="5"/>
  <c r="AE116" i="5"/>
  <c r="AI116" i="5"/>
  <c r="AL116" i="5"/>
  <c r="AM116" i="5"/>
  <c r="AN116" i="5"/>
  <c r="AA117" i="5"/>
  <c r="AB117" i="5"/>
  <c r="AD117" i="5"/>
  <c r="AE117" i="5"/>
  <c r="AI117" i="5"/>
  <c r="AL117" i="5"/>
  <c r="AM117" i="5"/>
  <c r="AN117" i="5"/>
  <c r="AA118" i="5"/>
  <c r="AB118" i="5"/>
  <c r="AD118" i="5"/>
  <c r="AE118" i="5"/>
  <c r="AI118" i="5"/>
  <c r="AL118" i="5"/>
  <c r="AM118" i="5"/>
  <c r="AN118" i="5"/>
  <c r="AA119" i="5"/>
  <c r="AB119" i="5"/>
  <c r="AD119" i="5"/>
  <c r="AE119" i="5"/>
  <c r="AI119" i="5"/>
  <c r="AL119" i="5"/>
  <c r="AM119" i="5"/>
  <c r="AN119" i="5"/>
  <c r="AA120" i="5"/>
  <c r="AB120" i="5"/>
  <c r="AD120" i="5"/>
  <c r="AE120" i="5"/>
  <c r="AI120" i="5"/>
  <c r="AL120" i="5"/>
  <c r="AM120" i="5"/>
  <c r="AN120" i="5"/>
  <c r="AA121" i="5"/>
  <c r="AB121" i="5"/>
  <c r="AD121" i="5"/>
  <c r="AE121" i="5"/>
  <c r="AI121" i="5"/>
  <c r="AL121" i="5"/>
  <c r="AM121" i="5"/>
  <c r="AN121" i="5"/>
  <c r="AA122" i="5"/>
  <c r="AB122" i="5"/>
  <c r="AD122" i="5"/>
  <c r="AE122" i="5"/>
  <c r="AI122" i="5"/>
  <c r="AL122" i="5"/>
  <c r="AM122" i="5"/>
  <c r="AN122" i="5"/>
  <c r="AA123" i="5"/>
  <c r="AB123" i="5"/>
  <c r="AD123" i="5"/>
  <c r="AE123" i="5"/>
  <c r="AI123" i="5"/>
  <c r="AL123" i="5"/>
  <c r="AM123" i="5"/>
  <c r="AN123" i="5"/>
  <c r="AA124" i="5"/>
  <c r="AB124" i="5"/>
  <c r="AD124" i="5"/>
  <c r="AE124" i="5"/>
  <c r="AI124" i="5"/>
  <c r="AL124" i="5"/>
  <c r="AM124" i="5"/>
  <c r="AN124" i="5"/>
  <c r="AA125" i="5"/>
  <c r="AB125" i="5"/>
  <c r="AD125" i="5"/>
  <c r="AE125" i="5"/>
  <c r="AI125" i="5"/>
  <c r="AL125" i="5"/>
  <c r="AM125" i="5"/>
  <c r="AN125" i="5"/>
  <c r="AA126" i="5"/>
  <c r="AB126" i="5"/>
  <c r="AD126" i="5"/>
  <c r="AE126" i="5"/>
  <c r="AI126" i="5"/>
  <c r="AL126" i="5"/>
  <c r="AM126" i="5"/>
  <c r="AN126" i="5"/>
  <c r="AA127" i="5"/>
  <c r="AB127" i="5"/>
  <c r="AD127" i="5"/>
  <c r="AE127" i="5"/>
  <c r="AI127" i="5"/>
  <c r="AL127" i="5"/>
  <c r="AM127" i="5"/>
  <c r="AN127" i="5"/>
  <c r="AA128" i="5"/>
  <c r="AB128" i="5"/>
  <c r="AD128" i="5"/>
  <c r="AE128" i="5"/>
  <c r="AI128" i="5"/>
  <c r="AL128" i="5"/>
  <c r="AM128" i="5"/>
  <c r="AN128" i="5"/>
  <c r="AA129" i="5"/>
  <c r="AB129" i="5"/>
  <c r="AD129" i="5"/>
  <c r="AE129" i="5"/>
  <c r="AI129" i="5"/>
  <c r="AL129" i="5"/>
  <c r="AM129" i="5"/>
  <c r="AN129" i="5"/>
  <c r="AA130" i="5"/>
  <c r="AB130" i="5"/>
  <c r="AD130" i="5"/>
  <c r="AE130" i="5"/>
  <c r="AI130" i="5"/>
  <c r="AL130" i="5"/>
  <c r="AM130" i="5"/>
  <c r="AN130" i="5"/>
  <c r="AA131" i="5"/>
  <c r="AB131" i="5"/>
  <c r="AD131" i="5"/>
  <c r="AE131" i="5"/>
  <c r="AI131" i="5"/>
  <c r="AL131" i="5"/>
  <c r="AM131" i="5"/>
  <c r="AN131" i="5"/>
  <c r="AA132" i="5"/>
  <c r="AB132" i="5"/>
  <c r="AD132" i="5"/>
  <c r="AE132" i="5"/>
  <c r="AI132" i="5"/>
  <c r="AL132" i="5"/>
  <c r="AM132" i="5"/>
  <c r="AN132" i="5"/>
  <c r="AA133" i="5"/>
  <c r="AB133" i="5"/>
  <c r="AD133" i="5"/>
  <c r="AE133" i="5"/>
  <c r="AI133" i="5"/>
  <c r="AL133" i="5"/>
  <c r="AM133" i="5"/>
  <c r="AN133" i="5"/>
  <c r="AA134" i="5"/>
  <c r="AB134" i="5"/>
  <c r="AD134" i="5"/>
  <c r="AE134" i="5"/>
  <c r="AI134" i="5"/>
  <c r="AL134" i="5"/>
  <c r="AM134" i="5"/>
  <c r="AN134" i="5"/>
  <c r="AA135" i="5"/>
  <c r="AB135" i="5"/>
  <c r="AD135" i="5"/>
  <c r="AE135" i="5"/>
  <c r="AI135" i="5"/>
  <c r="AL135" i="5"/>
  <c r="AM135" i="5"/>
  <c r="AN135" i="5"/>
  <c r="AA136" i="5"/>
  <c r="AB136" i="5"/>
  <c r="AD136" i="5"/>
  <c r="AE136" i="5"/>
  <c r="AI136" i="5"/>
  <c r="AL136" i="5"/>
  <c r="AM136" i="5"/>
  <c r="AN136" i="5"/>
  <c r="AA137" i="5"/>
  <c r="AB137" i="5"/>
  <c r="AD137" i="5"/>
  <c r="AE137" i="5"/>
  <c r="AI137" i="5"/>
  <c r="AL137" i="5"/>
  <c r="AM137" i="5"/>
  <c r="AN137" i="5"/>
  <c r="AA138" i="5"/>
  <c r="AB138" i="5"/>
  <c r="AD138" i="5"/>
  <c r="AE138" i="5"/>
  <c r="AI138" i="5"/>
  <c r="AL138" i="5"/>
  <c r="AM138" i="5"/>
  <c r="AN138" i="5"/>
  <c r="AA139" i="5"/>
  <c r="AB139" i="5"/>
  <c r="AD139" i="5"/>
  <c r="AE139" i="5"/>
  <c r="AI139" i="5"/>
  <c r="AL139" i="5"/>
  <c r="AM139" i="5"/>
  <c r="AN139" i="5"/>
  <c r="AA140" i="5"/>
  <c r="AB140" i="5"/>
  <c r="AD140" i="5"/>
  <c r="AE140" i="5"/>
  <c r="AI140" i="5"/>
  <c r="AL140" i="5"/>
  <c r="AM140" i="5"/>
  <c r="AN140" i="5"/>
  <c r="AA141" i="5"/>
  <c r="AB141" i="5"/>
  <c r="AD141" i="5"/>
  <c r="AE141" i="5"/>
  <c r="AI141" i="5"/>
  <c r="AL141" i="5"/>
  <c r="AM141" i="5"/>
  <c r="AN141" i="5"/>
  <c r="AA142" i="5"/>
  <c r="AB142" i="5"/>
  <c r="AD142" i="5"/>
  <c r="AE142" i="5"/>
  <c r="AI142" i="5"/>
  <c r="AL142" i="5"/>
  <c r="AM142" i="5"/>
  <c r="AN142" i="5"/>
  <c r="AA143" i="5"/>
  <c r="AB143" i="5"/>
  <c r="AD143" i="5"/>
  <c r="AE143" i="5"/>
  <c r="AI143" i="5"/>
  <c r="AL143" i="5"/>
  <c r="AM143" i="5"/>
  <c r="AN143" i="5"/>
  <c r="AA144" i="5"/>
  <c r="AB144" i="5"/>
  <c r="AD144" i="5"/>
  <c r="AE144" i="5"/>
  <c r="AI144" i="5"/>
  <c r="AL144" i="5"/>
  <c r="AM144" i="5"/>
  <c r="AN144" i="5"/>
  <c r="AA145" i="5"/>
  <c r="AB145" i="5"/>
  <c r="AD145" i="5"/>
  <c r="AE145" i="5"/>
  <c r="AI145" i="5"/>
  <c r="AL145" i="5"/>
  <c r="AM145" i="5"/>
  <c r="AN145" i="5"/>
  <c r="AA146" i="5"/>
  <c r="AB146" i="5"/>
  <c r="AD146" i="5"/>
  <c r="AE146" i="5"/>
  <c r="AI146" i="5"/>
  <c r="AL146" i="5"/>
  <c r="AM146" i="5"/>
  <c r="AN146" i="5"/>
  <c r="AA147" i="5"/>
  <c r="AB147" i="5"/>
  <c r="AD147" i="5"/>
  <c r="AE147" i="5"/>
  <c r="AI147" i="5"/>
  <c r="AL147" i="5"/>
  <c r="AM147" i="5"/>
  <c r="AN147" i="5"/>
  <c r="AA148" i="5"/>
  <c r="AB148" i="5"/>
  <c r="AD148" i="5"/>
  <c r="AE148" i="5"/>
  <c r="AI148" i="5"/>
  <c r="AL148" i="5"/>
  <c r="AM148" i="5"/>
  <c r="AN148" i="5"/>
  <c r="AA149" i="5"/>
  <c r="AB149" i="5"/>
  <c r="AD149" i="5"/>
  <c r="AE149" i="5"/>
  <c r="AI149" i="5"/>
  <c r="AL149" i="5"/>
  <c r="AM149" i="5"/>
  <c r="AN149" i="5"/>
  <c r="AA150" i="5"/>
  <c r="AB150" i="5"/>
  <c r="AD150" i="5"/>
  <c r="AE150" i="5"/>
  <c r="AI150" i="5"/>
  <c r="AL150" i="5"/>
  <c r="AM150" i="5"/>
  <c r="AN150" i="5"/>
  <c r="AA151" i="5"/>
  <c r="AB151" i="5"/>
  <c r="AD151" i="5"/>
  <c r="AE151" i="5"/>
  <c r="AI151" i="5"/>
  <c r="AL151" i="5"/>
  <c r="AM151" i="5"/>
  <c r="AN151" i="5"/>
  <c r="AE3" i="5"/>
  <c r="AI3" i="5"/>
  <c r="AL3" i="5"/>
  <c r="AM3" i="5"/>
  <c r="AN3" i="5"/>
  <c r="AE4" i="5"/>
  <c r="AI4" i="5"/>
  <c r="AL4" i="5"/>
  <c r="AM4" i="5"/>
  <c r="AN4" i="5"/>
  <c r="AE5" i="5"/>
  <c r="AI5" i="5"/>
  <c r="AL5" i="5"/>
  <c r="AM5" i="5"/>
  <c r="AN5" i="5"/>
  <c r="AE6" i="5"/>
  <c r="AI6" i="5"/>
  <c r="AL6" i="5"/>
  <c r="AM6" i="5"/>
  <c r="AN6" i="5"/>
  <c r="AE7" i="5"/>
  <c r="AI7" i="5"/>
  <c r="AL7" i="5"/>
  <c r="AM7" i="5"/>
  <c r="AN7" i="5"/>
  <c r="AE8" i="5"/>
  <c r="AI8" i="5"/>
  <c r="AL8" i="5"/>
  <c r="AM8" i="5"/>
  <c r="AN8" i="5"/>
  <c r="AE9" i="5"/>
  <c r="AI9" i="5"/>
  <c r="AL9" i="5"/>
  <c r="AM9" i="5"/>
  <c r="AN9" i="5"/>
  <c r="AE10" i="5"/>
  <c r="AI10" i="5"/>
  <c r="AL10" i="5"/>
  <c r="AM10" i="5"/>
  <c r="AN10" i="5"/>
  <c r="AE11" i="5"/>
  <c r="AI11" i="5"/>
  <c r="AL11" i="5"/>
  <c r="AM11" i="5"/>
  <c r="AN11" i="5"/>
  <c r="AE12" i="5"/>
  <c r="AI12" i="5"/>
  <c r="AL12" i="5"/>
  <c r="AM12" i="5"/>
  <c r="AN12" i="5"/>
  <c r="AE13" i="5"/>
  <c r="AI13" i="5"/>
  <c r="AL13" i="5"/>
  <c r="AM13" i="5"/>
  <c r="AN13" i="5"/>
  <c r="AE14" i="5"/>
  <c r="AI14" i="5"/>
  <c r="AL14" i="5"/>
  <c r="AM14" i="5"/>
  <c r="AN14" i="5"/>
  <c r="AE15" i="5"/>
  <c r="AI15" i="5"/>
  <c r="AL15" i="5"/>
  <c r="AM15" i="5"/>
  <c r="AN15" i="5"/>
  <c r="AE16" i="5"/>
  <c r="AI16" i="5"/>
  <c r="AL16" i="5"/>
  <c r="AM16" i="5"/>
  <c r="AN16" i="5"/>
  <c r="AE17" i="5"/>
  <c r="AI17" i="5"/>
  <c r="AL17" i="5"/>
  <c r="AM17" i="5"/>
  <c r="AN17" i="5"/>
  <c r="AE18" i="5"/>
  <c r="AI18" i="5"/>
  <c r="AL18" i="5"/>
  <c r="AM18" i="5"/>
  <c r="AN18" i="5"/>
  <c r="AE19" i="5"/>
  <c r="AI19" i="5"/>
  <c r="AL19" i="5"/>
  <c r="AM19" i="5"/>
  <c r="AN19" i="5"/>
  <c r="AE20" i="5"/>
  <c r="AI20" i="5"/>
  <c r="AL20" i="5"/>
  <c r="AM20" i="5"/>
  <c r="AN20" i="5"/>
  <c r="AE21" i="5"/>
  <c r="AI21" i="5"/>
  <c r="AL21" i="5"/>
  <c r="AM21" i="5"/>
  <c r="AN21" i="5"/>
  <c r="AE22" i="5"/>
  <c r="AI22" i="5"/>
  <c r="AL22" i="5"/>
  <c r="AM22" i="5"/>
  <c r="AN22" i="5"/>
  <c r="AE23" i="5"/>
  <c r="AI23" i="5"/>
  <c r="AL23" i="5"/>
  <c r="AM23" i="5"/>
  <c r="AN23" i="5"/>
  <c r="AE24" i="5"/>
  <c r="AI24" i="5"/>
  <c r="AL24" i="5"/>
  <c r="AM24" i="5"/>
  <c r="AN24" i="5"/>
  <c r="AE25" i="5"/>
  <c r="AI25" i="5"/>
  <c r="AL25" i="5"/>
  <c r="AM25" i="5"/>
  <c r="AN25" i="5"/>
  <c r="AE26" i="5"/>
  <c r="AI26" i="5"/>
  <c r="AL26" i="5"/>
  <c r="AM26" i="5"/>
  <c r="AN26" i="5"/>
  <c r="AE27" i="5"/>
  <c r="AI27" i="5"/>
  <c r="AL27" i="5"/>
  <c r="AM27" i="5"/>
  <c r="AN27" i="5"/>
  <c r="AE28" i="5"/>
  <c r="AI28" i="5"/>
  <c r="AL28" i="5"/>
  <c r="AM28" i="5"/>
  <c r="AN28" i="5"/>
  <c r="AE29" i="5"/>
  <c r="AI29" i="5"/>
  <c r="AL29" i="5"/>
  <c r="AM29" i="5"/>
  <c r="AN29" i="5"/>
  <c r="AE30" i="5"/>
  <c r="AI30" i="5"/>
  <c r="AL30" i="5"/>
  <c r="AM30" i="5"/>
  <c r="AN30" i="5"/>
  <c r="AE31" i="5"/>
  <c r="AI31" i="5"/>
  <c r="AL31" i="5"/>
  <c r="AM31" i="5"/>
  <c r="AN31" i="5"/>
  <c r="AE32" i="5"/>
  <c r="AI32" i="5"/>
  <c r="AL32" i="5"/>
  <c r="AM32" i="5"/>
  <c r="AN32" i="5"/>
  <c r="AE33" i="5"/>
  <c r="AI33" i="5"/>
  <c r="AL33" i="5"/>
  <c r="AM33" i="5"/>
  <c r="AN33" i="5"/>
  <c r="AE34" i="5"/>
  <c r="AI34" i="5"/>
  <c r="AL34" i="5"/>
  <c r="AM34" i="5"/>
  <c r="AN34" i="5"/>
  <c r="AE35" i="5"/>
  <c r="AI35" i="5"/>
  <c r="AL35" i="5"/>
  <c r="AM35" i="5"/>
  <c r="AN35" i="5"/>
  <c r="AE36" i="5"/>
  <c r="AI36" i="5"/>
  <c r="AL36" i="5"/>
  <c r="AM36" i="5"/>
  <c r="AN36" i="5"/>
  <c r="AE37" i="5"/>
  <c r="AI37" i="5"/>
  <c r="AL37" i="5"/>
  <c r="AM37" i="5"/>
  <c r="AN37" i="5"/>
  <c r="AE38" i="5"/>
  <c r="AI38" i="5"/>
  <c r="AL38" i="5"/>
  <c r="AM38" i="5"/>
  <c r="AN38" i="5"/>
  <c r="AE39" i="5"/>
  <c r="AI39" i="5"/>
  <c r="AL39" i="5"/>
  <c r="AM39" i="5"/>
  <c r="AN39" i="5"/>
  <c r="AE40" i="5"/>
  <c r="AI40" i="5"/>
  <c r="AL40" i="5"/>
  <c r="AM40" i="5"/>
  <c r="AN40" i="5"/>
  <c r="AE41" i="5"/>
  <c r="AI41" i="5"/>
  <c r="AL41" i="5"/>
  <c r="AM41" i="5"/>
  <c r="AN41" i="5"/>
  <c r="AE42" i="5"/>
  <c r="AI42" i="5"/>
  <c r="AL42" i="5"/>
  <c r="AM42" i="5"/>
  <c r="AN42" i="5"/>
  <c r="AE43" i="5"/>
  <c r="AI43" i="5"/>
  <c r="AL43" i="5"/>
  <c r="AM43" i="5"/>
  <c r="AN43" i="5"/>
  <c r="AE44" i="5"/>
  <c r="AI44" i="5"/>
  <c r="AL44" i="5"/>
  <c r="AM44" i="5"/>
  <c r="AN44" i="5"/>
  <c r="AE45" i="5"/>
  <c r="AI45" i="5"/>
  <c r="AL45" i="5"/>
  <c r="AM45" i="5"/>
  <c r="AN45" i="5"/>
  <c r="AE46" i="5"/>
  <c r="AI46" i="5"/>
  <c r="AL46" i="5"/>
  <c r="AM46" i="5"/>
  <c r="AN46" i="5"/>
  <c r="AE47" i="5"/>
  <c r="AI47" i="5"/>
  <c r="AL47" i="5"/>
  <c r="AM47" i="5"/>
  <c r="AN47" i="5"/>
  <c r="AE48" i="5"/>
  <c r="AI48" i="5"/>
  <c r="AL48" i="5"/>
  <c r="AM48" i="5"/>
  <c r="AN48" i="5"/>
  <c r="AE49" i="5"/>
  <c r="AI49" i="5"/>
  <c r="AL49" i="5"/>
  <c r="AM49" i="5"/>
  <c r="AN49" i="5"/>
  <c r="AE50" i="5"/>
  <c r="AI50" i="5"/>
  <c r="AL50" i="5"/>
  <c r="AM50" i="5"/>
  <c r="AN50" i="5"/>
  <c r="AE51" i="5"/>
  <c r="AI51" i="5"/>
  <c r="AL51" i="5"/>
  <c r="AM51" i="5"/>
  <c r="AN51" i="5"/>
  <c r="AE52" i="5"/>
  <c r="AI52" i="5"/>
  <c r="AL52" i="5"/>
  <c r="AM52" i="5"/>
  <c r="AN52" i="5"/>
  <c r="AE53" i="5"/>
  <c r="AI53" i="5"/>
  <c r="AL53" i="5"/>
  <c r="AM53" i="5"/>
  <c r="AN53" i="5"/>
  <c r="AE54" i="5"/>
  <c r="AI54" i="5"/>
  <c r="AL54" i="5"/>
  <c r="AM54" i="5"/>
  <c r="AN54" i="5"/>
  <c r="AE55" i="5"/>
  <c r="AI55" i="5"/>
  <c r="AL55" i="5"/>
  <c r="AM55" i="5"/>
  <c r="AN55" i="5"/>
  <c r="AE56" i="5"/>
  <c r="AI56" i="5"/>
  <c r="AL56" i="5"/>
  <c r="AM56" i="5"/>
  <c r="AN56" i="5"/>
  <c r="AE57" i="5"/>
  <c r="AI57" i="5"/>
  <c r="AL57" i="5"/>
  <c r="AM57" i="5"/>
  <c r="AN57" i="5"/>
  <c r="AE58" i="5"/>
  <c r="AI58" i="5"/>
  <c r="AL58" i="5"/>
  <c r="AM58" i="5"/>
  <c r="AN58" i="5"/>
  <c r="AE59" i="5"/>
  <c r="AI59" i="5"/>
  <c r="AL59" i="5"/>
  <c r="AM59" i="5"/>
  <c r="AN59" i="5"/>
  <c r="AE60" i="5"/>
  <c r="AI60" i="5"/>
  <c r="AL60" i="5"/>
  <c r="AM60" i="5"/>
  <c r="AN60" i="5"/>
  <c r="AE61" i="5"/>
  <c r="AI61" i="5"/>
  <c r="AL61" i="5"/>
  <c r="AM61" i="5"/>
  <c r="AN61" i="5"/>
  <c r="AE62" i="5"/>
  <c r="AI62" i="5"/>
  <c r="AL62" i="5"/>
  <c r="AM62" i="5"/>
  <c r="AN62" i="5"/>
  <c r="AE63" i="5"/>
  <c r="AI63" i="5"/>
  <c r="AL63" i="5"/>
  <c r="AM63" i="5"/>
  <c r="AN63" i="5"/>
  <c r="AE64" i="5"/>
  <c r="AI64" i="5"/>
  <c r="AL64" i="5"/>
  <c r="AM64" i="5"/>
  <c r="AN64" i="5"/>
  <c r="AE65" i="5"/>
  <c r="AI65" i="5"/>
  <c r="AL65" i="5"/>
  <c r="AM65" i="5"/>
  <c r="AN65" i="5"/>
  <c r="AE66" i="5"/>
  <c r="AI66" i="5"/>
  <c r="AL66" i="5"/>
  <c r="AM66" i="5"/>
  <c r="AN66" i="5"/>
  <c r="AE67" i="5"/>
  <c r="AI67" i="5"/>
  <c r="AL67" i="5"/>
  <c r="AM67" i="5"/>
  <c r="AN67" i="5"/>
  <c r="AE68" i="5"/>
  <c r="AI68" i="5"/>
  <c r="AL68" i="5"/>
  <c r="AM68" i="5"/>
  <c r="AN68" i="5"/>
  <c r="AE69" i="5"/>
  <c r="AI69" i="5"/>
  <c r="AL69" i="5"/>
  <c r="AM69" i="5"/>
  <c r="AN69" i="5"/>
  <c r="AE70" i="5"/>
  <c r="AI70" i="5"/>
  <c r="AL70" i="5"/>
  <c r="AM70" i="5"/>
  <c r="AN70" i="5"/>
  <c r="AE71" i="5"/>
  <c r="AI71" i="5"/>
  <c r="AL71" i="5"/>
  <c r="AM71" i="5"/>
  <c r="AN71" i="5"/>
  <c r="AE72" i="5"/>
  <c r="AI72" i="5"/>
  <c r="AL72" i="5"/>
  <c r="AM72" i="5"/>
  <c r="AN72" i="5"/>
  <c r="AE73" i="5"/>
  <c r="AI73" i="5"/>
  <c r="AL73" i="5"/>
  <c r="AM73" i="5"/>
  <c r="AN73" i="5"/>
  <c r="AE74" i="5"/>
  <c r="AI74" i="5"/>
  <c r="AL74" i="5"/>
  <c r="AM74" i="5"/>
  <c r="AN74" i="5"/>
  <c r="AE75" i="5"/>
  <c r="AI75" i="5"/>
  <c r="AL75" i="5"/>
  <c r="AM75" i="5"/>
  <c r="AN75" i="5"/>
  <c r="AE76" i="5"/>
  <c r="AI76" i="5"/>
  <c r="AL76" i="5"/>
  <c r="AM76" i="5"/>
  <c r="AN76" i="5"/>
  <c r="AE77" i="5"/>
  <c r="AI77" i="5"/>
  <c r="AL77" i="5"/>
  <c r="AM77" i="5"/>
  <c r="AN77" i="5"/>
  <c r="AE78" i="5"/>
  <c r="AI78" i="5"/>
  <c r="AL78" i="5"/>
  <c r="AM78" i="5"/>
  <c r="AN78" i="5"/>
  <c r="AE79" i="5"/>
  <c r="AI79" i="5"/>
  <c r="AL79" i="5"/>
  <c r="AM79" i="5"/>
  <c r="AN79" i="5"/>
  <c r="AE80" i="5"/>
  <c r="AI80" i="5"/>
  <c r="AL80" i="5"/>
  <c r="AM80" i="5"/>
  <c r="AN80" i="5"/>
  <c r="AE81" i="5"/>
  <c r="AI81" i="5"/>
  <c r="AL81" i="5"/>
  <c r="AM81" i="5"/>
  <c r="AN81" i="5"/>
  <c r="AE82" i="5"/>
  <c r="AI82" i="5"/>
  <c r="AL82" i="5"/>
  <c r="AM82" i="5"/>
  <c r="AN82" i="5"/>
  <c r="AE83" i="5"/>
  <c r="AI83" i="5"/>
  <c r="AL83" i="5"/>
  <c r="AM83" i="5"/>
  <c r="AN83" i="5"/>
  <c r="AE84" i="5"/>
  <c r="AI84" i="5"/>
  <c r="AL84" i="5"/>
  <c r="AM84" i="5"/>
  <c r="AN84" i="5"/>
  <c r="AE85" i="5"/>
  <c r="AI85" i="5"/>
  <c r="AL85" i="5"/>
  <c r="AM85" i="5"/>
  <c r="AN85" i="5"/>
  <c r="AE86" i="5"/>
  <c r="AI86" i="5"/>
  <c r="AL86" i="5"/>
  <c r="AM86" i="5"/>
  <c r="AN86" i="5"/>
  <c r="AE87" i="5"/>
  <c r="AI87" i="5"/>
  <c r="AL87" i="5"/>
  <c r="AM87" i="5"/>
  <c r="AN87" i="5"/>
  <c r="AE88" i="5"/>
  <c r="AI88" i="5"/>
  <c r="AL88" i="5"/>
  <c r="AM88" i="5"/>
  <c r="AN88" i="5"/>
  <c r="AE89" i="5"/>
  <c r="AI89" i="5"/>
  <c r="AL89" i="5"/>
  <c r="AM89" i="5"/>
  <c r="AN89" i="5"/>
  <c r="AE90" i="5"/>
  <c r="AI90" i="5"/>
  <c r="AL90" i="5"/>
  <c r="AM90" i="5"/>
  <c r="AN90" i="5"/>
  <c r="AE91" i="5"/>
  <c r="AI91" i="5"/>
  <c r="AL91" i="5"/>
  <c r="AM91" i="5"/>
  <c r="AN91" i="5"/>
  <c r="AE92" i="5"/>
  <c r="AI92" i="5"/>
  <c r="AL92" i="5"/>
  <c r="AM92" i="5"/>
  <c r="AN92" i="5"/>
  <c r="AE93" i="5"/>
  <c r="AI93" i="5"/>
  <c r="AL93" i="5"/>
  <c r="AM93" i="5"/>
  <c r="AN93" i="5"/>
  <c r="AE94" i="5"/>
  <c r="AI94" i="5"/>
  <c r="AL94" i="5"/>
  <c r="AM94" i="5"/>
  <c r="AN94" i="5"/>
  <c r="AE95" i="5"/>
  <c r="AI95" i="5"/>
  <c r="AL95" i="5"/>
  <c r="AM95" i="5"/>
  <c r="AN95" i="5"/>
  <c r="AE96" i="5"/>
  <c r="AI96" i="5"/>
  <c r="AL96" i="5"/>
  <c r="AM96" i="5"/>
  <c r="AN96" i="5"/>
  <c r="AE97" i="5"/>
  <c r="AI97" i="5"/>
  <c r="AL97" i="5"/>
  <c r="AM97" i="5"/>
  <c r="AN97" i="5"/>
  <c r="AE98" i="5"/>
  <c r="AI98" i="5"/>
  <c r="AL98" i="5"/>
  <c r="AM98" i="5"/>
  <c r="AN98" i="5"/>
  <c r="AE99" i="5"/>
  <c r="AI99" i="5"/>
  <c r="AL99" i="5"/>
  <c r="AM99" i="5"/>
  <c r="AN99" i="5"/>
  <c r="AE100" i="5"/>
  <c r="AI100" i="5"/>
  <c r="AL100" i="5"/>
  <c r="AM100" i="5"/>
  <c r="AN100" i="5"/>
  <c r="AE101" i="5"/>
  <c r="AI101" i="5"/>
  <c r="AL101" i="5"/>
  <c r="AM101" i="5"/>
  <c r="AN101" i="5"/>
  <c r="AD3" i="5"/>
  <c r="AD4" i="5"/>
  <c r="AD5" i="5"/>
  <c r="AD6" i="5"/>
  <c r="AD7" i="5"/>
  <c r="AD8" i="5"/>
  <c r="AD9" i="5"/>
  <c r="AD10" i="5"/>
  <c r="AD11" i="5"/>
  <c r="AD12" i="5"/>
  <c r="AD13" i="5"/>
  <c r="AD14" i="5"/>
  <c r="AD15" i="5"/>
  <c r="AD16" i="5"/>
  <c r="AD17" i="5"/>
  <c r="AD18" i="5"/>
  <c r="AD19" i="5"/>
  <c r="AD20" i="5"/>
  <c r="AD21" i="5"/>
  <c r="AD22" i="5"/>
  <c r="AD23" i="5"/>
  <c r="AD24" i="5"/>
  <c r="AD25" i="5"/>
  <c r="AD26" i="5"/>
  <c r="AD27" i="5"/>
  <c r="AD28" i="5"/>
  <c r="AD29" i="5"/>
  <c r="AD30" i="5"/>
  <c r="AD31" i="5"/>
  <c r="AD32" i="5"/>
  <c r="AD33" i="5"/>
  <c r="AD34" i="5"/>
  <c r="AD35" i="5"/>
  <c r="AD36" i="5"/>
  <c r="AD37" i="5"/>
  <c r="AD38" i="5"/>
  <c r="AD39" i="5"/>
  <c r="AD40" i="5"/>
  <c r="AD41" i="5"/>
  <c r="AD42" i="5"/>
  <c r="AD43" i="5"/>
  <c r="AD44" i="5"/>
  <c r="AD45" i="5"/>
  <c r="AD46" i="5"/>
  <c r="AD47" i="5"/>
  <c r="AD48" i="5"/>
  <c r="AD49" i="5"/>
  <c r="AD50" i="5"/>
  <c r="AD51" i="5"/>
  <c r="AD52" i="5"/>
  <c r="AD53" i="5"/>
  <c r="AD54" i="5"/>
  <c r="AD55" i="5"/>
  <c r="AD56" i="5"/>
  <c r="AD57" i="5"/>
  <c r="AD58" i="5"/>
  <c r="AD59" i="5"/>
  <c r="AD60" i="5"/>
  <c r="AD61" i="5"/>
  <c r="AD62" i="5"/>
  <c r="AD63" i="5"/>
  <c r="AD64" i="5"/>
  <c r="AD65" i="5"/>
  <c r="AD66" i="5"/>
  <c r="AD67" i="5"/>
  <c r="AD68" i="5"/>
  <c r="AD69" i="5"/>
  <c r="AD70" i="5"/>
  <c r="AD71" i="5"/>
  <c r="AD72" i="5"/>
  <c r="AD73" i="5"/>
  <c r="AD74" i="5"/>
  <c r="AD75" i="5"/>
  <c r="AD76" i="5"/>
  <c r="AD77" i="5"/>
  <c r="AD78" i="5"/>
  <c r="AD79" i="5"/>
  <c r="AD80" i="5"/>
  <c r="AD81" i="5"/>
  <c r="AD82" i="5"/>
  <c r="AD83" i="5"/>
  <c r="AD84" i="5"/>
  <c r="AD85" i="5"/>
  <c r="AD86" i="5"/>
  <c r="AD87" i="5"/>
  <c r="AD88" i="5"/>
  <c r="AD89" i="5"/>
  <c r="AD90" i="5"/>
  <c r="AD91" i="5"/>
  <c r="AD92" i="5"/>
  <c r="AD93" i="5"/>
  <c r="AD94" i="5"/>
  <c r="AD95" i="5"/>
  <c r="AD96" i="5"/>
  <c r="AD97" i="5"/>
  <c r="AD98" i="5"/>
  <c r="AD99" i="5"/>
  <c r="AD100" i="5"/>
  <c r="AD101" i="5"/>
  <c r="AB3" i="5"/>
  <c r="AB4" i="5"/>
  <c r="AB5" i="5"/>
  <c r="AB6" i="5"/>
  <c r="AB7" i="5"/>
  <c r="AB8" i="5"/>
  <c r="AB9" i="5"/>
  <c r="AB10" i="5"/>
  <c r="AB11" i="5"/>
  <c r="AB12" i="5"/>
  <c r="AB13" i="5"/>
  <c r="AB14" i="5"/>
  <c r="AB15" i="5"/>
  <c r="AB16" i="5"/>
  <c r="AB17" i="5"/>
  <c r="AB18" i="5"/>
  <c r="AB19" i="5"/>
  <c r="AB20" i="5"/>
  <c r="AB21" i="5"/>
  <c r="AB22" i="5"/>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A3" i="5"/>
  <c r="AA4"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Z102" i="5"/>
  <c r="Z103" i="5"/>
  <c r="Z104" i="5"/>
  <c r="Z105" i="5"/>
  <c r="Z106" i="5"/>
  <c r="Z107" i="5"/>
  <c r="Z108" i="5"/>
  <c r="Z109" i="5"/>
  <c r="Z110" i="5"/>
  <c r="Z111" i="5"/>
  <c r="Z112" i="5"/>
  <c r="Z113" i="5"/>
  <c r="Z114" i="5"/>
  <c r="Z115" i="5"/>
  <c r="Z116" i="5"/>
  <c r="Z117" i="5"/>
  <c r="Z118" i="5"/>
  <c r="Z119" i="5"/>
  <c r="Z120" i="5"/>
  <c r="Z121" i="5"/>
  <c r="Z122" i="5"/>
  <c r="Z123" i="5"/>
  <c r="Z124" i="5"/>
  <c r="Z125" i="5"/>
  <c r="Z126" i="5"/>
  <c r="Z127" i="5"/>
  <c r="Z128" i="5"/>
  <c r="Z129" i="5"/>
  <c r="Z130" i="5"/>
  <c r="Z131" i="5"/>
  <c r="Z132" i="5"/>
  <c r="Z133" i="5"/>
  <c r="Z134" i="5"/>
  <c r="Z135" i="5"/>
  <c r="Z136" i="5"/>
  <c r="Z137" i="5"/>
  <c r="Z138" i="5"/>
  <c r="Z139" i="5"/>
  <c r="Z140" i="5"/>
  <c r="Z141" i="5"/>
  <c r="Z142" i="5"/>
  <c r="Z143" i="5"/>
  <c r="Z144" i="5"/>
  <c r="Z145" i="5"/>
  <c r="Z146" i="5"/>
  <c r="Z147" i="5"/>
  <c r="Z148" i="5"/>
  <c r="Z149" i="5"/>
  <c r="Z150" i="5"/>
  <c r="Z151" i="5"/>
  <c r="Z3" i="5"/>
  <c r="Z4" i="5"/>
  <c r="Z5" i="5"/>
  <c r="Z6" i="5"/>
  <c r="Z7" i="5"/>
  <c r="Z8" i="5"/>
  <c r="Z9" i="5"/>
  <c r="Z10" i="5"/>
  <c r="Z11" i="5"/>
  <c r="Z12" i="5"/>
  <c r="Z13" i="5"/>
  <c r="Z14" i="5"/>
  <c r="Z15" i="5"/>
  <c r="Z16" i="5"/>
  <c r="Z17" i="5"/>
  <c r="Z18" i="5"/>
  <c r="Z19" i="5"/>
  <c r="Z20" i="5"/>
  <c r="Z21" i="5"/>
  <c r="Z22" i="5"/>
  <c r="Z23" i="5"/>
  <c r="Z24" i="5"/>
  <c r="Z25" i="5"/>
  <c r="Z26" i="5"/>
  <c r="Z27" i="5"/>
  <c r="Z28" i="5"/>
  <c r="Z29" i="5"/>
  <c r="Z30" i="5"/>
  <c r="Z31" i="5"/>
  <c r="Z32" i="5"/>
  <c r="Z33" i="5"/>
  <c r="Z34" i="5"/>
  <c r="Z35" i="5"/>
  <c r="Z36" i="5"/>
  <c r="Z37" i="5"/>
  <c r="Z38" i="5"/>
  <c r="Z39" i="5"/>
  <c r="Z40" i="5"/>
  <c r="Z41" i="5"/>
  <c r="Z42" i="5"/>
  <c r="Z43" i="5"/>
  <c r="Z44" i="5"/>
  <c r="Z45" i="5"/>
  <c r="Z46" i="5"/>
  <c r="Z47" i="5"/>
  <c r="Z48" i="5"/>
  <c r="Z49" i="5"/>
  <c r="Z50" i="5"/>
  <c r="Z51" i="5"/>
  <c r="Z52" i="5"/>
  <c r="Z53" i="5"/>
  <c r="Z54" i="5"/>
  <c r="Z55" i="5"/>
  <c r="Z56" i="5"/>
  <c r="Z57" i="5"/>
  <c r="Z58" i="5"/>
  <c r="Z59" i="5"/>
  <c r="Z60" i="5"/>
  <c r="Z61" i="5"/>
  <c r="Z62" i="5"/>
  <c r="Z63" i="5"/>
  <c r="Z64" i="5"/>
  <c r="Z65" i="5"/>
  <c r="Z66" i="5"/>
  <c r="Z67" i="5"/>
  <c r="Z68" i="5"/>
  <c r="Z69" i="5"/>
  <c r="Z70" i="5"/>
  <c r="Z71" i="5"/>
  <c r="Z72" i="5"/>
  <c r="Z73" i="5"/>
  <c r="Z74" i="5"/>
  <c r="Z75" i="5"/>
  <c r="Z76" i="5"/>
  <c r="Z77" i="5"/>
  <c r="Z78" i="5"/>
  <c r="Z79" i="5"/>
  <c r="Z80" i="5"/>
  <c r="Z81" i="5"/>
  <c r="Z82" i="5"/>
  <c r="Z83" i="5"/>
  <c r="Z84" i="5"/>
  <c r="Z85" i="5"/>
  <c r="Z86" i="5"/>
  <c r="Z87" i="5"/>
  <c r="Z88" i="5"/>
  <c r="Z89" i="5"/>
  <c r="Z90" i="5"/>
  <c r="Z91" i="5"/>
  <c r="Z92" i="5"/>
  <c r="Z93" i="5"/>
  <c r="Z94" i="5"/>
  <c r="Z95" i="5"/>
  <c r="Z96" i="5"/>
  <c r="Z97" i="5"/>
  <c r="Z98" i="5"/>
  <c r="Z99" i="5"/>
  <c r="Z100" i="5"/>
  <c r="Z101" i="5"/>
  <c r="Y102" i="5"/>
  <c r="Y103" i="5"/>
  <c r="Y104" i="5"/>
  <c r="Y105" i="5"/>
  <c r="Y106" i="5"/>
  <c r="Y107" i="5"/>
  <c r="Y108" i="5"/>
  <c r="Y109" i="5"/>
  <c r="Y110" i="5"/>
  <c r="Y111" i="5"/>
  <c r="Y112" i="5"/>
  <c r="Y113" i="5"/>
  <c r="Y114" i="5"/>
  <c r="Y115" i="5"/>
  <c r="Y116" i="5"/>
  <c r="Y117" i="5"/>
  <c r="Y118" i="5"/>
  <c r="Y119" i="5"/>
  <c r="Y120" i="5"/>
  <c r="Y121" i="5"/>
  <c r="Y122" i="5"/>
  <c r="Y123" i="5"/>
  <c r="Y124" i="5"/>
  <c r="Y125" i="5"/>
  <c r="Y126" i="5"/>
  <c r="Y127" i="5"/>
  <c r="Y128" i="5"/>
  <c r="Y129" i="5"/>
  <c r="Y130" i="5"/>
  <c r="Y131" i="5"/>
  <c r="Y132" i="5"/>
  <c r="Y133" i="5"/>
  <c r="Y134" i="5"/>
  <c r="Y135" i="5"/>
  <c r="Y136" i="5"/>
  <c r="Y137" i="5"/>
  <c r="Y138" i="5"/>
  <c r="Y139" i="5"/>
  <c r="Y140" i="5"/>
  <c r="Y141" i="5"/>
  <c r="Y142" i="5"/>
  <c r="Y143" i="5"/>
  <c r="Y144" i="5"/>
  <c r="Y145" i="5"/>
  <c r="Y146" i="5"/>
  <c r="Y147" i="5"/>
  <c r="Y148" i="5"/>
  <c r="Y149" i="5"/>
  <c r="Y150" i="5"/>
  <c r="Y151" i="5"/>
  <c r="Y3" i="5"/>
  <c r="Y4" i="5"/>
  <c r="Y5" i="5"/>
  <c r="Y6" i="5"/>
  <c r="Y7" i="5"/>
  <c r="Y8" i="5"/>
  <c r="Y9" i="5"/>
  <c r="Y10" i="5"/>
  <c r="Y11" i="5"/>
  <c r="Y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X102" i="5"/>
  <c r="X103" i="5"/>
  <c r="X104" i="5"/>
  <c r="X105" i="5"/>
  <c r="X106" i="5"/>
  <c r="X107" i="5"/>
  <c r="X108" i="5"/>
  <c r="X109" i="5"/>
  <c r="X110" i="5"/>
  <c r="X111" i="5"/>
  <c r="X112" i="5"/>
  <c r="X113" i="5"/>
  <c r="X114" i="5"/>
  <c r="X115" i="5"/>
  <c r="X116" i="5"/>
  <c r="X117" i="5"/>
  <c r="X118" i="5"/>
  <c r="X119" i="5"/>
  <c r="X120" i="5"/>
  <c r="X121" i="5"/>
  <c r="X122" i="5"/>
  <c r="X123" i="5"/>
  <c r="X124" i="5"/>
  <c r="X125" i="5"/>
  <c r="X126" i="5"/>
  <c r="X127" i="5"/>
  <c r="X128" i="5"/>
  <c r="X129" i="5"/>
  <c r="X130" i="5"/>
  <c r="X131" i="5"/>
  <c r="X132" i="5"/>
  <c r="X133" i="5"/>
  <c r="X134" i="5"/>
  <c r="X135" i="5"/>
  <c r="X136" i="5"/>
  <c r="X137" i="5"/>
  <c r="X138" i="5"/>
  <c r="X139" i="5"/>
  <c r="X140" i="5"/>
  <c r="X141" i="5"/>
  <c r="X142" i="5"/>
  <c r="X143" i="5"/>
  <c r="X144" i="5"/>
  <c r="X145" i="5"/>
  <c r="X146" i="5"/>
  <c r="X147" i="5"/>
  <c r="X148" i="5"/>
  <c r="X149" i="5"/>
  <c r="X150" i="5"/>
  <c r="X151" i="5"/>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W151" i="5"/>
  <c r="W3" i="5"/>
  <c r="W4" i="5"/>
  <c r="W5" i="5"/>
  <c r="W6" i="5"/>
  <c r="W7" i="5"/>
  <c r="W8" i="5"/>
  <c r="W9" i="5"/>
  <c r="W10"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81" i="5"/>
  <c r="W82" i="5"/>
  <c r="W83" i="5"/>
  <c r="W84" i="5"/>
  <c r="W85" i="5"/>
  <c r="W86" i="5"/>
  <c r="W87" i="5"/>
  <c r="W88" i="5"/>
  <c r="W89" i="5"/>
  <c r="W90" i="5"/>
  <c r="W91" i="5"/>
  <c r="W92" i="5"/>
  <c r="W93" i="5"/>
  <c r="W94" i="5"/>
  <c r="W95" i="5"/>
  <c r="W96" i="5"/>
  <c r="W97" i="5"/>
  <c r="W98" i="5"/>
  <c r="W99" i="5"/>
  <c r="W100" i="5"/>
  <c r="W101" i="5"/>
  <c r="W102" i="5"/>
  <c r="W103" i="5"/>
  <c r="W104" i="5"/>
  <c r="W105" i="5"/>
  <c r="W106" i="5"/>
  <c r="W107" i="5"/>
  <c r="W108" i="5"/>
  <c r="W109" i="5"/>
  <c r="W110" i="5"/>
  <c r="W111" i="5"/>
  <c r="W112" i="5"/>
  <c r="W113" i="5"/>
  <c r="W114" i="5"/>
  <c r="W115" i="5"/>
  <c r="W116" i="5"/>
  <c r="W117" i="5"/>
  <c r="W118" i="5"/>
  <c r="W119" i="5"/>
  <c r="W120" i="5"/>
  <c r="W121" i="5"/>
  <c r="W122" i="5"/>
  <c r="W123" i="5"/>
  <c r="W124" i="5"/>
  <c r="W125" i="5"/>
  <c r="W126" i="5"/>
  <c r="W127" i="5"/>
  <c r="W128" i="5"/>
  <c r="W129" i="5"/>
  <c r="W130" i="5"/>
  <c r="W131" i="5"/>
  <c r="W132" i="5"/>
  <c r="W133" i="5"/>
  <c r="W134" i="5"/>
  <c r="W135" i="5"/>
  <c r="W136" i="5"/>
  <c r="W137" i="5"/>
  <c r="W138" i="5"/>
  <c r="W139" i="5"/>
  <c r="W140" i="5"/>
  <c r="W141" i="5"/>
  <c r="W142" i="5"/>
  <c r="W143" i="5"/>
  <c r="W144" i="5"/>
  <c r="W145" i="5"/>
  <c r="W146" i="5"/>
  <c r="W147" i="5"/>
  <c r="W148" i="5"/>
  <c r="W149" i="5"/>
  <c r="W150" i="5"/>
  <c r="D69" i="6"/>
  <c r="D75" i="6"/>
  <c r="D89" i="6"/>
  <c r="D90" i="6"/>
  <c r="D93" i="6"/>
  <c r="D99" i="6"/>
  <c r="I151" i="9"/>
  <c r="A3" i="9"/>
  <c r="B3" i="9"/>
  <c r="C3" i="9"/>
  <c r="D3" i="9"/>
  <c r="E3" i="9"/>
  <c r="F3" i="9"/>
  <c r="H3" i="9"/>
  <c r="I3" i="9"/>
  <c r="M3" i="9"/>
  <c r="P3" i="9"/>
  <c r="Q3" i="9"/>
  <c r="R3" i="9"/>
  <c r="S3" i="9"/>
  <c r="T3" i="9"/>
  <c r="A4" i="9"/>
  <c r="B4" i="9"/>
  <c r="C4" i="9"/>
  <c r="D4" i="9"/>
  <c r="E4" i="9"/>
  <c r="F4" i="9"/>
  <c r="H4" i="9"/>
  <c r="I4" i="9"/>
  <c r="M4" i="9"/>
  <c r="P4" i="9"/>
  <c r="Q4" i="9"/>
  <c r="R4" i="9"/>
  <c r="S4" i="9"/>
  <c r="T4" i="9"/>
  <c r="A5" i="9"/>
  <c r="B5" i="9"/>
  <c r="C5" i="9"/>
  <c r="D5" i="9"/>
  <c r="E5" i="9"/>
  <c r="F5" i="9"/>
  <c r="H5" i="9"/>
  <c r="I5" i="9"/>
  <c r="M5" i="9"/>
  <c r="P5" i="9"/>
  <c r="Q5" i="9"/>
  <c r="R5" i="9"/>
  <c r="S5" i="9"/>
  <c r="T5" i="9"/>
  <c r="A6" i="9"/>
  <c r="B6" i="9"/>
  <c r="C6" i="9"/>
  <c r="D6" i="9"/>
  <c r="E6" i="9"/>
  <c r="F6" i="9"/>
  <c r="H6" i="9"/>
  <c r="I6" i="9"/>
  <c r="M6" i="9"/>
  <c r="P6" i="9"/>
  <c r="Q6" i="9"/>
  <c r="R6" i="9"/>
  <c r="S6" i="9"/>
  <c r="T6" i="9"/>
  <c r="A7" i="9"/>
  <c r="B7" i="9"/>
  <c r="C7" i="9"/>
  <c r="D7" i="9"/>
  <c r="E7" i="9"/>
  <c r="F7" i="9"/>
  <c r="H7" i="9"/>
  <c r="I7" i="9"/>
  <c r="M7" i="9"/>
  <c r="P7" i="9"/>
  <c r="Q7" i="9"/>
  <c r="R7" i="9"/>
  <c r="S7" i="9"/>
  <c r="T7" i="9"/>
  <c r="A8" i="9"/>
  <c r="B8" i="9"/>
  <c r="C8" i="9"/>
  <c r="D8" i="9"/>
  <c r="E8" i="9"/>
  <c r="F8" i="9"/>
  <c r="H8" i="9"/>
  <c r="I8" i="9"/>
  <c r="M8" i="9"/>
  <c r="P8" i="9"/>
  <c r="Q8" i="9"/>
  <c r="R8" i="9"/>
  <c r="S8" i="9"/>
  <c r="T8" i="9"/>
  <c r="A9" i="9"/>
  <c r="B9" i="9"/>
  <c r="C9" i="9"/>
  <c r="D9" i="9"/>
  <c r="E9" i="9"/>
  <c r="F9" i="9"/>
  <c r="H9" i="9"/>
  <c r="I9" i="9"/>
  <c r="M9" i="9"/>
  <c r="P9" i="9"/>
  <c r="Q9" i="9"/>
  <c r="R9" i="9"/>
  <c r="S9" i="9"/>
  <c r="T9" i="9"/>
  <c r="A10" i="9"/>
  <c r="B10" i="9"/>
  <c r="C10" i="9"/>
  <c r="D10" i="9"/>
  <c r="E10" i="9"/>
  <c r="F10" i="9"/>
  <c r="H10" i="9"/>
  <c r="I10" i="9"/>
  <c r="M10" i="9"/>
  <c r="P10" i="9"/>
  <c r="Q10" i="9"/>
  <c r="R10" i="9"/>
  <c r="S10" i="9"/>
  <c r="T10" i="9"/>
  <c r="A11" i="9"/>
  <c r="B11" i="9"/>
  <c r="C11" i="9"/>
  <c r="D11" i="9"/>
  <c r="E11" i="9"/>
  <c r="F11" i="9"/>
  <c r="H11" i="9"/>
  <c r="I11" i="9"/>
  <c r="M11" i="9"/>
  <c r="P11" i="9"/>
  <c r="Q11" i="9"/>
  <c r="R11" i="9"/>
  <c r="S11" i="9"/>
  <c r="T11" i="9"/>
  <c r="A12" i="9"/>
  <c r="B12" i="9"/>
  <c r="C12" i="9"/>
  <c r="D12" i="9"/>
  <c r="E12" i="9"/>
  <c r="F12" i="9"/>
  <c r="H12" i="9"/>
  <c r="I12" i="9"/>
  <c r="M12" i="9"/>
  <c r="P12" i="9"/>
  <c r="Q12" i="9"/>
  <c r="R12" i="9"/>
  <c r="S12" i="9"/>
  <c r="T12" i="9"/>
  <c r="A13" i="9"/>
  <c r="B13" i="9"/>
  <c r="C13" i="9"/>
  <c r="D13" i="9"/>
  <c r="E13" i="9"/>
  <c r="F13" i="9"/>
  <c r="H13" i="9"/>
  <c r="I13" i="9"/>
  <c r="M13" i="9"/>
  <c r="P13" i="9"/>
  <c r="Q13" i="9"/>
  <c r="R13" i="9"/>
  <c r="S13" i="9"/>
  <c r="T13" i="9"/>
  <c r="A14" i="9"/>
  <c r="B14" i="9"/>
  <c r="C14" i="9"/>
  <c r="D14" i="9"/>
  <c r="E14" i="9"/>
  <c r="F14" i="9"/>
  <c r="H14" i="9"/>
  <c r="I14" i="9"/>
  <c r="M14" i="9"/>
  <c r="P14" i="9"/>
  <c r="Q14" i="9"/>
  <c r="R14" i="9"/>
  <c r="S14" i="9"/>
  <c r="T14" i="9"/>
  <c r="A15" i="9"/>
  <c r="B15" i="9"/>
  <c r="C15" i="9"/>
  <c r="D15" i="9"/>
  <c r="E15" i="9"/>
  <c r="F15" i="9"/>
  <c r="H15" i="9"/>
  <c r="I15" i="9"/>
  <c r="M15" i="9"/>
  <c r="P15" i="9"/>
  <c r="Q15" i="9"/>
  <c r="R15" i="9"/>
  <c r="S15" i="9"/>
  <c r="T15" i="9"/>
  <c r="A16" i="9"/>
  <c r="B16" i="9"/>
  <c r="C16" i="9"/>
  <c r="D16" i="9"/>
  <c r="E16" i="9"/>
  <c r="F16" i="9"/>
  <c r="H16" i="9"/>
  <c r="I16" i="9"/>
  <c r="M16" i="9"/>
  <c r="P16" i="9"/>
  <c r="Q16" i="9"/>
  <c r="R16" i="9"/>
  <c r="S16" i="9"/>
  <c r="T16" i="9"/>
  <c r="A17" i="9"/>
  <c r="B17" i="9"/>
  <c r="C17" i="9"/>
  <c r="D17" i="9"/>
  <c r="E17" i="9"/>
  <c r="F17" i="9"/>
  <c r="H17" i="9"/>
  <c r="I17" i="9"/>
  <c r="M17" i="9"/>
  <c r="P17" i="9"/>
  <c r="Q17" i="9"/>
  <c r="R17" i="9"/>
  <c r="S17" i="9"/>
  <c r="T17" i="9"/>
  <c r="A18" i="9"/>
  <c r="B18" i="9"/>
  <c r="C18" i="9"/>
  <c r="D18" i="9"/>
  <c r="E18" i="9"/>
  <c r="F18" i="9"/>
  <c r="H18" i="9"/>
  <c r="I18" i="9"/>
  <c r="M18" i="9"/>
  <c r="P18" i="9"/>
  <c r="Q18" i="9"/>
  <c r="R18" i="9"/>
  <c r="S18" i="9"/>
  <c r="T18" i="9"/>
  <c r="A19" i="9"/>
  <c r="B19" i="9"/>
  <c r="C19" i="9"/>
  <c r="D19" i="9"/>
  <c r="E19" i="9"/>
  <c r="F19" i="9"/>
  <c r="H19" i="9"/>
  <c r="I19" i="9"/>
  <c r="M19" i="9"/>
  <c r="P19" i="9"/>
  <c r="Q19" i="9"/>
  <c r="R19" i="9"/>
  <c r="S19" i="9"/>
  <c r="T19" i="9"/>
  <c r="A20" i="9"/>
  <c r="B20" i="9"/>
  <c r="C20" i="9"/>
  <c r="D20" i="9"/>
  <c r="E20" i="9"/>
  <c r="F20" i="9"/>
  <c r="H20" i="9"/>
  <c r="I20" i="9"/>
  <c r="M20" i="9"/>
  <c r="P20" i="9"/>
  <c r="Q20" i="9"/>
  <c r="R20" i="9"/>
  <c r="S20" i="9"/>
  <c r="T20" i="9"/>
  <c r="A21" i="9"/>
  <c r="B21" i="9"/>
  <c r="C21" i="9"/>
  <c r="D21" i="9"/>
  <c r="E21" i="9"/>
  <c r="F21" i="9"/>
  <c r="H21" i="9"/>
  <c r="I21" i="9"/>
  <c r="M21" i="9"/>
  <c r="P21" i="9"/>
  <c r="Q21" i="9"/>
  <c r="R21" i="9"/>
  <c r="S21" i="9"/>
  <c r="T21" i="9"/>
  <c r="A22" i="9"/>
  <c r="B22" i="9"/>
  <c r="C22" i="9"/>
  <c r="D22" i="9"/>
  <c r="E22" i="9"/>
  <c r="F22" i="9"/>
  <c r="H22" i="9"/>
  <c r="I22" i="9"/>
  <c r="M22" i="9"/>
  <c r="P22" i="9"/>
  <c r="Q22" i="9"/>
  <c r="R22" i="9"/>
  <c r="S22" i="9"/>
  <c r="T22" i="9"/>
  <c r="A23" i="9"/>
  <c r="B23" i="9"/>
  <c r="C23" i="9"/>
  <c r="D23" i="9"/>
  <c r="E23" i="9"/>
  <c r="F23" i="9"/>
  <c r="H23" i="9"/>
  <c r="I23" i="9"/>
  <c r="M23" i="9"/>
  <c r="P23" i="9"/>
  <c r="Q23" i="9"/>
  <c r="R23" i="9"/>
  <c r="S23" i="9"/>
  <c r="T23" i="9"/>
  <c r="A24" i="9"/>
  <c r="B24" i="9"/>
  <c r="C24" i="9"/>
  <c r="D24" i="9"/>
  <c r="E24" i="9"/>
  <c r="F24" i="9"/>
  <c r="H24" i="9"/>
  <c r="I24" i="9"/>
  <c r="M24" i="9"/>
  <c r="P24" i="9"/>
  <c r="Q24" i="9"/>
  <c r="R24" i="9"/>
  <c r="S24" i="9"/>
  <c r="T24" i="9"/>
  <c r="A25" i="9"/>
  <c r="B25" i="9"/>
  <c r="C25" i="9"/>
  <c r="D25" i="9"/>
  <c r="E25" i="9"/>
  <c r="F25" i="9"/>
  <c r="H25" i="9"/>
  <c r="I25" i="9"/>
  <c r="M25" i="9"/>
  <c r="P25" i="9"/>
  <c r="Q25" i="9"/>
  <c r="R25" i="9"/>
  <c r="S25" i="9"/>
  <c r="T25" i="9"/>
  <c r="A26" i="9"/>
  <c r="B26" i="9"/>
  <c r="C26" i="9"/>
  <c r="D26" i="9"/>
  <c r="E26" i="9"/>
  <c r="F26" i="9"/>
  <c r="H26" i="9"/>
  <c r="I26" i="9"/>
  <c r="M26" i="9"/>
  <c r="P26" i="9"/>
  <c r="Q26" i="9"/>
  <c r="R26" i="9"/>
  <c r="S26" i="9"/>
  <c r="T26" i="9"/>
  <c r="A27" i="9"/>
  <c r="B27" i="9"/>
  <c r="C27" i="9"/>
  <c r="D27" i="9"/>
  <c r="E27" i="9"/>
  <c r="F27" i="9"/>
  <c r="H27" i="9"/>
  <c r="I27" i="9"/>
  <c r="M27" i="9"/>
  <c r="P27" i="9"/>
  <c r="Q27" i="9"/>
  <c r="R27" i="9"/>
  <c r="S27" i="9"/>
  <c r="T27" i="9"/>
  <c r="A28" i="9"/>
  <c r="B28" i="9"/>
  <c r="C28" i="9"/>
  <c r="D28" i="9"/>
  <c r="E28" i="9"/>
  <c r="F28" i="9"/>
  <c r="H28" i="9"/>
  <c r="I28" i="9"/>
  <c r="M28" i="9"/>
  <c r="P28" i="9"/>
  <c r="Q28" i="9"/>
  <c r="R28" i="9"/>
  <c r="S28" i="9"/>
  <c r="T28" i="9"/>
  <c r="A29" i="9"/>
  <c r="B29" i="9"/>
  <c r="C29" i="9"/>
  <c r="D29" i="9"/>
  <c r="E29" i="9"/>
  <c r="F29" i="9"/>
  <c r="H29" i="9"/>
  <c r="I29" i="9"/>
  <c r="M29" i="9"/>
  <c r="P29" i="9"/>
  <c r="Q29" i="9"/>
  <c r="R29" i="9"/>
  <c r="S29" i="9"/>
  <c r="T29" i="9"/>
  <c r="A30" i="9"/>
  <c r="B30" i="9"/>
  <c r="C30" i="9"/>
  <c r="D30" i="9"/>
  <c r="E30" i="9"/>
  <c r="F30" i="9"/>
  <c r="H30" i="9"/>
  <c r="I30" i="9"/>
  <c r="M30" i="9"/>
  <c r="P30" i="9"/>
  <c r="Q30" i="9"/>
  <c r="R30" i="9"/>
  <c r="S30" i="9"/>
  <c r="T30" i="9"/>
  <c r="A31" i="9"/>
  <c r="B31" i="9"/>
  <c r="C31" i="9"/>
  <c r="D31" i="9"/>
  <c r="E31" i="9"/>
  <c r="F31" i="9"/>
  <c r="H31" i="9"/>
  <c r="I31" i="9"/>
  <c r="M31" i="9"/>
  <c r="P31" i="9"/>
  <c r="Q31" i="9"/>
  <c r="R31" i="9"/>
  <c r="S31" i="9"/>
  <c r="T31" i="9"/>
  <c r="A32" i="9"/>
  <c r="B32" i="9"/>
  <c r="C32" i="9"/>
  <c r="D32" i="9"/>
  <c r="E32" i="9"/>
  <c r="F32" i="9"/>
  <c r="H32" i="9"/>
  <c r="I32" i="9"/>
  <c r="M32" i="9"/>
  <c r="P32" i="9"/>
  <c r="Q32" i="9"/>
  <c r="R32" i="9"/>
  <c r="S32" i="9"/>
  <c r="T32" i="9"/>
  <c r="A33" i="9"/>
  <c r="B33" i="9"/>
  <c r="C33" i="9"/>
  <c r="D33" i="9"/>
  <c r="E33" i="9"/>
  <c r="F33" i="9"/>
  <c r="H33" i="9"/>
  <c r="I33" i="9"/>
  <c r="M33" i="9"/>
  <c r="P33" i="9"/>
  <c r="Q33" i="9"/>
  <c r="R33" i="9"/>
  <c r="S33" i="9"/>
  <c r="T33" i="9"/>
  <c r="A34" i="9"/>
  <c r="B34" i="9"/>
  <c r="C34" i="9"/>
  <c r="D34" i="9"/>
  <c r="E34" i="9"/>
  <c r="F34" i="9"/>
  <c r="H34" i="9"/>
  <c r="I34" i="9"/>
  <c r="M34" i="9"/>
  <c r="P34" i="9"/>
  <c r="Q34" i="9"/>
  <c r="R34" i="9"/>
  <c r="S34" i="9"/>
  <c r="T34" i="9"/>
  <c r="A35" i="9"/>
  <c r="B35" i="9"/>
  <c r="C35" i="9"/>
  <c r="D35" i="9"/>
  <c r="E35" i="9"/>
  <c r="F35" i="9"/>
  <c r="H35" i="9"/>
  <c r="I35" i="9"/>
  <c r="M35" i="9"/>
  <c r="P35" i="9"/>
  <c r="Q35" i="9"/>
  <c r="R35" i="9"/>
  <c r="S35" i="9"/>
  <c r="T35" i="9"/>
  <c r="A36" i="9"/>
  <c r="B36" i="9"/>
  <c r="C36" i="9"/>
  <c r="D36" i="9"/>
  <c r="E36" i="9"/>
  <c r="F36" i="9"/>
  <c r="H36" i="9"/>
  <c r="I36" i="9"/>
  <c r="M36" i="9"/>
  <c r="P36" i="9"/>
  <c r="Q36" i="9"/>
  <c r="R36" i="9"/>
  <c r="S36" i="9"/>
  <c r="T36" i="9"/>
  <c r="A37" i="9"/>
  <c r="B37" i="9"/>
  <c r="C37" i="9"/>
  <c r="D37" i="9"/>
  <c r="E37" i="9"/>
  <c r="F37" i="9"/>
  <c r="H37" i="9"/>
  <c r="I37" i="9"/>
  <c r="M37" i="9"/>
  <c r="P37" i="9"/>
  <c r="Q37" i="9"/>
  <c r="R37" i="9"/>
  <c r="S37" i="9"/>
  <c r="T37" i="9"/>
  <c r="A38" i="9"/>
  <c r="B38" i="9"/>
  <c r="C38" i="9"/>
  <c r="D38" i="9"/>
  <c r="E38" i="9"/>
  <c r="F38" i="9"/>
  <c r="H38" i="9"/>
  <c r="I38" i="9"/>
  <c r="M38" i="9"/>
  <c r="P38" i="9"/>
  <c r="Q38" i="9"/>
  <c r="R38" i="9"/>
  <c r="S38" i="9"/>
  <c r="T38" i="9"/>
  <c r="A39" i="9"/>
  <c r="B39" i="9"/>
  <c r="C39" i="9"/>
  <c r="D39" i="9"/>
  <c r="E39" i="9"/>
  <c r="F39" i="9"/>
  <c r="H39" i="9"/>
  <c r="I39" i="9"/>
  <c r="M39" i="9"/>
  <c r="P39" i="9"/>
  <c r="Q39" i="9"/>
  <c r="R39" i="9"/>
  <c r="S39" i="9"/>
  <c r="T39" i="9"/>
  <c r="A40" i="9"/>
  <c r="B40" i="9"/>
  <c r="C40" i="9"/>
  <c r="D40" i="9"/>
  <c r="E40" i="9"/>
  <c r="F40" i="9"/>
  <c r="H40" i="9"/>
  <c r="I40" i="9"/>
  <c r="M40" i="9"/>
  <c r="P40" i="9"/>
  <c r="Q40" i="9"/>
  <c r="R40" i="9"/>
  <c r="S40" i="9"/>
  <c r="T40" i="9"/>
  <c r="A41" i="9"/>
  <c r="B41" i="9"/>
  <c r="C41" i="9"/>
  <c r="D41" i="9"/>
  <c r="E41" i="9"/>
  <c r="F41" i="9"/>
  <c r="H41" i="9"/>
  <c r="I41" i="9"/>
  <c r="M41" i="9"/>
  <c r="P41" i="9"/>
  <c r="Q41" i="9"/>
  <c r="R41" i="9"/>
  <c r="S41" i="9"/>
  <c r="T41" i="9"/>
  <c r="A42" i="9"/>
  <c r="B42" i="9"/>
  <c r="C42" i="9"/>
  <c r="D42" i="9"/>
  <c r="E42" i="9"/>
  <c r="F42" i="9"/>
  <c r="H42" i="9"/>
  <c r="I42" i="9"/>
  <c r="M42" i="9"/>
  <c r="P42" i="9"/>
  <c r="Q42" i="9"/>
  <c r="R42" i="9"/>
  <c r="S42" i="9"/>
  <c r="T42" i="9"/>
  <c r="A43" i="9"/>
  <c r="B43" i="9"/>
  <c r="C43" i="9"/>
  <c r="D43" i="9"/>
  <c r="E43" i="9"/>
  <c r="F43" i="9"/>
  <c r="H43" i="9"/>
  <c r="I43" i="9"/>
  <c r="M43" i="9"/>
  <c r="P43" i="9"/>
  <c r="Q43" i="9"/>
  <c r="R43" i="9"/>
  <c r="S43" i="9"/>
  <c r="T43" i="9"/>
  <c r="A44" i="9"/>
  <c r="B44" i="9"/>
  <c r="C44" i="9"/>
  <c r="D44" i="9"/>
  <c r="E44" i="9"/>
  <c r="F44" i="9"/>
  <c r="H44" i="9"/>
  <c r="I44" i="9"/>
  <c r="M44" i="9"/>
  <c r="P44" i="9"/>
  <c r="Q44" i="9"/>
  <c r="R44" i="9"/>
  <c r="S44" i="9"/>
  <c r="T44" i="9"/>
  <c r="A45" i="9"/>
  <c r="B45" i="9"/>
  <c r="C45" i="9"/>
  <c r="D45" i="9"/>
  <c r="E45" i="9"/>
  <c r="F45" i="9"/>
  <c r="H45" i="9"/>
  <c r="I45" i="9"/>
  <c r="M45" i="9"/>
  <c r="P45" i="9"/>
  <c r="Q45" i="9"/>
  <c r="R45" i="9"/>
  <c r="S45" i="9"/>
  <c r="T45" i="9"/>
  <c r="A46" i="9"/>
  <c r="B46" i="9"/>
  <c r="C46" i="9"/>
  <c r="D46" i="9"/>
  <c r="E46" i="9"/>
  <c r="F46" i="9"/>
  <c r="H46" i="9"/>
  <c r="I46" i="9"/>
  <c r="M46" i="9"/>
  <c r="P46" i="9"/>
  <c r="Q46" i="9"/>
  <c r="R46" i="9"/>
  <c r="S46" i="9"/>
  <c r="T46" i="9"/>
  <c r="A47" i="9"/>
  <c r="B47" i="9"/>
  <c r="C47" i="9"/>
  <c r="D47" i="9"/>
  <c r="E47" i="9"/>
  <c r="F47" i="9"/>
  <c r="H47" i="9"/>
  <c r="I47" i="9"/>
  <c r="M47" i="9"/>
  <c r="P47" i="9"/>
  <c r="Q47" i="9"/>
  <c r="R47" i="9"/>
  <c r="S47" i="9"/>
  <c r="T47" i="9"/>
  <c r="A48" i="9"/>
  <c r="B48" i="9"/>
  <c r="C48" i="9"/>
  <c r="D48" i="9"/>
  <c r="E48" i="9"/>
  <c r="F48" i="9"/>
  <c r="H48" i="9"/>
  <c r="I48" i="9"/>
  <c r="M48" i="9"/>
  <c r="P48" i="9"/>
  <c r="Q48" i="9"/>
  <c r="R48" i="9"/>
  <c r="S48" i="9"/>
  <c r="T48" i="9"/>
  <c r="A49" i="9"/>
  <c r="B49" i="9"/>
  <c r="C49" i="9"/>
  <c r="D49" i="9"/>
  <c r="E49" i="9"/>
  <c r="F49" i="9"/>
  <c r="H49" i="9"/>
  <c r="I49" i="9"/>
  <c r="M49" i="9"/>
  <c r="P49" i="9"/>
  <c r="Q49" i="9"/>
  <c r="R49" i="9"/>
  <c r="S49" i="9"/>
  <c r="T49" i="9"/>
  <c r="A50" i="9"/>
  <c r="B50" i="9"/>
  <c r="C50" i="9"/>
  <c r="D50" i="9"/>
  <c r="E50" i="9"/>
  <c r="F50" i="9"/>
  <c r="H50" i="9"/>
  <c r="I50" i="9"/>
  <c r="M50" i="9"/>
  <c r="P50" i="9"/>
  <c r="Q50" i="9"/>
  <c r="R50" i="9"/>
  <c r="S50" i="9"/>
  <c r="T50" i="9"/>
  <c r="A51" i="9"/>
  <c r="B51" i="9"/>
  <c r="C51" i="9"/>
  <c r="D51" i="9"/>
  <c r="E51" i="9"/>
  <c r="F51" i="9"/>
  <c r="H51" i="9"/>
  <c r="I51" i="9"/>
  <c r="M51" i="9"/>
  <c r="P51" i="9"/>
  <c r="Q51" i="9"/>
  <c r="R51" i="9"/>
  <c r="S51" i="9"/>
  <c r="T51" i="9"/>
  <c r="A52" i="9"/>
  <c r="B52" i="9"/>
  <c r="C52" i="9"/>
  <c r="D52" i="9"/>
  <c r="E52" i="9"/>
  <c r="F52" i="9"/>
  <c r="H52" i="9"/>
  <c r="I52" i="9"/>
  <c r="M52" i="9"/>
  <c r="P52" i="9"/>
  <c r="Q52" i="9"/>
  <c r="R52" i="9"/>
  <c r="S52" i="9"/>
  <c r="T52" i="9"/>
  <c r="A53" i="9"/>
  <c r="B53" i="9"/>
  <c r="C53" i="9"/>
  <c r="D53" i="9"/>
  <c r="E53" i="9"/>
  <c r="F53" i="9"/>
  <c r="G53" i="9"/>
  <c r="H53" i="9"/>
  <c r="I53" i="9"/>
  <c r="M53" i="9"/>
  <c r="P53" i="9"/>
  <c r="Q53" i="9"/>
  <c r="R53" i="9"/>
  <c r="S53" i="9"/>
  <c r="T53" i="9"/>
  <c r="A54" i="9"/>
  <c r="B54" i="9"/>
  <c r="C54" i="9"/>
  <c r="D54" i="9"/>
  <c r="E54" i="9"/>
  <c r="F54" i="9"/>
  <c r="H54" i="9"/>
  <c r="I54" i="9"/>
  <c r="M54" i="9"/>
  <c r="P54" i="9"/>
  <c r="Q54" i="9"/>
  <c r="R54" i="9"/>
  <c r="S54" i="9"/>
  <c r="T54" i="9"/>
  <c r="A55" i="9"/>
  <c r="B55" i="9"/>
  <c r="C55" i="9"/>
  <c r="D55" i="9"/>
  <c r="E55" i="9"/>
  <c r="F55" i="9"/>
  <c r="H55" i="9"/>
  <c r="I55" i="9"/>
  <c r="M55" i="9"/>
  <c r="P55" i="9"/>
  <c r="Q55" i="9"/>
  <c r="R55" i="9"/>
  <c r="S55" i="9"/>
  <c r="T55" i="9"/>
  <c r="A56" i="9"/>
  <c r="B56" i="9"/>
  <c r="C56" i="9"/>
  <c r="D56" i="9"/>
  <c r="E56" i="9"/>
  <c r="F56" i="9"/>
  <c r="H56" i="9"/>
  <c r="I56" i="9"/>
  <c r="M56" i="9"/>
  <c r="P56" i="9"/>
  <c r="Q56" i="9"/>
  <c r="R56" i="9"/>
  <c r="S56" i="9"/>
  <c r="T56" i="9"/>
  <c r="A57" i="9"/>
  <c r="B57" i="9"/>
  <c r="C57" i="9"/>
  <c r="D57" i="9"/>
  <c r="E57" i="9"/>
  <c r="F57" i="9"/>
  <c r="H57" i="9"/>
  <c r="I57" i="9"/>
  <c r="M57" i="9"/>
  <c r="P57" i="9"/>
  <c r="Q57" i="9"/>
  <c r="R57" i="9"/>
  <c r="S57" i="9"/>
  <c r="T57" i="9"/>
  <c r="A58" i="9"/>
  <c r="B58" i="9"/>
  <c r="C58" i="9"/>
  <c r="D58" i="9"/>
  <c r="E58" i="9"/>
  <c r="F58" i="9"/>
  <c r="H58" i="9"/>
  <c r="I58" i="9"/>
  <c r="M58" i="9"/>
  <c r="P58" i="9"/>
  <c r="Q58" i="9"/>
  <c r="R58" i="9"/>
  <c r="S58" i="9"/>
  <c r="T58" i="9"/>
  <c r="A59" i="9"/>
  <c r="B59" i="9"/>
  <c r="C59" i="9"/>
  <c r="D59" i="9"/>
  <c r="E59" i="9"/>
  <c r="F59" i="9"/>
  <c r="H59" i="9"/>
  <c r="I59" i="9"/>
  <c r="M59" i="9"/>
  <c r="P59" i="9"/>
  <c r="Q59" i="9"/>
  <c r="R59" i="9"/>
  <c r="S59" i="9"/>
  <c r="T59" i="9"/>
  <c r="A60" i="9"/>
  <c r="B60" i="9"/>
  <c r="C60" i="9"/>
  <c r="D60" i="9"/>
  <c r="E60" i="9"/>
  <c r="F60" i="9"/>
  <c r="H60" i="9"/>
  <c r="I60" i="9"/>
  <c r="M60" i="9"/>
  <c r="P60" i="9"/>
  <c r="Q60" i="9"/>
  <c r="R60" i="9"/>
  <c r="S60" i="9"/>
  <c r="T60" i="9"/>
  <c r="A61" i="9"/>
  <c r="B61" i="9"/>
  <c r="C61" i="9"/>
  <c r="D61" i="9"/>
  <c r="E61" i="9"/>
  <c r="F61" i="9"/>
  <c r="H61" i="9"/>
  <c r="I61" i="9"/>
  <c r="M61" i="9"/>
  <c r="P61" i="9"/>
  <c r="Q61" i="9"/>
  <c r="R61" i="9"/>
  <c r="S61" i="9"/>
  <c r="T61" i="9"/>
  <c r="A62" i="9"/>
  <c r="B62" i="9"/>
  <c r="C62" i="9"/>
  <c r="D62" i="9"/>
  <c r="E62" i="9"/>
  <c r="F62" i="9"/>
  <c r="H62" i="9"/>
  <c r="I62" i="9"/>
  <c r="M62" i="9"/>
  <c r="P62" i="9"/>
  <c r="Q62" i="9"/>
  <c r="R62" i="9"/>
  <c r="S62" i="9"/>
  <c r="T62" i="9"/>
  <c r="A63" i="9"/>
  <c r="B63" i="9"/>
  <c r="C63" i="9"/>
  <c r="D63" i="9"/>
  <c r="E63" i="9"/>
  <c r="F63" i="9"/>
  <c r="H63" i="9"/>
  <c r="I63" i="9"/>
  <c r="M63" i="9"/>
  <c r="P63" i="9"/>
  <c r="Q63" i="9"/>
  <c r="R63" i="9"/>
  <c r="S63" i="9"/>
  <c r="T63" i="9"/>
  <c r="A64" i="9"/>
  <c r="B64" i="9"/>
  <c r="C64" i="9"/>
  <c r="D64" i="9"/>
  <c r="E64" i="9"/>
  <c r="F64" i="9"/>
  <c r="H64" i="9"/>
  <c r="I64" i="9"/>
  <c r="M64" i="9"/>
  <c r="P64" i="9"/>
  <c r="Q64" i="9"/>
  <c r="R64" i="9"/>
  <c r="S64" i="9"/>
  <c r="T64" i="9"/>
  <c r="A65" i="9"/>
  <c r="B65" i="9"/>
  <c r="C65" i="9"/>
  <c r="D65" i="9"/>
  <c r="E65" i="9"/>
  <c r="F65" i="9"/>
  <c r="H65" i="9"/>
  <c r="I65" i="9"/>
  <c r="M65" i="9"/>
  <c r="P65" i="9"/>
  <c r="Q65" i="9"/>
  <c r="R65" i="9"/>
  <c r="S65" i="9"/>
  <c r="T65" i="9"/>
  <c r="A66" i="9"/>
  <c r="B66" i="9"/>
  <c r="C66" i="9"/>
  <c r="D66" i="9"/>
  <c r="E66" i="9"/>
  <c r="F66" i="9"/>
  <c r="H66" i="9"/>
  <c r="I66" i="9"/>
  <c r="M66" i="9"/>
  <c r="P66" i="9"/>
  <c r="Q66" i="9"/>
  <c r="R66" i="9"/>
  <c r="S66" i="9"/>
  <c r="T66" i="9"/>
  <c r="A67" i="9"/>
  <c r="B67" i="9"/>
  <c r="C67" i="9"/>
  <c r="D67" i="9"/>
  <c r="E67" i="9"/>
  <c r="F67" i="9"/>
  <c r="H67" i="9"/>
  <c r="I67" i="9"/>
  <c r="M67" i="9"/>
  <c r="P67" i="9"/>
  <c r="Q67" i="9"/>
  <c r="R67" i="9"/>
  <c r="S67" i="9"/>
  <c r="T67" i="9"/>
  <c r="A68" i="9"/>
  <c r="B68" i="9"/>
  <c r="C68" i="9"/>
  <c r="D68" i="9"/>
  <c r="E68" i="9"/>
  <c r="F68" i="9"/>
  <c r="H68" i="9"/>
  <c r="I68" i="9"/>
  <c r="M68" i="9"/>
  <c r="P68" i="9"/>
  <c r="Q68" i="9"/>
  <c r="R68" i="9"/>
  <c r="S68" i="9"/>
  <c r="T68" i="9"/>
  <c r="A69" i="9"/>
  <c r="B69" i="9"/>
  <c r="C69" i="9"/>
  <c r="D69" i="9"/>
  <c r="E69" i="9"/>
  <c r="F69" i="9"/>
  <c r="H69" i="9"/>
  <c r="I69" i="9"/>
  <c r="M69" i="9"/>
  <c r="P69" i="9"/>
  <c r="Q69" i="9"/>
  <c r="R69" i="9"/>
  <c r="S69" i="9"/>
  <c r="T69" i="9"/>
  <c r="A70" i="9"/>
  <c r="B70" i="9"/>
  <c r="C70" i="9"/>
  <c r="D70" i="9"/>
  <c r="E70" i="9"/>
  <c r="F70" i="9"/>
  <c r="H70" i="9"/>
  <c r="I70" i="9"/>
  <c r="M70" i="9"/>
  <c r="P70" i="9"/>
  <c r="Q70" i="9"/>
  <c r="R70" i="9"/>
  <c r="S70" i="9"/>
  <c r="T70" i="9"/>
  <c r="A71" i="9"/>
  <c r="B71" i="9"/>
  <c r="C71" i="9"/>
  <c r="D71" i="9"/>
  <c r="E71" i="9"/>
  <c r="F71" i="9"/>
  <c r="H71" i="9"/>
  <c r="I71" i="9"/>
  <c r="M71" i="9"/>
  <c r="P71" i="9"/>
  <c r="Q71" i="9"/>
  <c r="R71" i="9"/>
  <c r="S71" i="9"/>
  <c r="T71" i="9"/>
  <c r="A72" i="9"/>
  <c r="B72" i="9"/>
  <c r="C72" i="9"/>
  <c r="D72" i="9"/>
  <c r="E72" i="9"/>
  <c r="F72" i="9"/>
  <c r="H72" i="9"/>
  <c r="I72" i="9"/>
  <c r="M72" i="9"/>
  <c r="P72" i="9"/>
  <c r="Q72" i="9"/>
  <c r="R72" i="9"/>
  <c r="S72" i="9"/>
  <c r="T72" i="9"/>
  <c r="A73" i="9"/>
  <c r="B73" i="9"/>
  <c r="C73" i="9"/>
  <c r="D73" i="9"/>
  <c r="E73" i="9"/>
  <c r="F73" i="9"/>
  <c r="H73" i="9"/>
  <c r="I73" i="9"/>
  <c r="M73" i="9"/>
  <c r="P73" i="9"/>
  <c r="Q73" i="9"/>
  <c r="R73" i="9"/>
  <c r="S73" i="9"/>
  <c r="T73" i="9"/>
  <c r="A74" i="9"/>
  <c r="B74" i="9"/>
  <c r="C74" i="9"/>
  <c r="D74" i="9"/>
  <c r="E74" i="9"/>
  <c r="F74" i="9"/>
  <c r="H74" i="9"/>
  <c r="I74" i="9"/>
  <c r="M74" i="9"/>
  <c r="P74" i="9"/>
  <c r="Q74" i="9"/>
  <c r="R74" i="9"/>
  <c r="S74" i="9"/>
  <c r="T74" i="9"/>
  <c r="A75" i="9"/>
  <c r="B75" i="9"/>
  <c r="C75" i="9"/>
  <c r="D75" i="9"/>
  <c r="E75" i="9"/>
  <c r="F75" i="9"/>
  <c r="H75" i="9"/>
  <c r="I75" i="9"/>
  <c r="M75" i="9"/>
  <c r="P75" i="9"/>
  <c r="Q75" i="9"/>
  <c r="R75" i="9"/>
  <c r="S75" i="9"/>
  <c r="T75" i="9"/>
  <c r="A76" i="9"/>
  <c r="B76" i="9"/>
  <c r="C76" i="9"/>
  <c r="D76" i="9"/>
  <c r="E76" i="9"/>
  <c r="F76" i="9"/>
  <c r="H76" i="9"/>
  <c r="I76" i="9"/>
  <c r="M76" i="9"/>
  <c r="P76" i="9"/>
  <c r="Q76" i="9"/>
  <c r="R76" i="9"/>
  <c r="S76" i="9"/>
  <c r="T76" i="9"/>
  <c r="A77" i="9"/>
  <c r="B77" i="9"/>
  <c r="C77" i="9"/>
  <c r="D77" i="9"/>
  <c r="E77" i="9"/>
  <c r="F77" i="9"/>
  <c r="H77" i="9"/>
  <c r="I77" i="9"/>
  <c r="M77" i="9"/>
  <c r="P77" i="9"/>
  <c r="Q77" i="9"/>
  <c r="R77" i="9"/>
  <c r="S77" i="9"/>
  <c r="T77" i="9"/>
  <c r="A78" i="9"/>
  <c r="B78" i="9"/>
  <c r="C78" i="9"/>
  <c r="D78" i="9"/>
  <c r="E78" i="9"/>
  <c r="F78" i="9"/>
  <c r="H78" i="9"/>
  <c r="I78" i="9"/>
  <c r="M78" i="9"/>
  <c r="P78" i="9"/>
  <c r="Q78" i="9"/>
  <c r="R78" i="9"/>
  <c r="S78" i="9"/>
  <c r="T78" i="9"/>
  <c r="A79" i="9"/>
  <c r="B79" i="9"/>
  <c r="C79" i="9"/>
  <c r="D79" i="9"/>
  <c r="E79" i="9"/>
  <c r="F79" i="9"/>
  <c r="H79" i="9"/>
  <c r="I79" i="9"/>
  <c r="M79" i="9"/>
  <c r="P79" i="9"/>
  <c r="Q79" i="9"/>
  <c r="R79" i="9"/>
  <c r="S79" i="9"/>
  <c r="T79" i="9"/>
  <c r="A80" i="9"/>
  <c r="B80" i="9"/>
  <c r="C80" i="9"/>
  <c r="D80" i="9"/>
  <c r="E80" i="9"/>
  <c r="F80" i="9"/>
  <c r="H80" i="9"/>
  <c r="I80" i="9"/>
  <c r="M80" i="9"/>
  <c r="P80" i="9"/>
  <c r="Q80" i="9"/>
  <c r="R80" i="9"/>
  <c r="S80" i="9"/>
  <c r="T80" i="9"/>
  <c r="A81" i="9"/>
  <c r="B81" i="9"/>
  <c r="C81" i="9"/>
  <c r="D81" i="9"/>
  <c r="E81" i="9"/>
  <c r="F81" i="9"/>
  <c r="H81" i="9"/>
  <c r="I81" i="9"/>
  <c r="M81" i="9"/>
  <c r="P81" i="9"/>
  <c r="Q81" i="9"/>
  <c r="R81" i="9"/>
  <c r="S81" i="9"/>
  <c r="T81" i="9"/>
  <c r="A82" i="9"/>
  <c r="B82" i="9"/>
  <c r="C82" i="9"/>
  <c r="D82" i="9"/>
  <c r="E82" i="9"/>
  <c r="F82" i="9"/>
  <c r="H82" i="9"/>
  <c r="I82" i="9"/>
  <c r="M82" i="9"/>
  <c r="P82" i="9"/>
  <c r="Q82" i="9"/>
  <c r="R82" i="9"/>
  <c r="S82" i="9"/>
  <c r="T82" i="9"/>
  <c r="A83" i="9"/>
  <c r="B83" i="9"/>
  <c r="C83" i="9"/>
  <c r="D83" i="9"/>
  <c r="E83" i="9"/>
  <c r="F83" i="9"/>
  <c r="H83" i="9"/>
  <c r="I83" i="9"/>
  <c r="M83" i="9"/>
  <c r="P83" i="9"/>
  <c r="Q83" i="9"/>
  <c r="R83" i="9"/>
  <c r="S83" i="9"/>
  <c r="T83" i="9"/>
  <c r="A84" i="9"/>
  <c r="B84" i="9"/>
  <c r="C84" i="9"/>
  <c r="D84" i="9"/>
  <c r="E84" i="9"/>
  <c r="F84" i="9"/>
  <c r="H84" i="9"/>
  <c r="I84" i="9"/>
  <c r="M84" i="9"/>
  <c r="P84" i="9"/>
  <c r="Q84" i="9"/>
  <c r="R84" i="9"/>
  <c r="S84" i="9"/>
  <c r="T84" i="9"/>
  <c r="A85" i="9"/>
  <c r="B85" i="9"/>
  <c r="C85" i="9"/>
  <c r="D85" i="9"/>
  <c r="E85" i="9"/>
  <c r="F85" i="9"/>
  <c r="H85" i="9"/>
  <c r="I85" i="9"/>
  <c r="M85" i="9"/>
  <c r="P85" i="9"/>
  <c r="Q85" i="9"/>
  <c r="R85" i="9"/>
  <c r="S85" i="9"/>
  <c r="T85" i="9"/>
  <c r="A86" i="9"/>
  <c r="B86" i="9"/>
  <c r="C86" i="9"/>
  <c r="D86" i="9"/>
  <c r="E86" i="9"/>
  <c r="F86" i="9"/>
  <c r="H86" i="9"/>
  <c r="I86" i="9"/>
  <c r="M86" i="9"/>
  <c r="P86" i="9"/>
  <c r="Q86" i="9"/>
  <c r="R86" i="9"/>
  <c r="S86" i="9"/>
  <c r="T86" i="9"/>
  <c r="A87" i="9"/>
  <c r="B87" i="9"/>
  <c r="C87" i="9"/>
  <c r="D87" i="9"/>
  <c r="E87" i="9"/>
  <c r="F87" i="9"/>
  <c r="H87" i="9"/>
  <c r="I87" i="9"/>
  <c r="M87" i="9"/>
  <c r="P87" i="9"/>
  <c r="Q87" i="9"/>
  <c r="R87" i="9"/>
  <c r="S87" i="9"/>
  <c r="T87" i="9"/>
  <c r="A88" i="9"/>
  <c r="B88" i="9"/>
  <c r="C88" i="9"/>
  <c r="D88" i="9"/>
  <c r="E88" i="9"/>
  <c r="F88" i="9"/>
  <c r="H88" i="9"/>
  <c r="I88" i="9"/>
  <c r="M88" i="9"/>
  <c r="P88" i="9"/>
  <c r="Q88" i="9"/>
  <c r="R88" i="9"/>
  <c r="S88" i="9"/>
  <c r="T88" i="9"/>
  <c r="A89" i="9"/>
  <c r="B89" i="9"/>
  <c r="C89" i="9"/>
  <c r="D89" i="9"/>
  <c r="E89" i="9"/>
  <c r="F89" i="9"/>
  <c r="H89" i="9"/>
  <c r="I89" i="9"/>
  <c r="M89" i="9"/>
  <c r="P89" i="9"/>
  <c r="Q89" i="9"/>
  <c r="R89" i="9"/>
  <c r="S89" i="9"/>
  <c r="T89" i="9"/>
  <c r="A90" i="9"/>
  <c r="B90" i="9"/>
  <c r="C90" i="9"/>
  <c r="D90" i="9"/>
  <c r="E90" i="9"/>
  <c r="F90" i="9"/>
  <c r="H90" i="9"/>
  <c r="I90" i="9"/>
  <c r="M90" i="9"/>
  <c r="P90" i="9"/>
  <c r="Q90" i="9"/>
  <c r="R90" i="9"/>
  <c r="S90" i="9"/>
  <c r="T90" i="9"/>
  <c r="A91" i="9"/>
  <c r="B91" i="9"/>
  <c r="C91" i="9"/>
  <c r="D91" i="9"/>
  <c r="E91" i="9"/>
  <c r="F91" i="9"/>
  <c r="H91" i="9"/>
  <c r="I91" i="9"/>
  <c r="M91" i="9"/>
  <c r="P91" i="9"/>
  <c r="Q91" i="9"/>
  <c r="R91" i="9"/>
  <c r="S91" i="9"/>
  <c r="T91" i="9"/>
  <c r="A92" i="9"/>
  <c r="B92" i="9"/>
  <c r="C92" i="9"/>
  <c r="D92" i="9"/>
  <c r="E92" i="9"/>
  <c r="F92" i="9"/>
  <c r="H92" i="9"/>
  <c r="I92" i="9"/>
  <c r="M92" i="9"/>
  <c r="P92" i="9"/>
  <c r="Q92" i="9"/>
  <c r="R92" i="9"/>
  <c r="S92" i="9"/>
  <c r="T92" i="9"/>
  <c r="A93" i="9"/>
  <c r="B93" i="9"/>
  <c r="C93" i="9"/>
  <c r="D93" i="9"/>
  <c r="E93" i="9"/>
  <c r="F93" i="9"/>
  <c r="H93" i="9"/>
  <c r="I93" i="9"/>
  <c r="M93" i="9"/>
  <c r="P93" i="9"/>
  <c r="Q93" i="9"/>
  <c r="R93" i="9"/>
  <c r="S93" i="9"/>
  <c r="T93" i="9"/>
  <c r="A94" i="9"/>
  <c r="B94" i="9"/>
  <c r="C94" i="9"/>
  <c r="D94" i="9"/>
  <c r="E94" i="9"/>
  <c r="F94" i="9"/>
  <c r="H94" i="9"/>
  <c r="I94" i="9"/>
  <c r="M94" i="9"/>
  <c r="P94" i="9"/>
  <c r="Q94" i="9"/>
  <c r="R94" i="9"/>
  <c r="S94" i="9"/>
  <c r="T94" i="9"/>
  <c r="A95" i="9"/>
  <c r="B95" i="9"/>
  <c r="C95" i="9"/>
  <c r="D95" i="9"/>
  <c r="E95" i="9"/>
  <c r="F95" i="9"/>
  <c r="H95" i="9"/>
  <c r="I95" i="9"/>
  <c r="M95" i="9"/>
  <c r="P95" i="9"/>
  <c r="Q95" i="9"/>
  <c r="R95" i="9"/>
  <c r="S95" i="9"/>
  <c r="T95" i="9"/>
  <c r="A96" i="9"/>
  <c r="B96" i="9"/>
  <c r="C96" i="9"/>
  <c r="D96" i="9"/>
  <c r="E96" i="9"/>
  <c r="F96" i="9"/>
  <c r="H96" i="9"/>
  <c r="I96" i="9"/>
  <c r="M96" i="9"/>
  <c r="P96" i="9"/>
  <c r="Q96" i="9"/>
  <c r="R96" i="9"/>
  <c r="S96" i="9"/>
  <c r="T96" i="9"/>
  <c r="A97" i="9"/>
  <c r="B97" i="9"/>
  <c r="C97" i="9"/>
  <c r="D97" i="9"/>
  <c r="E97" i="9"/>
  <c r="F97" i="9"/>
  <c r="H97" i="9"/>
  <c r="I97" i="9"/>
  <c r="M97" i="9"/>
  <c r="P97" i="9"/>
  <c r="Q97" i="9"/>
  <c r="R97" i="9"/>
  <c r="S97" i="9"/>
  <c r="T97" i="9"/>
  <c r="A98" i="9"/>
  <c r="B98" i="9"/>
  <c r="C98" i="9"/>
  <c r="D98" i="9"/>
  <c r="E98" i="9"/>
  <c r="F98" i="9"/>
  <c r="H98" i="9"/>
  <c r="I98" i="9"/>
  <c r="M98" i="9"/>
  <c r="P98" i="9"/>
  <c r="Q98" i="9"/>
  <c r="R98" i="9"/>
  <c r="S98" i="9"/>
  <c r="T98" i="9"/>
  <c r="A99" i="9"/>
  <c r="B99" i="9"/>
  <c r="C99" i="9"/>
  <c r="D99" i="9"/>
  <c r="E99" i="9"/>
  <c r="F99" i="9"/>
  <c r="H99" i="9"/>
  <c r="I99" i="9"/>
  <c r="M99" i="9"/>
  <c r="P99" i="9"/>
  <c r="Q99" i="9"/>
  <c r="R99" i="9"/>
  <c r="S99" i="9"/>
  <c r="T99" i="9"/>
  <c r="A100" i="9"/>
  <c r="B100" i="9"/>
  <c r="C100" i="9"/>
  <c r="D100" i="9"/>
  <c r="E100" i="9"/>
  <c r="F100" i="9"/>
  <c r="H100" i="9"/>
  <c r="I100" i="9"/>
  <c r="M100" i="9"/>
  <c r="P100" i="9"/>
  <c r="Q100" i="9"/>
  <c r="R100" i="9"/>
  <c r="S100" i="9"/>
  <c r="T100" i="9"/>
  <c r="A101" i="9"/>
  <c r="B101" i="9"/>
  <c r="C101" i="9"/>
  <c r="D101" i="9"/>
  <c r="E101" i="9"/>
  <c r="F101" i="9"/>
  <c r="H101" i="9"/>
  <c r="I101" i="9"/>
  <c r="M101" i="9"/>
  <c r="P101" i="9"/>
  <c r="Q101" i="9"/>
  <c r="R101" i="9"/>
  <c r="S101" i="9"/>
  <c r="T101" i="9"/>
  <c r="A102" i="9"/>
  <c r="B102" i="9"/>
  <c r="C102" i="9"/>
  <c r="D102" i="9"/>
  <c r="E102" i="9"/>
  <c r="F102" i="9"/>
  <c r="H102" i="9"/>
  <c r="I102" i="9"/>
  <c r="M102" i="9"/>
  <c r="P102" i="9"/>
  <c r="Q102" i="9"/>
  <c r="R102" i="9"/>
  <c r="S102" i="9"/>
  <c r="T102" i="9"/>
  <c r="A103" i="9"/>
  <c r="B103" i="9"/>
  <c r="C103" i="9"/>
  <c r="D103" i="9"/>
  <c r="E103" i="9"/>
  <c r="F103" i="9"/>
  <c r="H103" i="9"/>
  <c r="I103" i="9"/>
  <c r="J103" i="9"/>
  <c r="M103" i="9"/>
  <c r="P103" i="9"/>
  <c r="Q103" i="9"/>
  <c r="R103" i="9"/>
  <c r="S103" i="9"/>
  <c r="T103" i="9"/>
  <c r="A104" i="9"/>
  <c r="B104" i="9"/>
  <c r="C104" i="9"/>
  <c r="D104" i="9"/>
  <c r="E104" i="9"/>
  <c r="F104" i="9"/>
  <c r="H104" i="9"/>
  <c r="I104" i="9"/>
  <c r="J104" i="9"/>
  <c r="M104" i="9"/>
  <c r="P104" i="9"/>
  <c r="Q104" i="9"/>
  <c r="R104" i="9"/>
  <c r="S104" i="9"/>
  <c r="T104" i="9"/>
  <c r="A105" i="9"/>
  <c r="B105" i="9"/>
  <c r="C105" i="9"/>
  <c r="D105" i="9"/>
  <c r="E105" i="9"/>
  <c r="F105" i="9"/>
  <c r="H105" i="9"/>
  <c r="I105" i="9"/>
  <c r="J105" i="9"/>
  <c r="M105" i="9"/>
  <c r="P105" i="9"/>
  <c r="Q105" i="9"/>
  <c r="R105" i="9"/>
  <c r="S105" i="9"/>
  <c r="T105" i="9"/>
  <c r="A106" i="9"/>
  <c r="B106" i="9"/>
  <c r="C106" i="9"/>
  <c r="D106" i="9"/>
  <c r="E106" i="9"/>
  <c r="F106" i="9"/>
  <c r="H106" i="9"/>
  <c r="I106" i="9"/>
  <c r="J106" i="9"/>
  <c r="M106" i="9"/>
  <c r="P106" i="9"/>
  <c r="Q106" i="9"/>
  <c r="R106" i="9"/>
  <c r="S106" i="9"/>
  <c r="T106" i="9"/>
  <c r="A107" i="9"/>
  <c r="B107" i="9"/>
  <c r="C107" i="9"/>
  <c r="D107" i="9"/>
  <c r="E107" i="9"/>
  <c r="F107" i="9"/>
  <c r="H107" i="9"/>
  <c r="I107" i="9"/>
  <c r="M107" i="9"/>
  <c r="P107" i="9"/>
  <c r="Q107" i="9"/>
  <c r="R107" i="9"/>
  <c r="S107" i="9"/>
  <c r="T107" i="9"/>
  <c r="A108" i="9"/>
  <c r="B108" i="9"/>
  <c r="C108" i="9"/>
  <c r="D108" i="9"/>
  <c r="E108" i="9"/>
  <c r="F108" i="9"/>
  <c r="H108" i="9"/>
  <c r="I108" i="9"/>
  <c r="M108" i="9"/>
  <c r="P108" i="9"/>
  <c r="Q108" i="9"/>
  <c r="R108" i="9"/>
  <c r="S108" i="9"/>
  <c r="T108" i="9"/>
  <c r="A109" i="9"/>
  <c r="B109" i="9"/>
  <c r="C109" i="9"/>
  <c r="D109" i="9"/>
  <c r="E109" i="9"/>
  <c r="F109" i="9"/>
  <c r="H109" i="9"/>
  <c r="I109" i="9"/>
  <c r="M109" i="9"/>
  <c r="P109" i="9"/>
  <c r="Q109" i="9"/>
  <c r="R109" i="9"/>
  <c r="S109" i="9"/>
  <c r="T109" i="9"/>
  <c r="A110" i="9"/>
  <c r="B110" i="9"/>
  <c r="C110" i="9"/>
  <c r="D110" i="9"/>
  <c r="E110" i="9"/>
  <c r="F110" i="9"/>
  <c r="H110" i="9"/>
  <c r="I110" i="9"/>
  <c r="M110" i="9"/>
  <c r="P110" i="9"/>
  <c r="Q110" i="9"/>
  <c r="R110" i="9"/>
  <c r="S110" i="9"/>
  <c r="T110" i="9"/>
  <c r="A111" i="9"/>
  <c r="B111" i="9"/>
  <c r="C111" i="9"/>
  <c r="D111" i="9"/>
  <c r="E111" i="9"/>
  <c r="F111" i="9"/>
  <c r="H111" i="9"/>
  <c r="I111" i="9"/>
  <c r="M111" i="9"/>
  <c r="P111" i="9"/>
  <c r="Q111" i="9"/>
  <c r="R111" i="9"/>
  <c r="S111" i="9"/>
  <c r="T111" i="9"/>
  <c r="A112" i="9"/>
  <c r="B112" i="9"/>
  <c r="C112" i="9"/>
  <c r="D112" i="9"/>
  <c r="E112" i="9"/>
  <c r="F112" i="9"/>
  <c r="H112" i="9"/>
  <c r="I112" i="9"/>
  <c r="M112" i="9"/>
  <c r="P112" i="9"/>
  <c r="Q112" i="9"/>
  <c r="R112" i="9"/>
  <c r="S112" i="9"/>
  <c r="T112" i="9"/>
  <c r="A113" i="9"/>
  <c r="B113" i="9"/>
  <c r="C113" i="9"/>
  <c r="D113" i="9"/>
  <c r="E113" i="9"/>
  <c r="F113" i="9"/>
  <c r="H113" i="9"/>
  <c r="I113" i="9"/>
  <c r="M113" i="9"/>
  <c r="P113" i="9"/>
  <c r="Q113" i="9"/>
  <c r="R113" i="9"/>
  <c r="S113" i="9"/>
  <c r="T113" i="9"/>
  <c r="A114" i="9"/>
  <c r="B114" i="9"/>
  <c r="C114" i="9"/>
  <c r="D114" i="9"/>
  <c r="E114" i="9"/>
  <c r="F114" i="9"/>
  <c r="H114" i="9"/>
  <c r="I114" i="9"/>
  <c r="M114" i="9"/>
  <c r="P114" i="9"/>
  <c r="Q114" i="9"/>
  <c r="R114" i="9"/>
  <c r="S114" i="9"/>
  <c r="T114" i="9"/>
  <c r="A115" i="9"/>
  <c r="B115" i="9"/>
  <c r="C115" i="9"/>
  <c r="D115" i="9"/>
  <c r="E115" i="9"/>
  <c r="F115" i="9"/>
  <c r="H115" i="9"/>
  <c r="I115" i="9"/>
  <c r="M115" i="9"/>
  <c r="P115" i="9"/>
  <c r="Q115" i="9"/>
  <c r="R115" i="9"/>
  <c r="S115" i="9"/>
  <c r="T115" i="9"/>
  <c r="A116" i="9"/>
  <c r="B116" i="9"/>
  <c r="C116" i="9"/>
  <c r="D116" i="9"/>
  <c r="E116" i="9"/>
  <c r="F116" i="9"/>
  <c r="H116" i="9"/>
  <c r="I116" i="9"/>
  <c r="M116" i="9"/>
  <c r="P116" i="9"/>
  <c r="Q116" i="9"/>
  <c r="R116" i="9"/>
  <c r="S116" i="9"/>
  <c r="T116" i="9"/>
  <c r="A117" i="9"/>
  <c r="B117" i="9"/>
  <c r="C117" i="9"/>
  <c r="D117" i="9"/>
  <c r="E117" i="9"/>
  <c r="F117" i="9"/>
  <c r="H117" i="9"/>
  <c r="I117" i="9"/>
  <c r="M117" i="9"/>
  <c r="P117" i="9"/>
  <c r="Q117" i="9"/>
  <c r="R117" i="9"/>
  <c r="S117" i="9"/>
  <c r="T117" i="9"/>
  <c r="A118" i="9"/>
  <c r="B118" i="9"/>
  <c r="C118" i="9"/>
  <c r="D118" i="9"/>
  <c r="E118" i="9"/>
  <c r="F118" i="9"/>
  <c r="H118" i="9"/>
  <c r="I118" i="9"/>
  <c r="M118" i="9"/>
  <c r="P118" i="9"/>
  <c r="Q118" i="9"/>
  <c r="R118" i="9"/>
  <c r="S118" i="9"/>
  <c r="T118" i="9"/>
  <c r="A119" i="9"/>
  <c r="B119" i="9"/>
  <c r="C119" i="9"/>
  <c r="D119" i="9"/>
  <c r="E119" i="9"/>
  <c r="F119" i="9"/>
  <c r="H119" i="9"/>
  <c r="I119" i="9"/>
  <c r="M119" i="9"/>
  <c r="P119" i="9"/>
  <c r="Q119" i="9"/>
  <c r="R119" i="9"/>
  <c r="S119" i="9"/>
  <c r="T119" i="9"/>
  <c r="A120" i="9"/>
  <c r="B120" i="9"/>
  <c r="C120" i="9"/>
  <c r="D120" i="9"/>
  <c r="E120" i="9"/>
  <c r="F120" i="9"/>
  <c r="H120" i="9"/>
  <c r="I120" i="9"/>
  <c r="M120" i="9"/>
  <c r="P120" i="9"/>
  <c r="Q120" i="9"/>
  <c r="R120" i="9"/>
  <c r="S120" i="9"/>
  <c r="T120" i="9"/>
  <c r="A121" i="9"/>
  <c r="B121" i="9"/>
  <c r="C121" i="9"/>
  <c r="D121" i="9"/>
  <c r="E121" i="9"/>
  <c r="F121" i="9"/>
  <c r="H121" i="9"/>
  <c r="I121" i="9"/>
  <c r="M121" i="9"/>
  <c r="P121" i="9"/>
  <c r="Q121" i="9"/>
  <c r="R121" i="9"/>
  <c r="S121" i="9"/>
  <c r="T121" i="9"/>
  <c r="A122" i="9"/>
  <c r="B122" i="9"/>
  <c r="C122" i="9"/>
  <c r="D122" i="9"/>
  <c r="E122" i="9"/>
  <c r="F122" i="9"/>
  <c r="H122" i="9"/>
  <c r="I122" i="9"/>
  <c r="M122" i="9"/>
  <c r="P122" i="9"/>
  <c r="Q122" i="9"/>
  <c r="R122" i="9"/>
  <c r="S122" i="9"/>
  <c r="T122" i="9"/>
  <c r="A123" i="9"/>
  <c r="B123" i="9"/>
  <c r="C123" i="9"/>
  <c r="D123" i="9"/>
  <c r="E123" i="9"/>
  <c r="F123" i="9"/>
  <c r="H123" i="9"/>
  <c r="I123" i="9"/>
  <c r="M123" i="9"/>
  <c r="P123" i="9"/>
  <c r="Q123" i="9"/>
  <c r="R123" i="9"/>
  <c r="S123" i="9"/>
  <c r="T123" i="9"/>
  <c r="A124" i="9"/>
  <c r="B124" i="9"/>
  <c r="C124" i="9"/>
  <c r="D124" i="9"/>
  <c r="E124" i="9"/>
  <c r="F124" i="9"/>
  <c r="H124" i="9"/>
  <c r="I124" i="9"/>
  <c r="M124" i="9"/>
  <c r="P124" i="9"/>
  <c r="Q124" i="9"/>
  <c r="R124" i="9"/>
  <c r="S124" i="9"/>
  <c r="T124" i="9"/>
  <c r="A125" i="9"/>
  <c r="B125" i="9"/>
  <c r="C125" i="9"/>
  <c r="D125" i="9"/>
  <c r="E125" i="9"/>
  <c r="F125" i="9"/>
  <c r="H125" i="9"/>
  <c r="I125" i="9"/>
  <c r="M125" i="9"/>
  <c r="P125" i="9"/>
  <c r="Q125" i="9"/>
  <c r="R125" i="9"/>
  <c r="S125" i="9"/>
  <c r="T125" i="9"/>
  <c r="A126" i="9"/>
  <c r="B126" i="9"/>
  <c r="C126" i="9"/>
  <c r="D126" i="9"/>
  <c r="E126" i="9"/>
  <c r="F126" i="9"/>
  <c r="H126" i="9"/>
  <c r="I126" i="9"/>
  <c r="M126" i="9"/>
  <c r="P126" i="9"/>
  <c r="Q126" i="9"/>
  <c r="R126" i="9"/>
  <c r="S126" i="9"/>
  <c r="T126" i="9"/>
  <c r="A127" i="9"/>
  <c r="B127" i="9"/>
  <c r="C127" i="9"/>
  <c r="D127" i="9"/>
  <c r="E127" i="9"/>
  <c r="F127" i="9"/>
  <c r="H127" i="9"/>
  <c r="I127" i="9"/>
  <c r="M127" i="9"/>
  <c r="P127" i="9"/>
  <c r="Q127" i="9"/>
  <c r="R127" i="9"/>
  <c r="S127" i="9"/>
  <c r="T127" i="9"/>
  <c r="A128" i="9"/>
  <c r="B128" i="9"/>
  <c r="C128" i="9"/>
  <c r="D128" i="9"/>
  <c r="E128" i="9"/>
  <c r="F128" i="9"/>
  <c r="H128" i="9"/>
  <c r="I128" i="9"/>
  <c r="M128" i="9"/>
  <c r="P128" i="9"/>
  <c r="Q128" i="9"/>
  <c r="R128" i="9"/>
  <c r="S128" i="9"/>
  <c r="T128" i="9"/>
  <c r="A129" i="9"/>
  <c r="B129" i="9"/>
  <c r="C129" i="9"/>
  <c r="D129" i="9"/>
  <c r="E129" i="9"/>
  <c r="F129" i="9"/>
  <c r="H129" i="9"/>
  <c r="I129" i="9"/>
  <c r="M129" i="9"/>
  <c r="P129" i="9"/>
  <c r="Q129" i="9"/>
  <c r="R129" i="9"/>
  <c r="S129" i="9"/>
  <c r="T129" i="9"/>
  <c r="A130" i="9"/>
  <c r="B130" i="9"/>
  <c r="C130" i="9"/>
  <c r="D130" i="9"/>
  <c r="E130" i="9"/>
  <c r="F130" i="9"/>
  <c r="H130" i="9"/>
  <c r="I130" i="9"/>
  <c r="M130" i="9"/>
  <c r="P130" i="9"/>
  <c r="Q130" i="9"/>
  <c r="R130" i="9"/>
  <c r="S130" i="9"/>
  <c r="T130" i="9"/>
  <c r="A131" i="9"/>
  <c r="B131" i="9"/>
  <c r="C131" i="9"/>
  <c r="D131" i="9"/>
  <c r="E131" i="9"/>
  <c r="F131" i="9"/>
  <c r="H131" i="9"/>
  <c r="I131" i="9"/>
  <c r="M131" i="9"/>
  <c r="P131" i="9"/>
  <c r="Q131" i="9"/>
  <c r="R131" i="9"/>
  <c r="S131" i="9"/>
  <c r="T131" i="9"/>
  <c r="A132" i="9"/>
  <c r="B132" i="9"/>
  <c r="C132" i="9"/>
  <c r="D132" i="9"/>
  <c r="E132" i="9"/>
  <c r="F132" i="9"/>
  <c r="H132" i="9"/>
  <c r="I132" i="9"/>
  <c r="M132" i="9"/>
  <c r="P132" i="9"/>
  <c r="Q132" i="9"/>
  <c r="R132" i="9"/>
  <c r="S132" i="9"/>
  <c r="T132" i="9"/>
  <c r="A133" i="9"/>
  <c r="B133" i="9"/>
  <c r="C133" i="9"/>
  <c r="D133" i="9"/>
  <c r="E133" i="9"/>
  <c r="F133" i="9"/>
  <c r="H133" i="9"/>
  <c r="I133" i="9"/>
  <c r="M133" i="9"/>
  <c r="P133" i="9"/>
  <c r="Q133" i="9"/>
  <c r="R133" i="9"/>
  <c r="S133" i="9"/>
  <c r="T133" i="9"/>
  <c r="A134" i="9"/>
  <c r="B134" i="9"/>
  <c r="C134" i="9"/>
  <c r="D134" i="9"/>
  <c r="E134" i="9"/>
  <c r="F134" i="9"/>
  <c r="H134" i="9"/>
  <c r="I134" i="9"/>
  <c r="M134" i="9"/>
  <c r="P134" i="9"/>
  <c r="Q134" i="9"/>
  <c r="R134" i="9"/>
  <c r="S134" i="9"/>
  <c r="T134" i="9"/>
  <c r="A135" i="9"/>
  <c r="B135" i="9"/>
  <c r="C135" i="9"/>
  <c r="D135" i="9"/>
  <c r="E135" i="9"/>
  <c r="F135" i="9"/>
  <c r="H135" i="9"/>
  <c r="I135" i="9"/>
  <c r="M135" i="9"/>
  <c r="P135" i="9"/>
  <c r="Q135" i="9"/>
  <c r="R135" i="9"/>
  <c r="S135" i="9"/>
  <c r="T135" i="9"/>
  <c r="A136" i="9"/>
  <c r="B136" i="9"/>
  <c r="C136" i="9"/>
  <c r="D136" i="9"/>
  <c r="E136" i="9"/>
  <c r="F136" i="9"/>
  <c r="H136" i="9"/>
  <c r="I136" i="9"/>
  <c r="M136" i="9"/>
  <c r="P136" i="9"/>
  <c r="Q136" i="9"/>
  <c r="R136" i="9"/>
  <c r="S136" i="9"/>
  <c r="T136" i="9"/>
  <c r="A137" i="9"/>
  <c r="B137" i="9"/>
  <c r="C137" i="9"/>
  <c r="D137" i="9"/>
  <c r="E137" i="9"/>
  <c r="F137" i="9"/>
  <c r="H137" i="9"/>
  <c r="I137" i="9"/>
  <c r="M137" i="9"/>
  <c r="P137" i="9"/>
  <c r="Q137" i="9"/>
  <c r="R137" i="9"/>
  <c r="S137" i="9"/>
  <c r="T137" i="9"/>
  <c r="A138" i="9"/>
  <c r="B138" i="9"/>
  <c r="C138" i="9"/>
  <c r="D138" i="9"/>
  <c r="E138" i="9"/>
  <c r="F138" i="9"/>
  <c r="H138" i="9"/>
  <c r="I138" i="9"/>
  <c r="M138" i="9"/>
  <c r="P138" i="9"/>
  <c r="Q138" i="9"/>
  <c r="R138" i="9"/>
  <c r="S138" i="9"/>
  <c r="T138" i="9"/>
  <c r="A139" i="9"/>
  <c r="B139" i="9"/>
  <c r="C139" i="9"/>
  <c r="D139" i="9"/>
  <c r="E139" i="9"/>
  <c r="F139" i="9"/>
  <c r="H139" i="9"/>
  <c r="I139" i="9"/>
  <c r="M139" i="9"/>
  <c r="P139" i="9"/>
  <c r="Q139" i="9"/>
  <c r="R139" i="9"/>
  <c r="S139" i="9"/>
  <c r="T139" i="9"/>
  <c r="A140" i="9"/>
  <c r="B140" i="9"/>
  <c r="C140" i="9"/>
  <c r="D140" i="9"/>
  <c r="E140" i="9"/>
  <c r="F140" i="9"/>
  <c r="H140" i="9"/>
  <c r="I140" i="9"/>
  <c r="M140" i="9"/>
  <c r="P140" i="9"/>
  <c r="Q140" i="9"/>
  <c r="R140" i="9"/>
  <c r="S140" i="9"/>
  <c r="T140" i="9"/>
  <c r="A141" i="9"/>
  <c r="B141" i="9"/>
  <c r="C141" i="9"/>
  <c r="D141" i="9"/>
  <c r="E141" i="9"/>
  <c r="F141" i="9"/>
  <c r="H141" i="9"/>
  <c r="I141" i="9"/>
  <c r="M141" i="9"/>
  <c r="P141" i="9"/>
  <c r="Q141" i="9"/>
  <c r="R141" i="9"/>
  <c r="S141" i="9"/>
  <c r="T141" i="9"/>
  <c r="A142" i="9"/>
  <c r="B142" i="9"/>
  <c r="C142" i="9"/>
  <c r="D142" i="9"/>
  <c r="E142" i="9"/>
  <c r="F142" i="9"/>
  <c r="H142" i="9"/>
  <c r="I142" i="9"/>
  <c r="M142" i="9"/>
  <c r="P142" i="9"/>
  <c r="Q142" i="9"/>
  <c r="R142" i="9"/>
  <c r="S142" i="9"/>
  <c r="T142" i="9"/>
  <c r="A143" i="9"/>
  <c r="B143" i="9"/>
  <c r="C143" i="9"/>
  <c r="D143" i="9"/>
  <c r="E143" i="9"/>
  <c r="F143" i="9"/>
  <c r="H143" i="9"/>
  <c r="I143" i="9"/>
  <c r="M143" i="9"/>
  <c r="P143" i="9"/>
  <c r="Q143" i="9"/>
  <c r="R143" i="9"/>
  <c r="S143" i="9"/>
  <c r="T143" i="9"/>
  <c r="A144" i="9"/>
  <c r="B144" i="9"/>
  <c r="C144" i="9"/>
  <c r="D144" i="9"/>
  <c r="E144" i="9"/>
  <c r="F144" i="9"/>
  <c r="H144" i="9"/>
  <c r="I144" i="9"/>
  <c r="M144" i="9"/>
  <c r="P144" i="9"/>
  <c r="Q144" i="9"/>
  <c r="R144" i="9"/>
  <c r="S144" i="9"/>
  <c r="T144" i="9"/>
  <c r="A145" i="9"/>
  <c r="B145" i="9"/>
  <c r="C145" i="9"/>
  <c r="D145" i="9"/>
  <c r="E145" i="9"/>
  <c r="F145" i="9"/>
  <c r="H145" i="9"/>
  <c r="I145" i="9"/>
  <c r="M145" i="9"/>
  <c r="P145" i="9"/>
  <c r="Q145" i="9"/>
  <c r="R145" i="9"/>
  <c r="S145" i="9"/>
  <c r="T145" i="9"/>
  <c r="A146" i="9"/>
  <c r="B146" i="9"/>
  <c r="C146" i="9"/>
  <c r="D146" i="9"/>
  <c r="E146" i="9"/>
  <c r="F146" i="9"/>
  <c r="H146" i="9"/>
  <c r="I146" i="9"/>
  <c r="M146" i="9"/>
  <c r="P146" i="9"/>
  <c r="Q146" i="9"/>
  <c r="R146" i="9"/>
  <c r="S146" i="9"/>
  <c r="T146" i="9"/>
  <c r="A147" i="9"/>
  <c r="B147" i="9"/>
  <c r="C147" i="9"/>
  <c r="D147" i="9"/>
  <c r="E147" i="9"/>
  <c r="F147" i="9"/>
  <c r="H147" i="9"/>
  <c r="I147" i="9"/>
  <c r="M147" i="9"/>
  <c r="P147" i="9"/>
  <c r="Q147" i="9"/>
  <c r="R147" i="9"/>
  <c r="S147" i="9"/>
  <c r="T147" i="9"/>
  <c r="A148" i="9"/>
  <c r="B148" i="9"/>
  <c r="C148" i="9"/>
  <c r="D148" i="9"/>
  <c r="E148" i="9"/>
  <c r="F148" i="9"/>
  <c r="H148" i="9"/>
  <c r="I148" i="9"/>
  <c r="M148" i="9"/>
  <c r="P148" i="9"/>
  <c r="Q148" i="9"/>
  <c r="R148" i="9"/>
  <c r="S148" i="9"/>
  <c r="T148" i="9"/>
  <c r="A149" i="9"/>
  <c r="B149" i="9"/>
  <c r="C149" i="9"/>
  <c r="D149" i="9"/>
  <c r="E149" i="9"/>
  <c r="F149" i="9"/>
  <c r="H149" i="9"/>
  <c r="I149" i="9"/>
  <c r="M149" i="9"/>
  <c r="P149" i="9"/>
  <c r="Q149" i="9"/>
  <c r="R149" i="9"/>
  <c r="S149" i="9"/>
  <c r="T149" i="9"/>
  <c r="A150" i="9"/>
  <c r="B150" i="9"/>
  <c r="C150" i="9"/>
  <c r="D150" i="9"/>
  <c r="E150" i="9"/>
  <c r="F150" i="9"/>
  <c r="H150" i="9"/>
  <c r="I150" i="9"/>
  <c r="M150" i="9"/>
  <c r="P150" i="9"/>
  <c r="Q150" i="9"/>
  <c r="R150" i="9"/>
  <c r="S150" i="9"/>
  <c r="T150" i="9"/>
  <c r="A151" i="9"/>
  <c r="B151" i="9"/>
  <c r="C151" i="9"/>
  <c r="D151" i="9"/>
  <c r="E151" i="9"/>
  <c r="F151" i="9"/>
  <c r="H151" i="9"/>
  <c r="M151" i="9"/>
  <c r="P151" i="9"/>
  <c r="Q151" i="9"/>
  <c r="R151" i="9"/>
  <c r="S151" i="9"/>
  <c r="T151" i="9"/>
  <c r="A4" i="6"/>
  <c r="A158" i="6" s="1"/>
  <c r="B4" i="6"/>
  <c r="C4" i="6"/>
  <c r="E4" i="6"/>
  <c r="J4" i="6"/>
  <c r="A5" i="6"/>
  <c r="A159" i="6" s="1"/>
  <c r="B5" i="6"/>
  <c r="C5" i="6"/>
  <c r="E5" i="6"/>
  <c r="J5" i="6"/>
  <c r="A6" i="6"/>
  <c r="A160" i="6" s="1"/>
  <c r="B6" i="6"/>
  <c r="C6" i="6"/>
  <c r="E6" i="6"/>
  <c r="J6" i="6"/>
  <c r="A7" i="6"/>
  <c r="A161" i="6" s="1"/>
  <c r="B7" i="6"/>
  <c r="C7" i="6"/>
  <c r="E7" i="6"/>
  <c r="J7" i="6"/>
  <c r="A8" i="6"/>
  <c r="A162" i="6" s="1"/>
  <c r="B8" i="6"/>
  <c r="C8" i="6"/>
  <c r="E8" i="6"/>
  <c r="J8" i="6"/>
  <c r="A9" i="6"/>
  <c r="A163" i="6" s="1"/>
  <c r="B9" i="6"/>
  <c r="C9" i="6"/>
  <c r="E9" i="6"/>
  <c r="J9" i="6"/>
  <c r="A10" i="6"/>
  <c r="A164" i="6" s="1"/>
  <c r="B10" i="6"/>
  <c r="C10" i="6"/>
  <c r="E10" i="6"/>
  <c r="J10" i="6"/>
  <c r="A11" i="6"/>
  <c r="A165" i="6" s="1"/>
  <c r="B11" i="6"/>
  <c r="C11" i="6"/>
  <c r="E11" i="6"/>
  <c r="J11" i="6"/>
  <c r="A12" i="6"/>
  <c r="A166" i="6" s="1"/>
  <c r="B12" i="6"/>
  <c r="C12" i="6"/>
  <c r="E12" i="6"/>
  <c r="J12" i="6"/>
  <c r="A13" i="6"/>
  <c r="A167" i="6" s="1"/>
  <c r="B13" i="6"/>
  <c r="C13" i="6"/>
  <c r="E13" i="6"/>
  <c r="J13" i="6"/>
  <c r="A14" i="6"/>
  <c r="A168" i="6" s="1"/>
  <c r="B14" i="6"/>
  <c r="C14" i="6"/>
  <c r="E14" i="6"/>
  <c r="J14" i="6"/>
  <c r="A15" i="6"/>
  <c r="A169" i="6" s="1"/>
  <c r="B15" i="6"/>
  <c r="C15" i="6"/>
  <c r="E15" i="6"/>
  <c r="J15" i="6"/>
  <c r="A16" i="6"/>
  <c r="A170" i="6" s="1"/>
  <c r="B16" i="6"/>
  <c r="C16" i="6"/>
  <c r="E16" i="6"/>
  <c r="J16" i="6"/>
  <c r="A17" i="6"/>
  <c r="A171" i="6" s="1"/>
  <c r="B17" i="6"/>
  <c r="C17" i="6"/>
  <c r="E17" i="6"/>
  <c r="J17" i="6"/>
  <c r="A18" i="6"/>
  <c r="A172" i="6" s="1"/>
  <c r="B18" i="6"/>
  <c r="C18" i="6"/>
  <c r="E18" i="6"/>
  <c r="J18" i="6"/>
  <c r="A19" i="6"/>
  <c r="A173" i="6" s="1"/>
  <c r="B19" i="6"/>
  <c r="C19" i="6"/>
  <c r="E19" i="6"/>
  <c r="J19" i="6"/>
  <c r="A20" i="6"/>
  <c r="A174" i="6" s="1"/>
  <c r="B20" i="6"/>
  <c r="C20" i="6"/>
  <c r="E20" i="6"/>
  <c r="J20" i="6"/>
  <c r="A21" i="6"/>
  <c r="A175" i="6" s="1"/>
  <c r="B21" i="6"/>
  <c r="C21" i="6"/>
  <c r="E21" i="6"/>
  <c r="J21" i="6"/>
  <c r="A22" i="6"/>
  <c r="A176" i="6" s="1"/>
  <c r="B22" i="6"/>
  <c r="C22" i="6"/>
  <c r="E22" i="6"/>
  <c r="J22" i="6"/>
  <c r="A23" i="6"/>
  <c r="A177" i="6" s="1"/>
  <c r="B23" i="6"/>
  <c r="C23" i="6"/>
  <c r="E23" i="6"/>
  <c r="J23" i="6"/>
  <c r="A24" i="6"/>
  <c r="A178" i="6" s="1"/>
  <c r="B24" i="6"/>
  <c r="C24" i="6"/>
  <c r="E24" i="6"/>
  <c r="J24" i="6"/>
  <c r="A25" i="6"/>
  <c r="A179" i="6" s="1"/>
  <c r="B25" i="6"/>
  <c r="C25" i="6"/>
  <c r="E25" i="6"/>
  <c r="J25" i="6"/>
  <c r="A26" i="6"/>
  <c r="A180" i="6" s="1"/>
  <c r="B26" i="6"/>
  <c r="C26" i="6"/>
  <c r="E26" i="6"/>
  <c r="J26" i="6"/>
  <c r="A27" i="6"/>
  <c r="A181" i="6" s="1"/>
  <c r="B27" i="6"/>
  <c r="C27" i="6"/>
  <c r="E27" i="6"/>
  <c r="J27" i="6"/>
  <c r="A28" i="6"/>
  <c r="A182" i="6" s="1"/>
  <c r="B28" i="6"/>
  <c r="C28" i="6"/>
  <c r="E28" i="6"/>
  <c r="J28" i="6"/>
  <c r="A29" i="6"/>
  <c r="A183" i="6" s="1"/>
  <c r="B29" i="6"/>
  <c r="C29" i="6"/>
  <c r="E29" i="6"/>
  <c r="J29" i="6"/>
  <c r="A30" i="6"/>
  <c r="A184" i="6" s="1"/>
  <c r="B30" i="6"/>
  <c r="C30" i="6"/>
  <c r="E30" i="6"/>
  <c r="J30" i="6"/>
  <c r="A31" i="6"/>
  <c r="A185" i="6" s="1"/>
  <c r="B31" i="6"/>
  <c r="C31" i="6"/>
  <c r="E31" i="6"/>
  <c r="J31" i="6"/>
  <c r="A32" i="6"/>
  <c r="A186" i="6" s="1"/>
  <c r="B32" i="6"/>
  <c r="C32" i="6"/>
  <c r="E32" i="6"/>
  <c r="J32" i="6"/>
  <c r="A33" i="6"/>
  <c r="A187" i="6" s="1"/>
  <c r="B33" i="6"/>
  <c r="C33" i="6"/>
  <c r="E33" i="6"/>
  <c r="J33" i="6"/>
  <c r="A34" i="6"/>
  <c r="A188" i="6" s="1"/>
  <c r="B34" i="6"/>
  <c r="C34" i="6"/>
  <c r="E34" i="6"/>
  <c r="J34" i="6"/>
  <c r="A35" i="6"/>
  <c r="A189" i="6" s="1"/>
  <c r="B35" i="6"/>
  <c r="C35" i="6"/>
  <c r="E35" i="6"/>
  <c r="J35" i="6"/>
  <c r="A36" i="6"/>
  <c r="A190" i="6" s="1"/>
  <c r="B36" i="6"/>
  <c r="C36" i="6"/>
  <c r="E36" i="6"/>
  <c r="J36" i="6"/>
  <c r="A37" i="6"/>
  <c r="A191" i="6" s="1"/>
  <c r="B37" i="6"/>
  <c r="C37" i="6"/>
  <c r="E37" i="6"/>
  <c r="J37" i="6"/>
  <c r="A38" i="6"/>
  <c r="A192" i="6" s="1"/>
  <c r="B38" i="6"/>
  <c r="C38" i="6"/>
  <c r="E38" i="6"/>
  <c r="J38" i="6"/>
  <c r="A39" i="6"/>
  <c r="A193" i="6" s="1"/>
  <c r="B39" i="6"/>
  <c r="C39" i="6"/>
  <c r="E39" i="6"/>
  <c r="J39" i="6"/>
  <c r="A40" i="6"/>
  <c r="A194" i="6" s="1"/>
  <c r="B40" i="6"/>
  <c r="C40" i="6"/>
  <c r="E40" i="6"/>
  <c r="J40" i="6"/>
  <c r="A41" i="6"/>
  <c r="A195" i="6" s="1"/>
  <c r="B41" i="6"/>
  <c r="C41" i="6"/>
  <c r="E41" i="6"/>
  <c r="J41" i="6"/>
  <c r="A42" i="6"/>
  <c r="A196" i="6" s="1"/>
  <c r="B42" i="6"/>
  <c r="C42" i="6"/>
  <c r="E42" i="6"/>
  <c r="J42" i="6"/>
  <c r="A43" i="6"/>
  <c r="A197" i="6" s="1"/>
  <c r="B43" i="6"/>
  <c r="C43" i="6"/>
  <c r="E43" i="6"/>
  <c r="J43" i="6"/>
  <c r="A44" i="6"/>
  <c r="A198" i="6" s="1"/>
  <c r="B44" i="6"/>
  <c r="C44" i="6"/>
  <c r="E44" i="6"/>
  <c r="J44" i="6"/>
  <c r="A45" i="6"/>
  <c r="A199" i="6" s="1"/>
  <c r="B45" i="6"/>
  <c r="C45" i="6"/>
  <c r="E45" i="6"/>
  <c r="J45" i="6"/>
  <c r="A46" i="6"/>
  <c r="A200" i="6" s="1"/>
  <c r="B46" i="6"/>
  <c r="C46" i="6"/>
  <c r="E46" i="6"/>
  <c r="J46" i="6"/>
  <c r="A47" i="6"/>
  <c r="A201" i="6" s="1"/>
  <c r="B47" i="6"/>
  <c r="C47" i="6"/>
  <c r="E47" i="6"/>
  <c r="J47" i="6"/>
  <c r="A48" i="6"/>
  <c r="A202" i="6" s="1"/>
  <c r="B48" i="6"/>
  <c r="C48" i="6"/>
  <c r="E48" i="6"/>
  <c r="J48" i="6"/>
  <c r="A49" i="6"/>
  <c r="A203" i="6" s="1"/>
  <c r="B49" i="6"/>
  <c r="C49" i="6"/>
  <c r="E49" i="6"/>
  <c r="J49" i="6"/>
  <c r="A50" i="6"/>
  <c r="A204" i="6" s="1"/>
  <c r="B50" i="6"/>
  <c r="C50" i="6"/>
  <c r="E50" i="6"/>
  <c r="J50" i="6"/>
  <c r="A51" i="6"/>
  <c r="A205" i="6" s="1"/>
  <c r="B51" i="6"/>
  <c r="C51" i="6"/>
  <c r="E51" i="6"/>
  <c r="J51" i="6"/>
  <c r="A52" i="6"/>
  <c r="A206" i="6" s="1"/>
  <c r="B52" i="6"/>
  <c r="C52" i="6"/>
  <c r="E52" i="6"/>
  <c r="J52" i="6"/>
  <c r="A53" i="6"/>
  <c r="A207" i="6" s="1"/>
  <c r="B53" i="6"/>
  <c r="C53" i="6"/>
  <c r="E53" i="6"/>
  <c r="J53" i="6"/>
  <c r="A54" i="6"/>
  <c r="A208" i="6" s="1"/>
  <c r="B54" i="6"/>
  <c r="C54" i="6"/>
  <c r="E54" i="6"/>
  <c r="J54" i="6"/>
  <c r="A55" i="6"/>
  <c r="A209" i="6" s="1"/>
  <c r="B55" i="6"/>
  <c r="C55" i="6"/>
  <c r="E55" i="6"/>
  <c r="J55" i="6"/>
  <c r="A56" i="6"/>
  <c r="A210" i="6" s="1"/>
  <c r="B56" i="6"/>
  <c r="C56" i="6"/>
  <c r="E56" i="6"/>
  <c r="J56" i="6"/>
  <c r="A57" i="6"/>
  <c r="A211" i="6" s="1"/>
  <c r="B57" i="6"/>
  <c r="C57" i="6"/>
  <c r="D57" i="6"/>
  <c r="E57" i="6"/>
  <c r="J57" i="6"/>
  <c r="A58" i="6"/>
  <c r="A212" i="6" s="1"/>
  <c r="B58" i="6"/>
  <c r="C58" i="6"/>
  <c r="E58" i="6"/>
  <c r="J58" i="6"/>
  <c r="A59" i="6"/>
  <c r="A213" i="6" s="1"/>
  <c r="B59" i="6"/>
  <c r="C59" i="6"/>
  <c r="E59" i="6"/>
  <c r="J59" i="6"/>
  <c r="A60" i="6"/>
  <c r="A214" i="6" s="1"/>
  <c r="B60" i="6"/>
  <c r="C60" i="6"/>
  <c r="E60" i="6"/>
  <c r="J60" i="6"/>
  <c r="A61" i="6"/>
  <c r="A215" i="6" s="1"/>
  <c r="B61" i="6"/>
  <c r="C61" i="6"/>
  <c r="E61" i="6"/>
  <c r="J61" i="6"/>
  <c r="A62" i="6"/>
  <c r="A216" i="6" s="1"/>
  <c r="B62" i="6"/>
  <c r="C62" i="6"/>
  <c r="E62" i="6"/>
  <c r="J62" i="6"/>
  <c r="A63" i="6"/>
  <c r="A217" i="6" s="1"/>
  <c r="B63" i="6"/>
  <c r="C63" i="6"/>
  <c r="E63" i="6"/>
  <c r="J63" i="6"/>
  <c r="A64" i="6"/>
  <c r="A218" i="6" s="1"/>
  <c r="B64" i="6"/>
  <c r="C64" i="6"/>
  <c r="E64" i="6"/>
  <c r="J64" i="6"/>
  <c r="A65" i="6"/>
  <c r="A219" i="6" s="1"/>
  <c r="B65" i="6"/>
  <c r="C65" i="6"/>
  <c r="D65" i="6"/>
  <c r="E65" i="6"/>
  <c r="J65" i="6"/>
  <c r="A66" i="6"/>
  <c r="A220" i="6" s="1"/>
  <c r="B66" i="6"/>
  <c r="C66" i="6"/>
  <c r="D66" i="6"/>
  <c r="E66" i="6"/>
  <c r="J66" i="6"/>
  <c r="A67" i="6"/>
  <c r="A221" i="6" s="1"/>
  <c r="B67" i="6"/>
  <c r="C67" i="6"/>
  <c r="E67" i="6"/>
  <c r="J67" i="6"/>
  <c r="A68" i="6"/>
  <c r="A222" i="6" s="1"/>
  <c r="B68" i="6"/>
  <c r="C68" i="6"/>
  <c r="E68" i="6"/>
  <c r="J68" i="6"/>
  <c r="A69" i="6"/>
  <c r="A223" i="6" s="1"/>
  <c r="B69" i="6"/>
  <c r="C69" i="6"/>
  <c r="E69" i="6"/>
  <c r="J69" i="6"/>
  <c r="A70" i="6"/>
  <c r="A224" i="6" s="1"/>
  <c r="B70" i="6"/>
  <c r="C70" i="6"/>
  <c r="E70" i="6"/>
  <c r="J70" i="6"/>
  <c r="A71" i="6"/>
  <c r="A225" i="6" s="1"/>
  <c r="B71" i="6"/>
  <c r="C71" i="6"/>
  <c r="E71" i="6"/>
  <c r="J71" i="6"/>
  <c r="A72" i="6"/>
  <c r="A226" i="6" s="1"/>
  <c r="B72" i="6"/>
  <c r="C72" i="6"/>
  <c r="E72" i="6"/>
  <c r="J72" i="6"/>
  <c r="A73" i="6"/>
  <c r="A227" i="6" s="1"/>
  <c r="B73" i="6"/>
  <c r="C73" i="6"/>
  <c r="E73" i="6"/>
  <c r="J73" i="6"/>
  <c r="A74" i="6"/>
  <c r="A228" i="6" s="1"/>
  <c r="B74" i="6"/>
  <c r="C74" i="6"/>
  <c r="E74" i="6"/>
  <c r="J74" i="6"/>
  <c r="A75" i="6"/>
  <c r="A229" i="6" s="1"/>
  <c r="B75" i="6"/>
  <c r="C75" i="6"/>
  <c r="E75" i="6"/>
  <c r="J75" i="6"/>
  <c r="A76" i="6"/>
  <c r="A230" i="6" s="1"/>
  <c r="B76" i="6"/>
  <c r="C76" i="6"/>
  <c r="E76" i="6"/>
  <c r="J76" i="6"/>
  <c r="A77" i="6"/>
  <c r="A231" i="6" s="1"/>
  <c r="B77" i="6"/>
  <c r="C77" i="6"/>
  <c r="E77" i="6"/>
  <c r="J77" i="6"/>
  <c r="A78" i="6"/>
  <c r="A232" i="6" s="1"/>
  <c r="B78" i="6"/>
  <c r="C78" i="6"/>
  <c r="E78" i="6"/>
  <c r="J78" i="6"/>
  <c r="A79" i="6"/>
  <c r="A233" i="6" s="1"/>
  <c r="B79" i="6"/>
  <c r="C79" i="6"/>
  <c r="E79" i="6"/>
  <c r="J79" i="6"/>
  <c r="A80" i="6"/>
  <c r="A234" i="6" s="1"/>
  <c r="B80" i="6"/>
  <c r="C80" i="6"/>
  <c r="E80" i="6"/>
  <c r="J80" i="6"/>
  <c r="A81" i="6"/>
  <c r="A235" i="6" s="1"/>
  <c r="B81" i="6"/>
  <c r="C81" i="6"/>
  <c r="E81" i="6"/>
  <c r="J81" i="6"/>
  <c r="A82" i="6"/>
  <c r="A236" i="6" s="1"/>
  <c r="B82" i="6"/>
  <c r="C82" i="6"/>
  <c r="E82" i="6"/>
  <c r="J82" i="6"/>
  <c r="A83" i="6"/>
  <c r="A237" i="6" s="1"/>
  <c r="B83" i="6"/>
  <c r="C83" i="6"/>
  <c r="E83" i="6"/>
  <c r="J83" i="6"/>
  <c r="A84" i="6"/>
  <c r="A238" i="6" s="1"/>
  <c r="B84" i="6"/>
  <c r="C84" i="6"/>
  <c r="E84" i="6"/>
  <c r="J84" i="6"/>
  <c r="A85" i="6"/>
  <c r="A239" i="6" s="1"/>
  <c r="B85" i="6"/>
  <c r="C85" i="6"/>
  <c r="D85" i="6"/>
  <c r="E85" i="6"/>
  <c r="J85" i="6"/>
  <c r="A86" i="6"/>
  <c r="A240" i="6" s="1"/>
  <c r="B86" i="6"/>
  <c r="C86" i="6"/>
  <c r="E86" i="6"/>
  <c r="J86" i="6"/>
  <c r="A87" i="6"/>
  <c r="A241" i="6" s="1"/>
  <c r="B87" i="6"/>
  <c r="C87" i="6"/>
  <c r="E87" i="6"/>
  <c r="J87" i="6"/>
  <c r="A88" i="6"/>
  <c r="A242" i="6" s="1"/>
  <c r="B88" i="6"/>
  <c r="C88" i="6"/>
  <c r="E88" i="6"/>
  <c r="J88" i="6"/>
  <c r="A89" i="6"/>
  <c r="A243" i="6" s="1"/>
  <c r="B89" i="6"/>
  <c r="C89" i="6"/>
  <c r="E89" i="6"/>
  <c r="J89" i="6"/>
  <c r="A90" i="6"/>
  <c r="A244" i="6" s="1"/>
  <c r="B90" i="6"/>
  <c r="C90" i="6"/>
  <c r="E90" i="6"/>
  <c r="J90" i="6"/>
  <c r="A91" i="6"/>
  <c r="A245" i="6" s="1"/>
  <c r="B91" i="6"/>
  <c r="C91" i="6"/>
  <c r="E91" i="6"/>
  <c r="J91" i="6"/>
  <c r="A92" i="6"/>
  <c r="A246" i="6" s="1"/>
  <c r="B92" i="6"/>
  <c r="C92" i="6"/>
  <c r="E92" i="6"/>
  <c r="J92" i="6"/>
  <c r="A93" i="6"/>
  <c r="A247" i="6" s="1"/>
  <c r="B93" i="6"/>
  <c r="C93" i="6"/>
  <c r="E93" i="6"/>
  <c r="J93" i="6"/>
  <c r="A94" i="6"/>
  <c r="A248" i="6" s="1"/>
  <c r="B94" i="6"/>
  <c r="C94" i="6"/>
  <c r="E94" i="6"/>
  <c r="J94" i="6"/>
  <c r="A95" i="6"/>
  <c r="A249" i="6" s="1"/>
  <c r="B95" i="6"/>
  <c r="C95" i="6"/>
  <c r="E95" i="6"/>
  <c r="J95" i="6"/>
  <c r="A96" i="6"/>
  <c r="A250" i="6" s="1"/>
  <c r="B96" i="6"/>
  <c r="C96" i="6"/>
  <c r="E96" i="6"/>
  <c r="J96" i="6"/>
  <c r="A97" i="6"/>
  <c r="A251" i="6" s="1"/>
  <c r="B97" i="6"/>
  <c r="C97" i="6"/>
  <c r="E97" i="6"/>
  <c r="J97" i="6"/>
  <c r="A98" i="6"/>
  <c r="A252" i="6" s="1"/>
  <c r="B98" i="6"/>
  <c r="C98" i="6"/>
  <c r="E98" i="6"/>
  <c r="J98" i="6"/>
  <c r="A99" i="6"/>
  <c r="B99" i="6"/>
  <c r="C99" i="6"/>
  <c r="E99" i="6"/>
  <c r="J99" i="6"/>
  <c r="A100" i="6"/>
  <c r="A254" i="6" s="1"/>
  <c r="B100" i="6"/>
  <c r="C100" i="6"/>
  <c r="E100" i="6"/>
  <c r="J100" i="6"/>
  <c r="A101" i="6"/>
  <c r="A255" i="6" s="1"/>
  <c r="B101" i="6"/>
  <c r="C101" i="6"/>
  <c r="D101" i="6"/>
  <c r="E101" i="6"/>
  <c r="J101" i="6"/>
  <c r="A102" i="6"/>
  <c r="A256" i="6" s="1"/>
  <c r="B102" i="6"/>
  <c r="C102" i="6"/>
  <c r="D102" i="6"/>
  <c r="E102" i="6"/>
  <c r="J102" i="6"/>
  <c r="A103" i="6"/>
  <c r="A257" i="6" s="1"/>
  <c r="B103" i="6"/>
  <c r="C103" i="6"/>
  <c r="E103" i="6"/>
  <c r="J103" i="6"/>
  <c r="A104" i="6"/>
  <c r="A258" i="6" s="1"/>
  <c r="B104" i="6"/>
  <c r="C104" i="6"/>
  <c r="E104" i="6"/>
  <c r="G104" i="6"/>
  <c r="J104" i="6"/>
  <c r="A105" i="6"/>
  <c r="A259" i="6" s="1"/>
  <c r="B105" i="6"/>
  <c r="C105" i="6"/>
  <c r="E105" i="6"/>
  <c r="G105" i="6"/>
  <c r="J105" i="6"/>
  <c r="A106" i="6"/>
  <c r="A260" i="6" s="1"/>
  <c r="B106" i="6"/>
  <c r="C106" i="6"/>
  <c r="E106" i="6"/>
  <c r="G106" i="6"/>
  <c r="J106" i="6"/>
  <c r="A107" i="6"/>
  <c r="A261" i="6" s="1"/>
  <c r="B107" i="6"/>
  <c r="C107" i="6"/>
  <c r="E107" i="6"/>
  <c r="G107" i="6"/>
  <c r="J107" i="6"/>
  <c r="A108" i="6"/>
  <c r="A262" i="6" s="1"/>
  <c r="B108" i="6"/>
  <c r="C108" i="6"/>
  <c r="E108" i="6"/>
  <c r="J108" i="6"/>
  <c r="A109" i="6"/>
  <c r="A263" i="6" s="1"/>
  <c r="B109" i="6"/>
  <c r="C109" i="6"/>
  <c r="E109" i="6"/>
  <c r="J109" i="6"/>
  <c r="A110" i="6"/>
  <c r="A264" i="6" s="1"/>
  <c r="B110" i="6"/>
  <c r="C110" i="6"/>
  <c r="E110" i="6"/>
  <c r="J110" i="6"/>
  <c r="A111" i="6"/>
  <c r="A265" i="6" s="1"/>
  <c r="B111" i="6"/>
  <c r="C111" i="6"/>
  <c r="E111" i="6"/>
  <c r="J111" i="6"/>
  <c r="A112" i="6"/>
  <c r="A266" i="6" s="1"/>
  <c r="B112" i="6"/>
  <c r="C112" i="6"/>
  <c r="E112" i="6"/>
  <c r="J112" i="6"/>
  <c r="A113" i="6"/>
  <c r="A267" i="6" s="1"/>
  <c r="B113" i="6"/>
  <c r="C113" i="6"/>
  <c r="E113" i="6"/>
  <c r="J113" i="6"/>
  <c r="A114" i="6"/>
  <c r="A268" i="6" s="1"/>
  <c r="B114" i="6"/>
  <c r="C114" i="6"/>
  <c r="E114" i="6"/>
  <c r="J114" i="6"/>
  <c r="A115" i="6"/>
  <c r="A269" i="6" s="1"/>
  <c r="B115" i="6"/>
  <c r="C115" i="6"/>
  <c r="E115" i="6"/>
  <c r="J115" i="6"/>
  <c r="A116" i="6"/>
  <c r="A270" i="6" s="1"/>
  <c r="B116" i="6"/>
  <c r="C116" i="6"/>
  <c r="E116" i="6"/>
  <c r="J116" i="6"/>
  <c r="A117" i="6"/>
  <c r="A271" i="6" s="1"/>
  <c r="B117" i="6"/>
  <c r="C117" i="6"/>
  <c r="E117" i="6"/>
  <c r="J117" i="6"/>
  <c r="A118" i="6"/>
  <c r="A272" i="6" s="1"/>
  <c r="B118" i="6"/>
  <c r="C118" i="6"/>
  <c r="E118" i="6"/>
  <c r="J118" i="6"/>
  <c r="A119" i="6"/>
  <c r="A273" i="6" s="1"/>
  <c r="B119" i="6"/>
  <c r="C119" i="6"/>
  <c r="E119" i="6"/>
  <c r="J119" i="6"/>
  <c r="A120" i="6"/>
  <c r="A274" i="6" s="1"/>
  <c r="B120" i="6"/>
  <c r="C120" i="6"/>
  <c r="E120" i="6"/>
  <c r="J120" i="6"/>
  <c r="A121" i="6"/>
  <c r="A275" i="6" s="1"/>
  <c r="B121" i="6"/>
  <c r="C121" i="6"/>
  <c r="E121" i="6"/>
  <c r="J121" i="6"/>
  <c r="A122" i="6"/>
  <c r="A276" i="6" s="1"/>
  <c r="B122" i="6"/>
  <c r="C122" i="6"/>
  <c r="E122" i="6"/>
  <c r="J122" i="6"/>
  <c r="A123" i="6"/>
  <c r="A277" i="6" s="1"/>
  <c r="B123" i="6"/>
  <c r="C123" i="6"/>
  <c r="E123" i="6"/>
  <c r="J123" i="6"/>
  <c r="A124" i="6"/>
  <c r="A278" i="6" s="1"/>
  <c r="B124" i="6"/>
  <c r="C124" i="6"/>
  <c r="E124" i="6"/>
  <c r="J124" i="6"/>
  <c r="A125" i="6"/>
  <c r="A279" i="6" s="1"/>
  <c r="B125" i="6"/>
  <c r="C125" i="6"/>
  <c r="E125" i="6"/>
  <c r="J125" i="6"/>
  <c r="A126" i="6"/>
  <c r="A280" i="6" s="1"/>
  <c r="B126" i="6"/>
  <c r="C126" i="6"/>
  <c r="E126" i="6"/>
  <c r="J126" i="6"/>
  <c r="A127" i="6"/>
  <c r="A281" i="6" s="1"/>
  <c r="B127" i="6"/>
  <c r="C127" i="6"/>
  <c r="E127" i="6"/>
  <c r="J127" i="6"/>
  <c r="A128" i="6"/>
  <c r="A282" i="6" s="1"/>
  <c r="B128" i="6"/>
  <c r="C128" i="6"/>
  <c r="E128" i="6"/>
  <c r="J128" i="6"/>
  <c r="A129" i="6"/>
  <c r="A283" i="6" s="1"/>
  <c r="B129" i="6"/>
  <c r="C129" i="6"/>
  <c r="E129" i="6"/>
  <c r="J129" i="6"/>
  <c r="A130" i="6"/>
  <c r="A284" i="6" s="1"/>
  <c r="B130" i="6"/>
  <c r="C130" i="6"/>
  <c r="E130" i="6"/>
  <c r="J130" i="6"/>
  <c r="A131" i="6"/>
  <c r="A285" i="6" s="1"/>
  <c r="B131" i="6"/>
  <c r="C131" i="6"/>
  <c r="E131" i="6"/>
  <c r="J131" i="6"/>
  <c r="A132" i="6"/>
  <c r="A286" i="6" s="1"/>
  <c r="B132" i="6"/>
  <c r="C132" i="6"/>
  <c r="E132" i="6"/>
  <c r="J132" i="6"/>
  <c r="A133" i="6"/>
  <c r="A287" i="6" s="1"/>
  <c r="B133" i="6"/>
  <c r="C133" i="6"/>
  <c r="E133" i="6"/>
  <c r="J133" i="6"/>
  <c r="A134" i="6"/>
  <c r="A288" i="6" s="1"/>
  <c r="B134" i="6"/>
  <c r="C134" i="6"/>
  <c r="E134" i="6"/>
  <c r="J134" i="6"/>
  <c r="A135" i="6"/>
  <c r="A289" i="6" s="1"/>
  <c r="B135" i="6"/>
  <c r="C135" i="6"/>
  <c r="E135" i="6"/>
  <c r="J135" i="6"/>
  <c r="A136" i="6"/>
  <c r="A290" i="6" s="1"/>
  <c r="B136" i="6"/>
  <c r="C136" i="6"/>
  <c r="E136" i="6"/>
  <c r="J136" i="6"/>
  <c r="A137" i="6"/>
  <c r="A291" i="6" s="1"/>
  <c r="B137" i="6"/>
  <c r="C137" i="6"/>
  <c r="E137" i="6"/>
  <c r="J137" i="6"/>
  <c r="A138" i="6"/>
  <c r="A292" i="6" s="1"/>
  <c r="B138" i="6"/>
  <c r="C138" i="6"/>
  <c r="E138" i="6"/>
  <c r="J138" i="6"/>
  <c r="A139" i="6"/>
  <c r="A293" i="6" s="1"/>
  <c r="B139" i="6"/>
  <c r="C139" i="6"/>
  <c r="E139" i="6"/>
  <c r="J139" i="6"/>
  <c r="A140" i="6"/>
  <c r="A294" i="6" s="1"/>
  <c r="B140" i="6"/>
  <c r="C140" i="6"/>
  <c r="E140" i="6"/>
  <c r="J140" i="6"/>
  <c r="A141" i="6"/>
  <c r="A295" i="6" s="1"/>
  <c r="B141" i="6"/>
  <c r="C141" i="6"/>
  <c r="E141" i="6"/>
  <c r="J141" i="6"/>
  <c r="A142" i="6"/>
  <c r="A296" i="6" s="1"/>
  <c r="B142" i="6"/>
  <c r="C142" i="6"/>
  <c r="E142" i="6"/>
  <c r="J142" i="6"/>
  <c r="A143" i="6"/>
  <c r="A297" i="6" s="1"/>
  <c r="B143" i="6"/>
  <c r="C143" i="6"/>
  <c r="E143" i="6"/>
  <c r="J143" i="6"/>
  <c r="A144" i="6"/>
  <c r="A298" i="6" s="1"/>
  <c r="B144" i="6"/>
  <c r="C144" i="6"/>
  <c r="E144" i="6"/>
  <c r="J144" i="6"/>
  <c r="A145" i="6"/>
  <c r="A299" i="6" s="1"/>
  <c r="B145" i="6"/>
  <c r="C145" i="6"/>
  <c r="E145" i="6"/>
  <c r="J145" i="6"/>
  <c r="A146" i="6"/>
  <c r="A300" i="6" s="1"/>
  <c r="B146" i="6"/>
  <c r="C146" i="6"/>
  <c r="E146" i="6"/>
  <c r="J146" i="6"/>
  <c r="A147" i="6"/>
  <c r="A301" i="6" s="1"/>
  <c r="B147" i="6"/>
  <c r="C147" i="6"/>
  <c r="E147" i="6"/>
  <c r="J147" i="6"/>
  <c r="A148" i="6"/>
  <c r="A302" i="6" s="1"/>
  <c r="B148" i="6"/>
  <c r="C148" i="6"/>
  <c r="E148" i="6"/>
  <c r="J148" i="6"/>
  <c r="A149" i="6"/>
  <c r="A303" i="6" s="1"/>
  <c r="B149" i="6"/>
  <c r="C149" i="6"/>
  <c r="E149" i="6"/>
  <c r="J149" i="6"/>
  <c r="A150" i="6"/>
  <c r="A304" i="6" s="1"/>
  <c r="B150" i="6"/>
  <c r="C150" i="6"/>
  <c r="E150" i="6"/>
  <c r="J150" i="6"/>
  <c r="A151" i="6"/>
  <c r="A305" i="6" s="1"/>
  <c r="B151" i="6"/>
  <c r="C151" i="6"/>
  <c r="E151" i="6"/>
  <c r="J151" i="6"/>
  <c r="A152" i="6"/>
  <c r="A306" i="6" s="1"/>
  <c r="B152" i="6"/>
  <c r="C152" i="6"/>
  <c r="E152" i="6"/>
  <c r="J152" i="6"/>
  <c r="A253" i="6"/>
  <c r="B287" i="6" l="1"/>
  <c r="AC56" i="5"/>
  <c r="D56" i="40"/>
  <c r="AC80" i="5"/>
  <c r="D80" i="40"/>
  <c r="G98" i="9"/>
  <c r="G91" i="9"/>
  <c r="D91" i="40"/>
  <c r="G67" i="9"/>
  <c r="D67" i="40"/>
  <c r="G92" i="9"/>
  <c r="AC96" i="5"/>
  <c r="D96" i="40"/>
  <c r="AC90" i="5"/>
  <c r="D90" i="40"/>
  <c r="AC84" i="5"/>
  <c r="D84" i="40"/>
  <c r="AC78" i="5"/>
  <c r="D78" i="40"/>
  <c r="AC72" i="5"/>
  <c r="D72" i="40"/>
  <c r="AC66" i="5"/>
  <c r="D66" i="40"/>
  <c r="AC60" i="5"/>
  <c r="D60" i="40"/>
  <c r="AC54" i="5"/>
  <c r="D54" i="40"/>
  <c r="AC98" i="5"/>
  <c r="D98" i="40"/>
  <c r="AC74" i="5"/>
  <c r="D74" i="40"/>
  <c r="D81" i="6"/>
  <c r="AC97" i="5"/>
  <c r="D97" i="40"/>
  <c r="G79" i="9"/>
  <c r="D79" i="40"/>
  <c r="G55" i="9"/>
  <c r="D55" i="40"/>
  <c r="AC101" i="5"/>
  <c r="D101" i="40"/>
  <c r="AC95" i="5"/>
  <c r="D95" i="40"/>
  <c r="AC89" i="5"/>
  <c r="D89" i="40"/>
  <c r="AC83" i="5"/>
  <c r="D83" i="40"/>
  <c r="AC77" i="5"/>
  <c r="D77" i="40"/>
  <c r="AC71" i="5"/>
  <c r="D71" i="40"/>
  <c r="AC65" i="5"/>
  <c r="D65" i="40"/>
  <c r="AC59" i="5"/>
  <c r="D59" i="40"/>
  <c r="AC53" i="5"/>
  <c r="D53" i="40"/>
  <c r="AC92" i="5"/>
  <c r="D92" i="40"/>
  <c r="AC62" i="5"/>
  <c r="D62" i="40"/>
  <c r="G73" i="9"/>
  <c r="D73" i="40"/>
  <c r="AC100" i="5"/>
  <c r="D100" i="40"/>
  <c r="AC94" i="5"/>
  <c r="D94" i="40"/>
  <c r="AC88" i="5"/>
  <c r="D88" i="40"/>
  <c r="AC82" i="5"/>
  <c r="D82" i="40"/>
  <c r="AC76" i="5"/>
  <c r="D76" i="40"/>
  <c r="AC70" i="5"/>
  <c r="D70" i="40"/>
  <c r="AC64" i="5"/>
  <c r="D64" i="40"/>
  <c r="AC58" i="5"/>
  <c r="D58" i="40"/>
  <c r="AC52" i="5"/>
  <c r="D52" i="40"/>
  <c r="AC86" i="5"/>
  <c r="D86" i="40"/>
  <c r="AC68" i="5"/>
  <c r="D68" i="40"/>
  <c r="G85" i="9"/>
  <c r="D85" i="40"/>
  <c r="G61" i="9"/>
  <c r="D61" i="40"/>
  <c r="G99" i="9"/>
  <c r="D99" i="40"/>
  <c r="AC93" i="5"/>
  <c r="D93" i="40"/>
  <c r="G87" i="9"/>
  <c r="D87" i="40"/>
  <c r="AC81" i="5"/>
  <c r="D81" i="40"/>
  <c r="G75" i="9"/>
  <c r="D75" i="40"/>
  <c r="AC69" i="5"/>
  <c r="D69" i="40"/>
  <c r="G63" i="9"/>
  <c r="D63" i="40"/>
  <c r="AC57" i="5"/>
  <c r="D57" i="40"/>
  <c r="B305" i="40"/>
  <c r="B236" i="6"/>
  <c r="B306" i="6"/>
  <c r="B260" i="6"/>
  <c r="B242" i="6"/>
  <c r="B180" i="6"/>
  <c r="G80" i="9"/>
  <c r="B253" i="6"/>
  <c r="G72" i="9"/>
  <c r="B231" i="6"/>
  <c r="D54" i="6"/>
  <c r="D53" i="6"/>
  <c r="B194" i="6"/>
  <c r="G68" i="9"/>
  <c r="B262" i="6"/>
  <c r="D95" i="6"/>
  <c r="D77" i="6"/>
  <c r="G94" i="9"/>
  <c r="B240" i="6"/>
  <c r="B275" i="6"/>
  <c r="B286" i="6"/>
  <c r="B283" i="6"/>
  <c r="B277" i="6"/>
  <c r="B224" i="6"/>
  <c r="B206" i="6"/>
  <c r="B182" i="6"/>
  <c r="B170" i="6"/>
  <c r="B158" i="6"/>
  <c r="G259" i="6"/>
  <c r="B298" i="6"/>
  <c r="B294" i="6"/>
  <c r="B281" i="6"/>
  <c r="B274" i="6"/>
  <c r="G260" i="6"/>
  <c r="B251" i="6"/>
  <c r="G57" i="9"/>
  <c r="B192" i="6"/>
  <c r="G81" i="9"/>
  <c r="G56" i="9"/>
  <c r="B199" i="6"/>
  <c r="B249" i="6"/>
  <c r="D84" i="6"/>
  <c r="D83" i="6"/>
  <c r="D82" i="6"/>
  <c r="D72" i="6"/>
  <c r="D71" i="6"/>
  <c r="D70" i="6"/>
  <c r="D60" i="6"/>
  <c r="D59" i="6"/>
  <c r="D58" i="6"/>
  <c r="G101" i="9"/>
  <c r="B225" i="6"/>
  <c r="G93" i="9"/>
  <c r="G69" i="9"/>
  <c r="B303" i="6"/>
  <c r="B291" i="6"/>
  <c r="B279" i="6"/>
  <c r="B169" i="6"/>
  <c r="D96" i="6"/>
  <c r="D94" i="6"/>
  <c r="G89" i="9"/>
  <c r="G65" i="9"/>
  <c r="D86" i="6"/>
  <c r="D74" i="6"/>
  <c r="D73" i="6"/>
  <c r="G97" i="9"/>
  <c r="D98" i="6"/>
  <c r="D97" i="6"/>
  <c r="D62" i="6"/>
  <c r="D61" i="6"/>
  <c r="G88" i="9"/>
  <c r="G52" i="9"/>
  <c r="G96" i="9"/>
  <c r="G100" i="9"/>
  <c r="G76" i="9"/>
  <c r="B201" i="6"/>
  <c r="B189" i="6"/>
  <c r="B177" i="6"/>
  <c r="G60" i="9"/>
  <c r="G84" i="9"/>
  <c r="G64" i="9"/>
  <c r="B230" i="6"/>
  <c r="B187" i="6"/>
  <c r="B299" i="6"/>
  <c r="B297" i="6"/>
  <c r="B293" i="6"/>
  <c r="B271" i="6"/>
  <c r="B229" i="6"/>
  <c r="B228" i="6"/>
  <c r="B227" i="6"/>
  <c r="B226" i="6"/>
  <c r="B208" i="6"/>
  <c r="B200" i="6"/>
  <c r="B188" i="6"/>
  <c r="B176" i="6"/>
  <c r="B165" i="6"/>
  <c r="B164" i="6"/>
  <c r="B302" i="6"/>
  <c r="B290" i="6"/>
  <c r="B278" i="6"/>
  <c r="B266" i="6"/>
  <c r="D78" i="6"/>
  <c r="G77" i="9"/>
  <c r="B195" i="6"/>
  <c r="B186" i="6"/>
  <c r="B174" i="6"/>
  <c r="B162" i="6"/>
  <c r="G59" i="9"/>
  <c r="B244" i="6"/>
  <c r="B261" i="6"/>
  <c r="G95" i="9"/>
  <c r="G58" i="9"/>
  <c r="G71" i="9"/>
  <c r="B239" i="6"/>
  <c r="G70" i="9"/>
  <c r="B207" i="6"/>
  <c r="G83" i="9"/>
  <c r="B301" i="6"/>
  <c r="B265" i="6"/>
  <c r="G82" i="9"/>
  <c r="B258" i="6"/>
  <c r="B241" i="6"/>
  <c r="B292" i="6"/>
  <c r="B289" i="6"/>
  <c r="B285" i="6"/>
  <c r="B273" i="6"/>
  <c r="B237" i="6"/>
  <c r="B204" i="6"/>
  <c r="B198" i="6"/>
  <c r="B183" i="6"/>
  <c r="B171" i="6"/>
  <c r="B223" i="6"/>
  <c r="B233" i="6"/>
  <c r="B210" i="6"/>
  <c r="B196" i="6"/>
  <c r="B184" i="6"/>
  <c r="B172" i="6"/>
  <c r="B160" i="6"/>
  <c r="B214" i="6"/>
  <c r="B212" i="6"/>
  <c r="B243" i="6"/>
  <c r="B282" i="6"/>
  <c r="B270" i="6"/>
  <c r="G66" i="9"/>
  <c r="D67" i="6"/>
  <c r="B235" i="6"/>
  <c r="B216" i="6"/>
  <c r="B300" i="6"/>
  <c r="B222" i="6"/>
  <c r="B205" i="6"/>
  <c r="B193" i="6"/>
  <c r="B181" i="6"/>
  <c r="B269" i="6"/>
  <c r="B159" i="6"/>
  <c r="B202" i="6"/>
  <c r="B190" i="6"/>
  <c r="B178" i="6"/>
  <c r="B166" i="6"/>
  <c r="B296" i="6"/>
  <c r="B284" i="6"/>
  <c r="B272" i="6"/>
  <c r="B238" i="6"/>
  <c r="B217" i="6"/>
  <c r="B213" i="6"/>
  <c r="B168" i="6"/>
  <c r="G258" i="6"/>
  <c r="B263" i="6"/>
  <c r="B246" i="6"/>
  <c r="B267" i="6"/>
  <c r="G62" i="9"/>
  <c r="D63" i="6"/>
  <c r="G74" i="9"/>
  <c r="D87" i="6"/>
  <c r="G86" i="9"/>
  <c r="B288" i="6"/>
  <c r="B276" i="6"/>
  <c r="B264" i="6"/>
  <c r="B220" i="6"/>
  <c r="B218" i="6"/>
  <c r="B255" i="6"/>
  <c r="B232" i="6"/>
  <c r="B234" i="6"/>
  <c r="B197" i="6"/>
  <c r="B185" i="6"/>
  <c r="B173" i="6"/>
  <c r="B161" i="6"/>
  <c r="B221" i="6"/>
  <c r="B219" i="6"/>
  <c r="B304" i="6"/>
  <c r="B280" i="6"/>
  <c r="B268" i="6"/>
  <c r="B254" i="6"/>
  <c r="B252" i="6"/>
  <c r="B250" i="6"/>
  <c r="B248" i="6"/>
  <c r="B256" i="6"/>
  <c r="D79" i="6"/>
  <c r="D91" i="6"/>
  <c r="G78" i="9"/>
  <c r="G90" i="9"/>
  <c r="B211" i="6"/>
  <c r="D55" i="6"/>
  <c r="G54" i="9"/>
  <c r="B245" i="6"/>
  <c r="B257" i="6"/>
  <c r="B203" i="6"/>
  <c r="B191" i="6"/>
  <c r="B179" i="6"/>
  <c r="B167" i="6"/>
  <c r="B305" i="6"/>
  <c r="B209" i="6"/>
  <c r="B215" i="6"/>
  <c r="G261" i="6"/>
  <c r="D56" i="6"/>
  <c r="D68" i="6"/>
  <c r="D80" i="6"/>
  <c r="D92" i="6"/>
  <c r="AC91" i="5"/>
  <c r="AC79" i="5"/>
  <c r="AC67" i="5"/>
  <c r="AC55" i="5"/>
  <c r="B247" i="6"/>
  <c r="AC99" i="5"/>
  <c r="AC87" i="5"/>
  <c r="AC75" i="5"/>
  <c r="AC63" i="5"/>
  <c r="AC85" i="5"/>
  <c r="AC73" i="5"/>
  <c r="AC61" i="5"/>
  <c r="D100" i="6"/>
  <c r="D88" i="6"/>
  <c r="D76" i="6"/>
  <c r="D64" i="6"/>
  <c r="B163" i="6"/>
  <c r="B295" i="6"/>
  <c r="B259" i="6"/>
  <c r="B175" i="6"/>
  <c r="B252" i="3" l="1"/>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M175" i="10"/>
  <c r="AM151" i="40" s="1"/>
  <c r="M126" i="10"/>
  <c r="AM102" i="40" s="1"/>
  <c r="M127" i="10"/>
  <c r="AM103" i="40" s="1"/>
  <c r="M128" i="10"/>
  <c r="AM104" i="40" s="1"/>
  <c r="M129" i="10"/>
  <c r="AM105" i="40" s="1"/>
  <c r="M130" i="10"/>
  <c r="AM106" i="40" s="1"/>
  <c r="M131" i="10"/>
  <c r="AM107" i="40" s="1"/>
  <c r="M132" i="10"/>
  <c r="AM108" i="40" s="1"/>
  <c r="M133" i="10"/>
  <c r="AM109" i="40" s="1"/>
  <c r="M134" i="10"/>
  <c r="AM110" i="40" s="1"/>
  <c r="M135" i="10"/>
  <c r="AM111" i="40" s="1"/>
  <c r="M136" i="10"/>
  <c r="AM112" i="40" s="1"/>
  <c r="M137" i="10"/>
  <c r="AM113" i="40" s="1"/>
  <c r="M138" i="10"/>
  <c r="AM114" i="40" s="1"/>
  <c r="M139" i="10"/>
  <c r="AM115" i="40" s="1"/>
  <c r="M140" i="10"/>
  <c r="AM116" i="40" s="1"/>
  <c r="M141" i="10"/>
  <c r="AM117" i="40" s="1"/>
  <c r="M142" i="10"/>
  <c r="AM118" i="40" s="1"/>
  <c r="M143" i="10"/>
  <c r="AM119" i="40" s="1"/>
  <c r="M144" i="10"/>
  <c r="AM120" i="40" s="1"/>
  <c r="M145" i="10"/>
  <c r="AM121" i="40" s="1"/>
  <c r="M146" i="10"/>
  <c r="AM122" i="40" s="1"/>
  <c r="M147" i="10"/>
  <c r="AM123" i="40" s="1"/>
  <c r="M148" i="10"/>
  <c r="AM124" i="40" s="1"/>
  <c r="M149" i="10"/>
  <c r="AM125" i="40" s="1"/>
  <c r="M150" i="10"/>
  <c r="AM126" i="40" s="1"/>
  <c r="M151" i="10"/>
  <c r="AM127" i="40" s="1"/>
  <c r="M152" i="10"/>
  <c r="AM128" i="40" s="1"/>
  <c r="M153" i="10"/>
  <c r="AM129" i="40" s="1"/>
  <c r="M154" i="10"/>
  <c r="AM130" i="40" s="1"/>
  <c r="M155" i="10"/>
  <c r="AM131" i="40" s="1"/>
  <c r="M156" i="10"/>
  <c r="AM132" i="40" s="1"/>
  <c r="M157" i="10"/>
  <c r="AM133" i="40" s="1"/>
  <c r="M158" i="10"/>
  <c r="AM134" i="40" s="1"/>
  <c r="M159" i="10"/>
  <c r="AM135" i="40" s="1"/>
  <c r="M160" i="10"/>
  <c r="AM136" i="40" s="1"/>
  <c r="M161" i="10"/>
  <c r="AM137" i="40" s="1"/>
  <c r="M162" i="10"/>
  <c r="AM138" i="40" s="1"/>
  <c r="M163" i="10"/>
  <c r="AM139" i="40" s="1"/>
  <c r="M164" i="10"/>
  <c r="AM140" i="40" s="1"/>
  <c r="M165" i="10"/>
  <c r="AM141" i="40" s="1"/>
  <c r="M166" i="10"/>
  <c r="AM142" i="40" s="1"/>
  <c r="M167" i="10"/>
  <c r="AM143" i="40" s="1"/>
  <c r="M168" i="10"/>
  <c r="AM144" i="40" s="1"/>
  <c r="M169" i="10"/>
  <c r="AM145" i="40" s="1"/>
  <c r="M170" i="10"/>
  <c r="AM146" i="40" s="1"/>
  <c r="M171" i="10"/>
  <c r="AM147" i="40" s="1"/>
  <c r="M172" i="10"/>
  <c r="AM148" i="40" s="1"/>
  <c r="M173" i="10"/>
  <c r="AM149" i="40" s="1"/>
  <c r="M174" i="10"/>
  <c r="AM150" i="40" s="1"/>
  <c r="M76" i="10"/>
  <c r="AM52" i="40" s="1"/>
  <c r="M77" i="10"/>
  <c r="AM53" i="40" s="1"/>
  <c r="M78" i="10"/>
  <c r="AM54" i="40" s="1"/>
  <c r="M79" i="10"/>
  <c r="AM55" i="40" s="1"/>
  <c r="M80" i="10"/>
  <c r="AM56" i="40" s="1"/>
  <c r="M81" i="10"/>
  <c r="AM57" i="40" s="1"/>
  <c r="M82" i="10"/>
  <c r="AM58" i="40" s="1"/>
  <c r="M83" i="10"/>
  <c r="AM59" i="40" s="1"/>
  <c r="M84" i="10"/>
  <c r="AM60" i="40" s="1"/>
  <c r="M85" i="10"/>
  <c r="AM61" i="40" s="1"/>
  <c r="M86" i="10"/>
  <c r="AM62" i="40" s="1"/>
  <c r="M87" i="10"/>
  <c r="AM63" i="40" s="1"/>
  <c r="M88" i="10"/>
  <c r="AM64" i="40" s="1"/>
  <c r="M89" i="10"/>
  <c r="AM65" i="40" s="1"/>
  <c r="M90" i="10"/>
  <c r="AM66" i="40" s="1"/>
  <c r="M91" i="10"/>
  <c r="AM67" i="40" s="1"/>
  <c r="M92" i="10"/>
  <c r="AM68" i="40" s="1"/>
  <c r="M93" i="10"/>
  <c r="AM69" i="40" s="1"/>
  <c r="M94" i="10"/>
  <c r="AM70" i="40" s="1"/>
  <c r="M95" i="10"/>
  <c r="AM71" i="40" s="1"/>
  <c r="M96" i="10"/>
  <c r="AM72" i="40" s="1"/>
  <c r="M97" i="10"/>
  <c r="AM73" i="40" s="1"/>
  <c r="M98" i="10"/>
  <c r="AM74" i="40" s="1"/>
  <c r="M99" i="10"/>
  <c r="AM75" i="40" s="1"/>
  <c r="M100" i="10"/>
  <c r="AM76" i="40" s="1"/>
  <c r="M101" i="10"/>
  <c r="AM77" i="40" s="1"/>
  <c r="M102" i="10"/>
  <c r="AM78" i="40" s="1"/>
  <c r="M103" i="10"/>
  <c r="AM79" i="40" s="1"/>
  <c r="M104" i="10"/>
  <c r="AM80" i="40" s="1"/>
  <c r="M105" i="10"/>
  <c r="AM81" i="40" s="1"/>
  <c r="M106" i="10"/>
  <c r="AM82" i="40" s="1"/>
  <c r="M107" i="10"/>
  <c r="AM83" i="40" s="1"/>
  <c r="M108" i="10"/>
  <c r="AM84" i="40" s="1"/>
  <c r="M109" i="10"/>
  <c r="AM85" i="40" s="1"/>
  <c r="M110" i="10"/>
  <c r="AM86" i="40" s="1"/>
  <c r="M111" i="10"/>
  <c r="AM87" i="40" s="1"/>
  <c r="M112" i="10"/>
  <c r="AM88" i="40" s="1"/>
  <c r="M113" i="10"/>
  <c r="AM89" i="40" s="1"/>
  <c r="M114" i="10"/>
  <c r="AM90" i="40" s="1"/>
  <c r="M115" i="10"/>
  <c r="AM91" i="40" s="1"/>
  <c r="M116" i="10"/>
  <c r="AM92" i="40" s="1"/>
  <c r="M117" i="10"/>
  <c r="AM93" i="40" s="1"/>
  <c r="M118" i="10"/>
  <c r="AM94" i="40" s="1"/>
  <c r="M119" i="10"/>
  <c r="AM95" i="40" s="1"/>
  <c r="M120" i="10"/>
  <c r="AM96" i="40" s="1"/>
  <c r="M121" i="10"/>
  <c r="AM97" i="40" s="1"/>
  <c r="M122" i="10"/>
  <c r="AM98" i="40" s="1"/>
  <c r="M123" i="10"/>
  <c r="AM99" i="40" s="1"/>
  <c r="M124" i="10"/>
  <c r="AM100" i="40" s="1"/>
  <c r="M125" i="10"/>
  <c r="AM101" i="40" s="1"/>
  <c r="I126" i="10"/>
  <c r="AI102" i="40" s="1"/>
  <c r="I127" i="10"/>
  <c r="AI103" i="40" s="1"/>
  <c r="I128" i="10"/>
  <c r="AI104" i="40" s="1"/>
  <c r="I129" i="10"/>
  <c r="AI105" i="40" s="1"/>
  <c r="I130" i="10"/>
  <c r="AI106" i="40" s="1"/>
  <c r="I131" i="10"/>
  <c r="AI107" i="40" s="1"/>
  <c r="I132" i="10"/>
  <c r="AI108" i="40" s="1"/>
  <c r="I133" i="10"/>
  <c r="AI109" i="40" s="1"/>
  <c r="I134" i="10"/>
  <c r="AI110" i="40" s="1"/>
  <c r="I135" i="10"/>
  <c r="AI111" i="40" s="1"/>
  <c r="I136" i="10"/>
  <c r="I137" i="10"/>
  <c r="AI113" i="40" s="1"/>
  <c r="I138" i="10"/>
  <c r="AI114" i="40" s="1"/>
  <c r="I139" i="10"/>
  <c r="AI115" i="40" s="1"/>
  <c r="I140" i="10"/>
  <c r="AI116" i="40" s="1"/>
  <c r="I141" i="10"/>
  <c r="AI117" i="40" s="1"/>
  <c r="I142" i="10"/>
  <c r="AI118" i="40" s="1"/>
  <c r="I143" i="10"/>
  <c r="AI119" i="40" s="1"/>
  <c r="I144" i="10"/>
  <c r="AI120" i="40" s="1"/>
  <c r="I145" i="10"/>
  <c r="AI121" i="40" s="1"/>
  <c r="I146" i="10"/>
  <c r="AI122" i="40" s="1"/>
  <c r="I147" i="10"/>
  <c r="AI123" i="40" s="1"/>
  <c r="I148" i="10"/>
  <c r="AI124" i="40" s="1"/>
  <c r="I149" i="10"/>
  <c r="AI125" i="40" s="1"/>
  <c r="I150" i="10"/>
  <c r="AI126" i="40" s="1"/>
  <c r="I151" i="10"/>
  <c r="AI127" i="40" s="1"/>
  <c r="I152" i="10"/>
  <c r="AI128" i="40" s="1"/>
  <c r="I153" i="10"/>
  <c r="AI129" i="40" s="1"/>
  <c r="I154" i="10"/>
  <c r="AI130" i="40" s="1"/>
  <c r="I155" i="10"/>
  <c r="AI131" i="40" s="1"/>
  <c r="I156" i="10"/>
  <c r="AI132" i="40" s="1"/>
  <c r="I157" i="10"/>
  <c r="AI133" i="40" s="1"/>
  <c r="I158" i="10"/>
  <c r="AI134" i="40" s="1"/>
  <c r="I159" i="10"/>
  <c r="AI135" i="40" s="1"/>
  <c r="I160" i="10"/>
  <c r="AI136" i="40" s="1"/>
  <c r="I161" i="10"/>
  <c r="AI137" i="40" s="1"/>
  <c r="I162" i="10"/>
  <c r="AI138" i="40" s="1"/>
  <c r="I163" i="10"/>
  <c r="AI139" i="40" s="1"/>
  <c r="I164" i="10"/>
  <c r="AI140" i="40" s="1"/>
  <c r="I165" i="10"/>
  <c r="AI141" i="40" s="1"/>
  <c r="I166" i="10"/>
  <c r="AI142" i="40" s="1"/>
  <c r="I167" i="10"/>
  <c r="AI143" i="40" s="1"/>
  <c r="I168" i="10"/>
  <c r="AI144" i="40" s="1"/>
  <c r="I169" i="10"/>
  <c r="AI145" i="40" s="1"/>
  <c r="I170" i="10"/>
  <c r="AI146" i="40" s="1"/>
  <c r="I171" i="10"/>
  <c r="AI147" i="40" s="1"/>
  <c r="I172" i="10"/>
  <c r="AI148" i="40" s="1"/>
  <c r="I173" i="10"/>
  <c r="AI149" i="40" s="1"/>
  <c r="I174" i="10"/>
  <c r="AI150" i="40" s="1"/>
  <c r="I175" i="10"/>
  <c r="AI151" i="40" s="1"/>
  <c r="I76" i="10"/>
  <c r="AI52" i="40" s="1"/>
  <c r="I77" i="10"/>
  <c r="AI53" i="40" s="1"/>
  <c r="I78" i="10"/>
  <c r="AI54" i="40" s="1"/>
  <c r="I79" i="10"/>
  <c r="AI55" i="40" s="1"/>
  <c r="I80" i="10"/>
  <c r="AI56" i="40" s="1"/>
  <c r="I81" i="10"/>
  <c r="AI57" i="40" s="1"/>
  <c r="I82" i="10"/>
  <c r="AI58" i="40" s="1"/>
  <c r="I83" i="10"/>
  <c r="AI59" i="40" s="1"/>
  <c r="I84" i="10"/>
  <c r="AI60" i="40" s="1"/>
  <c r="I85" i="10"/>
  <c r="AI61" i="40" s="1"/>
  <c r="I86" i="10"/>
  <c r="AI62" i="40" s="1"/>
  <c r="I87" i="10"/>
  <c r="AI63" i="40" s="1"/>
  <c r="I88" i="10"/>
  <c r="AI64" i="40" s="1"/>
  <c r="I89" i="10"/>
  <c r="AI65" i="40" s="1"/>
  <c r="I90" i="10"/>
  <c r="AI66" i="40" s="1"/>
  <c r="I91" i="10"/>
  <c r="AI67" i="40" s="1"/>
  <c r="I92" i="10"/>
  <c r="AI68" i="40" s="1"/>
  <c r="I93" i="10"/>
  <c r="AI69" i="40" s="1"/>
  <c r="I94" i="10"/>
  <c r="AI70" i="40" s="1"/>
  <c r="I95" i="10"/>
  <c r="AI71" i="40" s="1"/>
  <c r="I96" i="10"/>
  <c r="AI72" i="40" s="1"/>
  <c r="I97" i="10"/>
  <c r="AI73" i="40" s="1"/>
  <c r="I98" i="10"/>
  <c r="AI74" i="40" s="1"/>
  <c r="I99" i="10"/>
  <c r="AI75" i="40" s="1"/>
  <c r="I100" i="10"/>
  <c r="AI76" i="40" s="1"/>
  <c r="I101" i="10"/>
  <c r="AI77" i="40" s="1"/>
  <c r="I102" i="10"/>
  <c r="AI78" i="40" s="1"/>
  <c r="I103" i="10"/>
  <c r="AI79" i="40" s="1"/>
  <c r="I104" i="10"/>
  <c r="AI80" i="40" s="1"/>
  <c r="I105" i="10"/>
  <c r="AI81" i="40" s="1"/>
  <c r="I106" i="10"/>
  <c r="AI82" i="40" s="1"/>
  <c r="I107" i="10"/>
  <c r="AI83" i="40" s="1"/>
  <c r="I108" i="10"/>
  <c r="AI84" i="40" s="1"/>
  <c r="I109" i="10"/>
  <c r="AI85" i="40" s="1"/>
  <c r="I110" i="10"/>
  <c r="AI86" i="40" s="1"/>
  <c r="I111" i="10"/>
  <c r="AI87" i="40" s="1"/>
  <c r="I112" i="10"/>
  <c r="AI88" i="40" s="1"/>
  <c r="I113" i="10"/>
  <c r="AI89" i="40" s="1"/>
  <c r="I114" i="10"/>
  <c r="AI90" i="40" s="1"/>
  <c r="I115" i="10"/>
  <c r="AI91" i="40" s="1"/>
  <c r="I116" i="10"/>
  <c r="AI92" i="40" s="1"/>
  <c r="I117" i="10"/>
  <c r="AI93" i="40" s="1"/>
  <c r="I118" i="10"/>
  <c r="AI94" i="40" s="1"/>
  <c r="I119" i="10"/>
  <c r="AI95" i="40" s="1"/>
  <c r="I120" i="10"/>
  <c r="AI96" i="40" s="1"/>
  <c r="I121" i="10"/>
  <c r="AI97" i="40" s="1"/>
  <c r="I122" i="10"/>
  <c r="AI98" i="40" s="1"/>
  <c r="I123" i="10"/>
  <c r="AI99" i="40" s="1"/>
  <c r="I124" i="10"/>
  <c r="AI100" i="40" s="1"/>
  <c r="I125" i="10"/>
  <c r="AI101" i="40" s="1"/>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026" i="3"/>
  <c r="A1027" i="3"/>
  <c r="A1028" i="3"/>
  <c r="A1029" i="3"/>
  <c r="A1030" i="3"/>
  <c r="A1031" i="3"/>
  <c r="A1032" i="3"/>
  <c r="A1033" i="3"/>
  <c r="A1034" i="3"/>
  <c r="A1035" i="3"/>
  <c r="A1036" i="3"/>
  <c r="A1037" i="3"/>
  <c r="A1038" i="3"/>
  <c r="A1039" i="3"/>
  <c r="A1040" i="3"/>
  <c r="A1041" i="3"/>
  <c r="A1042" i="3"/>
  <c r="A1043" i="3"/>
  <c r="A1044" i="3"/>
  <c r="A1045" i="3"/>
  <c r="A1046" i="3"/>
  <c r="A1047" i="3"/>
  <c r="A1048" i="3"/>
  <c r="A1049" i="3"/>
  <c r="A1050" i="3"/>
  <c r="A1051" i="3"/>
  <c r="A1052" i="3"/>
  <c r="A1053" i="3"/>
  <c r="A1054" i="3"/>
  <c r="A1055" i="3"/>
  <c r="A1056" i="3"/>
  <c r="A1057" i="3"/>
  <c r="A1058" i="3"/>
  <c r="A1059" i="3"/>
  <c r="A1060" i="3"/>
  <c r="A1061" i="3"/>
  <c r="A1062" i="3"/>
  <c r="A1063" i="3"/>
  <c r="A1064" i="3"/>
  <c r="A1065" i="3"/>
  <c r="A1066" i="3"/>
  <c r="A1067" i="3"/>
  <c r="A1068" i="3"/>
  <c r="A1069" i="3"/>
  <c r="A1070" i="3"/>
  <c r="A1071" i="3"/>
  <c r="A1072" i="3"/>
  <c r="A1073" i="3"/>
  <c r="A1074" i="3"/>
  <c r="A1075" i="3"/>
  <c r="A1076" i="3"/>
  <c r="A1077" i="3"/>
  <c r="A1078" i="3"/>
  <c r="A1079" i="3"/>
  <c r="A1080" i="3"/>
  <c r="A1081" i="3"/>
  <c r="A1082" i="3"/>
  <c r="A1083" i="3"/>
  <c r="A1084" i="3"/>
  <c r="A1085" i="3"/>
  <c r="A1086" i="3"/>
  <c r="A1087" i="3"/>
  <c r="A1088" i="3"/>
  <c r="A1089" i="3"/>
  <c r="A1090" i="3"/>
  <c r="A1091" i="3"/>
  <c r="A1092" i="3"/>
  <c r="A1093" i="3"/>
  <c r="A1094" i="3"/>
  <c r="A1095" i="3"/>
  <c r="A1096" i="3"/>
  <c r="A1097" i="3"/>
  <c r="A1098" i="3"/>
  <c r="A1099" i="3"/>
  <c r="A1100" i="3"/>
  <c r="A1101" i="3"/>
  <c r="A1102" i="3"/>
  <c r="A1103" i="3"/>
  <c r="A1104" i="3"/>
  <c r="A1105" i="3"/>
  <c r="A1106" i="3"/>
  <c r="A1107" i="3"/>
  <c r="A1108" i="3"/>
  <c r="A1109" i="3"/>
  <c r="A1110" i="3"/>
  <c r="A1111" i="3"/>
  <c r="A1112" i="3"/>
  <c r="A1113" i="3"/>
  <c r="A1114" i="3"/>
  <c r="A1115" i="3"/>
  <c r="A1116" i="3"/>
  <c r="A1117" i="3"/>
  <c r="A1118" i="3"/>
  <c r="A1119" i="3"/>
  <c r="A1120" i="3"/>
  <c r="A1121" i="3"/>
  <c r="A1122" i="3"/>
  <c r="A1123" i="3"/>
  <c r="A1124" i="3"/>
  <c r="A1125" i="3"/>
  <c r="B922" i="3"/>
  <c r="B1076" i="3" s="1"/>
  <c r="B923" i="3"/>
  <c r="B1077" i="3" s="1"/>
  <c r="B924" i="3"/>
  <c r="B1078" i="3" s="1"/>
  <c r="B925" i="3"/>
  <c r="B1079" i="3" s="1"/>
  <c r="B926" i="3"/>
  <c r="B1080" i="3" s="1"/>
  <c r="B927" i="3"/>
  <c r="B1081" i="3" s="1"/>
  <c r="B928" i="3"/>
  <c r="B1082" i="3" s="1"/>
  <c r="B929" i="3"/>
  <c r="B1083" i="3" s="1"/>
  <c r="B930" i="3"/>
  <c r="B1084" i="3" s="1"/>
  <c r="B931" i="3"/>
  <c r="B1085" i="3" s="1"/>
  <c r="B932" i="3"/>
  <c r="B1086" i="3" s="1"/>
  <c r="B933" i="3"/>
  <c r="B1087" i="3" s="1"/>
  <c r="B934" i="3"/>
  <c r="B1088" i="3" s="1"/>
  <c r="B935" i="3"/>
  <c r="B1089" i="3" s="1"/>
  <c r="B936" i="3"/>
  <c r="B1090" i="3" s="1"/>
  <c r="B937" i="3"/>
  <c r="B1091" i="3" s="1"/>
  <c r="B938" i="3"/>
  <c r="B1092" i="3" s="1"/>
  <c r="B939" i="3"/>
  <c r="B1093" i="3" s="1"/>
  <c r="B940" i="3"/>
  <c r="B1094" i="3" s="1"/>
  <c r="B941" i="3"/>
  <c r="B1095" i="3" s="1"/>
  <c r="B942" i="3"/>
  <c r="B1096" i="3" s="1"/>
  <c r="B943" i="3"/>
  <c r="B1097" i="3" s="1"/>
  <c r="B944" i="3"/>
  <c r="B1098" i="3" s="1"/>
  <c r="B945" i="3"/>
  <c r="B1099" i="3" s="1"/>
  <c r="B946" i="3"/>
  <c r="B1100" i="3" s="1"/>
  <c r="B947" i="3"/>
  <c r="B1101" i="3" s="1"/>
  <c r="B948" i="3"/>
  <c r="B1102" i="3" s="1"/>
  <c r="B949" i="3"/>
  <c r="B1103" i="3" s="1"/>
  <c r="B950" i="3"/>
  <c r="B1104" i="3" s="1"/>
  <c r="B951" i="3"/>
  <c r="B1105" i="3" s="1"/>
  <c r="B952" i="3"/>
  <c r="B1106" i="3" s="1"/>
  <c r="B953" i="3"/>
  <c r="B1107" i="3" s="1"/>
  <c r="B954" i="3"/>
  <c r="B1108" i="3" s="1"/>
  <c r="B955" i="3"/>
  <c r="B1109" i="3" s="1"/>
  <c r="B956" i="3"/>
  <c r="B1110" i="3" s="1"/>
  <c r="B957" i="3"/>
  <c r="B1111" i="3" s="1"/>
  <c r="B958" i="3"/>
  <c r="B1112" i="3" s="1"/>
  <c r="B959" i="3"/>
  <c r="B1113" i="3" s="1"/>
  <c r="B960" i="3"/>
  <c r="B1114" i="3" s="1"/>
  <c r="B961" i="3"/>
  <c r="B1115" i="3" s="1"/>
  <c r="B962" i="3"/>
  <c r="B1116" i="3" s="1"/>
  <c r="B963" i="3"/>
  <c r="B1117" i="3" s="1"/>
  <c r="B964" i="3"/>
  <c r="B1118" i="3" s="1"/>
  <c r="B965" i="3"/>
  <c r="B1119" i="3" s="1"/>
  <c r="B966" i="3"/>
  <c r="B1120" i="3" s="1"/>
  <c r="B967" i="3"/>
  <c r="B1121" i="3" s="1"/>
  <c r="B968" i="3"/>
  <c r="B1122" i="3" s="1"/>
  <c r="B969" i="3"/>
  <c r="B1123" i="3" s="1"/>
  <c r="B970" i="3"/>
  <c r="B1124" i="3" s="1"/>
  <c r="B971" i="3"/>
  <c r="B1125" i="3" s="1"/>
  <c r="B872" i="3"/>
  <c r="B1026" i="3" s="1"/>
  <c r="B873" i="3"/>
  <c r="B1027" i="3" s="1"/>
  <c r="B874" i="3"/>
  <c r="B1028" i="3" s="1"/>
  <c r="B875" i="3"/>
  <c r="B1029" i="3" s="1"/>
  <c r="B876" i="3"/>
  <c r="B1030" i="3" s="1"/>
  <c r="B877" i="3"/>
  <c r="B1031" i="3" s="1"/>
  <c r="B878" i="3"/>
  <c r="B1032" i="3" s="1"/>
  <c r="B879" i="3"/>
  <c r="B1033" i="3" s="1"/>
  <c r="B880" i="3"/>
  <c r="B1034" i="3" s="1"/>
  <c r="B881" i="3"/>
  <c r="B1035" i="3" s="1"/>
  <c r="B882" i="3"/>
  <c r="B1036" i="3" s="1"/>
  <c r="B883" i="3"/>
  <c r="B1037" i="3" s="1"/>
  <c r="B884" i="3"/>
  <c r="B1038" i="3" s="1"/>
  <c r="B885" i="3"/>
  <c r="B1039" i="3" s="1"/>
  <c r="B886" i="3"/>
  <c r="B1040" i="3" s="1"/>
  <c r="B887" i="3"/>
  <c r="B1041" i="3" s="1"/>
  <c r="B888" i="3"/>
  <c r="B1042" i="3" s="1"/>
  <c r="B889" i="3"/>
  <c r="B1043" i="3" s="1"/>
  <c r="B890" i="3"/>
  <c r="B1044" i="3" s="1"/>
  <c r="B891" i="3"/>
  <c r="B1045" i="3" s="1"/>
  <c r="B892" i="3"/>
  <c r="B1046" i="3" s="1"/>
  <c r="B893" i="3"/>
  <c r="B1047" i="3" s="1"/>
  <c r="B894" i="3"/>
  <c r="B1048" i="3" s="1"/>
  <c r="B895" i="3"/>
  <c r="B1049" i="3" s="1"/>
  <c r="B896" i="3"/>
  <c r="B1050" i="3" s="1"/>
  <c r="B897" i="3"/>
  <c r="B1051" i="3" s="1"/>
  <c r="B898" i="3"/>
  <c r="B1052" i="3" s="1"/>
  <c r="B899" i="3"/>
  <c r="B1053" i="3" s="1"/>
  <c r="B900" i="3"/>
  <c r="B1054" i="3" s="1"/>
  <c r="B901" i="3"/>
  <c r="B1055" i="3" s="1"/>
  <c r="B902" i="3"/>
  <c r="B1056" i="3" s="1"/>
  <c r="B903" i="3"/>
  <c r="B1057" i="3" s="1"/>
  <c r="B904" i="3"/>
  <c r="B1058" i="3" s="1"/>
  <c r="B905" i="3"/>
  <c r="B1059" i="3" s="1"/>
  <c r="B906" i="3"/>
  <c r="B1060" i="3" s="1"/>
  <c r="B907" i="3"/>
  <c r="B1061" i="3" s="1"/>
  <c r="B908" i="3"/>
  <c r="B1062" i="3" s="1"/>
  <c r="B909" i="3"/>
  <c r="B1063" i="3" s="1"/>
  <c r="B910" i="3"/>
  <c r="B1064" i="3" s="1"/>
  <c r="B911" i="3"/>
  <c r="B1065" i="3" s="1"/>
  <c r="B912" i="3"/>
  <c r="B1066" i="3" s="1"/>
  <c r="B913" i="3"/>
  <c r="B1067" i="3" s="1"/>
  <c r="B914" i="3"/>
  <c r="B1068" i="3" s="1"/>
  <c r="B915" i="3"/>
  <c r="B1069" i="3" s="1"/>
  <c r="B916" i="3"/>
  <c r="B1070" i="3" s="1"/>
  <c r="B917" i="3"/>
  <c r="B1071" i="3" s="1"/>
  <c r="B918" i="3"/>
  <c r="B1072" i="3" s="1"/>
  <c r="B919" i="3"/>
  <c r="B1073" i="3" s="1"/>
  <c r="B920" i="3"/>
  <c r="B1074" i="3" s="1"/>
  <c r="B921" i="3"/>
  <c r="B1075" i="3" s="1"/>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B513" i="3"/>
  <c r="B514" i="3"/>
  <c r="B515" i="3"/>
  <c r="B516" i="3"/>
  <c r="B517" i="3"/>
  <c r="B518" i="3"/>
  <c r="B519" i="3"/>
  <c r="B520" i="3"/>
  <c r="B521" i="3"/>
  <c r="B522" i="3"/>
  <c r="B523" i="3"/>
  <c r="B524" i="3"/>
  <c r="B525" i="3"/>
  <c r="B526" i="3"/>
  <c r="B527" i="3"/>
  <c r="B528" i="3"/>
  <c r="B529" i="3"/>
  <c r="B530" i="3"/>
  <c r="B531" i="3"/>
  <c r="B532" i="3"/>
  <c r="B533" i="3"/>
  <c r="B534" i="3"/>
  <c r="B535" i="3"/>
  <c r="B536" i="3"/>
  <c r="B537" i="3"/>
  <c r="B538" i="3"/>
  <c r="B539" i="3"/>
  <c r="B540" i="3"/>
  <c r="B541" i="3"/>
  <c r="B542" i="3"/>
  <c r="B543" i="3"/>
  <c r="B544" i="3"/>
  <c r="B545" i="3"/>
  <c r="B546" i="3"/>
  <c r="B547" i="3"/>
  <c r="B548" i="3"/>
  <c r="B549" i="3"/>
  <c r="B550" i="3"/>
  <c r="B551" i="3"/>
  <c r="B552" i="3"/>
  <c r="B553" i="3"/>
  <c r="B554" i="3"/>
  <c r="B555" i="3"/>
  <c r="B556" i="3"/>
  <c r="B557" i="3"/>
  <c r="B558" i="3"/>
  <c r="B559" i="3"/>
  <c r="B560" i="3"/>
  <c r="B561" i="3"/>
  <c r="B562" i="3"/>
  <c r="B563" i="3"/>
  <c r="B564" i="3"/>
  <c r="B565" i="3"/>
  <c r="B566" i="3"/>
  <c r="B567" i="3"/>
  <c r="B568" i="3"/>
  <c r="B569" i="3"/>
  <c r="B570" i="3"/>
  <c r="B571" i="3"/>
  <c r="B572" i="3"/>
  <c r="B573" i="3"/>
  <c r="B574" i="3"/>
  <c r="B575" i="3"/>
  <c r="B576" i="3"/>
  <c r="B577" i="3"/>
  <c r="B578" i="3"/>
  <c r="B579" i="3"/>
  <c r="B580" i="3"/>
  <c r="B581" i="3"/>
  <c r="B582" i="3"/>
  <c r="B583" i="3"/>
  <c r="B584" i="3"/>
  <c r="B585" i="3"/>
  <c r="B586" i="3"/>
  <c r="B587" i="3"/>
  <c r="B588" i="3"/>
  <c r="B589" i="3"/>
  <c r="B590" i="3"/>
  <c r="B591" i="3"/>
  <c r="B592" i="3"/>
  <c r="B593" i="3"/>
  <c r="B594" i="3"/>
  <c r="B595" i="3"/>
  <c r="B596" i="3"/>
  <c r="B597" i="3"/>
  <c r="B598" i="3"/>
  <c r="B599" i="3"/>
  <c r="B600" i="3"/>
  <c r="B601" i="3"/>
  <c r="B602" i="3"/>
  <c r="B603" i="3"/>
  <c r="B604" i="3"/>
  <c r="B605" i="3"/>
  <c r="B606" i="3"/>
  <c r="B607" i="3"/>
  <c r="B608" i="3"/>
  <c r="B609" i="3"/>
  <c r="B610" i="3"/>
  <c r="B611" i="3"/>
  <c r="B612" i="3"/>
  <c r="B613" i="3"/>
  <c r="B614" i="3"/>
  <c r="B615" i="3"/>
  <c r="B616" i="3"/>
  <c r="B617" i="3"/>
  <c r="B618" i="3"/>
  <c r="B619" i="3"/>
  <c r="B620" i="3"/>
  <c r="B621" i="3"/>
  <c r="B622" i="3"/>
  <c r="B623" i="3"/>
  <c r="B624" i="3"/>
  <c r="B625" i="3"/>
  <c r="B626" i="3"/>
  <c r="B627" i="3"/>
  <c r="B628" i="3"/>
  <c r="B629" i="3"/>
  <c r="B630" i="3"/>
  <c r="B631" i="3"/>
  <c r="B632" i="3"/>
  <c r="B633" i="3"/>
  <c r="B634" i="3"/>
  <c r="B635" i="3"/>
  <c r="B636" i="3"/>
  <c r="B637" i="3"/>
  <c r="B638" i="3"/>
  <c r="B639" i="3"/>
  <c r="B640" i="3"/>
  <c r="B641" i="3"/>
  <c r="B642" i="3"/>
  <c r="B643" i="3"/>
  <c r="B644" i="3"/>
  <c r="B645" i="3"/>
  <c r="B646" i="3"/>
  <c r="B647" i="3"/>
  <c r="B648" i="3"/>
  <c r="B649" i="3"/>
  <c r="B650" i="3"/>
  <c r="B651" i="3"/>
  <c r="B652" i="3"/>
  <c r="B653" i="3"/>
  <c r="B654" i="3"/>
  <c r="B655" i="3"/>
  <c r="B656" i="3"/>
  <c r="B657" i="3"/>
  <c r="B658" i="3"/>
  <c r="B659" i="3"/>
  <c r="B660" i="3"/>
  <c r="B6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D459" i="3"/>
  <c r="H103" i="40" s="1"/>
  <c r="O103" i="40" s="1"/>
  <c r="D460" i="3"/>
  <c r="H104" i="40" s="1"/>
  <c r="O104" i="40" s="1"/>
  <c r="D461" i="3"/>
  <c r="H105" i="40" s="1"/>
  <c r="O105" i="40" s="1"/>
  <c r="D462" i="3"/>
  <c r="H106" i="40" s="1"/>
  <c r="O106" i="40" s="1"/>
  <c r="D463" i="3"/>
  <c r="H107" i="40" s="1"/>
  <c r="O107" i="40" s="1"/>
  <c r="D408" i="3"/>
  <c r="H52" i="40" s="1"/>
  <c r="O52" i="40" s="1"/>
  <c r="D409" i="3"/>
  <c r="H53" i="40" s="1"/>
  <c r="O53" i="40" s="1"/>
  <c r="D410" i="3"/>
  <c r="H54" i="40" s="1"/>
  <c r="O54" i="40" s="1"/>
  <c r="D411" i="3"/>
  <c r="H55" i="40" s="1"/>
  <c r="O55" i="40" s="1"/>
  <c r="D412" i="3"/>
  <c r="H56" i="40" s="1"/>
  <c r="O56" i="40" s="1"/>
  <c r="D413" i="3"/>
  <c r="H57" i="40" s="1"/>
  <c r="O57" i="40" s="1"/>
  <c r="D414" i="3"/>
  <c r="H58" i="40" s="1"/>
  <c r="O58" i="40" s="1"/>
  <c r="D415" i="3"/>
  <c r="H59" i="40" s="1"/>
  <c r="O59" i="40" s="1"/>
  <c r="D416" i="3"/>
  <c r="H60" i="40" s="1"/>
  <c r="O60" i="40" s="1"/>
  <c r="D417" i="3"/>
  <c r="H61" i="40" s="1"/>
  <c r="O61" i="40" s="1"/>
  <c r="D418" i="3"/>
  <c r="H62" i="40" s="1"/>
  <c r="O62" i="40" s="1"/>
  <c r="D419" i="3"/>
  <c r="H63" i="40" s="1"/>
  <c r="O63" i="40" s="1"/>
  <c r="D420" i="3"/>
  <c r="H64" i="40" s="1"/>
  <c r="O64" i="40" s="1"/>
  <c r="D421" i="3"/>
  <c r="H65" i="40" s="1"/>
  <c r="O65" i="40" s="1"/>
  <c r="D422" i="3"/>
  <c r="H66" i="40" s="1"/>
  <c r="O66" i="40" s="1"/>
  <c r="D423" i="3"/>
  <c r="H67" i="40" s="1"/>
  <c r="O67" i="40" s="1"/>
  <c r="D424" i="3"/>
  <c r="H68" i="40" s="1"/>
  <c r="O68" i="40" s="1"/>
  <c r="D425" i="3"/>
  <c r="H69" i="40" s="1"/>
  <c r="O69" i="40" s="1"/>
  <c r="D426" i="3"/>
  <c r="H70" i="40" s="1"/>
  <c r="O70" i="40" s="1"/>
  <c r="D427" i="3"/>
  <c r="H71" i="40" s="1"/>
  <c r="O71" i="40" s="1"/>
  <c r="D428" i="3"/>
  <c r="H72" i="40" s="1"/>
  <c r="O72" i="40" s="1"/>
  <c r="D429" i="3"/>
  <c r="H73" i="40" s="1"/>
  <c r="O73" i="40" s="1"/>
  <c r="D430" i="3"/>
  <c r="H74" i="40" s="1"/>
  <c r="O74" i="40" s="1"/>
  <c r="D431" i="3"/>
  <c r="H75" i="40" s="1"/>
  <c r="O75" i="40" s="1"/>
  <c r="D432" i="3"/>
  <c r="H76" i="40" s="1"/>
  <c r="O76" i="40" s="1"/>
  <c r="D433" i="3"/>
  <c r="H77" i="40" s="1"/>
  <c r="O77" i="40" s="1"/>
  <c r="D434" i="3"/>
  <c r="H78" i="40" s="1"/>
  <c r="O78" i="40" s="1"/>
  <c r="D435" i="3"/>
  <c r="H79" i="40" s="1"/>
  <c r="O79" i="40" s="1"/>
  <c r="D436" i="3"/>
  <c r="H80" i="40" s="1"/>
  <c r="O80" i="40" s="1"/>
  <c r="D437" i="3"/>
  <c r="H81" i="40" s="1"/>
  <c r="O81" i="40" s="1"/>
  <c r="D438" i="3"/>
  <c r="H82" i="40" s="1"/>
  <c r="O82" i="40" s="1"/>
  <c r="D439" i="3"/>
  <c r="H83" i="40" s="1"/>
  <c r="O83" i="40" s="1"/>
  <c r="D440" i="3"/>
  <c r="H84" i="40" s="1"/>
  <c r="O84" i="40" s="1"/>
  <c r="D441" i="3"/>
  <c r="H85" i="40" s="1"/>
  <c r="O85" i="40" s="1"/>
  <c r="D442" i="3"/>
  <c r="H86" i="40" s="1"/>
  <c r="O86" i="40" s="1"/>
  <c r="D443" i="3"/>
  <c r="H87" i="40" s="1"/>
  <c r="O87" i="40" s="1"/>
  <c r="D444" i="3"/>
  <c r="H88" i="40" s="1"/>
  <c r="O88" i="40" s="1"/>
  <c r="D445" i="3"/>
  <c r="H89" i="40" s="1"/>
  <c r="O89" i="40" s="1"/>
  <c r="D446" i="3"/>
  <c r="H90" i="40" s="1"/>
  <c r="O90" i="40" s="1"/>
  <c r="D447" i="3"/>
  <c r="H91" i="40" s="1"/>
  <c r="O91" i="40" s="1"/>
  <c r="D448" i="3"/>
  <c r="H92" i="40" s="1"/>
  <c r="O92" i="40" s="1"/>
  <c r="D449" i="3"/>
  <c r="H93" i="40" s="1"/>
  <c r="O93" i="40" s="1"/>
  <c r="D450" i="3"/>
  <c r="H94" i="40" s="1"/>
  <c r="O94" i="40" s="1"/>
  <c r="D451" i="3"/>
  <c r="H95" i="40" s="1"/>
  <c r="O95" i="40" s="1"/>
  <c r="D452" i="3"/>
  <c r="H96" i="40" s="1"/>
  <c r="O96" i="40" s="1"/>
  <c r="D453" i="3"/>
  <c r="H97" i="40" s="1"/>
  <c r="O97" i="40" s="1"/>
  <c r="D454" i="3"/>
  <c r="H98" i="40" s="1"/>
  <c r="O98" i="40" s="1"/>
  <c r="D455" i="3"/>
  <c r="H99" i="40" s="1"/>
  <c r="O99" i="40" s="1"/>
  <c r="D456" i="3"/>
  <c r="H100" i="40" s="1"/>
  <c r="O100" i="40" s="1"/>
  <c r="Q100" i="40" s="1"/>
  <c r="D457" i="3"/>
  <c r="H101" i="40" s="1"/>
  <c r="O101" i="40" s="1"/>
  <c r="Q101" i="40" s="1"/>
  <c r="C459" i="3"/>
  <c r="C460" i="3"/>
  <c r="C461" i="3"/>
  <c r="C462"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B503" i="3"/>
  <c r="B504" i="3"/>
  <c r="B505" i="3"/>
  <c r="B506" i="3"/>
  <c r="B5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C768" i="3"/>
  <c r="C769" i="3"/>
  <c r="C770" i="3"/>
  <c r="C771" i="3"/>
  <c r="C772" i="3"/>
  <c r="C773" i="3"/>
  <c r="C774" i="3"/>
  <c r="C775" i="3"/>
  <c r="C776" i="3"/>
  <c r="C777" i="3"/>
  <c r="C778" i="3"/>
  <c r="C779" i="3"/>
  <c r="C780" i="3"/>
  <c r="C781" i="3"/>
  <c r="C782" i="3"/>
  <c r="C783" i="3"/>
  <c r="C784" i="3"/>
  <c r="C785" i="3"/>
  <c r="C786" i="3"/>
  <c r="C787" i="3"/>
  <c r="C788" i="3"/>
  <c r="C789" i="3"/>
  <c r="C790" i="3"/>
  <c r="C791" i="3"/>
  <c r="C792" i="3"/>
  <c r="C793" i="3"/>
  <c r="C794" i="3"/>
  <c r="C795" i="3"/>
  <c r="C796" i="3"/>
  <c r="C797" i="3"/>
  <c r="C798" i="3"/>
  <c r="C799" i="3"/>
  <c r="C800" i="3"/>
  <c r="C801" i="3"/>
  <c r="C802" i="3"/>
  <c r="C803" i="3"/>
  <c r="C804" i="3"/>
  <c r="C805" i="3"/>
  <c r="C806" i="3"/>
  <c r="C807" i="3"/>
  <c r="C808" i="3"/>
  <c r="C809" i="3"/>
  <c r="C810" i="3"/>
  <c r="C811" i="3"/>
  <c r="C812" i="3"/>
  <c r="C813" i="3"/>
  <c r="C814" i="3"/>
  <c r="C815" i="3"/>
  <c r="C816" i="3"/>
  <c r="B767" i="3"/>
  <c r="B768" i="3"/>
  <c r="B769" i="3"/>
  <c r="B770" i="3"/>
  <c r="B771" i="3"/>
  <c r="B772" i="3"/>
  <c r="B773" i="3"/>
  <c r="B774" i="3"/>
  <c r="B775" i="3"/>
  <c r="B776" i="3"/>
  <c r="B777" i="3"/>
  <c r="B778" i="3"/>
  <c r="B779" i="3"/>
  <c r="B780" i="3"/>
  <c r="B781" i="3"/>
  <c r="B782" i="3"/>
  <c r="B783" i="3"/>
  <c r="B784" i="3"/>
  <c r="B785" i="3"/>
  <c r="B786" i="3"/>
  <c r="B787" i="3"/>
  <c r="B788" i="3"/>
  <c r="B789" i="3"/>
  <c r="B790" i="3"/>
  <c r="B791" i="3"/>
  <c r="B792" i="3"/>
  <c r="B793" i="3"/>
  <c r="B794" i="3"/>
  <c r="B795" i="3"/>
  <c r="B796" i="3"/>
  <c r="B797" i="3"/>
  <c r="B798" i="3"/>
  <c r="B799" i="3"/>
  <c r="B800" i="3"/>
  <c r="B801" i="3"/>
  <c r="B802" i="3"/>
  <c r="B803" i="3"/>
  <c r="B804" i="3"/>
  <c r="B805" i="3"/>
  <c r="B806" i="3"/>
  <c r="B807" i="3"/>
  <c r="B808" i="3"/>
  <c r="B809" i="3"/>
  <c r="B810" i="3"/>
  <c r="B811" i="3"/>
  <c r="B812" i="3"/>
  <c r="B813" i="3"/>
  <c r="B814" i="3"/>
  <c r="B815" i="3"/>
  <c r="B816" i="3"/>
  <c r="B717" i="3"/>
  <c r="B718" i="3"/>
  <c r="B719" i="3"/>
  <c r="B720" i="3"/>
  <c r="B721" i="3"/>
  <c r="B722" i="3"/>
  <c r="B723" i="3"/>
  <c r="B724" i="3"/>
  <c r="B725" i="3"/>
  <c r="B726" i="3"/>
  <c r="B727" i="3"/>
  <c r="B728" i="3"/>
  <c r="B729" i="3"/>
  <c r="B730" i="3"/>
  <c r="B731" i="3"/>
  <c r="B732" i="3"/>
  <c r="B733" i="3"/>
  <c r="B734" i="3"/>
  <c r="B735" i="3"/>
  <c r="B736" i="3"/>
  <c r="B737" i="3"/>
  <c r="B738" i="3"/>
  <c r="B739" i="3"/>
  <c r="B740" i="3"/>
  <c r="B741" i="3"/>
  <c r="B742" i="3"/>
  <c r="B743" i="3"/>
  <c r="B744" i="3"/>
  <c r="B745" i="3"/>
  <c r="B746" i="3"/>
  <c r="B747" i="3"/>
  <c r="B748" i="3"/>
  <c r="B749" i="3"/>
  <c r="B750" i="3"/>
  <c r="B751" i="3"/>
  <c r="B752" i="3"/>
  <c r="B753" i="3"/>
  <c r="B754" i="3"/>
  <c r="B755" i="3"/>
  <c r="B756" i="3"/>
  <c r="B757" i="3"/>
  <c r="B758" i="3"/>
  <c r="B759" i="3"/>
  <c r="B760" i="3"/>
  <c r="B761" i="3"/>
  <c r="B762" i="3"/>
  <c r="B763" i="3"/>
  <c r="B764" i="3"/>
  <c r="B765" i="3"/>
  <c r="B76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N136" i="10" l="1"/>
  <c r="AI112" i="40"/>
  <c r="Q103" i="40"/>
  <c r="Q107" i="40"/>
  <c r="Q106" i="40"/>
  <c r="Q105" i="40"/>
  <c r="Q104" i="40"/>
  <c r="Q60" i="40"/>
  <c r="Q95" i="40"/>
  <c r="Q89" i="40"/>
  <c r="Q83" i="40"/>
  <c r="Q77" i="40"/>
  <c r="Q71" i="40"/>
  <c r="Q65" i="40"/>
  <c r="Q59" i="40"/>
  <c r="Q53" i="40"/>
  <c r="Q66" i="40"/>
  <c r="Q94" i="40"/>
  <c r="Q88" i="40"/>
  <c r="Q82" i="40"/>
  <c r="Q76" i="40"/>
  <c r="Q70" i="40"/>
  <c r="Q64" i="40"/>
  <c r="Q58" i="40"/>
  <c r="Q52" i="40"/>
  <c r="Q72" i="40"/>
  <c r="Q99" i="40"/>
  <c r="Q93" i="40"/>
  <c r="Q87" i="40"/>
  <c r="Q81" i="40"/>
  <c r="Q75" i="40"/>
  <c r="Q69" i="40"/>
  <c r="Q63" i="40"/>
  <c r="Q57" i="40"/>
  <c r="Q84" i="40"/>
  <c r="Q98" i="40"/>
  <c r="Q92" i="40"/>
  <c r="Q86" i="40"/>
  <c r="Q80" i="40"/>
  <c r="Q74" i="40"/>
  <c r="Q68" i="40"/>
  <c r="Q62" i="40"/>
  <c r="Q56" i="40"/>
  <c r="Q78" i="40"/>
  <c r="Q97" i="40"/>
  <c r="Q91" i="40"/>
  <c r="Q85" i="40"/>
  <c r="Q79" i="40"/>
  <c r="Q73" i="40"/>
  <c r="Q67" i="40"/>
  <c r="Q61" i="40"/>
  <c r="Q55" i="40"/>
  <c r="Q96" i="40"/>
  <c r="Q90" i="40"/>
  <c r="Q54" i="40"/>
  <c r="O147" i="9"/>
  <c r="K148" i="6"/>
  <c r="K302" i="6" s="1"/>
  <c r="O302" i="6" s="1"/>
  <c r="AK147" i="5"/>
  <c r="O123" i="9"/>
  <c r="K124" i="6"/>
  <c r="K278" i="6" s="1"/>
  <c r="O278" i="6" s="1"/>
  <c r="AK123" i="5"/>
  <c r="O105" i="9"/>
  <c r="K106" i="6"/>
  <c r="K260" i="6" s="1"/>
  <c r="O260" i="6" s="1"/>
  <c r="AK105" i="5"/>
  <c r="AK149" i="5"/>
  <c r="O149" i="9"/>
  <c r="K150" i="6"/>
  <c r="K304" i="6" s="1"/>
  <c r="O304" i="6" s="1"/>
  <c r="AK143" i="5"/>
  <c r="O143" i="9"/>
  <c r="K144" i="6"/>
  <c r="K298" i="6" s="1"/>
  <c r="O298" i="6" s="1"/>
  <c r="AK137" i="5"/>
  <c r="O137" i="9"/>
  <c r="K138" i="6"/>
  <c r="K292" i="6" s="1"/>
  <c r="O292" i="6" s="1"/>
  <c r="AK131" i="5"/>
  <c r="O131" i="9"/>
  <c r="K132" i="6"/>
  <c r="K286" i="6" s="1"/>
  <c r="O286" i="6" s="1"/>
  <c r="AK125" i="5"/>
  <c r="O125" i="9"/>
  <c r="K126" i="6"/>
  <c r="K280" i="6" s="1"/>
  <c r="O280" i="6" s="1"/>
  <c r="AK119" i="5"/>
  <c r="O119" i="9"/>
  <c r="K120" i="6"/>
  <c r="K274" i="6" s="1"/>
  <c r="O274" i="6" s="1"/>
  <c r="AK113" i="5"/>
  <c r="O113" i="9"/>
  <c r="K114" i="6"/>
  <c r="K268" i="6" s="1"/>
  <c r="O268" i="6" s="1"/>
  <c r="AK107" i="5"/>
  <c r="O107" i="9"/>
  <c r="K108" i="6"/>
  <c r="K262" i="6" s="1"/>
  <c r="O262" i="6" s="1"/>
  <c r="O148" i="9"/>
  <c r="AK148" i="5"/>
  <c r="K149" i="6"/>
  <c r="K303" i="6" s="1"/>
  <c r="O303" i="6" s="1"/>
  <c r="O142" i="9"/>
  <c r="AK142" i="5"/>
  <c r="K143" i="6"/>
  <c r="K297" i="6" s="1"/>
  <c r="O297" i="6" s="1"/>
  <c r="O136" i="9"/>
  <c r="AK136" i="5"/>
  <c r="K137" i="6"/>
  <c r="K291" i="6" s="1"/>
  <c r="O291" i="6" s="1"/>
  <c r="O130" i="9"/>
  <c r="AK130" i="5"/>
  <c r="K131" i="6"/>
  <c r="K285" i="6" s="1"/>
  <c r="O285" i="6" s="1"/>
  <c r="O124" i="9"/>
  <c r="AK124" i="5"/>
  <c r="K125" i="6"/>
  <c r="K279" i="6" s="1"/>
  <c r="O279" i="6" s="1"/>
  <c r="O118" i="9"/>
  <c r="AK118" i="5"/>
  <c r="K119" i="6"/>
  <c r="K273" i="6" s="1"/>
  <c r="O273" i="6" s="1"/>
  <c r="O112" i="9"/>
  <c r="AK112" i="5"/>
  <c r="K113" i="6"/>
  <c r="K267" i="6" s="1"/>
  <c r="O267" i="6" s="1"/>
  <c r="O106" i="9"/>
  <c r="AK106" i="5"/>
  <c r="K107" i="6"/>
  <c r="K261" i="6" s="1"/>
  <c r="O261" i="6" s="1"/>
  <c r="O135" i="9"/>
  <c r="K136" i="6"/>
  <c r="K290" i="6" s="1"/>
  <c r="O290" i="6" s="1"/>
  <c r="AK135" i="5"/>
  <c r="O117" i="9"/>
  <c r="K118" i="6"/>
  <c r="K272" i="6" s="1"/>
  <c r="O272" i="6" s="1"/>
  <c r="AK117" i="5"/>
  <c r="AK146" i="5"/>
  <c r="K147" i="6"/>
  <c r="K301" i="6" s="1"/>
  <c r="O301" i="6" s="1"/>
  <c r="O146" i="9"/>
  <c r="AK140" i="5"/>
  <c r="K141" i="6"/>
  <c r="K295" i="6" s="1"/>
  <c r="O295" i="6" s="1"/>
  <c r="O140" i="9"/>
  <c r="AK134" i="5"/>
  <c r="K135" i="6"/>
  <c r="K289" i="6" s="1"/>
  <c r="O289" i="6" s="1"/>
  <c r="O134" i="9"/>
  <c r="AK128" i="5"/>
  <c r="K129" i="6"/>
  <c r="K283" i="6" s="1"/>
  <c r="O283" i="6" s="1"/>
  <c r="O128" i="9"/>
  <c r="AK122" i="5"/>
  <c r="K123" i="6"/>
  <c r="K277" i="6" s="1"/>
  <c r="O277" i="6" s="1"/>
  <c r="O122" i="9"/>
  <c r="AK116" i="5"/>
  <c r="K117" i="6"/>
  <c r="K271" i="6" s="1"/>
  <c r="O271" i="6" s="1"/>
  <c r="O116" i="9"/>
  <c r="AK110" i="5"/>
  <c r="K111" i="6"/>
  <c r="K265" i="6" s="1"/>
  <c r="O265" i="6" s="1"/>
  <c r="O110" i="9"/>
  <c r="O104" i="9"/>
  <c r="AK104" i="5"/>
  <c r="K105" i="6"/>
  <c r="K259" i="6" s="1"/>
  <c r="O259" i="6" s="1"/>
  <c r="K152" i="6"/>
  <c r="K306" i="6" s="1"/>
  <c r="O306" i="6" s="1"/>
  <c r="AK151" i="5"/>
  <c r="O151" i="9"/>
  <c r="O145" i="9"/>
  <c r="K146" i="6"/>
  <c r="K300" i="6" s="1"/>
  <c r="O300" i="6" s="1"/>
  <c r="AK145" i="5"/>
  <c r="O139" i="9"/>
  <c r="K140" i="6"/>
  <c r="K294" i="6" s="1"/>
  <c r="O294" i="6" s="1"/>
  <c r="AK139" i="5"/>
  <c r="O133" i="9"/>
  <c r="K134" i="6"/>
  <c r="K288" i="6" s="1"/>
  <c r="O288" i="6" s="1"/>
  <c r="AK133" i="5"/>
  <c r="O127" i="9"/>
  <c r="K128" i="6"/>
  <c r="K282" i="6" s="1"/>
  <c r="O282" i="6" s="1"/>
  <c r="AK127" i="5"/>
  <c r="O121" i="9"/>
  <c r="K122" i="6"/>
  <c r="K276" i="6" s="1"/>
  <c r="O276" i="6" s="1"/>
  <c r="AK121" i="5"/>
  <c r="O115" i="9"/>
  <c r="K116" i="6"/>
  <c r="K270" i="6" s="1"/>
  <c r="O270" i="6" s="1"/>
  <c r="AK115" i="5"/>
  <c r="O109" i="9"/>
  <c r="K110" i="6"/>
  <c r="K264" i="6" s="1"/>
  <c r="O264" i="6" s="1"/>
  <c r="AK109" i="5"/>
  <c r="AK103" i="5"/>
  <c r="O103" i="9"/>
  <c r="K104" i="6"/>
  <c r="K258" i="6" s="1"/>
  <c r="O258" i="6" s="1"/>
  <c r="O141" i="9"/>
  <c r="K142" i="6"/>
  <c r="K296" i="6" s="1"/>
  <c r="O296" i="6" s="1"/>
  <c r="AK141" i="5"/>
  <c r="O129" i="9"/>
  <c r="K130" i="6"/>
  <c r="K284" i="6" s="1"/>
  <c r="O284" i="6" s="1"/>
  <c r="AK129" i="5"/>
  <c r="O111" i="9"/>
  <c r="K112" i="6"/>
  <c r="K266" i="6" s="1"/>
  <c r="O266" i="6" s="1"/>
  <c r="AK111" i="5"/>
  <c r="K151" i="6"/>
  <c r="K305" i="6" s="1"/>
  <c r="O305" i="6" s="1"/>
  <c r="O150" i="9"/>
  <c r="AK150" i="5"/>
  <c r="O144" i="9"/>
  <c r="K145" i="6"/>
  <c r="K299" i="6" s="1"/>
  <c r="O299" i="6" s="1"/>
  <c r="AK144" i="5"/>
  <c r="K139" i="6"/>
  <c r="K293" i="6" s="1"/>
  <c r="O293" i="6" s="1"/>
  <c r="O138" i="9"/>
  <c r="AK138" i="5"/>
  <c r="K133" i="6"/>
  <c r="K287" i="6" s="1"/>
  <c r="O287" i="6" s="1"/>
  <c r="O132" i="9"/>
  <c r="AK132" i="5"/>
  <c r="O126" i="9"/>
  <c r="K127" i="6"/>
  <c r="K281" i="6" s="1"/>
  <c r="O281" i="6" s="1"/>
  <c r="AK126" i="5"/>
  <c r="O120" i="9"/>
  <c r="K121" i="6"/>
  <c r="K275" i="6" s="1"/>
  <c r="O275" i="6" s="1"/>
  <c r="AK120" i="5"/>
  <c r="O114" i="9"/>
  <c r="K115" i="6"/>
  <c r="K269" i="6" s="1"/>
  <c r="O269" i="6" s="1"/>
  <c r="AK114" i="5"/>
  <c r="O108" i="9"/>
  <c r="K109" i="6"/>
  <c r="K263" i="6" s="1"/>
  <c r="O263" i="6" s="1"/>
  <c r="AK108" i="5"/>
  <c r="N108" i="10"/>
  <c r="N96" i="10"/>
  <c r="N135" i="10"/>
  <c r="N172" i="10"/>
  <c r="N120" i="10"/>
  <c r="N84" i="10"/>
  <c r="N173" i="10"/>
  <c r="N122" i="10"/>
  <c r="N121" i="10"/>
  <c r="N110" i="10"/>
  <c r="N109" i="10"/>
  <c r="N98" i="10"/>
  <c r="N97" i="10"/>
  <c r="N85" i="10"/>
  <c r="N86" i="10"/>
  <c r="N160" i="10"/>
  <c r="N148" i="10"/>
  <c r="N171" i="10"/>
  <c r="N159" i="10"/>
  <c r="N147" i="10"/>
  <c r="N116" i="10"/>
  <c r="N104" i="10"/>
  <c r="N92" i="10"/>
  <c r="N80" i="10"/>
  <c r="N167" i="10"/>
  <c r="N155" i="10"/>
  <c r="N143" i="10"/>
  <c r="N131" i="10"/>
  <c r="N115" i="10"/>
  <c r="N103" i="10"/>
  <c r="N91" i="10"/>
  <c r="N79" i="10"/>
  <c r="N166" i="10"/>
  <c r="N154" i="10"/>
  <c r="N142" i="10"/>
  <c r="N130" i="10"/>
  <c r="N114" i="10"/>
  <c r="N102" i="10"/>
  <c r="N90" i="10"/>
  <c r="N78" i="10"/>
  <c r="N165" i="10"/>
  <c r="N153" i="10"/>
  <c r="N141" i="10"/>
  <c r="N129" i="10"/>
  <c r="N161" i="10"/>
  <c r="N149" i="10"/>
  <c r="N137" i="10"/>
  <c r="N125" i="10"/>
  <c r="N113" i="10"/>
  <c r="N101" i="10"/>
  <c r="N89" i="10"/>
  <c r="N77" i="10"/>
  <c r="N175" i="10"/>
  <c r="N164" i="10"/>
  <c r="N152" i="10"/>
  <c r="N140" i="10"/>
  <c r="N128" i="10"/>
  <c r="N124" i="10"/>
  <c r="N112" i="10"/>
  <c r="N100" i="10"/>
  <c r="N88" i="10"/>
  <c r="N76" i="10"/>
  <c r="N163" i="10"/>
  <c r="N151" i="10"/>
  <c r="N139" i="10"/>
  <c r="N127" i="10"/>
  <c r="N123" i="10"/>
  <c r="N111" i="10"/>
  <c r="N99" i="10"/>
  <c r="N87" i="10"/>
  <c r="N174" i="10"/>
  <c r="N162" i="10"/>
  <c r="N150" i="10"/>
  <c r="N138" i="10"/>
  <c r="N126" i="10"/>
  <c r="N119" i="10"/>
  <c r="N107" i="10"/>
  <c r="N95" i="10"/>
  <c r="N83" i="10"/>
  <c r="N170" i="10"/>
  <c r="N158" i="10"/>
  <c r="N146" i="10"/>
  <c r="N134" i="10"/>
  <c r="N118" i="10"/>
  <c r="N106" i="10"/>
  <c r="N94" i="10"/>
  <c r="N82" i="10"/>
  <c r="N169" i="10"/>
  <c r="N157" i="10"/>
  <c r="N145" i="10"/>
  <c r="N133" i="10"/>
  <c r="N117" i="10"/>
  <c r="N105" i="10"/>
  <c r="N93" i="10"/>
  <c r="N81" i="10"/>
  <c r="N168" i="10"/>
  <c r="N156" i="10"/>
  <c r="N144" i="10"/>
  <c r="N132" i="10"/>
  <c r="K107" i="9"/>
  <c r="AG107" i="5"/>
  <c r="H108" i="6"/>
  <c r="D262" i="6" s="1"/>
  <c r="H107" i="6"/>
  <c r="D261" i="6" s="1"/>
  <c r="AG106" i="5"/>
  <c r="K106" i="9"/>
  <c r="K105" i="9"/>
  <c r="H106" i="6"/>
  <c r="D260" i="6" s="1"/>
  <c r="AG105" i="5"/>
  <c r="AG104" i="5"/>
  <c r="H105" i="6"/>
  <c r="D259" i="6" s="1"/>
  <c r="K104" i="9"/>
  <c r="K103" i="9"/>
  <c r="AG103" i="5"/>
  <c r="H104" i="6"/>
  <c r="D258" i="6" s="1"/>
  <c r="AG90" i="5"/>
  <c r="K90" i="9"/>
  <c r="H91" i="6"/>
  <c r="D245" i="6" s="1"/>
  <c r="AG78" i="5"/>
  <c r="K78" i="9"/>
  <c r="H79" i="6"/>
  <c r="D233" i="6" s="1"/>
  <c r="AG66" i="5"/>
  <c r="K66" i="9"/>
  <c r="H67" i="6"/>
  <c r="D221" i="6" s="1"/>
  <c r="AG54" i="5"/>
  <c r="K54" i="9"/>
  <c r="H55" i="6"/>
  <c r="D209" i="6" s="1"/>
  <c r="K101" i="9"/>
  <c r="AG101" i="5"/>
  <c r="H102" i="6"/>
  <c r="D256" i="6" s="1"/>
  <c r="AG89" i="5"/>
  <c r="K89" i="9"/>
  <c r="H90" i="6"/>
  <c r="D244" i="6" s="1"/>
  <c r="AG77" i="5"/>
  <c r="K77" i="9"/>
  <c r="H78" i="6"/>
  <c r="D232" i="6" s="1"/>
  <c r="AG65" i="5"/>
  <c r="K65" i="9"/>
  <c r="H66" i="6"/>
  <c r="D220" i="6" s="1"/>
  <c r="AG53" i="5"/>
  <c r="K53" i="9"/>
  <c r="H54" i="6"/>
  <c r="D208" i="6" s="1"/>
  <c r="AG100" i="5"/>
  <c r="K100" i="9"/>
  <c r="H101" i="6"/>
  <c r="D255" i="6" s="1"/>
  <c r="AG88" i="5"/>
  <c r="K88" i="9"/>
  <c r="H89" i="6"/>
  <c r="D243" i="6" s="1"/>
  <c r="AG76" i="5"/>
  <c r="K76" i="9"/>
  <c r="H77" i="6"/>
  <c r="D231" i="6" s="1"/>
  <c r="K64" i="9"/>
  <c r="AG64" i="5"/>
  <c r="H65" i="6"/>
  <c r="D219" i="6" s="1"/>
  <c r="K52" i="9"/>
  <c r="AG52" i="5"/>
  <c r="H53" i="6"/>
  <c r="D207" i="6" s="1"/>
  <c r="AG99" i="5"/>
  <c r="K99" i="9"/>
  <c r="H100" i="6"/>
  <c r="D254" i="6" s="1"/>
  <c r="AG87" i="5"/>
  <c r="K87" i="9"/>
  <c r="H88" i="6"/>
  <c r="D242" i="6" s="1"/>
  <c r="K75" i="9"/>
  <c r="AG75" i="5"/>
  <c r="H76" i="6"/>
  <c r="D230" i="6" s="1"/>
  <c r="K63" i="9"/>
  <c r="AG63" i="5"/>
  <c r="H64" i="6"/>
  <c r="D218" i="6" s="1"/>
  <c r="K98" i="9"/>
  <c r="AG98" i="5"/>
  <c r="H99" i="6"/>
  <c r="D253" i="6" s="1"/>
  <c r="K86" i="9"/>
  <c r="AG86" i="5"/>
  <c r="H87" i="6"/>
  <c r="D241" i="6" s="1"/>
  <c r="K74" i="9"/>
  <c r="AG74" i="5"/>
  <c r="H75" i="6"/>
  <c r="D229" i="6" s="1"/>
  <c r="AG62" i="5"/>
  <c r="K62" i="9"/>
  <c r="H63" i="6"/>
  <c r="D217" i="6" s="1"/>
  <c r="K97" i="9"/>
  <c r="AG97" i="5"/>
  <c r="H98" i="6"/>
  <c r="D252" i="6" s="1"/>
  <c r="K85" i="9"/>
  <c r="AG85" i="5"/>
  <c r="H86" i="6"/>
  <c r="D240" i="6" s="1"/>
  <c r="AG73" i="5"/>
  <c r="K73" i="9"/>
  <c r="H74" i="6"/>
  <c r="D228" i="6" s="1"/>
  <c r="K61" i="9"/>
  <c r="AG61" i="5"/>
  <c r="H62" i="6"/>
  <c r="D216" i="6" s="1"/>
  <c r="AG96" i="5"/>
  <c r="K96" i="9"/>
  <c r="H97" i="6"/>
  <c r="D251" i="6" s="1"/>
  <c r="AG84" i="5"/>
  <c r="K84" i="9"/>
  <c r="H85" i="6"/>
  <c r="D239" i="6" s="1"/>
  <c r="AG72" i="5"/>
  <c r="K72" i="9"/>
  <c r="H73" i="6"/>
  <c r="D227" i="6" s="1"/>
  <c r="AG60" i="5"/>
  <c r="K60" i="9"/>
  <c r="H61" i="6"/>
  <c r="D215" i="6" s="1"/>
  <c r="K95" i="9"/>
  <c r="AG95" i="5"/>
  <c r="H96" i="6"/>
  <c r="D250" i="6" s="1"/>
  <c r="AG83" i="5"/>
  <c r="K83" i="9"/>
  <c r="H84" i="6"/>
  <c r="D238" i="6" s="1"/>
  <c r="AG71" i="5"/>
  <c r="K71" i="9"/>
  <c r="H72" i="6"/>
  <c r="D226" i="6" s="1"/>
  <c r="AG59" i="5"/>
  <c r="K59" i="9"/>
  <c r="H60" i="6"/>
  <c r="D214" i="6" s="1"/>
  <c r="AG94" i="5"/>
  <c r="K94" i="9"/>
  <c r="H95" i="6"/>
  <c r="D249" i="6" s="1"/>
  <c r="AG82" i="5"/>
  <c r="K82" i="9"/>
  <c r="H83" i="6"/>
  <c r="D237" i="6" s="1"/>
  <c r="AG70" i="5"/>
  <c r="K70" i="9"/>
  <c r="H71" i="6"/>
  <c r="D225" i="6" s="1"/>
  <c r="K58" i="9"/>
  <c r="AG58" i="5"/>
  <c r="H59" i="6"/>
  <c r="D213" i="6" s="1"/>
  <c r="AG93" i="5"/>
  <c r="K93" i="9"/>
  <c r="H94" i="6"/>
  <c r="D248" i="6" s="1"/>
  <c r="K81" i="9"/>
  <c r="AG81" i="5"/>
  <c r="H82" i="6"/>
  <c r="D236" i="6" s="1"/>
  <c r="K69" i="9"/>
  <c r="AG69" i="5"/>
  <c r="H70" i="6"/>
  <c r="D224" i="6" s="1"/>
  <c r="AG57" i="5"/>
  <c r="K57" i="9"/>
  <c r="H58" i="6"/>
  <c r="D212" i="6" s="1"/>
  <c r="K92" i="9"/>
  <c r="AG92" i="5"/>
  <c r="H93" i="6"/>
  <c r="D247" i="6" s="1"/>
  <c r="K80" i="9"/>
  <c r="AG80" i="5"/>
  <c r="H81" i="6"/>
  <c r="D235" i="6" s="1"/>
  <c r="K68" i="9"/>
  <c r="AG68" i="5"/>
  <c r="H69" i="6"/>
  <c r="D223" i="6" s="1"/>
  <c r="AG56" i="5"/>
  <c r="K56" i="9"/>
  <c r="H57" i="6"/>
  <c r="D211" i="6" s="1"/>
  <c r="K91" i="9"/>
  <c r="AG91" i="5"/>
  <c r="H92" i="6"/>
  <c r="D246" i="6" s="1"/>
  <c r="K79" i="9"/>
  <c r="AG79" i="5"/>
  <c r="H80" i="6"/>
  <c r="D234" i="6" s="1"/>
  <c r="AG67" i="5"/>
  <c r="K67" i="9"/>
  <c r="H68" i="6"/>
  <c r="D222" i="6" s="1"/>
  <c r="K55" i="9"/>
  <c r="AG55" i="5"/>
  <c r="H56" i="6"/>
  <c r="D210" i="6" s="1"/>
  <c r="F462" i="3"/>
  <c r="I106" i="40" s="1"/>
  <c r="F461" i="3"/>
  <c r="I105" i="40" s="1"/>
  <c r="F460" i="3"/>
  <c r="I104" i="40" s="1"/>
  <c r="F459" i="3"/>
  <c r="I103" i="40" s="1"/>
  <c r="D2" i="40"/>
  <c r="D3" i="40"/>
  <c r="D4" i="40"/>
  <c r="D5" i="40"/>
  <c r="D6" i="40"/>
  <c r="D7" i="40"/>
  <c r="D8" i="40"/>
  <c r="D9" i="40"/>
  <c r="D10" i="40"/>
  <c r="D11" i="40"/>
  <c r="D12" i="40"/>
  <c r="D13" i="40"/>
  <c r="D14" i="40"/>
  <c r="D15" i="40"/>
  <c r="D16" i="40"/>
  <c r="D17" i="40"/>
  <c r="D18" i="40"/>
  <c r="D19" i="40"/>
  <c r="D20" i="40"/>
  <c r="D21" i="40"/>
  <c r="D22" i="40"/>
  <c r="D23" i="40"/>
  <c r="D24" i="40"/>
  <c r="D25" i="40"/>
  <c r="D26" i="40"/>
  <c r="D27" i="40"/>
  <c r="D28" i="40"/>
  <c r="D29" i="40"/>
  <c r="D30" i="40"/>
  <c r="D31" i="40"/>
  <c r="D32" i="40"/>
  <c r="D33" i="40"/>
  <c r="D34" i="40"/>
  <c r="D35" i="40"/>
  <c r="D36" i="40"/>
  <c r="D37" i="40"/>
  <c r="D38" i="40"/>
  <c r="D39" i="40"/>
  <c r="D40" i="40"/>
  <c r="D41" i="40"/>
  <c r="D42" i="40"/>
  <c r="D43" i="40"/>
  <c r="D44" i="40"/>
  <c r="D45" i="40"/>
  <c r="D46" i="40"/>
  <c r="D47" i="40"/>
  <c r="D48" i="40"/>
  <c r="D49" i="40"/>
  <c r="D50" i="40"/>
  <c r="D51" i="40"/>
  <c r="D102" i="40"/>
  <c r="D103" i="40"/>
  <c r="D104" i="40"/>
  <c r="D105" i="40"/>
  <c r="D106" i="40"/>
  <c r="D107" i="40"/>
  <c r="D108" i="40"/>
  <c r="D109" i="40"/>
  <c r="D110" i="40"/>
  <c r="D111" i="40"/>
  <c r="D112" i="40"/>
  <c r="D113" i="40"/>
  <c r="D114" i="40"/>
  <c r="D115" i="40"/>
  <c r="D116" i="40"/>
  <c r="D117" i="40"/>
  <c r="D118" i="40"/>
  <c r="D119" i="40"/>
  <c r="D120" i="40"/>
  <c r="D121" i="40"/>
  <c r="D122" i="40"/>
  <c r="D123" i="40"/>
  <c r="D124" i="40"/>
  <c r="D125" i="40"/>
  <c r="D126" i="40"/>
  <c r="D127" i="40"/>
  <c r="D128" i="40"/>
  <c r="D129" i="40"/>
  <c r="D130" i="40"/>
  <c r="D131" i="40"/>
  <c r="D132" i="40"/>
  <c r="D133" i="40"/>
  <c r="D134" i="40"/>
  <c r="D135" i="40"/>
  <c r="D136" i="40"/>
  <c r="D137" i="40"/>
  <c r="D138" i="40"/>
  <c r="D139" i="40"/>
  <c r="D140" i="40"/>
  <c r="D141" i="40"/>
  <c r="D142" i="40"/>
  <c r="D143" i="40"/>
  <c r="D144" i="40"/>
  <c r="D145" i="40"/>
  <c r="D146" i="40"/>
  <c r="D147" i="40"/>
  <c r="D148" i="40"/>
  <c r="D149" i="40"/>
  <c r="D150" i="40"/>
  <c r="D151" i="40"/>
  <c r="AR2" i="8"/>
  <c r="AR1" i="8"/>
  <c r="AQ2" i="8"/>
  <c r="AQ1" i="8"/>
  <c r="AP2" i="8"/>
  <c r="AO2" i="8"/>
  <c r="AN2" i="8"/>
  <c r="AM2" i="8"/>
  <c r="AL2" i="8"/>
  <c r="AK2" i="8"/>
  <c r="AJ2" i="8"/>
  <c r="AI2" i="8"/>
  <c r="T2" i="9"/>
  <c r="T1" i="9"/>
  <c r="S2" i="9"/>
  <c r="S1" i="9"/>
  <c r="J2" i="17"/>
  <c r="C654" i="3" l="1"/>
  <c r="AN144" i="40"/>
  <c r="C604" i="3"/>
  <c r="F94" i="40" s="1"/>
  <c r="AN94" i="40"/>
  <c r="C648" i="3"/>
  <c r="AN138" i="40"/>
  <c r="C650" i="3"/>
  <c r="AN140" i="40"/>
  <c r="C639" i="3"/>
  <c r="AN129" i="40"/>
  <c r="C589" i="3"/>
  <c r="F79" i="40" s="1"/>
  <c r="AN79" i="40"/>
  <c r="C657" i="3"/>
  <c r="AN147" i="40"/>
  <c r="AN60" i="40"/>
  <c r="C570" i="3"/>
  <c r="F60" i="40" s="1"/>
  <c r="C579" i="3"/>
  <c r="F69" i="40" s="1"/>
  <c r="AN69" i="40"/>
  <c r="C655" i="3"/>
  <c r="AN145" i="40"/>
  <c r="C632" i="3"/>
  <c r="AN122" i="40"/>
  <c r="C605" i="3"/>
  <c r="F95" i="40" s="1"/>
  <c r="AN95" i="40"/>
  <c r="C573" i="3"/>
  <c r="F63" i="40" s="1"/>
  <c r="AN63" i="40"/>
  <c r="C637" i="3"/>
  <c r="AN127" i="40"/>
  <c r="C610" i="3"/>
  <c r="AN100" i="40"/>
  <c r="C563" i="3"/>
  <c r="F53" i="40" s="1"/>
  <c r="AN53" i="40"/>
  <c r="C635" i="3"/>
  <c r="AN125" i="40"/>
  <c r="AN54" i="40"/>
  <c r="C564" i="3"/>
  <c r="F54" i="40" s="1"/>
  <c r="C640" i="3"/>
  <c r="AN130" i="40"/>
  <c r="C617" i="3"/>
  <c r="AN107" i="40"/>
  <c r="C590" i="3"/>
  <c r="F80" i="40" s="1"/>
  <c r="AN80" i="40"/>
  <c r="C646" i="3"/>
  <c r="AN136" i="40"/>
  <c r="C596" i="3"/>
  <c r="F86" i="40" s="1"/>
  <c r="AN86" i="40"/>
  <c r="C658" i="3"/>
  <c r="AN148" i="40"/>
  <c r="C591" i="3"/>
  <c r="F81" i="40" s="1"/>
  <c r="AN81" i="40"/>
  <c r="C644" i="3"/>
  <c r="AN134" i="40"/>
  <c r="C585" i="3"/>
  <c r="F75" i="40" s="1"/>
  <c r="AN75" i="40"/>
  <c r="C614" i="3"/>
  <c r="AN104" i="40"/>
  <c r="C647" i="3"/>
  <c r="AN137" i="40"/>
  <c r="C652" i="3"/>
  <c r="AN142" i="40"/>
  <c r="C602" i="3"/>
  <c r="F92" i="40" s="1"/>
  <c r="AN92" i="40"/>
  <c r="C607" i="3"/>
  <c r="F97" i="40" s="1"/>
  <c r="AN97" i="40"/>
  <c r="C630" i="3"/>
  <c r="AN120" i="40"/>
  <c r="C603" i="3"/>
  <c r="F93" i="40" s="1"/>
  <c r="AN93" i="40"/>
  <c r="C580" i="3"/>
  <c r="F70" i="40" s="1"/>
  <c r="AN70" i="40"/>
  <c r="C656" i="3"/>
  <c r="AN146" i="40"/>
  <c r="C624" i="3"/>
  <c r="AN114" i="40"/>
  <c r="C597" i="3"/>
  <c r="F87" i="40" s="1"/>
  <c r="AN87" i="40"/>
  <c r="C562" i="3"/>
  <c r="F52" i="40" s="1"/>
  <c r="AN52" i="40"/>
  <c r="C626" i="3"/>
  <c r="AN116" i="40"/>
  <c r="C587" i="3"/>
  <c r="F77" i="40" s="1"/>
  <c r="AN77" i="40"/>
  <c r="C615" i="3"/>
  <c r="AN105" i="40"/>
  <c r="C588" i="3"/>
  <c r="F78" i="40" s="1"/>
  <c r="AN78" i="40"/>
  <c r="AN55" i="40"/>
  <c r="C565" i="3"/>
  <c r="F55" i="40" s="1"/>
  <c r="C641" i="3"/>
  <c r="AN131" i="40"/>
  <c r="C633" i="3"/>
  <c r="AN123" i="40"/>
  <c r="AN61" i="40"/>
  <c r="C571" i="3"/>
  <c r="F61" i="40" s="1"/>
  <c r="C608" i="3"/>
  <c r="F98" i="40" s="1"/>
  <c r="AN98" i="40"/>
  <c r="C582" i="3"/>
  <c r="F72" i="40" s="1"/>
  <c r="AN72" i="40"/>
  <c r="C618" i="3"/>
  <c r="AN108" i="40"/>
  <c r="C568" i="3"/>
  <c r="F58" i="40" s="1"/>
  <c r="AN58" i="40"/>
  <c r="C612" i="3"/>
  <c r="AN102" i="40"/>
  <c r="C649" i="3"/>
  <c r="AN139" i="40"/>
  <c r="C575" i="3"/>
  <c r="F65" i="40" s="1"/>
  <c r="AN65" i="40"/>
  <c r="C576" i="3"/>
  <c r="F66" i="40" s="1"/>
  <c r="AN66" i="40"/>
  <c r="C629" i="3"/>
  <c r="AN119" i="40"/>
  <c r="AN62" i="40"/>
  <c r="C572" i="3"/>
  <c r="F62" i="40" s="1"/>
  <c r="C621" i="3"/>
  <c r="AN111" i="40"/>
  <c r="C642" i="3"/>
  <c r="AN132" i="40"/>
  <c r="C619" i="3"/>
  <c r="AN109" i="40"/>
  <c r="C592" i="3"/>
  <c r="F82" i="40" s="1"/>
  <c r="AN82" i="40"/>
  <c r="C569" i="3"/>
  <c r="F59" i="40" s="1"/>
  <c r="AN59" i="40"/>
  <c r="C636" i="3"/>
  <c r="AN126" i="40"/>
  <c r="C609" i="3"/>
  <c r="F99" i="40" s="1"/>
  <c r="AN99" i="40"/>
  <c r="C574" i="3"/>
  <c r="F64" i="40" s="1"/>
  <c r="AN64" i="40"/>
  <c r="C638" i="3"/>
  <c r="AN128" i="40"/>
  <c r="C599" i="3"/>
  <c r="F89" i="40" s="1"/>
  <c r="AN89" i="40"/>
  <c r="C627" i="3"/>
  <c r="AN117" i="40"/>
  <c r="C600" i="3"/>
  <c r="F90" i="40" s="1"/>
  <c r="AN90" i="40"/>
  <c r="C577" i="3"/>
  <c r="F67" i="40" s="1"/>
  <c r="AN67" i="40"/>
  <c r="C653" i="3"/>
  <c r="AN143" i="40"/>
  <c r="C645" i="3"/>
  <c r="AN135" i="40"/>
  <c r="C583" i="3"/>
  <c r="F73" i="40" s="1"/>
  <c r="AN73" i="40"/>
  <c r="C659" i="3"/>
  <c r="AN149" i="40"/>
  <c r="C594" i="3"/>
  <c r="F84" i="40" s="1"/>
  <c r="AN84" i="40"/>
  <c r="C631" i="3"/>
  <c r="AN121" i="40"/>
  <c r="C581" i="3"/>
  <c r="F71" i="40" s="1"/>
  <c r="AN71" i="40"/>
  <c r="C613" i="3"/>
  <c r="AN103" i="40"/>
  <c r="C586" i="3"/>
  <c r="F76" i="40" s="1"/>
  <c r="AN76" i="40"/>
  <c r="C611" i="3"/>
  <c r="AN101" i="40"/>
  <c r="C616" i="3"/>
  <c r="AN106" i="40"/>
  <c r="AN56" i="40"/>
  <c r="C566" i="3"/>
  <c r="F56" i="40" s="1"/>
  <c r="C584" i="3"/>
  <c r="F74" i="40" s="1"/>
  <c r="AN74" i="40"/>
  <c r="C567" i="3"/>
  <c r="F57" i="40" s="1"/>
  <c r="AN57" i="40"/>
  <c r="C643" i="3"/>
  <c r="AN133" i="40"/>
  <c r="C620" i="3"/>
  <c r="AN110" i="40"/>
  <c r="C593" i="3"/>
  <c r="F83" i="40" s="1"/>
  <c r="AN83" i="40"/>
  <c r="C625" i="3"/>
  <c r="AN115" i="40"/>
  <c r="C598" i="3"/>
  <c r="F88" i="40" s="1"/>
  <c r="AN88" i="40"/>
  <c r="C623" i="3"/>
  <c r="AN113" i="40"/>
  <c r="C651" i="3"/>
  <c r="AN141" i="40"/>
  <c r="C628" i="3"/>
  <c r="AN118" i="40"/>
  <c r="C601" i="3"/>
  <c r="F91" i="40" s="1"/>
  <c r="AN91" i="40"/>
  <c r="C578" i="3"/>
  <c r="F68" i="40" s="1"/>
  <c r="AN68" i="40"/>
  <c r="C634" i="3"/>
  <c r="AN124" i="40"/>
  <c r="C595" i="3"/>
  <c r="F85" i="40" s="1"/>
  <c r="AN85" i="40"/>
  <c r="C606" i="3"/>
  <c r="F96" i="40" s="1"/>
  <c r="AN96" i="40"/>
  <c r="C622" i="3"/>
  <c r="AN112" i="40"/>
  <c r="D152" i="40"/>
  <c r="AN151" i="40"/>
  <c r="C661" i="3"/>
  <c r="AN150" i="40"/>
  <c r="C660" i="3"/>
  <c r="F259" i="6"/>
  <c r="F260" i="6"/>
  <c r="I107" i="6"/>
  <c r="AH106" i="5"/>
  <c r="L106" i="9"/>
  <c r="AH104" i="5"/>
  <c r="I105" i="6"/>
  <c r="L104" i="9"/>
  <c r="F261" i="6"/>
  <c r="L105" i="9"/>
  <c r="I106" i="6"/>
  <c r="AH105" i="5"/>
  <c r="F258" i="6"/>
  <c r="F262" i="6"/>
  <c r="L103" i="9"/>
  <c r="AH103" i="5"/>
  <c r="I104" i="6"/>
  <c r="F234" i="6"/>
  <c r="F235" i="6"/>
  <c r="F236" i="6"/>
  <c r="F237" i="6"/>
  <c r="F238" i="6"/>
  <c r="F239" i="6"/>
  <c r="F240" i="6"/>
  <c r="F241" i="6"/>
  <c r="F242" i="6"/>
  <c r="F231" i="6"/>
  <c r="F220" i="6"/>
  <c r="F209" i="6"/>
  <c r="F246" i="6"/>
  <c r="F247" i="6"/>
  <c r="F248" i="6"/>
  <c r="F249" i="6"/>
  <c r="F250" i="6"/>
  <c r="F251" i="6"/>
  <c r="F252" i="6"/>
  <c r="F253" i="6"/>
  <c r="F254" i="6"/>
  <c r="F243" i="6"/>
  <c r="F232" i="6"/>
  <c r="F221" i="6"/>
  <c r="F210" i="6"/>
  <c r="F211" i="6"/>
  <c r="F212" i="6"/>
  <c r="F213" i="6"/>
  <c r="F214" i="6"/>
  <c r="F215" i="6"/>
  <c r="F216" i="6"/>
  <c r="F217" i="6"/>
  <c r="F218" i="6"/>
  <c r="F207" i="6"/>
  <c r="F255" i="6"/>
  <c r="F244" i="6"/>
  <c r="F233" i="6"/>
  <c r="F222" i="6"/>
  <c r="F223" i="6"/>
  <c r="F224" i="6"/>
  <c r="F225" i="6"/>
  <c r="F226" i="6"/>
  <c r="F227" i="6"/>
  <c r="F228" i="6"/>
  <c r="F229" i="6"/>
  <c r="F230" i="6"/>
  <c r="F219" i="6"/>
  <c r="F208" i="6"/>
  <c r="F256" i="6"/>
  <c r="F245" i="6"/>
  <c r="AC107" i="5"/>
  <c r="D108" i="6"/>
  <c r="G107" i="9"/>
  <c r="G21" i="9"/>
  <c r="D22" i="6"/>
  <c r="AC21" i="5"/>
  <c r="G9" i="9"/>
  <c r="D10" i="6"/>
  <c r="AC9" i="5"/>
  <c r="AC32" i="5"/>
  <c r="D33" i="6"/>
  <c r="G32" i="9"/>
  <c r="AC119" i="5"/>
  <c r="D120" i="6"/>
  <c r="G119" i="9"/>
  <c r="G117" i="9"/>
  <c r="AC117" i="5"/>
  <c r="D118" i="6"/>
  <c r="G7" i="9"/>
  <c r="AC7" i="5"/>
  <c r="D8" i="6"/>
  <c r="AC8" i="5"/>
  <c r="D9" i="6"/>
  <c r="G8" i="9"/>
  <c r="D141" i="6"/>
  <c r="AC140" i="5"/>
  <c r="G140" i="9"/>
  <c r="D31" i="6"/>
  <c r="G30" i="9"/>
  <c r="AC30" i="5"/>
  <c r="D7" i="6"/>
  <c r="G6" i="9"/>
  <c r="AC6" i="5"/>
  <c r="AC143" i="5"/>
  <c r="D144" i="6"/>
  <c r="G143" i="9"/>
  <c r="AC130" i="5"/>
  <c r="G130" i="9"/>
  <c r="D131" i="6"/>
  <c r="G31" i="9"/>
  <c r="AC31" i="5"/>
  <c r="D32" i="6"/>
  <c r="G115" i="9"/>
  <c r="D116" i="6"/>
  <c r="AC115" i="5"/>
  <c r="D30" i="6"/>
  <c r="AC29" i="5"/>
  <c r="G29" i="9"/>
  <c r="D18" i="6"/>
  <c r="AC17" i="5"/>
  <c r="G17" i="9"/>
  <c r="D6" i="6"/>
  <c r="AC5" i="5"/>
  <c r="G5" i="9"/>
  <c r="G33" i="9"/>
  <c r="D34" i="6"/>
  <c r="AC33" i="5"/>
  <c r="G129" i="9"/>
  <c r="AC129" i="5"/>
  <c r="D130" i="6"/>
  <c r="G43" i="9"/>
  <c r="AC43" i="5"/>
  <c r="D44" i="6"/>
  <c r="D129" i="6"/>
  <c r="AC128" i="5"/>
  <c r="G128" i="9"/>
  <c r="G127" i="9"/>
  <c r="D128" i="6"/>
  <c r="AC127" i="5"/>
  <c r="AC126" i="5"/>
  <c r="G126" i="9"/>
  <c r="D127" i="6"/>
  <c r="G28" i="9"/>
  <c r="AC28" i="5"/>
  <c r="D29" i="6"/>
  <c r="G16" i="9"/>
  <c r="AC16" i="5"/>
  <c r="D17" i="6"/>
  <c r="G4" i="9"/>
  <c r="AC4" i="5"/>
  <c r="D5" i="6"/>
  <c r="AC118" i="5"/>
  <c r="G118" i="9"/>
  <c r="D119" i="6"/>
  <c r="D19" i="6"/>
  <c r="G18" i="9"/>
  <c r="AC18" i="5"/>
  <c r="AC138" i="5"/>
  <c r="G138" i="9"/>
  <c r="D139" i="6"/>
  <c r="AC51" i="5"/>
  <c r="G51" i="9"/>
  <c r="D52" i="6"/>
  <c r="AC3" i="5"/>
  <c r="G3" i="9"/>
  <c r="D4" i="6"/>
  <c r="AC106" i="5"/>
  <c r="G106" i="9"/>
  <c r="D107" i="6"/>
  <c r="D117" i="6"/>
  <c r="AC116" i="5"/>
  <c r="G116" i="9"/>
  <c r="G151" i="9"/>
  <c r="D152" i="6"/>
  <c r="AC151" i="5"/>
  <c r="AC114" i="5"/>
  <c r="G114" i="9"/>
  <c r="D115" i="6"/>
  <c r="AC125" i="5"/>
  <c r="G125" i="9"/>
  <c r="D126" i="6"/>
  <c r="AC124" i="5"/>
  <c r="D125" i="6"/>
  <c r="G124" i="9"/>
  <c r="AC38" i="5"/>
  <c r="D39" i="6"/>
  <c r="G38" i="9"/>
  <c r="AC26" i="5"/>
  <c r="D27" i="6"/>
  <c r="G26" i="9"/>
  <c r="AC14" i="5"/>
  <c r="D15" i="6"/>
  <c r="G14" i="9"/>
  <c r="AC131" i="5"/>
  <c r="D132" i="6"/>
  <c r="G131" i="9"/>
  <c r="AC142" i="5"/>
  <c r="G142" i="9"/>
  <c r="D143" i="6"/>
  <c r="G19" i="9"/>
  <c r="AC19" i="5"/>
  <c r="D20" i="6"/>
  <c r="G103" i="9"/>
  <c r="AC103" i="5"/>
  <c r="D104" i="6"/>
  <c r="AC150" i="5"/>
  <c r="G150" i="9"/>
  <c r="D151" i="6"/>
  <c r="AC27" i="5"/>
  <c r="G27" i="9"/>
  <c r="D28" i="6"/>
  <c r="AC148" i="5"/>
  <c r="D149" i="6"/>
  <c r="G148" i="9"/>
  <c r="D112" i="6"/>
  <c r="G111" i="9"/>
  <c r="AC111" i="5"/>
  <c r="AC49" i="5"/>
  <c r="G49" i="9"/>
  <c r="D50" i="6"/>
  <c r="AC37" i="5"/>
  <c r="G37" i="9"/>
  <c r="D38" i="6"/>
  <c r="AC25" i="5"/>
  <c r="G25" i="9"/>
  <c r="D26" i="6"/>
  <c r="AC13" i="5"/>
  <c r="G13" i="9"/>
  <c r="D14" i="6"/>
  <c r="G45" i="9"/>
  <c r="D46" i="6"/>
  <c r="AC45" i="5"/>
  <c r="G141" i="9"/>
  <c r="AC141" i="5"/>
  <c r="D142" i="6"/>
  <c r="D106" i="6"/>
  <c r="G105" i="9"/>
  <c r="AC105" i="5"/>
  <c r="D42" i="6"/>
  <c r="AC41" i="5"/>
  <c r="G41" i="9"/>
  <c r="AC137" i="5"/>
  <c r="G137" i="9"/>
  <c r="D138" i="6"/>
  <c r="AC15" i="5"/>
  <c r="G15" i="9"/>
  <c r="D16" i="6"/>
  <c r="AC112" i="5"/>
  <c r="D113" i="6"/>
  <c r="G112" i="9"/>
  <c r="D124" i="6"/>
  <c r="G123" i="9"/>
  <c r="AC123" i="5"/>
  <c r="D147" i="6"/>
  <c r="AC146" i="5"/>
  <c r="G146" i="9"/>
  <c r="D135" i="6"/>
  <c r="AC134" i="5"/>
  <c r="G134" i="9"/>
  <c r="D123" i="6"/>
  <c r="AC122" i="5"/>
  <c r="G122" i="9"/>
  <c r="D111" i="6"/>
  <c r="AC110" i="5"/>
  <c r="G110" i="9"/>
  <c r="AC48" i="5"/>
  <c r="D49" i="6"/>
  <c r="G48" i="9"/>
  <c r="AC36" i="5"/>
  <c r="D37" i="6"/>
  <c r="G36" i="9"/>
  <c r="AC24" i="5"/>
  <c r="D25" i="6"/>
  <c r="G24" i="9"/>
  <c r="AC12" i="5"/>
  <c r="D13" i="6"/>
  <c r="G12" i="9"/>
  <c r="AC20" i="5"/>
  <c r="D21" i="6"/>
  <c r="G20" i="9"/>
  <c r="D43" i="6"/>
  <c r="G42" i="9"/>
  <c r="AC42" i="5"/>
  <c r="AC102" i="5"/>
  <c r="G102" i="9"/>
  <c r="D103" i="6"/>
  <c r="AC149" i="5"/>
  <c r="G149" i="9"/>
  <c r="D150" i="6"/>
  <c r="AC113" i="5"/>
  <c r="G113" i="9"/>
  <c r="D114" i="6"/>
  <c r="AC50" i="5"/>
  <c r="D51" i="6"/>
  <c r="G50" i="9"/>
  <c r="D148" i="6"/>
  <c r="G147" i="9"/>
  <c r="AC147" i="5"/>
  <c r="G145" i="9"/>
  <c r="AC145" i="5"/>
  <c r="D146" i="6"/>
  <c r="G133" i="9"/>
  <c r="AC133" i="5"/>
  <c r="D134" i="6"/>
  <c r="G121" i="9"/>
  <c r="AC121" i="5"/>
  <c r="D122" i="6"/>
  <c r="G109" i="9"/>
  <c r="AC109" i="5"/>
  <c r="D110" i="6"/>
  <c r="D48" i="6"/>
  <c r="AC47" i="5"/>
  <c r="G47" i="9"/>
  <c r="D36" i="6"/>
  <c r="AC35" i="5"/>
  <c r="G35" i="9"/>
  <c r="D24" i="6"/>
  <c r="AC23" i="5"/>
  <c r="G23" i="9"/>
  <c r="AC11" i="5"/>
  <c r="D12" i="6"/>
  <c r="G11" i="9"/>
  <c r="AC44" i="5"/>
  <c r="D45" i="6"/>
  <c r="G44" i="9"/>
  <c r="D105" i="6"/>
  <c r="AC104" i="5"/>
  <c r="G104" i="9"/>
  <c r="G139" i="9"/>
  <c r="D140" i="6"/>
  <c r="AC139" i="5"/>
  <c r="G40" i="9"/>
  <c r="AC40" i="5"/>
  <c r="D41" i="6"/>
  <c r="AC39" i="5"/>
  <c r="G39" i="9"/>
  <c r="D40" i="6"/>
  <c r="AC136" i="5"/>
  <c r="D137" i="6"/>
  <c r="G136" i="9"/>
  <c r="D136" i="6"/>
  <c r="G135" i="9"/>
  <c r="AC135" i="5"/>
  <c r="D145" i="6"/>
  <c r="AC144" i="5"/>
  <c r="G144" i="9"/>
  <c r="D133" i="6"/>
  <c r="AC132" i="5"/>
  <c r="G132" i="9"/>
  <c r="D121" i="6"/>
  <c r="AC120" i="5"/>
  <c r="G120" i="9"/>
  <c r="D109" i="6"/>
  <c r="AC108" i="5"/>
  <c r="G108" i="9"/>
  <c r="G46" i="9"/>
  <c r="D47" i="6"/>
  <c r="AC46" i="5"/>
  <c r="G34" i="9"/>
  <c r="D35" i="6"/>
  <c r="AC34" i="5"/>
  <c r="G22" i="9"/>
  <c r="D23" i="6"/>
  <c r="AC22" i="5"/>
  <c r="G10" i="9"/>
  <c r="D11" i="6"/>
  <c r="AC10" i="5"/>
  <c r="P2" i="15"/>
  <c r="Q2" i="15"/>
  <c r="R2" i="15"/>
  <c r="S2" i="15"/>
  <c r="T2" i="15"/>
  <c r="U2" i="15"/>
  <c r="V2" i="15"/>
  <c r="W2" i="15"/>
  <c r="X2" i="15"/>
  <c r="Y2" i="15"/>
  <c r="Z2" i="15"/>
  <c r="AA2" i="15"/>
  <c r="AB2" i="15"/>
  <c r="AC2" i="15"/>
  <c r="AD2" i="15"/>
  <c r="AE2" i="15"/>
  <c r="AF2" i="15"/>
  <c r="AG2" i="15"/>
  <c r="AH2" i="15"/>
  <c r="AI2" i="15"/>
  <c r="AJ2" i="15"/>
  <c r="AK2" i="15"/>
  <c r="AL2" i="15"/>
  <c r="AM2" i="15"/>
  <c r="AN2" i="15"/>
  <c r="AO2" i="15"/>
  <c r="AP2" i="15"/>
  <c r="AQ2" i="15"/>
  <c r="AR2" i="15"/>
  <c r="AS2" i="15"/>
  <c r="AT2" i="15"/>
  <c r="AU2" i="15"/>
  <c r="AV2" i="15"/>
  <c r="AW2" i="15"/>
  <c r="AX2" i="15"/>
  <c r="AY2" i="15"/>
  <c r="AZ2" i="15"/>
  <c r="BA2" i="15"/>
  <c r="BB2" i="15"/>
  <c r="BC2" i="15"/>
  <c r="BD2" i="15"/>
  <c r="BE2" i="15"/>
  <c r="BF2" i="15"/>
  <c r="BG2" i="15"/>
  <c r="BH2" i="15"/>
  <c r="BI2" i="15"/>
  <c r="BJ2" i="15"/>
  <c r="BK2" i="15"/>
  <c r="DJ2" i="15"/>
  <c r="DK2" i="15"/>
  <c r="DL2" i="15"/>
  <c r="DM2" i="15"/>
  <c r="DN2" i="15"/>
  <c r="DO2" i="15"/>
  <c r="DP2" i="15"/>
  <c r="DQ2" i="15"/>
  <c r="DR2" i="15"/>
  <c r="DS2" i="15"/>
  <c r="DT2" i="15"/>
  <c r="DU2" i="15"/>
  <c r="DV2" i="15"/>
  <c r="DW2" i="15"/>
  <c r="DX2" i="15"/>
  <c r="DY2" i="15"/>
  <c r="DZ2" i="15"/>
  <c r="EA2" i="15"/>
  <c r="EB2" i="15"/>
  <c r="EC2" i="15"/>
  <c r="ED2" i="15"/>
  <c r="EE2" i="15"/>
  <c r="EF2" i="15"/>
  <c r="EG2" i="15"/>
  <c r="EH2" i="15"/>
  <c r="EI2" i="15"/>
  <c r="EJ2" i="15"/>
  <c r="EK2" i="15"/>
  <c r="EL2" i="15"/>
  <c r="EM2" i="15"/>
  <c r="EN2" i="15"/>
  <c r="EO2" i="15"/>
  <c r="EP2" i="15"/>
  <c r="EQ2" i="15"/>
  <c r="ER2" i="15"/>
  <c r="ES2" i="15"/>
  <c r="ET2" i="15"/>
  <c r="EU2" i="15"/>
  <c r="EV2" i="15"/>
  <c r="EW2" i="15"/>
  <c r="EX2" i="15"/>
  <c r="EY2" i="15"/>
  <c r="EZ2" i="15"/>
  <c r="FA2" i="15"/>
  <c r="FB2" i="15"/>
  <c r="FC2" i="15"/>
  <c r="FD2" i="15"/>
  <c r="FE2" i="15"/>
  <c r="FF2" i="15"/>
  <c r="FG2" i="15"/>
  <c r="O2" i="15"/>
  <c r="N2" i="15"/>
  <c r="U90" i="40" l="1"/>
  <c r="N90" i="40"/>
  <c r="W90" i="40"/>
  <c r="W58" i="40"/>
  <c r="U58" i="40"/>
  <c r="N58" i="40"/>
  <c r="F105" i="40"/>
  <c r="N105" i="9"/>
  <c r="AJ105" i="5"/>
  <c r="F106" i="6"/>
  <c r="U75" i="40"/>
  <c r="W75" i="40"/>
  <c r="N75" i="40"/>
  <c r="F136" i="40"/>
  <c r="N136" i="9"/>
  <c r="F137" i="6"/>
  <c r="AJ136" i="5"/>
  <c r="F130" i="40"/>
  <c r="N130" i="9"/>
  <c r="AJ130" i="5"/>
  <c r="F131" i="6"/>
  <c r="N53" i="40"/>
  <c r="W53" i="40"/>
  <c r="U53" i="40"/>
  <c r="F144" i="40"/>
  <c r="N144" i="9"/>
  <c r="AJ144" i="5"/>
  <c r="F145" i="6"/>
  <c r="U96" i="40"/>
  <c r="N96" i="40"/>
  <c r="W96" i="40"/>
  <c r="W68" i="40"/>
  <c r="N68" i="40"/>
  <c r="U68" i="40"/>
  <c r="F141" i="40"/>
  <c r="N141" i="9"/>
  <c r="AJ141" i="5"/>
  <c r="F142" i="6"/>
  <c r="F115" i="40"/>
  <c r="N115" i="9"/>
  <c r="AJ115" i="5"/>
  <c r="F116" i="6"/>
  <c r="F133" i="40"/>
  <c r="N133" i="9"/>
  <c r="AJ133" i="5"/>
  <c r="F134" i="6"/>
  <c r="W76" i="40"/>
  <c r="N76" i="40"/>
  <c r="U76" i="40"/>
  <c r="F121" i="40"/>
  <c r="N121" i="9"/>
  <c r="AJ121" i="5"/>
  <c r="F122" i="6"/>
  <c r="W61" i="40"/>
  <c r="U61" i="40"/>
  <c r="N61" i="40"/>
  <c r="U55" i="40"/>
  <c r="N55" i="40"/>
  <c r="W55" i="40"/>
  <c r="U54" i="40"/>
  <c r="N54" i="40"/>
  <c r="W54" i="40"/>
  <c r="W56" i="40"/>
  <c r="U56" i="40"/>
  <c r="N56" i="40"/>
  <c r="U84" i="40"/>
  <c r="W84" i="40"/>
  <c r="N84" i="40"/>
  <c r="F109" i="40"/>
  <c r="N109" i="9"/>
  <c r="AJ109" i="5"/>
  <c r="F110" i="6"/>
  <c r="U52" i="40"/>
  <c r="W52" i="40"/>
  <c r="N52" i="40"/>
  <c r="F145" i="40"/>
  <c r="N145" i="9"/>
  <c r="AJ145" i="5"/>
  <c r="F146" i="6"/>
  <c r="F149" i="40"/>
  <c r="N149" i="9"/>
  <c r="AJ149" i="5"/>
  <c r="F150" i="6"/>
  <c r="F143" i="40"/>
  <c r="N143" i="9"/>
  <c r="AJ143" i="5"/>
  <c r="F144" i="6"/>
  <c r="F117" i="40"/>
  <c r="N117" i="9"/>
  <c r="AJ117" i="5"/>
  <c r="F118" i="6"/>
  <c r="N64" i="40"/>
  <c r="W64" i="40"/>
  <c r="U64" i="40"/>
  <c r="W59" i="40"/>
  <c r="U59" i="40"/>
  <c r="N59" i="40"/>
  <c r="F132" i="40"/>
  <c r="N132" i="9"/>
  <c r="AJ132" i="5"/>
  <c r="F133" i="6"/>
  <c r="F119" i="40"/>
  <c r="N119" i="9"/>
  <c r="AJ119" i="5"/>
  <c r="F120" i="6"/>
  <c r="F139" i="40"/>
  <c r="N139" i="9"/>
  <c r="AJ139" i="5"/>
  <c r="F140" i="6"/>
  <c r="F108" i="40"/>
  <c r="N108" i="9"/>
  <c r="AJ108" i="5"/>
  <c r="F109" i="6"/>
  <c r="N77" i="40"/>
  <c r="W77" i="40"/>
  <c r="U77" i="40"/>
  <c r="W87" i="40"/>
  <c r="N87" i="40"/>
  <c r="U87" i="40"/>
  <c r="N70" i="40"/>
  <c r="W70" i="40"/>
  <c r="U70" i="40"/>
  <c r="W97" i="40"/>
  <c r="U97" i="40"/>
  <c r="N97" i="40"/>
  <c r="F137" i="40"/>
  <c r="N137" i="9"/>
  <c r="AJ137" i="5"/>
  <c r="F138" i="6"/>
  <c r="F134" i="40"/>
  <c r="N134" i="9"/>
  <c r="AJ134" i="5"/>
  <c r="F135" i="6"/>
  <c r="F148" i="40"/>
  <c r="N148" i="9"/>
  <c r="F149" i="6"/>
  <c r="AJ148" i="5"/>
  <c r="U80" i="40"/>
  <c r="W80" i="40"/>
  <c r="N80" i="40"/>
  <c r="N95" i="40"/>
  <c r="U95" i="40"/>
  <c r="W95" i="40"/>
  <c r="N69" i="40"/>
  <c r="U69" i="40"/>
  <c r="W69" i="40"/>
  <c r="N79" i="40"/>
  <c r="W79" i="40"/>
  <c r="U79" i="40"/>
  <c r="F138" i="40"/>
  <c r="N138" i="9"/>
  <c r="F139" i="6"/>
  <c r="AJ138" i="5"/>
  <c r="F128" i="40"/>
  <c r="N128" i="9"/>
  <c r="AJ128" i="5"/>
  <c r="F129" i="6"/>
  <c r="U98" i="40"/>
  <c r="N98" i="40"/>
  <c r="W98" i="40"/>
  <c r="F146" i="40"/>
  <c r="AJ146" i="5"/>
  <c r="N146" i="9"/>
  <c r="F147" i="6"/>
  <c r="F142" i="40"/>
  <c r="N142" i="9"/>
  <c r="AJ142" i="5"/>
  <c r="F143" i="6"/>
  <c r="F140" i="40"/>
  <c r="N140" i="9"/>
  <c r="AJ140" i="5"/>
  <c r="F141" i="6"/>
  <c r="U85" i="40"/>
  <c r="W85" i="40"/>
  <c r="N85" i="40"/>
  <c r="N91" i="40"/>
  <c r="U91" i="40"/>
  <c r="W91" i="40"/>
  <c r="F113" i="40"/>
  <c r="N113" i="9"/>
  <c r="AJ113" i="5"/>
  <c r="F114" i="6"/>
  <c r="U83" i="40"/>
  <c r="W83" i="40"/>
  <c r="N83" i="40"/>
  <c r="U57" i="40"/>
  <c r="N57" i="40"/>
  <c r="W57" i="40"/>
  <c r="F106" i="40"/>
  <c r="F107" i="6"/>
  <c r="N106" i="9"/>
  <c r="AJ106" i="5"/>
  <c r="F103" i="40"/>
  <c r="F104" i="6"/>
  <c r="N103" i="9"/>
  <c r="AJ103" i="5"/>
  <c r="W60" i="40"/>
  <c r="U60" i="40"/>
  <c r="N60" i="40"/>
  <c r="N65" i="40"/>
  <c r="W65" i="40"/>
  <c r="U65" i="40"/>
  <c r="W63" i="40"/>
  <c r="N63" i="40"/>
  <c r="U63" i="40"/>
  <c r="W73" i="40"/>
  <c r="U73" i="40"/>
  <c r="N73" i="40"/>
  <c r="N67" i="40"/>
  <c r="U67" i="40"/>
  <c r="W67" i="40"/>
  <c r="U89" i="40"/>
  <c r="N89" i="40"/>
  <c r="W89" i="40"/>
  <c r="W99" i="40"/>
  <c r="U99" i="40"/>
  <c r="N99" i="40"/>
  <c r="N82" i="40"/>
  <c r="W82" i="40"/>
  <c r="U82" i="40"/>
  <c r="F111" i="40"/>
  <c r="N111" i="9"/>
  <c r="AJ111" i="5"/>
  <c r="F112" i="6"/>
  <c r="U66" i="40"/>
  <c r="W66" i="40"/>
  <c r="N66" i="40"/>
  <c r="U72" i="40"/>
  <c r="N72" i="40"/>
  <c r="W72" i="40"/>
  <c r="F123" i="40"/>
  <c r="N123" i="9"/>
  <c r="AJ123" i="5"/>
  <c r="F124" i="6"/>
  <c r="U78" i="40"/>
  <c r="W78" i="40"/>
  <c r="N78" i="40"/>
  <c r="F116" i="40"/>
  <c r="N116" i="9"/>
  <c r="AJ116" i="5"/>
  <c r="F117" i="6"/>
  <c r="F114" i="40"/>
  <c r="N114" i="9"/>
  <c r="F115" i="6"/>
  <c r="AJ114" i="5"/>
  <c r="U93" i="40"/>
  <c r="N93" i="40"/>
  <c r="W93" i="40"/>
  <c r="W92" i="40"/>
  <c r="N92" i="40"/>
  <c r="U92" i="40"/>
  <c r="F104" i="40"/>
  <c r="F105" i="6"/>
  <c r="N104" i="9"/>
  <c r="AJ104" i="5"/>
  <c r="N81" i="40"/>
  <c r="W81" i="40"/>
  <c r="U81" i="40"/>
  <c r="W86" i="40"/>
  <c r="U86" i="40"/>
  <c r="N86" i="40"/>
  <c r="F107" i="40"/>
  <c r="N107" i="9"/>
  <c r="AJ107" i="5"/>
  <c r="F108" i="6"/>
  <c r="F125" i="40"/>
  <c r="N125" i="9"/>
  <c r="AJ125" i="5"/>
  <c r="F126" i="6"/>
  <c r="F127" i="40"/>
  <c r="N127" i="9"/>
  <c r="AJ127" i="5"/>
  <c r="F128" i="6"/>
  <c r="F122" i="40"/>
  <c r="N122" i="9"/>
  <c r="AJ122" i="5"/>
  <c r="F123" i="6"/>
  <c r="F129" i="40"/>
  <c r="N129" i="9"/>
  <c r="AJ129" i="5"/>
  <c r="F130" i="6"/>
  <c r="W94" i="40"/>
  <c r="U94" i="40"/>
  <c r="N94" i="40"/>
  <c r="F135" i="40"/>
  <c r="N135" i="9"/>
  <c r="AJ135" i="5"/>
  <c r="F136" i="6"/>
  <c r="F126" i="40"/>
  <c r="N126" i="9"/>
  <c r="F127" i="6"/>
  <c r="AJ126" i="5"/>
  <c r="F131" i="40"/>
  <c r="N131" i="9"/>
  <c r="AJ131" i="5"/>
  <c r="F132" i="6"/>
  <c r="F120" i="40"/>
  <c r="N120" i="9"/>
  <c r="AJ120" i="5"/>
  <c r="F121" i="6"/>
  <c r="F147" i="40"/>
  <c r="N147" i="9"/>
  <c r="AJ147" i="5"/>
  <c r="F148" i="6"/>
  <c r="F112" i="40"/>
  <c r="N112" i="9"/>
  <c r="F113" i="6"/>
  <c r="AJ112" i="5"/>
  <c r="F124" i="40"/>
  <c r="N124" i="9"/>
  <c r="F125" i="6"/>
  <c r="AJ124" i="5"/>
  <c r="F118" i="40"/>
  <c r="N118" i="9"/>
  <c r="AJ118" i="5"/>
  <c r="F119" i="6"/>
  <c r="N88" i="40"/>
  <c r="W88" i="40"/>
  <c r="U88" i="40"/>
  <c r="F110" i="40"/>
  <c r="AJ110" i="5"/>
  <c r="N110" i="9"/>
  <c r="F111" i="6"/>
  <c r="U74" i="40"/>
  <c r="W74" i="40"/>
  <c r="N74" i="40"/>
  <c r="U71" i="40"/>
  <c r="N71" i="40"/>
  <c r="W71" i="40"/>
  <c r="N62" i="40"/>
  <c r="U62" i="40"/>
  <c r="W62" i="40"/>
  <c r="F151" i="40"/>
  <c r="N151" i="9"/>
  <c r="AJ151" i="5"/>
  <c r="F152" i="6"/>
  <c r="F150" i="40"/>
  <c r="AJ150" i="5"/>
  <c r="N150" i="9"/>
  <c r="F151" i="6"/>
  <c r="F1" i="39"/>
  <c r="E1" i="39"/>
  <c r="N107" i="40" l="1"/>
  <c r="U107" i="40"/>
  <c r="W107" i="40"/>
  <c r="X83" i="40"/>
  <c r="Y83" i="40" s="1"/>
  <c r="P83" i="40"/>
  <c r="U146" i="40"/>
  <c r="N146" i="40"/>
  <c r="X146" i="40" s="1"/>
  <c r="W146" i="40"/>
  <c r="L263" i="6"/>
  <c r="C263" i="6"/>
  <c r="M263" i="6" s="1"/>
  <c r="J263" i="6"/>
  <c r="S52" i="40"/>
  <c r="AA52" i="40" s="1"/>
  <c r="T52" i="40"/>
  <c r="S76" i="40"/>
  <c r="AA76" i="40" s="1"/>
  <c r="T76" i="40"/>
  <c r="S62" i="40"/>
  <c r="AA62" i="40" s="1"/>
  <c r="T62" i="40"/>
  <c r="S88" i="40"/>
  <c r="AA88" i="40" s="1"/>
  <c r="T88" i="40"/>
  <c r="U118" i="40"/>
  <c r="W118" i="40"/>
  <c r="N118" i="40"/>
  <c r="X118" i="40" s="1"/>
  <c r="L267" i="6"/>
  <c r="J267" i="6"/>
  <c r="C267" i="6"/>
  <c r="M267" i="6" s="1"/>
  <c r="W147" i="40"/>
  <c r="U147" i="40"/>
  <c r="N147" i="40"/>
  <c r="X147" i="40" s="1"/>
  <c r="N126" i="40"/>
  <c r="X126" i="40" s="1"/>
  <c r="U126" i="40"/>
  <c r="W126" i="40"/>
  <c r="S94" i="40"/>
  <c r="AA94" i="40" s="1"/>
  <c r="T94" i="40"/>
  <c r="L277" i="6"/>
  <c r="J277" i="6"/>
  <c r="C277" i="6"/>
  <c r="M277" i="6" s="1"/>
  <c r="C262" i="6"/>
  <c r="L262" i="6"/>
  <c r="J262" i="6"/>
  <c r="L259" i="6"/>
  <c r="J259" i="6"/>
  <c r="C259" i="6"/>
  <c r="Q259" i="6"/>
  <c r="X93" i="40"/>
  <c r="Y93" i="40" s="1"/>
  <c r="P93" i="40"/>
  <c r="L271" i="6"/>
  <c r="C271" i="6"/>
  <c r="M271" i="6" s="1"/>
  <c r="J271" i="6"/>
  <c r="T78" i="40"/>
  <c r="S78" i="40"/>
  <c r="AA78" i="40" s="1"/>
  <c r="X72" i="40"/>
  <c r="Y72" i="40" s="1"/>
  <c r="P72" i="40"/>
  <c r="X99" i="40"/>
  <c r="Y99" i="40" s="1"/>
  <c r="P99" i="40"/>
  <c r="X65" i="40"/>
  <c r="Y65" i="40" s="1"/>
  <c r="P65" i="40"/>
  <c r="C258" i="6"/>
  <c r="J258" i="6"/>
  <c r="L258" i="6"/>
  <c r="Q258" i="6"/>
  <c r="L268" i="6"/>
  <c r="J268" i="6"/>
  <c r="C268" i="6"/>
  <c r="M268" i="6" s="1"/>
  <c r="X91" i="40"/>
  <c r="Y91" i="40" s="1"/>
  <c r="P91" i="40"/>
  <c r="J301" i="6"/>
  <c r="C301" i="6"/>
  <c r="M301" i="6" s="1"/>
  <c r="L301" i="6"/>
  <c r="T98" i="40"/>
  <c r="S98" i="40"/>
  <c r="AA98" i="40" s="1"/>
  <c r="L293" i="6"/>
  <c r="J293" i="6"/>
  <c r="C293" i="6"/>
  <c r="M293" i="6" s="1"/>
  <c r="X80" i="40"/>
  <c r="Y80" i="40" s="1"/>
  <c r="P80" i="40"/>
  <c r="W148" i="40"/>
  <c r="U148" i="40"/>
  <c r="N148" i="40"/>
  <c r="X148" i="40" s="1"/>
  <c r="S70" i="40"/>
  <c r="AA70" i="40" s="1"/>
  <c r="T70" i="40"/>
  <c r="T77" i="40"/>
  <c r="S77" i="40"/>
  <c r="AA77" i="40" s="1"/>
  <c r="U108" i="40"/>
  <c r="N108" i="40"/>
  <c r="X108" i="40" s="1"/>
  <c r="W108" i="40"/>
  <c r="U132" i="40"/>
  <c r="W132" i="40"/>
  <c r="N132" i="40"/>
  <c r="X132" i="40" s="1"/>
  <c r="X64" i="40"/>
  <c r="Y64" i="40" s="1"/>
  <c r="P64" i="40"/>
  <c r="U149" i="40"/>
  <c r="N149" i="40"/>
  <c r="X149" i="40" s="1"/>
  <c r="W149" i="40"/>
  <c r="U145" i="40"/>
  <c r="N145" i="40"/>
  <c r="X145" i="40" s="1"/>
  <c r="W145" i="40"/>
  <c r="T56" i="40"/>
  <c r="S56" i="40"/>
  <c r="AA56" i="40" s="1"/>
  <c r="X55" i="40"/>
  <c r="Y55" i="40" s="1"/>
  <c r="P55" i="40"/>
  <c r="L288" i="6"/>
  <c r="J288" i="6"/>
  <c r="C288" i="6"/>
  <c r="M288" i="6" s="1"/>
  <c r="T68" i="40"/>
  <c r="S68" i="40"/>
  <c r="AA68" i="40" s="1"/>
  <c r="T53" i="40"/>
  <c r="S53" i="40"/>
  <c r="AA53" i="40" s="1"/>
  <c r="W130" i="40"/>
  <c r="U130" i="40"/>
  <c r="N130" i="40"/>
  <c r="X130" i="40" s="1"/>
  <c r="X58" i="40"/>
  <c r="Y58" i="40" s="1"/>
  <c r="P58" i="40"/>
  <c r="X92" i="40"/>
  <c r="Y92" i="40" s="1"/>
  <c r="P92" i="40"/>
  <c r="X73" i="40"/>
  <c r="Y73" i="40" s="1"/>
  <c r="P73" i="40"/>
  <c r="T85" i="40"/>
  <c r="S85" i="40"/>
  <c r="AA85" i="40" s="1"/>
  <c r="T87" i="40"/>
  <c r="S87" i="40"/>
  <c r="AA87" i="40" s="1"/>
  <c r="L300" i="6"/>
  <c r="C300" i="6"/>
  <c r="M300" i="6" s="1"/>
  <c r="J300" i="6"/>
  <c r="U133" i="40"/>
  <c r="N133" i="40"/>
  <c r="X133" i="40" s="1"/>
  <c r="W133" i="40"/>
  <c r="L285" i="6"/>
  <c r="C285" i="6"/>
  <c r="M285" i="6" s="1"/>
  <c r="J285" i="6"/>
  <c r="T74" i="40"/>
  <c r="S74" i="40"/>
  <c r="AA74" i="40" s="1"/>
  <c r="J275" i="6"/>
  <c r="L275" i="6"/>
  <c r="C275" i="6"/>
  <c r="M275" i="6" s="1"/>
  <c r="L290" i="6"/>
  <c r="C290" i="6"/>
  <c r="M290" i="6" s="1"/>
  <c r="J290" i="6"/>
  <c r="U127" i="40"/>
  <c r="N127" i="40"/>
  <c r="X127" i="40" s="1"/>
  <c r="W127" i="40"/>
  <c r="T81" i="40"/>
  <c r="S81" i="40"/>
  <c r="AA81" i="40" s="1"/>
  <c r="N104" i="40"/>
  <c r="W104" i="40"/>
  <c r="U104" i="40"/>
  <c r="AB104" i="40"/>
  <c r="T93" i="40"/>
  <c r="S93" i="40"/>
  <c r="AA93" i="40" s="1"/>
  <c r="L278" i="6"/>
  <c r="J278" i="6"/>
  <c r="C278" i="6"/>
  <c r="M278" i="6" s="1"/>
  <c r="S72" i="40"/>
  <c r="AA72" i="40" s="1"/>
  <c r="T72" i="40"/>
  <c r="T99" i="40"/>
  <c r="S99" i="40"/>
  <c r="AA99" i="40" s="1"/>
  <c r="T67" i="40"/>
  <c r="S67" i="40"/>
  <c r="AA67" i="40" s="1"/>
  <c r="T63" i="40"/>
  <c r="S63" i="40"/>
  <c r="AA63" i="40" s="1"/>
  <c r="X60" i="40"/>
  <c r="Y60" i="40" s="1"/>
  <c r="P60" i="40"/>
  <c r="U103" i="40"/>
  <c r="N103" i="40"/>
  <c r="W103" i="40"/>
  <c r="AB103" i="40"/>
  <c r="X57" i="40"/>
  <c r="Y57" i="40" s="1"/>
  <c r="P57" i="40"/>
  <c r="X85" i="40"/>
  <c r="Y85" i="40" s="1"/>
  <c r="P85" i="40"/>
  <c r="U140" i="40"/>
  <c r="N140" i="40"/>
  <c r="X140" i="40" s="1"/>
  <c r="W140" i="40"/>
  <c r="L283" i="6"/>
  <c r="C283" i="6"/>
  <c r="M283" i="6" s="1"/>
  <c r="J283" i="6"/>
  <c r="S69" i="40"/>
  <c r="AA69" i="40" s="1"/>
  <c r="T69" i="40"/>
  <c r="L289" i="6"/>
  <c r="J289" i="6"/>
  <c r="C289" i="6"/>
  <c r="M289" i="6" s="1"/>
  <c r="C294" i="6"/>
  <c r="M294" i="6" s="1"/>
  <c r="J294" i="6"/>
  <c r="L294" i="6"/>
  <c r="X59" i="40"/>
  <c r="Y59" i="40" s="1"/>
  <c r="P59" i="40"/>
  <c r="C272" i="6"/>
  <c r="M272" i="6" s="1"/>
  <c r="J272" i="6"/>
  <c r="L272" i="6"/>
  <c r="X52" i="40"/>
  <c r="Y52" i="40" s="1"/>
  <c r="P52" i="40"/>
  <c r="N109" i="40"/>
  <c r="X109" i="40" s="1"/>
  <c r="W109" i="40"/>
  <c r="U109" i="40"/>
  <c r="S55" i="40"/>
  <c r="AA55" i="40" s="1"/>
  <c r="T55" i="40"/>
  <c r="W115" i="40"/>
  <c r="N115" i="40"/>
  <c r="X115" i="40" s="1"/>
  <c r="U115" i="40"/>
  <c r="X68" i="40"/>
  <c r="Y68" i="40" s="1"/>
  <c r="P68" i="40"/>
  <c r="T75" i="40"/>
  <c r="S75" i="40"/>
  <c r="AA75" i="40" s="1"/>
  <c r="S58" i="40"/>
  <c r="AA58" i="40" s="1"/>
  <c r="T58" i="40"/>
  <c r="X71" i="40"/>
  <c r="Y71" i="40" s="1"/>
  <c r="P71" i="40"/>
  <c r="C302" i="6"/>
  <c r="M302" i="6" s="1"/>
  <c r="J302" i="6"/>
  <c r="L302" i="6"/>
  <c r="U122" i="40"/>
  <c r="N122" i="40"/>
  <c r="X122" i="40" s="1"/>
  <c r="W122" i="40"/>
  <c r="U116" i="40"/>
  <c r="W116" i="40"/>
  <c r="N116" i="40"/>
  <c r="X116" i="40" s="1"/>
  <c r="T79" i="40"/>
  <c r="S79" i="40"/>
  <c r="AA79" i="40" s="1"/>
  <c r="L287" i="6"/>
  <c r="J287" i="6"/>
  <c r="C287" i="6"/>
  <c r="M287" i="6" s="1"/>
  <c r="X62" i="40"/>
  <c r="Y62" i="40" s="1"/>
  <c r="P62" i="40"/>
  <c r="C265" i="6"/>
  <c r="M265" i="6" s="1"/>
  <c r="L265" i="6"/>
  <c r="J265" i="6"/>
  <c r="X88" i="40"/>
  <c r="Y88" i="40" s="1"/>
  <c r="P88" i="40"/>
  <c r="L279" i="6"/>
  <c r="C279" i="6"/>
  <c r="M279" i="6" s="1"/>
  <c r="J279" i="6"/>
  <c r="N112" i="40"/>
  <c r="X112" i="40" s="1"/>
  <c r="W112" i="40"/>
  <c r="U112" i="40"/>
  <c r="N131" i="40"/>
  <c r="X131" i="40" s="1"/>
  <c r="U131" i="40"/>
  <c r="W131" i="40"/>
  <c r="L284" i="6"/>
  <c r="C284" i="6"/>
  <c r="M284" i="6" s="1"/>
  <c r="J284" i="6"/>
  <c r="L280" i="6"/>
  <c r="J280" i="6"/>
  <c r="C280" i="6"/>
  <c r="M280" i="6" s="1"/>
  <c r="T92" i="40"/>
  <c r="S92" i="40"/>
  <c r="AA92" i="40" s="1"/>
  <c r="X66" i="40"/>
  <c r="Y66" i="40" s="1"/>
  <c r="P66" i="40"/>
  <c r="U111" i="40"/>
  <c r="N111" i="40"/>
  <c r="X111" i="40" s="1"/>
  <c r="W111" i="40"/>
  <c r="X67" i="40"/>
  <c r="Y67" i="40" s="1"/>
  <c r="P67" i="40"/>
  <c r="X63" i="40"/>
  <c r="Y63" i="40" s="1"/>
  <c r="P63" i="40"/>
  <c r="T60" i="40"/>
  <c r="S60" i="40"/>
  <c r="AA60" i="40" s="1"/>
  <c r="T57" i="40"/>
  <c r="S57" i="40"/>
  <c r="AA57" i="40" s="1"/>
  <c r="L297" i="6"/>
  <c r="J297" i="6"/>
  <c r="C297" i="6"/>
  <c r="M297" i="6" s="1"/>
  <c r="N138" i="40"/>
  <c r="X138" i="40" s="1"/>
  <c r="W138" i="40"/>
  <c r="U138" i="40"/>
  <c r="X69" i="40"/>
  <c r="Y69" i="40" s="1"/>
  <c r="P69" i="40"/>
  <c r="S80" i="40"/>
  <c r="AA80" i="40" s="1"/>
  <c r="T80" i="40"/>
  <c r="W137" i="40"/>
  <c r="U137" i="40"/>
  <c r="N137" i="40"/>
  <c r="X137" i="40" s="1"/>
  <c r="X70" i="40"/>
  <c r="Y70" i="40" s="1"/>
  <c r="P70" i="40"/>
  <c r="X77" i="40"/>
  <c r="Y77" i="40" s="1"/>
  <c r="P77" i="40"/>
  <c r="N119" i="40"/>
  <c r="X119" i="40" s="1"/>
  <c r="W119" i="40"/>
  <c r="U119" i="40"/>
  <c r="T59" i="40"/>
  <c r="S59" i="40"/>
  <c r="AA59" i="40" s="1"/>
  <c r="U143" i="40"/>
  <c r="N143" i="40"/>
  <c r="X143" i="40" s="1"/>
  <c r="W143" i="40"/>
  <c r="X84" i="40"/>
  <c r="Y84" i="40" s="1"/>
  <c r="P84" i="40"/>
  <c r="X61" i="40"/>
  <c r="Y61" i="40" s="1"/>
  <c r="P61" i="40"/>
  <c r="U121" i="40"/>
  <c r="N121" i="40"/>
  <c r="X121" i="40" s="1"/>
  <c r="W121" i="40"/>
  <c r="L296" i="6"/>
  <c r="C296" i="6"/>
  <c r="M296" i="6" s="1"/>
  <c r="J296" i="6"/>
  <c r="L299" i="6"/>
  <c r="J299" i="6"/>
  <c r="C299" i="6"/>
  <c r="M299" i="6" s="1"/>
  <c r="X53" i="40"/>
  <c r="Y53" i="40" s="1"/>
  <c r="P53" i="40"/>
  <c r="L291" i="6"/>
  <c r="J291" i="6"/>
  <c r="C291" i="6"/>
  <c r="M291" i="6" s="1"/>
  <c r="C260" i="6"/>
  <c r="J260" i="6"/>
  <c r="L260" i="6"/>
  <c r="Q260" i="6"/>
  <c r="X81" i="40"/>
  <c r="Y81" i="40" s="1"/>
  <c r="P81" i="40"/>
  <c r="S82" i="40"/>
  <c r="AA82" i="40" s="1"/>
  <c r="T82" i="40"/>
  <c r="X97" i="40"/>
  <c r="Y97" i="40" s="1"/>
  <c r="P97" i="40"/>
  <c r="L304" i="6"/>
  <c r="J304" i="6"/>
  <c r="C304" i="6"/>
  <c r="M304" i="6" s="1"/>
  <c r="S61" i="40"/>
  <c r="AA61" i="40" s="1"/>
  <c r="T61" i="40"/>
  <c r="S71" i="40"/>
  <c r="AA71" i="40" s="1"/>
  <c r="T71" i="40"/>
  <c r="N124" i="40"/>
  <c r="X124" i="40" s="1"/>
  <c r="W124" i="40"/>
  <c r="U124" i="40"/>
  <c r="W120" i="40"/>
  <c r="U120" i="40"/>
  <c r="N120" i="40"/>
  <c r="X120" i="40" s="1"/>
  <c r="L281" i="6"/>
  <c r="C281" i="6"/>
  <c r="M281" i="6" s="1"/>
  <c r="J281" i="6"/>
  <c r="W135" i="40"/>
  <c r="U135" i="40"/>
  <c r="N135" i="40"/>
  <c r="X135" i="40" s="1"/>
  <c r="L282" i="6"/>
  <c r="J282" i="6"/>
  <c r="C282" i="6"/>
  <c r="M282" i="6" s="1"/>
  <c r="X86" i="40"/>
  <c r="Y86" i="40" s="1"/>
  <c r="P86" i="40"/>
  <c r="X78" i="40"/>
  <c r="Y78" i="40" s="1"/>
  <c r="P78" i="40"/>
  <c r="N123" i="40"/>
  <c r="X123" i="40" s="1"/>
  <c r="W123" i="40"/>
  <c r="U123" i="40"/>
  <c r="T66" i="40"/>
  <c r="S66" i="40"/>
  <c r="AA66" i="40" s="1"/>
  <c r="X89" i="40"/>
  <c r="Y89" i="40" s="1"/>
  <c r="P89" i="40"/>
  <c r="S73" i="40"/>
  <c r="AA73" i="40" s="1"/>
  <c r="T73" i="40"/>
  <c r="T65" i="40"/>
  <c r="S65" i="40"/>
  <c r="AA65" i="40" s="1"/>
  <c r="L261" i="6"/>
  <c r="C261" i="6"/>
  <c r="J261" i="6"/>
  <c r="Q261" i="6"/>
  <c r="L295" i="6"/>
  <c r="C295" i="6"/>
  <c r="M295" i="6" s="1"/>
  <c r="J295" i="6"/>
  <c r="N128" i="40"/>
  <c r="X128" i="40" s="1"/>
  <c r="U128" i="40"/>
  <c r="W128" i="40"/>
  <c r="T95" i="40"/>
  <c r="S95" i="40"/>
  <c r="AA95" i="40" s="1"/>
  <c r="C303" i="6"/>
  <c r="M303" i="6" s="1"/>
  <c r="L303" i="6"/>
  <c r="J303" i="6"/>
  <c r="U134" i="40"/>
  <c r="N134" i="40"/>
  <c r="X134" i="40" s="1"/>
  <c r="W134" i="40"/>
  <c r="S97" i="40"/>
  <c r="AA97" i="40" s="1"/>
  <c r="T97" i="40"/>
  <c r="X87" i="40"/>
  <c r="Y87" i="40" s="1"/>
  <c r="P87" i="40"/>
  <c r="N139" i="40"/>
  <c r="X139" i="40" s="1"/>
  <c r="W139" i="40"/>
  <c r="U139" i="40"/>
  <c r="S64" i="40"/>
  <c r="AA64" i="40" s="1"/>
  <c r="T64" i="40"/>
  <c r="U117" i="40"/>
  <c r="W117" i="40"/>
  <c r="N117" i="40"/>
  <c r="X117" i="40" s="1"/>
  <c r="L264" i="6"/>
  <c r="J264" i="6"/>
  <c r="C264" i="6"/>
  <c r="M264" i="6" s="1"/>
  <c r="T84" i="40"/>
  <c r="S84" i="40"/>
  <c r="AA84" i="40" s="1"/>
  <c r="S54" i="40"/>
  <c r="AA54" i="40" s="1"/>
  <c r="T54" i="40"/>
  <c r="X76" i="40"/>
  <c r="Y76" i="40" s="1"/>
  <c r="P76" i="40"/>
  <c r="L270" i="6"/>
  <c r="J270" i="6"/>
  <c r="C270" i="6"/>
  <c r="M270" i="6" s="1"/>
  <c r="X96" i="40"/>
  <c r="Y96" i="40" s="1"/>
  <c r="P96" i="40"/>
  <c r="W136" i="40"/>
  <c r="N136" i="40"/>
  <c r="X136" i="40" s="1"/>
  <c r="U136" i="40"/>
  <c r="X90" i="40"/>
  <c r="Y90" i="40" s="1"/>
  <c r="P90" i="40"/>
  <c r="L273" i="6"/>
  <c r="C273" i="6"/>
  <c r="M273" i="6" s="1"/>
  <c r="J273" i="6"/>
  <c r="L269" i="6"/>
  <c r="J269" i="6"/>
  <c r="C269" i="6"/>
  <c r="M269" i="6" s="1"/>
  <c r="W113" i="40"/>
  <c r="N113" i="40"/>
  <c r="X113" i="40" s="1"/>
  <c r="U113" i="40"/>
  <c r="X54" i="40"/>
  <c r="Y54" i="40" s="1"/>
  <c r="P54" i="40"/>
  <c r="X74" i="40"/>
  <c r="Y74" i="40" s="1"/>
  <c r="P74" i="40"/>
  <c r="W110" i="40"/>
  <c r="N110" i="40"/>
  <c r="X110" i="40" s="1"/>
  <c r="U110" i="40"/>
  <c r="L286" i="6"/>
  <c r="C286" i="6"/>
  <c r="M286" i="6" s="1"/>
  <c r="J286" i="6"/>
  <c r="X94" i="40"/>
  <c r="Y94" i="40" s="1"/>
  <c r="P94" i="40"/>
  <c r="W129" i="40"/>
  <c r="N129" i="40"/>
  <c r="X129" i="40" s="1"/>
  <c r="U129" i="40"/>
  <c r="N125" i="40"/>
  <c r="X125" i="40" s="1"/>
  <c r="U125" i="40"/>
  <c r="W125" i="40"/>
  <c r="S86" i="40"/>
  <c r="AA86" i="40" s="1"/>
  <c r="T86" i="40"/>
  <c r="W114" i="40"/>
  <c r="U114" i="40"/>
  <c r="N114" i="40"/>
  <c r="X114" i="40" s="1"/>
  <c r="L266" i="6"/>
  <c r="C266" i="6"/>
  <c r="M266" i="6" s="1"/>
  <c r="J266" i="6"/>
  <c r="X82" i="40"/>
  <c r="Y82" i="40" s="1"/>
  <c r="P82" i="40"/>
  <c r="T89" i="40"/>
  <c r="S89" i="40"/>
  <c r="AA89" i="40" s="1"/>
  <c r="U106" i="40"/>
  <c r="N106" i="40"/>
  <c r="W106" i="40"/>
  <c r="AB106" i="40"/>
  <c r="S83" i="40"/>
  <c r="AA83" i="40" s="1"/>
  <c r="T83" i="40"/>
  <c r="S91" i="40"/>
  <c r="AA91" i="40" s="1"/>
  <c r="T91" i="40"/>
  <c r="W142" i="40"/>
  <c r="N142" i="40"/>
  <c r="X142" i="40" s="1"/>
  <c r="U142" i="40"/>
  <c r="X98" i="40"/>
  <c r="Y98" i="40" s="1"/>
  <c r="P98" i="40"/>
  <c r="X79" i="40"/>
  <c r="Y79" i="40" s="1"/>
  <c r="P79" i="40"/>
  <c r="X95" i="40"/>
  <c r="Y95" i="40" s="1"/>
  <c r="P95" i="40"/>
  <c r="L292" i="6"/>
  <c r="C292" i="6"/>
  <c r="M292" i="6" s="1"/>
  <c r="J292" i="6"/>
  <c r="L274" i="6"/>
  <c r="C274" i="6"/>
  <c r="M274" i="6" s="1"/>
  <c r="J274" i="6"/>
  <c r="L298" i="6"/>
  <c r="J298" i="6"/>
  <c r="C298" i="6"/>
  <c r="M298" i="6" s="1"/>
  <c r="X56" i="40"/>
  <c r="Y56" i="40" s="1"/>
  <c r="P56" i="40"/>
  <c r="L276" i="6"/>
  <c r="J276" i="6"/>
  <c r="C276" i="6"/>
  <c r="M276" i="6" s="1"/>
  <c r="N141" i="40"/>
  <c r="X141" i="40" s="1"/>
  <c r="W141" i="40"/>
  <c r="U141" i="40"/>
  <c r="T96" i="40"/>
  <c r="S96" i="40"/>
  <c r="AA96" i="40" s="1"/>
  <c r="N144" i="40"/>
  <c r="X144" i="40" s="1"/>
  <c r="W144" i="40"/>
  <c r="U144" i="40"/>
  <c r="X75" i="40"/>
  <c r="Y75" i="40" s="1"/>
  <c r="P75" i="40"/>
  <c r="U105" i="40"/>
  <c r="N105" i="40"/>
  <c r="W105" i="40"/>
  <c r="AB105" i="40"/>
  <c r="S90" i="40"/>
  <c r="AA90" i="40" s="1"/>
  <c r="T90" i="40"/>
  <c r="U151" i="40"/>
  <c r="N151" i="40"/>
  <c r="X151" i="40" s="1"/>
  <c r="W151" i="40"/>
  <c r="L306" i="6"/>
  <c r="C306" i="6"/>
  <c r="M306" i="6" s="1"/>
  <c r="J306" i="6"/>
  <c r="L305" i="6"/>
  <c r="J305" i="6"/>
  <c r="C305" i="6"/>
  <c r="M305" i="6" s="1"/>
  <c r="N150" i="40"/>
  <c r="X150" i="40" s="1"/>
  <c r="W150" i="40"/>
  <c r="U150" i="40"/>
  <c r="A2" i="16"/>
  <c r="B2" i="16"/>
  <c r="C2" i="16"/>
  <c r="D2" i="16"/>
  <c r="E2" i="16"/>
  <c r="F2" i="16"/>
  <c r="A3" i="16"/>
  <c r="B3" i="16"/>
  <c r="C3" i="16"/>
  <c r="D3" i="16"/>
  <c r="E3" i="16"/>
  <c r="F3" i="16"/>
  <c r="A4" i="16"/>
  <c r="B4" i="16"/>
  <c r="C4" i="16"/>
  <c r="D4" i="16"/>
  <c r="E4" i="16"/>
  <c r="F4" i="16"/>
  <c r="A5" i="16"/>
  <c r="B5" i="16"/>
  <c r="C5" i="16"/>
  <c r="D5" i="16"/>
  <c r="E5" i="16"/>
  <c r="F5" i="16"/>
  <c r="A6" i="16"/>
  <c r="B6" i="16"/>
  <c r="C6" i="16"/>
  <c r="D6" i="16"/>
  <c r="E6" i="16"/>
  <c r="F6" i="16"/>
  <c r="A7" i="16"/>
  <c r="B7" i="16"/>
  <c r="C7" i="16"/>
  <c r="D7" i="16"/>
  <c r="E7" i="16"/>
  <c r="F7" i="16"/>
  <c r="A8" i="16"/>
  <c r="B8" i="16"/>
  <c r="C8" i="16"/>
  <c r="D8" i="16"/>
  <c r="E8" i="16"/>
  <c r="F8" i="16"/>
  <c r="A9" i="16"/>
  <c r="B9" i="16"/>
  <c r="C9" i="16"/>
  <c r="D9" i="16"/>
  <c r="E9" i="16"/>
  <c r="F9" i="16"/>
  <c r="A10" i="16"/>
  <c r="B10" i="16"/>
  <c r="C10" i="16"/>
  <c r="D10" i="16"/>
  <c r="E10" i="16"/>
  <c r="F10" i="16"/>
  <c r="A11" i="16"/>
  <c r="B11" i="16"/>
  <c r="C11" i="16"/>
  <c r="D11" i="16"/>
  <c r="E11" i="16"/>
  <c r="F11" i="16"/>
  <c r="A12" i="16"/>
  <c r="B12" i="16"/>
  <c r="C12" i="16"/>
  <c r="D12" i="16"/>
  <c r="E12" i="16"/>
  <c r="F12" i="16"/>
  <c r="A13" i="16"/>
  <c r="B13" i="16"/>
  <c r="C13" i="16"/>
  <c r="D13" i="16"/>
  <c r="E13" i="16"/>
  <c r="F13" i="16"/>
  <c r="A14" i="16"/>
  <c r="B14" i="16"/>
  <c r="C14" i="16"/>
  <c r="D14" i="16"/>
  <c r="E14" i="16"/>
  <c r="F14" i="16"/>
  <c r="A15" i="16"/>
  <c r="B15" i="16"/>
  <c r="C15" i="16"/>
  <c r="D15" i="16"/>
  <c r="E15" i="16"/>
  <c r="F15" i="16"/>
  <c r="A16" i="16"/>
  <c r="B16" i="16"/>
  <c r="C16" i="16"/>
  <c r="D16" i="16"/>
  <c r="E16" i="16"/>
  <c r="F16" i="16"/>
  <c r="A17" i="16"/>
  <c r="B17" i="16"/>
  <c r="C17" i="16"/>
  <c r="D17" i="16"/>
  <c r="E17" i="16"/>
  <c r="F17" i="16"/>
  <c r="A18" i="16"/>
  <c r="B18" i="16"/>
  <c r="C18" i="16"/>
  <c r="D18" i="16"/>
  <c r="E18" i="16"/>
  <c r="F18" i="16"/>
  <c r="A19" i="16"/>
  <c r="B19" i="16"/>
  <c r="C19" i="16"/>
  <c r="D19" i="16"/>
  <c r="E19" i="16"/>
  <c r="F19" i="16"/>
  <c r="A20" i="16"/>
  <c r="B20" i="16"/>
  <c r="C20" i="16"/>
  <c r="D20" i="16"/>
  <c r="E20" i="16"/>
  <c r="F20" i="16"/>
  <c r="A21" i="16"/>
  <c r="B21" i="16"/>
  <c r="C21" i="16"/>
  <c r="D21" i="16"/>
  <c r="E21" i="16"/>
  <c r="F21" i="16"/>
  <c r="A22" i="16"/>
  <c r="B22" i="16"/>
  <c r="C22" i="16"/>
  <c r="D22" i="16"/>
  <c r="E22" i="16"/>
  <c r="F22" i="16"/>
  <c r="A23" i="16"/>
  <c r="B23" i="16"/>
  <c r="C23" i="16"/>
  <c r="D23" i="16"/>
  <c r="E23" i="16"/>
  <c r="F23" i="16"/>
  <c r="A24" i="16"/>
  <c r="B24" i="16"/>
  <c r="C24" i="16"/>
  <c r="D24" i="16"/>
  <c r="E24" i="16"/>
  <c r="F24" i="16"/>
  <c r="A25" i="16"/>
  <c r="B25" i="16"/>
  <c r="C25" i="16"/>
  <c r="D25" i="16"/>
  <c r="E25" i="16"/>
  <c r="F25" i="16"/>
  <c r="A26" i="16"/>
  <c r="B26" i="16"/>
  <c r="C26" i="16"/>
  <c r="D26" i="16"/>
  <c r="E26" i="16"/>
  <c r="F26" i="16"/>
  <c r="A27" i="16"/>
  <c r="B27" i="16"/>
  <c r="C27" i="16"/>
  <c r="D27" i="16"/>
  <c r="E27" i="16"/>
  <c r="F27" i="16"/>
  <c r="A28" i="16"/>
  <c r="B28" i="16"/>
  <c r="C28" i="16"/>
  <c r="D28" i="16"/>
  <c r="E28" i="16"/>
  <c r="F28" i="16"/>
  <c r="A29" i="16"/>
  <c r="B29" i="16"/>
  <c r="C29" i="16"/>
  <c r="D29" i="16"/>
  <c r="E29" i="16"/>
  <c r="F29" i="16"/>
  <c r="A30" i="16"/>
  <c r="B30" i="16"/>
  <c r="C30" i="16"/>
  <c r="D30" i="16"/>
  <c r="E30" i="16"/>
  <c r="F30" i="16"/>
  <c r="A31" i="16"/>
  <c r="B31" i="16"/>
  <c r="C31" i="16"/>
  <c r="D31" i="16"/>
  <c r="E31" i="16"/>
  <c r="F31" i="16"/>
  <c r="A32" i="16"/>
  <c r="B32" i="16"/>
  <c r="C32" i="16"/>
  <c r="D32" i="16"/>
  <c r="E32" i="16"/>
  <c r="F32" i="16"/>
  <c r="A33" i="16"/>
  <c r="B33" i="16"/>
  <c r="C33" i="16"/>
  <c r="D33" i="16"/>
  <c r="E33" i="16"/>
  <c r="F33" i="16"/>
  <c r="A34" i="16"/>
  <c r="B34" i="16"/>
  <c r="C34" i="16"/>
  <c r="D34" i="16"/>
  <c r="E34" i="16"/>
  <c r="F34" i="16"/>
  <c r="A35" i="16"/>
  <c r="B35" i="16"/>
  <c r="C35" i="16"/>
  <c r="D35" i="16"/>
  <c r="E35" i="16"/>
  <c r="F35" i="16"/>
  <c r="A36" i="16"/>
  <c r="B36" i="16"/>
  <c r="C36" i="16"/>
  <c r="D36" i="16"/>
  <c r="E36" i="16"/>
  <c r="F36" i="16"/>
  <c r="A37" i="16"/>
  <c r="B37" i="16"/>
  <c r="C37" i="16"/>
  <c r="D37" i="16"/>
  <c r="E37" i="16"/>
  <c r="F37" i="16"/>
  <c r="A38" i="16"/>
  <c r="B38" i="16"/>
  <c r="C38" i="16"/>
  <c r="D38" i="16"/>
  <c r="E38" i="16"/>
  <c r="F38" i="16"/>
  <c r="A39" i="16"/>
  <c r="B39" i="16"/>
  <c r="C39" i="16"/>
  <c r="D39" i="16"/>
  <c r="E39" i="16"/>
  <c r="F39" i="16"/>
  <c r="A40" i="16"/>
  <c r="B40" i="16"/>
  <c r="C40" i="16"/>
  <c r="D40" i="16"/>
  <c r="E40" i="16"/>
  <c r="F40" i="16"/>
  <c r="A41" i="16"/>
  <c r="B41" i="16"/>
  <c r="C41" i="16"/>
  <c r="D41" i="16"/>
  <c r="E41" i="16"/>
  <c r="F41" i="16"/>
  <c r="A42" i="16"/>
  <c r="B42" i="16"/>
  <c r="C42" i="16"/>
  <c r="D42" i="16"/>
  <c r="E42" i="16"/>
  <c r="F42" i="16"/>
  <c r="A43" i="16"/>
  <c r="B43" i="16"/>
  <c r="C43" i="16"/>
  <c r="D43" i="16"/>
  <c r="E43" i="16"/>
  <c r="F43" i="16"/>
  <c r="A44" i="16"/>
  <c r="B44" i="16"/>
  <c r="C44" i="16"/>
  <c r="D44" i="16"/>
  <c r="E44" i="16"/>
  <c r="F44" i="16"/>
  <c r="A45" i="16"/>
  <c r="B45" i="16"/>
  <c r="C45" i="16"/>
  <c r="D45" i="16"/>
  <c r="E45" i="16"/>
  <c r="F45" i="16"/>
  <c r="A46" i="16"/>
  <c r="B46" i="16"/>
  <c r="C46" i="16"/>
  <c r="D46" i="16"/>
  <c r="E46" i="16"/>
  <c r="F46" i="16"/>
  <c r="A47" i="16"/>
  <c r="B47" i="16"/>
  <c r="C47" i="16"/>
  <c r="D47" i="16"/>
  <c r="E47" i="16"/>
  <c r="F47" i="16"/>
  <c r="A48" i="16"/>
  <c r="B48" i="16"/>
  <c r="C48" i="16"/>
  <c r="D48" i="16"/>
  <c r="E48" i="16"/>
  <c r="F48" i="16"/>
  <c r="A49" i="16"/>
  <c r="B49" i="16"/>
  <c r="C49" i="16"/>
  <c r="D49" i="16"/>
  <c r="E49" i="16"/>
  <c r="F49" i="16"/>
  <c r="A50" i="16"/>
  <c r="B50" i="16"/>
  <c r="C50" i="16"/>
  <c r="D50" i="16"/>
  <c r="E50" i="16"/>
  <c r="F50" i="16"/>
  <c r="A51" i="16"/>
  <c r="B51" i="16"/>
  <c r="C51" i="16"/>
  <c r="D51" i="16"/>
  <c r="E51" i="16"/>
  <c r="F51" i="16"/>
  <c r="A52" i="16"/>
  <c r="B52" i="16"/>
  <c r="C52" i="16"/>
  <c r="D52" i="16"/>
  <c r="E52" i="16"/>
  <c r="F52" i="16"/>
  <c r="A53" i="16"/>
  <c r="B53" i="16"/>
  <c r="C53" i="16"/>
  <c r="D53" i="16"/>
  <c r="E53" i="16"/>
  <c r="F53" i="16"/>
  <c r="A54" i="16"/>
  <c r="B54" i="16"/>
  <c r="C54" i="16"/>
  <c r="D54" i="16"/>
  <c r="E54" i="16"/>
  <c r="F54" i="16"/>
  <c r="A55" i="16"/>
  <c r="B55" i="16"/>
  <c r="C55" i="16"/>
  <c r="D55" i="16"/>
  <c r="E55" i="16"/>
  <c r="F55" i="16"/>
  <c r="A56" i="16"/>
  <c r="B56" i="16"/>
  <c r="C56" i="16"/>
  <c r="D56" i="16"/>
  <c r="E56" i="16"/>
  <c r="F56" i="16"/>
  <c r="A57" i="16"/>
  <c r="B57" i="16"/>
  <c r="C57" i="16"/>
  <c r="D57" i="16"/>
  <c r="E57" i="16"/>
  <c r="F57" i="16"/>
  <c r="A58" i="16"/>
  <c r="B58" i="16"/>
  <c r="C58" i="16"/>
  <c r="D58" i="16"/>
  <c r="E58" i="16"/>
  <c r="F58" i="16"/>
  <c r="A59" i="16"/>
  <c r="B59" i="16"/>
  <c r="C59" i="16"/>
  <c r="D59" i="16"/>
  <c r="E59" i="16"/>
  <c r="F59" i="16"/>
  <c r="A60" i="16"/>
  <c r="B60" i="16"/>
  <c r="C60" i="16"/>
  <c r="D60" i="16"/>
  <c r="E60" i="16"/>
  <c r="F60" i="16"/>
  <c r="A61" i="16"/>
  <c r="B61" i="16"/>
  <c r="C61" i="16"/>
  <c r="D61" i="16"/>
  <c r="E61" i="16"/>
  <c r="F61" i="16"/>
  <c r="A62" i="16"/>
  <c r="B62" i="16"/>
  <c r="C62" i="16"/>
  <c r="D62" i="16"/>
  <c r="E62" i="16"/>
  <c r="F62" i="16"/>
  <c r="A63" i="16"/>
  <c r="B63" i="16"/>
  <c r="C63" i="16"/>
  <c r="D63" i="16"/>
  <c r="E63" i="16"/>
  <c r="F63" i="16"/>
  <c r="A64" i="16"/>
  <c r="B64" i="16"/>
  <c r="C64" i="16"/>
  <c r="D64" i="16"/>
  <c r="E64" i="16"/>
  <c r="F64" i="16"/>
  <c r="A65" i="16"/>
  <c r="B65" i="16"/>
  <c r="C65" i="16"/>
  <c r="D65" i="16"/>
  <c r="E65" i="16"/>
  <c r="F65" i="16"/>
  <c r="A66" i="16"/>
  <c r="B66" i="16"/>
  <c r="C66" i="16"/>
  <c r="D66" i="16"/>
  <c r="E66" i="16"/>
  <c r="F66" i="16"/>
  <c r="A67" i="16"/>
  <c r="B67" i="16"/>
  <c r="C67" i="16"/>
  <c r="D67" i="16"/>
  <c r="E67" i="16"/>
  <c r="F67" i="16"/>
  <c r="A68" i="16"/>
  <c r="B68" i="16"/>
  <c r="C68" i="16"/>
  <c r="D68" i="16"/>
  <c r="E68" i="16"/>
  <c r="F68" i="16"/>
  <c r="A69" i="16"/>
  <c r="B69" i="16"/>
  <c r="C69" i="16"/>
  <c r="D69" i="16"/>
  <c r="E69" i="16"/>
  <c r="F69" i="16"/>
  <c r="A70" i="16"/>
  <c r="B70" i="16"/>
  <c r="C70" i="16"/>
  <c r="D70" i="16"/>
  <c r="E70" i="16"/>
  <c r="F70" i="16"/>
  <c r="A71" i="16"/>
  <c r="B71" i="16"/>
  <c r="C71" i="16"/>
  <c r="D71" i="16"/>
  <c r="E71" i="16"/>
  <c r="F71" i="16"/>
  <c r="A72" i="16"/>
  <c r="B72" i="16"/>
  <c r="C72" i="16"/>
  <c r="D72" i="16"/>
  <c r="E72" i="16"/>
  <c r="F72" i="16"/>
  <c r="A73" i="16"/>
  <c r="B73" i="16"/>
  <c r="C73" i="16"/>
  <c r="D73" i="16"/>
  <c r="E73" i="16"/>
  <c r="F73" i="16"/>
  <c r="A74" i="16"/>
  <c r="B74" i="16"/>
  <c r="C74" i="16"/>
  <c r="D74" i="16"/>
  <c r="E74" i="16"/>
  <c r="F74" i="16"/>
  <c r="A75" i="16"/>
  <c r="B75" i="16"/>
  <c r="C75" i="16"/>
  <c r="D75" i="16"/>
  <c r="E75" i="16"/>
  <c r="F75" i="16"/>
  <c r="A76" i="16"/>
  <c r="B76" i="16"/>
  <c r="C76" i="16"/>
  <c r="D76" i="16"/>
  <c r="E76" i="16"/>
  <c r="F76" i="16"/>
  <c r="A77" i="16"/>
  <c r="B77" i="16"/>
  <c r="C77" i="16"/>
  <c r="D77" i="16"/>
  <c r="E77" i="16"/>
  <c r="F77" i="16"/>
  <c r="A78" i="16"/>
  <c r="B78" i="16"/>
  <c r="C78" i="16"/>
  <c r="D78" i="16"/>
  <c r="E78" i="16"/>
  <c r="F78" i="16"/>
  <c r="A79" i="16"/>
  <c r="B79" i="16"/>
  <c r="C79" i="16"/>
  <c r="D79" i="16"/>
  <c r="E79" i="16"/>
  <c r="F79" i="16"/>
  <c r="A80" i="16"/>
  <c r="B80" i="16"/>
  <c r="C80" i="16"/>
  <c r="D80" i="16"/>
  <c r="E80" i="16"/>
  <c r="F80" i="16"/>
  <c r="A81" i="16"/>
  <c r="B81" i="16"/>
  <c r="C81" i="16"/>
  <c r="D81" i="16"/>
  <c r="E81" i="16"/>
  <c r="F81" i="16"/>
  <c r="A82" i="16"/>
  <c r="B82" i="16"/>
  <c r="C82" i="16"/>
  <c r="D82" i="16"/>
  <c r="E82" i="16"/>
  <c r="F82" i="16"/>
  <c r="A83" i="16"/>
  <c r="B83" i="16"/>
  <c r="C83" i="16"/>
  <c r="D83" i="16"/>
  <c r="E83" i="16"/>
  <c r="F83" i="16"/>
  <c r="A84" i="16"/>
  <c r="B84" i="16"/>
  <c r="C84" i="16"/>
  <c r="D84" i="16"/>
  <c r="E84" i="16"/>
  <c r="F84" i="16"/>
  <c r="A85" i="16"/>
  <c r="B85" i="16"/>
  <c r="C85" i="16"/>
  <c r="D85" i="16"/>
  <c r="E85" i="16"/>
  <c r="F85" i="16"/>
  <c r="A86" i="16"/>
  <c r="B86" i="16"/>
  <c r="C86" i="16"/>
  <c r="D86" i="16"/>
  <c r="E86" i="16"/>
  <c r="F86" i="16"/>
  <c r="A87" i="16"/>
  <c r="B87" i="16"/>
  <c r="C87" i="16"/>
  <c r="D87" i="16"/>
  <c r="E87" i="16"/>
  <c r="F87" i="16"/>
  <c r="A88" i="16"/>
  <c r="B88" i="16"/>
  <c r="C88" i="16"/>
  <c r="D88" i="16"/>
  <c r="E88" i="16"/>
  <c r="F88" i="16"/>
  <c r="A89" i="16"/>
  <c r="B89" i="16"/>
  <c r="C89" i="16"/>
  <c r="D89" i="16"/>
  <c r="E89" i="16"/>
  <c r="F89" i="16"/>
  <c r="A90" i="16"/>
  <c r="B90" i="16"/>
  <c r="C90" i="16"/>
  <c r="D90" i="16"/>
  <c r="E90" i="16"/>
  <c r="F90" i="16"/>
  <c r="A91" i="16"/>
  <c r="B91" i="16"/>
  <c r="C91" i="16"/>
  <c r="D91" i="16"/>
  <c r="E91" i="16"/>
  <c r="F91" i="16"/>
  <c r="A92" i="16"/>
  <c r="B92" i="16"/>
  <c r="C92" i="16"/>
  <c r="D92" i="16"/>
  <c r="E92" i="16"/>
  <c r="F92" i="16"/>
  <c r="A93" i="16"/>
  <c r="B93" i="16"/>
  <c r="C93" i="16"/>
  <c r="D93" i="16"/>
  <c r="E93" i="16"/>
  <c r="F93" i="16"/>
  <c r="A94" i="16"/>
  <c r="B94" i="16"/>
  <c r="C94" i="16"/>
  <c r="D94" i="16"/>
  <c r="E94" i="16"/>
  <c r="F94" i="16"/>
  <c r="A95" i="16"/>
  <c r="B95" i="16"/>
  <c r="C95" i="16"/>
  <c r="D95" i="16"/>
  <c r="E95" i="16"/>
  <c r="F95" i="16"/>
  <c r="A96" i="16"/>
  <c r="B96" i="16"/>
  <c r="C96" i="16"/>
  <c r="D96" i="16"/>
  <c r="E96" i="16"/>
  <c r="F96" i="16"/>
  <c r="A97" i="16"/>
  <c r="B97" i="16"/>
  <c r="C97" i="16"/>
  <c r="D97" i="16"/>
  <c r="E97" i="16"/>
  <c r="F97" i="16"/>
  <c r="A98" i="16"/>
  <c r="B98" i="16"/>
  <c r="C98" i="16"/>
  <c r="D98" i="16"/>
  <c r="E98" i="16"/>
  <c r="F98" i="16"/>
  <c r="A99" i="16"/>
  <c r="B99" i="16"/>
  <c r="C99" i="16"/>
  <c r="D99" i="16"/>
  <c r="E99" i="16"/>
  <c r="F99" i="16"/>
  <c r="A100" i="16"/>
  <c r="B100" i="16"/>
  <c r="C100" i="16"/>
  <c r="D100" i="16"/>
  <c r="E100" i="16"/>
  <c r="F100" i="16"/>
  <c r="A101" i="16"/>
  <c r="B101" i="16"/>
  <c r="C101" i="16"/>
  <c r="D101" i="16"/>
  <c r="E101" i="16"/>
  <c r="F101" i="16"/>
  <c r="A102" i="16"/>
  <c r="B102" i="16"/>
  <c r="C102" i="16"/>
  <c r="D102" i="16"/>
  <c r="E102" i="16"/>
  <c r="F102" i="16"/>
  <c r="A103" i="16"/>
  <c r="B103" i="16"/>
  <c r="C103" i="16"/>
  <c r="D103" i="16"/>
  <c r="E103" i="16"/>
  <c r="F103" i="16"/>
  <c r="A104" i="16"/>
  <c r="B104" i="16"/>
  <c r="C104" i="16"/>
  <c r="D104" i="16"/>
  <c r="E104" i="16"/>
  <c r="F104" i="16"/>
  <c r="A105" i="16"/>
  <c r="B105" i="16"/>
  <c r="C105" i="16"/>
  <c r="D105" i="16"/>
  <c r="E105" i="16"/>
  <c r="F105" i="16"/>
  <c r="A106" i="16"/>
  <c r="B106" i="16"/>
  <c r="C106" i="16"/>
  <c r="D106" i="16"/>
  <c r="E106" i="16"/>
  <c r="F106" i="16"/>
  <c r="A107" i="16"/>
  <c r="B107" i="16"/>
  <c r="C107" i="16"/>
  <c r="D107" i="16"/>
  <c r="E107" i="16"/>
  <c r="F107" i="16"/>
  <c r="A108" i="16"/>
  <c r="B108" i="16"/>
  <c r="C108" i="16"/>
  <c r="D108" i="16"/>
  <c r="E108" i="16"/>
  <c r="F108" i="16"/>
  <c r="A109" i="16"/>
  <c r="B109" i="16"/>
  <c r="C109" i="16"/>
  <c r="D109" i="16"/>
  <c r="E109" i="16"/>
  <c r="F109" i="16"/>
  <c r="A110" i="16"/>
  <c r="B110" i="16"/>
  <c r="C110" i="16"/>
  <c r="D110" i="16"/>
  <c r="E110" i="16"/>
  <c r="F110" i="16"/>
  <c r="A111" i="16"/>
  <c r="B111" i="16"/>
  <c r="C111" i="16"/>
  <c r="D111" i="16"/>
  <c r="E111" i="16"/>
  <c r="F111" i="16"/>
  <c r="A112" i="16"/>
  <c r="B112" i="16"/>
  <c r="C112" i="16"/>
  <c r="D112" i="16"/>
  <c r="E112" i="16"/>
  <c r="F112" i="16"/>
  <c r="A113" i="16"/>
  <c r="B113" i="16"/>
  <c r="C113" i="16"/>
  <c r="D113" i="16"/>
  <c r="E113" i="16"/>
  <c r="F113" i="16"/>
  <c r="A114" i="16"/>
  <c r="B114" i="16"/>
  <c r="C114" i="16"/>
  <c r="D114" i="16"/>
  <c r="E114" i="16"/>
  <c r="F114" i="16"/>
  <c r="A115" i="16"/>
  <c r="B115" i="16"/>
  <c r="C115" i="16"/>
  <c r="D115" i="16"/>
  <c r="E115" i="16"/>
  <c r="F115" i="16"/>
  <c r="A116" i="16"/>
  <c r="B116" i="16"/>
  <c r="C116" i="16"/>
  <c r="D116" i="16"/>
  <c r="E116" i="16"/>
  <c r="F116" i="16"/>
  <c r="A117" i="16"/>
  <c r="B117" i="16"/>
  <c r="C117" i="16"/>
  <c r="D117" i="16"/>
  <c r="E117" i="16"/>
  <c r="F117" i="16"/>
  <c r="A118" i="16"/>
  <c r="B118" i="16"/>
  <c r="C118" i="16"/>
  <c r="D118" i="16"/>
  <c r="E118" i="16"/>
  <c r="F118" i="16"/>
  <c r="A119" i="16"/>
  <c r="B119" i="16"/>
  <c r="C119" i="16"/>
  <c r="D119" i="16"/>
  <c r="E119" i="16"/>
  <c r="F119" i="16"/>
  <c r="A120" i="16"/>
  <c r="B120" i="16"/>
  <c r="C120" i="16"/>
  <c r="D120" i="16"/>
  <c r="E120" i="16"/>
  <c r="F120" i="16"/>
  <c r="A121" i="16"/>
  <c r="B121" i="16"/>
  <c r="C121" i="16"/>
  <c r="D121" i="16"/>
  <c r="E121" i="16"/>
  <c r="F121" i="16"/>
  <c r="A122" i="16"/>
  <c r="B122" i="16"/>
  <c r="C122" i="16"/>
  <c r="D122" i="16"/>
  <c r="E122" i="16"/>
  <c r="F122" i="16"/>
  <c r="A123" i="16"/>
  <c r="B123" i="16"/>
  <c r="C123" i="16"/>
  <c r="D123" i="16"/>
  <c r="E123" i="16"/>
  <c r="F123" i="16"/>
  <c r="A124" i="16"/>
  <c r="B124" i="16"/>
  <c r="C124" i="16"/>
  <c r="D124" i="16"/>
  <c r="E124" i="16"/>
  <c r="F124" i="16"/>
  <c r="A125" i="16"/>
  <c r="B125" i="16"/>
  <c r="C125" i="16"/>
  <c r="D125" i="16"/>
  <c r="E125" i="16"/>
  <c r="F125" i="16"/>
  <c r="A126" i="16"/>
  <c r="B126" i="16"/>
  <c r="C126" i="16"/>
  <c r="D126" i="16"/>
  <c r="E126" i="16"/>
  <c r="F126" i="16"/>
  <c r="A127" i="16"/>
  <c r="B127" i="16"/>
  <c r="C127" i="16"/>
  <c r="D127" i="16"/>
  <c r="E127" i="16"/>
  <c r="F127" i="16"/>
  <c r="A128" i="16"/>
  <c r="B128" i="16"/>
  <c r="C128" i="16"/>
  <c r="D128" i="16"/>
  <c r="E128" i="16"/>
  <c r="F128" i="16"/>
  <c r="A129" i="16"/>
  <c r="B129" i="16"/>
  <c r="C129" i="16"/>
  <c r="D129" i="16"/>
  <c r="E129" i="16"/>
  <c r="F129" i="16"/>
  <c r="A130" i="16"/>
  <c r="B130" i="16"/>
  <c r="C130" i="16"/>
  <c r="D130" i="16"/>
  <c r="E130" i="16"/>
  <c r="F130" i="16"/>
  <c r="A131" i="16"/>
  <c r="B131" i="16"/>
  <c r="C131" i="16"/>
  <c r="D131" i="16"/>
  <c r="E131" i="16"/>
  <c r="F131" i="16"/>
  <c r="A132" i="16"/>
  <c r="B132" i="16"/>
  <c r="C132" i="16"/>
  <c r="D132" i="16"/>
  <c r="E132" i="16"/>
  <c r="F132" i="16"/>
  <c r="A133" i="16"/>
  <c r="B133" i="16"/>
  <c r="C133" i="16"/>
  <c r="D133" i="16"/>
  <c r="E133" i="16"/>
  <c r="F133" i="16"/>
  <c r="A134" i="16"/>
  <c r="B134" i="16"/>
  <c r="C134" i="16"/>
  <c r="D134" i="16"/>
  <c r="E134" i="16"/>
  <c r="F134" i="16"/>
  <c r="A135" i="16"/>
  <c r="B135" i="16"/>
  <c r="C135" i="16"/>
  <c r="D135" i="16"/>
  <c r="E135" i="16"/>
  <c r="F135" i="16"/>
  <c r="A136" i="16"/>
  <c r="B136" i="16"/>
  <c r="C136" i="16"/>
  <c r="D136" i="16"/>
  <c r="E136" i="16"/>
  <c r="F136" i="16"/>
  <c r="A137" i="16"/>
  <c r="B137" i="16"/>
  <c r="C137" i="16"/>
  <c r="D137" i="16"/>
  <c r="E137" i="16"/>
  <c r="F137" i="16"/>
  <c r="A138" i="16"/>
  <c r="B138" i="16"/>
  <c r="C138" i="16"/>
  <c r="D138" i="16"/>
  <c r="E138" i="16"/>
  <c r="F138" i="16"/>
  <c r="A139" i="16"/>
  <c r="B139" i="16"/>
  <c r="C139" i="16"/>
  <c r="D139" i="16"/>
  <c r="E139" i="16"/>
  <c r="F139" i="16"/>
  <c r="A140" i="16"/>
  <c r="B140" i="16"/>
  <c r="C140" i="16"/>
  <c r="D140" i="16"/>
  <c r="E140" i="16"/>
  <c r="F140" i="16"/>
  <c r="A141" i="16"/>
  <c r="B141" i="16"/>
  <c r="C141" i="16"/>
  <c r="D141" i="16"/>
  <c r="E141" i="16"/>
  <c r="F141" i="16"/>
  <c r="A142" i="16"/>
  <c r="B142" i="16"/>
  <c r="C142" i="16"/>
  <c r="D142" i="16"/>
  <c r="E142" i="16"/>
  <c r="F142" i="16"/>
  <c r="A143" i="16"/>
  <c r="B143" i="16"/>
  <c r="C143" i="16"/>
  <c r="D143" i="16"/>
  <c r="E143" i="16"/>
  <c r="F143" i="16"/>
  <c r="A144" i="16"/>
  <c r="B144" i="16"/>
  <c r="C144" i="16"/>
  <c r="D144" i="16"/>
  <c r="E144" i="16"/>
  <c r="F144" i="16"/>
  <c r="A145" i="16"/>
  <c r="B145" i="16"/>
  <c r="C145" i="16"/>
  <c r="D145" i="16"/>
  <c r="E145" i="16"/>
  <c r="F145" i="16"/>
  <c r="A146" i="16"/>
  <c r="B146" i="16"/>
  <c r="C146" i="16"/>
  <c r="D146" i="16"/>
  <c r="E146" i="16"/>
  <c r="F146" i="16"/>
  <c r="A147" i="16"/>
  <c r="B147" i="16"/>
  <c r="C147" i="16"/>
  <c r="D147" i="16"/>
  <c r="E147" i="16"/>
  <c r="F147" i="16"/>
  <c r="A148" i="16"/>
  <c r="B148" i="16"/>
  <c r="C148" i="16"/>
  <c r="D148" i="16"/>
  <c r="E148" i="16"/>
  <c r="F148" i="16"/>
  <c r="A149" i="16"/>
  <c r="B149" i="16"/>
  <c r="C149" i="16"/>
  <c r="D149" i="16"/>
  <c r="E149" i="16"/>
  <c r="F149" i="16"/>
  <c r="A150" i="16"/>
  <c r="B150" i="16"/>
  <c r="C150" i="16"/>
  <c r="D150" i="16"/>
  <c r="E150" i="16"/>
  <c r="F150" i="16"/>
  <c r="A151" i="16"/>
  <c r="B151" i="16"/>
  <c r="C151" i="16"/>
  <c r="D151" i="16"/>
  <c r="E151" i="16"/>
  <c r="F151" i="16"/>
  <c r="A152" i="16"/>
  <c r="B152" i="16"/>
  <c r="C152" i="16"/>
  <c r="D152" i="16"/>
  <c r="E152" i="16"/>
  <c r="F152" i="16"/>
  <c r="A153" i="16"/>
  <c r="B153" i="16"/>
  <c r="C153" i="16"/>
  <c r="D153" i="16"/>
  <c r="E153" i="16"/>
  <c r="F153" i="16"/>
  <c r="A154" i="16"/>
  <c r="B154" i="16"/>
  <c r="C154" i="16"/>
  <c r="D154" i="16"/>
  <c r="E154" i="16"/>
  <c r="F154" i="16"/>
  <c r="A155" i="16"/>
  <c r="B155" i="16"/>
  <c r="C155" i="16"/>
  <c r="D155" i="16"/>
  <c r="E155" i="16"/>
  <c r="F155" i="16"/>
  <c r="A156" i="16"/>
  <c r="B156" i="16"/>
  <c r="C156" i="16"/>
  <c r="D156" i="16"/>
  <c r="E156" i="16"/>
  <c r="F156" i="16"/>
  <c r="A157" i="16"/>
  <c r="B157" i="16"/>
  <c r="C157" i="16"/>
  <c r="D157" i="16"/>
  <c r="E157" i="16"/>
  <c r="F157" i="16"/>
  <c r="A158" i="16"/>
  <c r="B158" i="16"/>
  <c r="C158" i="16"/>
  <c r="D158" i="16"/>
  <c r="E158" i="16"/>
  <c r="F158" i="16"/>
  <c r="A159" i="16"/>
  <c r="B159" i="16"/>
  <c r="C159" i="16"/>
  <c r="D159" i="16"/>
  <c r="E159" i="16"/>
  <c r="F159" i="16"/>
  <c r="A160" i="16"/>
  <c r="B160" i="16"/>
  <c r="C160" i="16"/>
  <c r="D160" i="16"/>
  <c r="E160" i="16"/>
  <c r="F160" i="16"/>
  <c r="A161" i="16"/>
  <c r="B161" i="16"/>
  <c r="C161" i="16"/>
  <c r="D161" i="16"/>
  <c r="E161" i="16"/>
  <c r="F161" i="16"/>
  <c r="A162" i="16"/>
  <c r="B162" i="16"/>
  <c r="C162" i="16"/>
  <c r="D162" i="16"/>
  <c r="E162" i="16"/>
  <c r="F162" i="16"/>
  <c r="A163" i="16"/>
  <c r="B163" i="16"/>
  <c r="C163" i="16"/>
  <c r="D163" i="16"/>
  <c r="E163" i="16"/>
  <c r="F163" i="16"/>
  <c r="A164" i="16"/>
  <c r="B164" i="16"/>
  <c r="C164" i="16"/>
  <c r="D164" i="16"/>
  <c r="E164" i="16"/>
  <c r="F164" i="16"/>
  <c r="A165" i="16"/>
  <c r="B165" i="16"/>
  <c r="C165" i="16"/>
  <c r="D165" i="16"/>
  <c r="E165" i="16"/>
  <c r="F165" i="16"/>
  <c r="A166" i="16"/>
  <c r="B166" i="16"/>
  <c r="C166" i="16"/>
  <c r="D166" i="16"/>
  <c r="E166" i="16"/>
  <c r="F166" i="16"/>
  <c r="A167" i="16"/>
  <c r="B167" i="16"/>
  <c r="C167" i="16"/>
  <c r="D167" i="16"/>
  <c r="E167" i="16"/>
  <c r="F167" i="16"/>
  <c r="A168" i="16"/>
  <c r="B168" i="16"/>
  <c r="C168" i="16"/>
  <c r="D168" i="16"/>
  <c r="E168" i="16"/>
  <c r="F168" i="16"/>
  <c r="A169" i="16"/>
  <c r="B169" i="16"/>
  <c r="C169" i="16"/>
  <c r="D169" i="16"/>
  <c r="E169" i="16"/>
  <c r="F169" i="16"/>
  <c r="A170" i="16"/>
  <c r="B170" i="16"/>
  <c r="C170" i="16"/>
  <c r="D170" i="16"/>
  <c r="E170" i="16"/>
  <c r="F170" i="16"/>
  <c r="A171" i="16"/>
  <c r="B171" i="16"/>
  <c r="C171" i="16"/>
  <c r="D171" i="16"/>
  <c r="E171" i="16"/>
  <c r="F171" i="16"/>
  <c r="A172" i="16"/>
  <c r="B172" i="16"/>
  <c r="C172" i="16"/>
  <c r="D172" i="16"/>
  <c r="E172" i="16"/>
  <c r="F172" i="16"/>
  <c r="A173" i="16"/>
  <c r="B173" i="16"/>
  <c r="C173" i="16"/>
  <c r="D173" i="16"/>
  <c r="E173" i="16"/>
  <c r="F173" i="16"/>
  <c r="A174" i="16"/>
  <c r="B174" i="16"/>
  <c r="C174" i="16"/>
  <c r="D174" i="16"/>
  <c r="E174" i="16"/>
  <c r="F174" i="16"/>
  <c r="A175" i="16"/>
  <c r="B175" i="16"/>
  <c r="C175" i="16"/>
  <c r="D175" i="16"/>
  <c r="E175" i="16"/>
  <c r="F175" i="16"/>
  <c r="A176" i="16"/>
  <c r="B176" i="16"/>
  <c r="C176" i="16"/>
  <c r="D176" i="16"/>
  <c r="E176" i="16"/>
  <c r="F176" i="16"/>
  <c r="A177" i="16"/>
  <c r="B177" i="16"/>
  <c r="C177" i="16"/>
  <c r="D177" i="16"/>
  <c r="E177" i="16"/>
  <c r="F177" i="16"/>
  <c r="A178" i="16"/>
  <c r="B178" i="16"/>
  <c r="C178" i="16"/>
  <c r="D178" i="16"/>
  <c r="E178" i="16"/>
  <c r="F178" i="16"/>
  <c r="A179" i="16"/>
  <c r="B179" i="16"/>
  <c r="C179" i="16"/>
  <c r="D179" i="16"/>
  <c r="E179" i="16"/>
  <c r="F179" i="16"/>
  <c r="A180" i="16"/>
  <c r="B180" i="16"/>
  <c r="C180" i="16"/>
  <c r="D180" i="16"/>
  <c r="E180" i="16"/>
  <c r="F180" i="16"/>
  <c r="A181" i="16"/>
  <c r="B181" i="16"/>
  <c r="C181" i="16"/>
  <c r="D181" i="16"/>
  <c r="E181" i="16"/>
  <c r="F181" i="16"/>
  <c r="A182" i="16"/>
  <c r="B182" i="16"/>
  <c r="C182" i="16"/>
  <c r="D182" i="16"/>
  <c r="E182" i="16"/>
  <c r="F182" i="16"/>
  <c r="A183" i="16"/>
  <c r="B183" i="16"/>
  <c r="C183" i="16"/>
  <c r="D183" i="16"/>
  <c r="E183" i="16"/>
  <c r="F183" i="16"/>
  <c r="A184" i="16"/>
  <c r="B184" i="16"/>
  <c r="C184" i="16"/>
  <c r="D184" i="16"/>
  <c r="E184" i="16"/>
  <c r="F184" i="16"/>
  <c r="A185" i="16"/>
  <c r="B185" i="16"/>
  <c r="C185" i="16"/>
  <c r="D185" i="16"/>
  <c r="E185" i="16"/>
  <c r="F185" i="16"/>
  <c r="A186" i="16"/>
  <c r="B186" i="16"/>
  <c r="C186" i="16"/>
  <c r="D186" i="16"/>
  <c r="E186" i="16"/>
  <c r="F186" i="16"/>
  <c r="A187" i="16"/>
  <c r="B187" i="16"/>
  <c r="C187" i="16"/>
  <c r="D187" i="16"/>
  <c r="E187" i="16"/>
  <c r="F187" i="16"/>
  <c r="A188" i="16"/>
  <c r="B188" i="16"/>
  <c r="C188" i="16"/>
  <c r="D188" i="16"/>
  <c r="E188" i="16"/>
  <c r="F188" i="16"/>
  <c r="A189" i="16"/>
  <c r="B189" i="16"/>
  <c r="C189" i="16"/>
  <c r="D189" i="16"/>
  <c r="E189" i="16"/>
  <c r="F189" i="16"/>
  <c r="A190" i="16"/>
  <c r="B190" i="16"/>
  <c r="C190" i="16"/>
  <c r="D190" i="16"/>
  <c r="E190" i="16"/>
  <c r="F190" i="16"/>
  <c r="A191" i="16"/>
  <c r="B191" i="16"/>
  <c r="C191" i="16"/>
  <c r="D191" i="16"/>
  <c r="E191" i="16"/>
  <c r="F191" i="16"/>
  <c r="A192" i="16"/>
  <c r="B192" i="16"/>
  <c r="C192" i="16"/>
  <c r="D192" i="16"/>
  <c r="E192" i="16"/>
  <c r="F192" i="16"/>
  <c r="A193" i="16"/>
  <c r="B193" i="16"/>
  <c r="C193" i="16"/>
  <c r="D193" i="16"/>
  <c r="E193" i="16"/>
  <c r="F193" i="16"/>
  <c r="A194" i="16"/>
  <c r="B194" i="16"/>
  <c r="C194" i="16"/>
  <c r="D194" i="16"/>
  <c r="E194" i="16"/>
  <c r="F194" i="16"/>
  <c r="A195" i="16"/>
  <c r="B195" i="16"/>
  <c r="C195" i="16"/>
  <c r="D195" i="16"/>
  <c r="E195" i="16"/>
  <c r="F195" i="16"/>
  <c r="A196" i="16"/>
  <c r="B196" i="16"/>
  <c r="C196" i="16"/>
  <c r="D196" i="16"/>
  <c r="E196" i="16"/>
  <c r="F196" i="16"/>
  <c r="A197" i="16"/>
  <c r="B197" i="16"/>
  <c r="C197" i="16"/>
  <c r="D197" i="16"/>
  <c r="E197" i="16"/>
  <c r="F197" i="16"/>
  <c r="A198" i="16"/>
  <c r="B198" i="16"/>
  <c r="C198" i="16"/>
  <c r="D198" i="16"/>
  <c r="E198" i="16"/>
  <c r="F198" i="16"/>
  <c r="A199" i="16"/>
  <c r="B199" i="16"/>
  <c r="C199" i="16"/>
  <c r="D199" i="16"/>
  <c r="E199" i="16"/>
  <c r="F199" i="16"/>
  <c r="A200" i="16"/>
  <c r="B200" i="16"/>
  <c r="C200" i="16"/>
  <c r="D200" i="16"/>
  <c r="E200" i="16"/>
  <c r="F200" i="16"/>
  <c r="A201" i="16"/>
  <c r="B201" i="16"/>
  <c r="C201" i="16"/>
  <c r="D201" i="16"/>
  <c r="E201" i="16"/>
  <c r="F201" i="16"/>
  <c r="A202" i="16"/>
  <c r="B202" i="16"/>
  <c r="C202" i="16"/>
  <c r="D202" i="16"/>
  <c r="E202" i="16"/>
  <c r="F202" i="16"/>
  <c r="A203" i="16"/>
  <c r="B203" i="16"/>
  <c r="C203" i="16"/>
  <c r="D203" i="16"/>
  <c r="E203" i="16"/>
  <c r="F203" i="16"/>
  <c r="A204" i="16"/>
  <c r="B204" i="16"/>
  <c r="C204" i="16"/>
  <c r="D204" i="16"/>
  <c r="E204" i="16"/>
  <c r="F204" i="16"/>
  <c r="A205" i="16"/>
  <c r="B205" i="16"/>
  <c r="C205" i="16"/>
  <c r="D205" i="16"/>
  <c r="E205" i="16"/>
  <c r="F205" i="16"/>
  <c r="A206" i="16"/>
  <c r="B206" i="16"/>
  <c r="C206" i="16"/>
  <c r="D206" i="16"/>
  <c r="E206" i="16"/>
  <c r="F206" i="16"/>
  <c r="A207" i="16"/>
  <c r="B207" i="16"/>
  <c r="C207" i="16"/>
  <c r="D207" i="16"/>
  <c r="E207" i="16"/>
  <c r="F207" i="16"/>
  <c r="A208" i="16"/>
  <c r="B208" i="16"/>
  <c r="C208" i="16"/>
  <c r="D208" i="16"/>
  <c r="E208" i="16"/>
  <c r="F208" i="16"/>
  <c r="A209" i="16"/>
  <c r="B209" i="16"/>
  <c r="C209" i="16"/>
  <c r="D209" i="16"/>
  <c r="E209" i="16"/>
  <c r="F209" i="16"/>
  <c r="A210" i="16"/>
  <c r="B210" i="16"/>
  <c r="C210" i="16"/>
  <c r="D210" i="16"/>
  <c r="E210" i="16"/>
  <c r="F210" i="16"/>
  <c r="A211" i="16"/>
  <c r="B211" i="16"/>
  <c r="C211" i="16"/>
  <c r="D211" i="16"/>
  <c r="E211" i="16"/>
  <c r="F211" i="16"/>
  <c r="A212" i="16"/>
  <c r="B212" i="16"/>
  <c r="C212" i="16"/>
  <c r="D212" i="16"/>
  <c r="E212" i="16"/>
  <c r="F212" i="16"/>
  <c r="A213" i="16"/>
  <c r="B213" i="16"/>
  <c r="C213" i="16"/>
  <c r="D213" i="16"/>
  <c r="E213" i="16"/>
  <c r="F213" i="16"/>
  <c r="A214" i="16"/>
  <c r="B214" i="16"/>
  <c r="C214" i="16"/>
  <c r="D214" i="16"/>
  <c r="E214" i="16"/>
  <c r="F214" i="16"/>
  <c r="A215" i="16"/>
  <c r="B215" i="16"/>
  <c r="C215" i="16"/>
  <c r="D215" i="16"/>
  <c r="E215" i="16"/>
  <c r="F215" i="16"/>
  <c r="A216" i="16"/>
  <c r="B216" i="16"/>
  <c r="C216" i="16"/>
  <c r="D216" i="16"/>
  <c r="E216" i="16"/>
  <c r="F216" i="16"/>
  <c r="A217" i="16"/>
  <c r="B217" i="16"/>
  <c r="C217" i="16"/>
  <c r="D217" i="16"/>
  <c r="E217" i="16"/>
  <c r="F217" i="16"/>
  <c r="A218" i="16"/>
  <c r="B218" i="16"/>
  <c r="C218" i="16"/>
  <c r="D218" i="16"/>
  <c r="E218" i="16"/>
  <c r="F218" i="16"/>
  <c r="A219" i="16"/>
  <c r="B219" i="16"/>
  <c r="C219" i="16"/>
  <c r="D219" i="16"/>
  <c r="E219" i="16"/>
  <c r="F219" i="16"/>
  <c r="A220" i="16"/>
  <c r="B220" i="16"/>
  <c r="C220" i="16"/>
  <c r="D220" i="16"/>
  <c r="E220" i="16"/>
  <c r="F220" i="16"/>
  <c r="A221" i="16"/>
  <c r="B221" i="16"/>
  <c r="C221" i="16"/>
  <c r="D221" i="16"/>
  <c r="E221" i="16"/>
  <c r="F221" i="16"/>
  <c r="A222" i="16"/>
  <c r="B222" i="16"/>
  <c r="C222" i="16"/>
  <c r="D222" i="16"/>
  <c r="E222" i="16"/>
  <c r="F222" i="16"/>
  <c r="A223" i="16"/>
  <c r="B223" i="16"/>
  <c r="C223" i="16"/>
  <c r="D223" i="16"/>
  <c r="E223" i="16"/>
  <c r="F223" i="16"/>
  <c r="A224" i="16"/>
  <c r="B224" i="16"/>
  <c r="C224" i="16"/>
  <c r="D224" i="16"/>
  <c r="E224" i="16"/>
  <c r="F224" i="16"/>
  <c r="A225" i="16"/>
  <c r="B225" i="16"/>
  <c r="C225" i="16"/>
  <c r="D225" i="16"/>
  <c r="E225" i="16"/>
  <c r="F225" i="16"/>
  <c r="A226" i="16"/>
  <c r="B226" i="16"/>
  <c r="C226" i="16"/>
  <c r="D226" i="16"/>
  <c r="E226" i="16"/>
  <c r="F226" i="16"/>
  <c r="A227" i="16"/>
  <c r="B227" i="16"/>
  <c r="C227" i="16"/>
  <c r="D227" i="16"/>
  <c r="E227" i="16"/>
  <c r="F227" i="16"/>
  <c r="A228" i="16"/>
  <c r="B228" i="16"/>
  <c r="C228" i="16"/>
  <c r="D228" i="16"/>
  <c r="E228" i="16"/>
  <c r="F228" i="16"/>
  <c r="A229" i="16"/>
  <c r="B229" i="16"/>
  <c r="C229" i="16"/>
  <c r="D229" i="16"/>
  <c r="E229" i="16"/>
  <c r="F229" i="16"/>
  <c r="A230" i="16"/>
  <c r="B230" i="16"/>
  <c r="C230" i="16"/>
  <c r="D230" i="16"/>
  <c r="E230" i="16"/>
  <c r="F230" i="16"/>
  <c r="A231" i="16"/>
  <c r="B231" i="16"/>
  <c r="C231" i="16"/>
  <c r="D231" i="16"/>
  <c r="E231" i="16"/>
  <c r="F231" i="16"/>
  <c r="A232" i="16"/>
  <c r="B232" i="16"/>
  <c r="C232" i="16"/>
  <c r="D232" i="16"/>
  <c r="E232" i="16"/>
  <c r="F232" i="16"/>
  <c r="A233" i="16"/>
  <c r="B233" i="16"/>
  <c r="C233" i="16"/>
  <c r="D233" i="16"/>
  <c r="E233" i="16"/>
  <c r="F233" i="16"/>
  <c r="A234" i="16"/>
  <c r="B234" i="16"/>
  <c r="C234" i="16"/>
  <c r="D234" i="16"/>
  <c r="E234" i="16"/>
  <c r="F234" i="16"/>
  <c r="A235" i="16"/>
  <c r="B235" i="16"/>
  <c r="C235" i="16"/>
  <c r="D235" i="16"/>
  <c r="E235" i="16"/>
  <c r="F235" i="16"/>
  <c r="A236" i="16"/>
  <c r="B236" i="16"/>
  <c r="C236" i="16"/>
  <c r="D236" i="16"/>
  <c r="E236" i="16"/>
  <c r="F236" i="16"/>
  <c r="A237" i="16"/>
  <c r="B237" i="16"/>
  <c r="C237" i="16"/>
  <c r="D237" i="16"/>
  <c r="E237" i="16"/>
  <c r="F237" i="16"/>
  <c r="A238" i="16"/>
  <c r="B238" i="16"/>
  <c r="C238" i="16"/>
  <c r="D238" i="16"/>
  <c r="E238" i="16"/>
  <c r="F238" i="16"/>
  <c r="A239" i="16"/>
  <c r="B239" i="16"/>
  <c r="C239" i="16"/>
  <c r="D239" i="16"/>
  <c r="E239" i="16"/>
  <c r="F239" i="16"/>
  <c r="A240" i="16"/>
  <c r="B240" i="16"/>
  <c r="C240" i="16"/>
  <c r="D240" i="16"/>
  <c r="E240" i="16"/>
  <c r="F240" i="16"/>
  <c r="A241" i="16"/>
  <c r="B241" i="16"/>
  <c r="C241" i="16"/>
  <c r="D241" i="16"/>
  <c r="E241" i="16"/>
  <c r="F241" i="16"/>
  <c r="A242" i="16"/>
  <c r="B242" i="16"/>
  <c r="C242" i="16"/>
  <c r="D242" i="16"/>
  <c r="E242" i="16"/>
  <c r="F242" i="16"/>
  <c r="A243" i="16"/>
  <c r="B243" i="16"/>
  <c r="C243" i="16"/>
  <c r="D243" i="16"/>
  <c r="E243" i="16"/>
  <c r="F243" i="16"/>
  <c r="A244" i="16"/>
  <c r="B244" i="16"/>
  <c r="C244" i="16"/>
  <c r="D244" i="16"/>
  <c r="E244" i="16"/>
  <c r="F244" i="16"/>
  <c r="A245" i="16"/>
  <c r="B245" i="16"/>
  <c r="C245" i="16"/>
  <c r="D245" i="16"/>
  <c r="E245" i="16"/>
  <c r="F245" i="16"/>
  <c r="A246" i="16"/>
  <c r="B246" i="16"/>
  <c r="C246" i="16"/>
  <c r="D246" i="16"/>
  <c r="E246" i="16"/>
  <c r="F246" i="16"/>
  <c r="A247" i="16"/>
  <c r="B247" i="16"/>
  <c r="C247" i="16"/>
  <c r="D247" i="16"/>
  <c r="E247" i="16"/>
  <c r="F247" i="16"/>
  <c r="A248" i="16"/>
  <c r="B248" i="16"/>
  <c r="C248" i="16"/>
  <c r="D248" i="16"/>
  <c r="E248" i="16"/>
  <c r="F248" i="16"/>
  <c r="A249" i="16"/>
  <c r="B249" i="16"/>
  <c r="C249" i="16"/>
  <c r="D249" i="16"/>
  <c r="E249" i="16"/>
  <c r="F249" i="16"/>
  <c r="A250" i="16"/>
  <c r="B250" i="16"/>
  <c r="C250" i="16"/>
  <c r="D250" i="16"/>
  <c r="E250" i="16"/>
  <c r="F250" i="16"/>
  <c r="A251" i="16"/>
  <c r="B251" i="16"/>
  <c r="C251" i="16"/>
  <c r="D251" i="16"/>
  <c r="E251" i="16"/>
  <c r="F251" i="16"/>
  <c r="A252" i="16"/>
  <c r="B252" i="16"/>
  <c r="C252" i="16"/>
  <c r="D252" i="16"/>
  <c r="E252" i="16"/>
  <c r="F252" i="16"/>
  <c r="A253" i="16"/>
  <c r="B253" i="16"/>
  <c r="C253" i="16"/>
  <c r="D253" i="16"/>
  <c r="E253" i="16"/>
  <c r="F253" i="16"/>
  <c r="A254" i="16"/>
  <c r="B254" i="16"/>
  <c r="C254" i="16"/>
  <c r="D254" i="16"/>
  <c r="E254" i="16"/>
  <c r="F254" i="16"/>
  <c r="A255" i="16"/>
  <c r="B255" i="16"/>
  <c r="C255" i="16"/>
  <c r="D255" i="16"/>
  <c r="E255" i="16"/>
  <c r="F255" i="16"/>
  <c r="A256" i="16"/>
  <c r="B256" i="16"/>
  <c r="C256" i="16"/>
  <c r="D256" i="16"/>
  <c r="E256" i="16"/>
  <c r="F256" i="16"/>
  <c r="A257" i="16"/>
  <c r="B257" i="16"/>
  <c r="C257" i="16"/>
  <c r="D257" i="16"/>
  <c r="E257" i="16"/>
  <c r="F257" i="16"/>
  <c r="A258" i="16"/>
  <c r="B258" i="16"/>
  <c r="C258" i="16"/>
  <c r="D258" i="16"/>
  <c r="E258" i="16"/>
  <c r="F258" i="16"/>
  <c r="A259" i="16"/>
  <c r="B259" i="16"/>
  <c r="C259" i="16"/>
  <c r="D259" i="16"/>
  <c r="E259" i="16"/>
  <c r="F259" i="16"/>
  <c r="A260" i="16"/>
  <c r="B260" i="16"/>
  <c r="C260" i="16"/>
  <c r="D260" i="16"/>
  <c r="E260" i="16"/>
  <c r="F260" i="16"/>
  <c r="A261" i="16"/>
  <c r="B261" i="16"/>
  <c r="C261" i="16"/>
  <c r="D261" i="16"/>
  <c r="E261" i="16"/>
  <c r="F261" i="16"/>
  <c r="A262" i="16"/>
  <c r="B262" i="16"/>
  <c r="C262" i="16"/>
  <c r="D262" i="16"/>
  <c r="E262" i="16"/>
  <c r="F262" i="16"/>
  <c r="A263" i="16"/>
  <c r="B263" i="16"/>
  <c r="C263" i="16"/>
  <c r="D263" i="16"/>
  <c r="E263" i="16"/>
  <c r="F263" i="16"/>
  <c r="A264" i="16"/>
  <c r="B264" i="16"/>
  <c r="C264" i="16"/>
  <c r="D264" i="16"/>
  <c r="E264" i="16"/>
  <c r="F264" i="16"/>
  <c r="A265" i="16"/>
  <c r="B265" i="16"/>
  <c r="C265" i="16"/>
  <c r="D265" i="16"/>
  <c r="E265" i="16"/>
  <c r="F265" i="16"/>
  <c r="A266" i="16"/>
  <c r="B266" i="16"/>
  <c r="C266" i="16"/>
  <c r="D266" i="16"/>
  <c r="E266" i="16"/>
  <c r="F266" i="16"/>
  <c r="A267" i="16"/>
  <c r="B267" i="16"/>
  <c r="C267" i="16"/>
  <c r="D267" i="16"/>
  <c r="E267" i="16"/>
  <c r="F267" i="16"/>
  <c r="A268" i="16"/>
  <c r="B268" i="16"/>
  <c r="C268" i="16"/>
  <c r="D268" i="16"/>
  <c r="E268" i="16"/>
  <c r="F268" i="16"/>
  <c r="A269" i="16"/>
  <c r="B269" i="16"/>
  <c r="C269" i="16"/>
  <c r="D269" i="16"/>
  <c r="E269" i="16"/>
  <c r="F269" i="16"/>
  <c r="A270" i="16"/>
  <c r="B270" i="16"/>
  <c r="C270" i="16"/>
  <c r="D270" i="16"/>
  <c r="E270" i="16"/>
  <c r="F270" i="16"/>
  <c r="A271" i="16"/>
  <c r="B271" i="16"/>
  <c r="C271" i="16"/>
  <c r="D271" i="16"/>
  <c r="E271" i="16"/>
  <c r="F271" i="16"/>
  <c r="A272" i="16"/>
  <c r="B272" i="16"/>
  <c r="C272" i="16"/>
  <c r="D272" i="16"/>
  <c r="E272" i="16"/>
  <c r="F272" i="16"/>
  <c r="A273" i="16"/>
  <c r="B273" i="16"/>
  <c r="C273" i="16"/>
  <c r="D273" i="16"/>
  <c r="E273" i="16"/>
  <c r="F273" i="16"/>
  <c r="A274" i="16"/>
  <c r="B274" i="16"/>
  <c r="C274" i="16"/>
  <c r="D274" i="16"/>
  <c r="E274" i="16"/>
  <c r="F274" i="16"/>
  <c r="A275" i="16"/>
  <c r="B275" i="16"/>
  <c r="C275" i="16"/>
  <c r="D275" i="16"/>
  <c r="E275" i="16"/>
  <c r="F275" i="16"/>
  <c r="A276" i="16"/>
  <c r="B276" i="16"/>
  <c r="C276" i="16"/>
  <c r="D276" i="16"/>
  <c r="E276" i="16"/>
  <c r="F276" i="16"/>
  <c r="A277" i="16"/>
  <c r="B277" i="16"/>
  <c r="C277" i="16"/>
  <c r="D277" i="16"/>
  <c r="E277" i="16"/>
  <c r="F277" i="16"/>
  <c r="A278" i="16"/>
  <c r="B278" i="16"/>
  <c r="C278" i="16"/>
  <c r="D278" i="16"/>
  <c r="E278" i="16"/>
  <c r="F278" i="16"/>
  <c r="A279" i="16"/>
  <c r="B279" i="16"/>
  <c r="C279" i="16"/>
  <c r="D279" i="16"/>
  <c r="E279" i="16"/>
  <c r="F279" i="16"/>
  <c r="A280" i="16"/>
  <c r="B280" i="16"/>
  <c r="C280" i="16"/>
  <c r="D280" i="16"/>
  <c r="E280" i="16"/>
  <c r="F280" i="16"/>
  <c r="A281" i="16"/>
  <c r="B281" i="16"/>
  <c r="C281" i="16"/>
  <c r="D281" i="16"/>
  <c r="E281" i="16"/>
  <c r="F281" i="16"/>
  <c r="A282" i="16"/>
  <c r="B282" i="16"/>
  <c r="C282" i="16"/>
  <c r="D282" i="16"/>
  <c r="E282" i="16"/>
  <c r="F282" i="16"/>
  <c r="A283" i="16"/>
  <c r="B283" i="16"/>
  <c r="C283" i="16"/>
  <c r="D283" i="16"/>
  <c r="E283" i="16"/>
  <c r="F283" i="16"/>
  <c r="A284" i="16"/>
  <c r="B284" i="16"/>
  <c r="C284" i="16"/>
  <c r="D284" i="16"/>
  <c r="E284" i="16"/>
  <c r="F284" i="16"/>
  <c r="A285" i="16"/>
  <c r="B285" i="16"/>
  <c r="C285" i="16"/>
  <c r="D285" i="16"/>
  <c r="E285" i="16"/>
  <c r="F285" i="16"/>
  <c r="A286" i="16"/>
  <c r="B286" i="16"/>
  <c r="C286" i="16"/>
  <c r="D286" i="16"/>
  <c r="E286" i="16"/>
  <c r="F286" i="16"/>
  <c r="A287" i="16"/>
  <c r="B287" i="16"/>
  <c r="C287" i="16"/>
  <c r="D287" i="16"/>
  <c r="E287" i="16"/>
  <c r="F287" i="16"/>
  <c r="A288" i="16"/>
  <c r="B288" i="16"/>
  <c r="C288" i="16"/>
  <c r="D288" i="16"/>
  <c r="E288" i="16"/>
  <c r="F288" i="16"/>
  <c r="A289" i="16"/>
  <c r="B289" i="16"/>
  <c r="C289" i="16"/>
  <c r="D289" i="16"/>
  <c r="E289" i="16"/>
  <c r="F289" i="16"/>
  <c r="A290" i="16"/>
  <c r="B290" i="16"/>
  <c r="C290" i="16"/>
  <c r="D290" i="16"/>
  <c r="E290" i="16"/>
  <c r="F290" i="16"/>
  <c r="A291" i="16"/>
  <c r="B291" i="16"/>
  <c r="C291" i="16"/>
  <c r="D291" i="16"/>
  <c r="E291" i="16"/>
  <c r="F291" i="16"/>
  <c r="A292" i="16"/>
  <c r="B292" i="16"/>
  <c r="C292" i="16"/>
  <c r="D292" i="16"/>
  <c r="E292" i="16"/>
  <c r="F292" i="16"/>
  <c r="A293" i="16"/>
  <c r="B293" i="16"/>
  <c r="C293" i="16"/>
  <c r="D293" i="16"/>
  <c r="E293" i="16"/>
  <c r="F293" i="16"/>
  <c r="A294" i="16"/>
  <c r="B294" i="16"/>
  <c r="C294" i="16"/>
  <c r="D294" i="16"/>
  <c r="E294" i="16"/>
  <c r="F294" i="16"/>
  <c r="A295" i="16"/>
  <c r="B295" i="16"/>
  <c r="C295" i="16"/>
  <c r="D295" i="16"/>
  <c r="E295" i="16"/>
  <c r="F295" i="16"/>
  <c r="A296" i="16"/>
  <c r="B296" i="16"/>
  <c r="C296" i="16"/>
  <c r="D296" i="16"/>
  <c r="E296" i="16"/>
  <c r="F296" i="16"/>
  <c r="A297" i="16"/>
  <c r="B297" i="16"/>
  <c r="C297" i="16"/>
  <c r="D297" i="16"/>
  <c r="E297" i="16"/>
  <c r="F297" i="16"/>
  <c r="A298" i="16"/>
  <c r="B298" i="16"/>
  <c r="C298" i="16"/>
  <c r="D298" i="16"/>
  <c r="E298" i="16"/>
  <c r="F298" i="16"/>
  <c r="A299" i="16"/>
  <c r="B299" i="16"/>
  <c r="C299" i="16"/>
  <c r="D299" i="16"/>
  <c r="E299" i="16"/>
  <c r="F299" i="16"/>
  <c r="A300" i="16"/>
  <c r="B300" i="16"/>
  <c r="C300" i="16"/>
  <c r="D300" i="16"/>
  <c r="E300" i="16"/>
  <c r="F300" i="16"/>
  <c r="D301" i="16"/>
  <c r="E301" i="16"/>
  <c r="F301" i="16"/>
  <c r="C301" i="16"/>
  <c r="F1" i="16"/>
  <c r="E1" i="16"/>
  <c r="D1" i="16"/>
  <c r="C1" i="16"/>
  <c r="B1" i="16"/>
  <c r="B301" i="16"/>
  <c r="A301" i="16"/>
  <c r="C12" i="39"/>
  <c r="C13" i="39"/>
  <c r="C14" i="39"/>
  <c r="C11" i="39"/>
  <c r="C9" i="39"/>
  <c r="C4" i="39"/>
  <c r="S141" i="40" l="1"/>
  <c r="T141" i="40"/>
  <c r="T144" i="40"/>
  <c r="S144" i="40"/>
  <c r="T129" i="40"/>
  <c r="S129" i="40"/>
  <c r="T139" i="40"/>
  <c r="S139" i="40"/>
  <c r="H295" i="6"/>
  <c r="I295" i="6"/>
  <c r="H304" i="6"/>
  <c r="I304" i="6"/>
  <c r="H299" i="6"/>
  <c r="I299" i="6"/>
  <c r="S122" i="40"/>
  <c r="T122" i="40"/>
  <c r="T115" i="40"/>
  <c r="S115" i="40"/>
  <c r="S103" i="40"/>
  <c r="AA103" i="40" s="1"/>
  <c r="T103" i="40"/>
  <c r="I278" i="6"/>
  <c r="H278" i="6"/>
  <c r="T127" i="40"/>
  <c r="S127" i="40"/>
  <c r="H275" i="6"/>
  <c r="I275" i="6"/>
  <c r="H288" i="6"/>
  <c r="I288" i="6"/>
  <c r="I293" i="6"/>
  <c r="H293" i="6"/>
  <c r="I301" i="6"/>
  <c r="H301" i="6"/>
  <c r="I271" i="6"/>
  <c r="H271" i="6"/>
  <c r="M259" i="6"/>
  <c r="N259" i="6" s="1"/>
  <c r="E259" i="6"/>
  <c r="T126" i="40"/>
  <c r="S126" i="40"/>
  <c r="H267" i="6"/>
  <c r="I267" i="6"/>
  <c r="T146" i="40"/>
  <c r="S146" i="40"/>
  <c r="H292" i="6"/>
  <c r="I292" i="6"/>
  <c r="X106" i="40"/>
  <c r="Y106" i="40" s="1"/>
  <c r="P106" i="40"/>
  <c r="H266" i="6"/>
  <c r="I266" i="6"/>
  <c r="H269" i="6"/>
  <c r="I269" i="6"/>
  <c r="H291" i="6"/>
  <c r="I291" i="6"/>
  <c r="T121" i="40"/>
  <c r="S121" i="40"/>
  <c r="S137" i="40"/>
  <c r="T137" i="40"/>
  <c r="T138" i="40"/>
  <c r="S138" i="40"/>
  <c r="H284" i="6"/>
  <c r="I284" i="6"/>
  <c r="T112" i="40"/>
  <c r="S112" i="40"/>
  <c r="I289" i="6"/>
  <c r="H289" i="6"/>
  <c r="X104" i="40"/>
  <c r="Y104" i="40" s="1"/>
  <c r="P104" i="40"/>
  <c r="H290" i="6"/>
  <c r="I290" i="6"/>
  <c r="T108" i="40"/>
  <c r="S108" i="40"/>
  <c r="T148" i="40"/>
  <c r="S148" i="40"/>
  <c r="H259" i="6"/>
  <c r="P259" i="6" s="1"/>
  <c r="I259" i="6"/>
  <c r="I277" i="6"/>
  <c r="H277" i="6"/>
  <c r="H263" i="6"/>
  <c r="I263" i="6"/>
  <c r="X105" i="40"/>
  <c r="Y105" i="40" s="1"/>
  <c r="P105" i="40"/>
  <c r="H298" i="6"/>
  <c r="I298" i="6"/>
  <c r="S106" i="40"/>
  <c r="AA106" i="40" s="1"/>
  <c r="T106" i="40"/>
  <c r="S110" i="40"/>
  <c r="T110" i="40"/>
  <c r="T136" i="40"/>
  <c r="S136" i="40"/>
  <c r="H270" i="6"/>
  <c r="I270" i="6"/>
  <c r="S135" i="40"/>
  <c r="T135" i="40"/>
  <c r="S120" i="40"/>
  <c r="T120" i="40"/>
  <c r="H296" i="6"/>
  <c r="I296" i="6"/>
  <c r="S143" i="40"/>
  <c r="T143" i="40"/>
  <c r="H302" i="6"/>
  <c r="I302" i="6"/>
  <c r="T133" i="40"/>
  <c r="S133" i="40"/>
  <c r="T145" i="40"/>
  <c r="S145" i="40"/>
  <c r="H258" i="6"/>
  <c r="P258" i="6" s="1"/>
  <c r="I258" i="6"/>
  <c r="T114" i="40"/>
  <c r="S114" i="40"/>
  <c r="S105" i="40"/>
  <c r="AA105" i="40" s="1"/>
  <c r="T105" i="40"/>
  <c r="H276" i="6"/>
  <c r="I276" i="6"/>
  <c r="S113" i="40"/>
  <c r="T113" i="40"/>
  <c r="H273" i="6"/>
  <c r="I273" i="6"/>
  <c r="S117" i="40"/>
  <c r="T117" i="40"/>
  <c r="T134" i="40"/>
  <c r="S134" i="40"/>
  <c r="T123" i="40"/>
  <c r="S123" i="40"/>
  <c r="I265" i="6"/>
  <c r="H265" i="6"/>
  <c r="H287" i="6"/>
  <c r="I287" i="6"/>
  <c r="T116" i="40"/>
  <c r="S116" i="40"/>
  <c r="I285" i="6"/>
  <c r="H285" i="6"/>
  <c r="H300" i="6"/>
  <c r="I300" i="6"/>
  <c r="M258" i="6"/>
  <c r="N258" i="6" s="1"/>
  <c r="E258" i="6"/>
  <c r="H262" i="6"/>
  <c r="P262" i="6" s="1"/>
  <c r="I262" i="6"/>
  <c r="T147" i="40"/>
  <c r="S147" i="40"/>
  <c r="H274" i="6"/>
  <c r="I274" i="6"/>
  <c r="T142" i="40"/>
  <c r="S142" i="40"/>
  <c r="S125" i="40"/>
  <c r="T125" i="40"/>
  <c r="H303" i="6"/>
  <c r="I303" i="6"/>
  <c r="T128" i="40"/>
  <c r="S128" i="40"/>
  <c r="I261" i="6"/>
  <c r="H261" i="6"/>
  <c r="P261" i="6" s="1"/>
  <c r="I281" i="6"/>
  <c r="H281" i="6"/>
  <c r="S124" i="40"/>
  <c r="T124" i="40"/>
  <c r="H260" i="6"/>
  <c r="P260" i="6" s="1"/>
  <c r="I260" i="6"/>
  <c r="H279" i="6"/>
  <c r="I279" i="6"/>
  <c r="H294" i="6"/>
  <c r="I294" i="6"/>
  <c r="T140" i="40"/>
  <c r="S140" i="40"/>
  <c r="T132" i="40"/>
  <c r="S132" i="40"/>
  <c r="I268" i="6"/>
  <c r="H268" i="6"/>
  <c r="T118" i="40"/>
  <c r="S118" i="40"/>
  <c r="T107" i="40"/>
  <c r="S107" i="40"/>
  <c r="AA107" i="40" s="1"/>
  <c r="H286" i="6"/>
  <c r="I286" i="6"/>
  <c r="H264" i="6"/>
  <c r="I264" i="6"/>
  <c r="M261" i="6"/>
  <c r="N261" i="6" s="1"/>
  <c r="E261" i="6"/>
  <c r="H282" i="6"/>
  <c r="I282" i="6"/>
  <c r="M260" i="6"/>
  <c r="N260" i="6" s="1"/>
  <c r="E260" i="6"/>
  <c r="S119" i="40"/>
  <c r="T119" i="40"/>
  <c r="I297" i="6"/>
  <c r="H297" i="6"/>
  <c r="S111" i="40"/>
  <c r="T111" i="40"/>
  <c r="H280" i="6"/>
  <c r="I280" i="6"/>
  <c r="S131" i="40"/>
  <c r="T131" i="40"/>
  <c r="S109" i="40"/>
  <c r="T109" i="40"/>
  <c r="H272" i="6"/>
  <c r="I272" i="6"/>
  <c r="I283" i="6"/>
  <c r="H283" i="6"/>
  <c r="X103" i="40"/>
  <c r="Y103" i="40" s="1"/>
  <c r="P103" i="40"/>
  <c r="S104" i="40"/>
  <c r="AA104" i="40" s="1"/>
  <c r="T104" i="40"/>
  <c r="S130" i="40"/>
  <c r="T130" i="40"/>
  <c r="T149" i="40"/>
  <c r="S149" i="40"/>
  <c r="M262" i="6"/>
  <c r="N262" i="6" s="1"/>
  <c r="E262" i="6"/>
  <c r="X107" i="40"/>
  <c r="Y107" i="40" s="1"/>
  <c r="P107" i="40"/>
  <c r="G109" i="16"/>
  <c r="H306" i="6"/>
  <c r="I306" i="6"/>
  <c r="S151" i="40"/>
  <c r="T151" i="40"/>
  <c r="S150" i="40"/>
  <c r="T150" i="40"/>
  <c r="H305" i="6"/>
  <c r="I305" i="6"/>
  <c r="G283" i="16"/>
  <c r="G40" i="16"/>
  <c r="G234" i="16"/>
  <c r="G230" i="16"/>
  <c r="G228" i="16"/>
  <c r="G226" i="16"/>
  <c r="G138" i="16"/>
  <c r="G198" i="16"/>
  <c r="G186" i="16"/>
  <c r="G102" i="16"/>
  <c r="G78" i="16"/>
  <c r="G66" i="16"/>
  <c r="G64" i="16"/>
  <c r="G60" i="16"/>
  <c r="G58" i="16"/>
  <c r="G2" i="16"/>
  <c r="G223" i="16"/>
  <c r="G221" i="16"/>
  <c r="G199" i="16"/>
  <c r="G187" i="16"/>
  <c r="G175" i="16"/>
  <c r="G17" i="16"/>
  <c r="G277" i="16"/>
  <c r="G233" i="16"/>
  <c r="G51" i="16"/>
  <c r="G49" i="16"/>
  <c r="G43" i="16"/>
  <c r="G127" i="16"/>
  <c r="G103" i="16"/>
  <c r="G101" i="16"/>
  <c r="G95" i="16"/>
  <c r="G79" i="16"/>
  <c r="G67" i="16"/>
  <c r="G55" i="16"/>
  <c r="G31" i="16"/>
  <c r="G224" i="16"/>
  <c r="G56" i="16"/>
  <c r="G222" i="16"/>
  <c r="G218" i="16"/>
  <c r="G214" i="16"/>
  <c r="G212" i="16"/>
  <c r="G210" i="16"/>
  <c r="G19" i="16"/>
  <c r="G182" i="16"/>
  <c r="G178" i="16"/>
  <c r="G176" i="16"/>
  <c r="G150" i="16"/>
  <c r="G23" i="16"/>
  <c r="G21" i="16"/>
  <c r="G15" i="16"/>
  <c r="G13" i="16"/>
  <c r="G11" i="16"/>
  <c r="G9" i="16"/>
  <c r="G7" i="16"/>
  <c r="G267" i="16"/>
  <c r="G229" i="16"/>
  <c r="G174" i="16"/>
  <c r="G170" i="16"/>
  <c r="G166" i="16"/>
  <c r="G162" i="16"/>
  <c r="G299" i="16"/>
  <c r="G297" i="16"/>
  <c r="G295" i="16"/>
  <c r="G289" i="16"/>
  <c r="G247" i="16"/>
  <c r="G235" i="16"/>
  <c r="G211" i="16"/>
  <c r="G134" i="16"/>
  <c r="G130" i="16"/>
  <c r="G128" i="16"/>
  <c r="G112" i="16"/>
  <c r="G271" i="16"/>
  <c r="G259" i="16"/>
  <c r="G257" i="16"/>
  <c r="G251" i="16"/>
  <c r="G249" i="16"/>
  <c r="G245" i="16"/>
  <c r="G239" i="16"/>
  <c r="G237" i="16"/>
  <c r="G126" i="16"/>
  <c r="G114" i="16"/>
  <c r="G90" i="16"/>
  <c r="G88" i="16"/>
  <c r="G84" i="16"/>
  <c r="G26" i="16"/>
  <c r="G209" i="16"/>
  <c r="G203" i="16"/>
  <c r="G201" i="16"/>
  <c r="G197" i="16"/>
  <c r="G191" i="16"/>
  <c r="G189" i="16"/>
  <c r="G163" i="16"/>
  <c r="G54" i="16"/>
  <c r="G42" i="16"/>
  <c r="G30" i="16"/>
  <c r="G18" i="16"/>
  <c r="G16" i="16"/>
  <c r="G185" i="16"/>
  <c r="G173" i="16"/>
  <c r="G151" i="16"/>
  <c r="G161" i="16"/>
  <c r="G155" i="16"/>
  <c r="G153" i="16"/>
  <c r="G149" i="16"/>
  <c r="G147" i="16"/>
  <c r="G143" i="16"/>
  <c r="G141" i="16"/>
  <c r="G139" i="16"/>
  <c r="G137" i="16"/>
  <c r="G61" i="16"/>
  <c r="G300" i="16"/>
  <c r="G294" i="16"/>
  <c r="G288" i="16"/>
  <c r="G282" i="16"/>
  <c r="G280" i="16"/>
  <c r="G278" i="16"/>
  <c r="G121" i="16"/>
  <c r="G115" i="16"/>
  <c r="G81" i="16"/>
  <c r="G276" i="16"/>
  <c r="G266" i="16"/>
  <c r="G264" i="16"/>
  <c r="G262" i="16"/>
  <c r="G258" i="16"/>
  <c r="G246" i="16"/>
  <c r="G91" i="16"/>
  <c r="G77" i="16"/>
  <c r="G75" i="16"/>
  <c r="G3" i="16"/>
  <c r="G287" i="16"/>
  <c r="G285" i="16"/>
  <c r="G110" i="16"/>
  <c r="G108" i="16"/>
  <c r="G106" i="16"/>
  <c r="G71" i="16"/>
  <c r="G65" i="16"/>
  <c r="G36" i="16"/>
  <c r="G34" i="16"/>
  <c r="G32" i="16"/>
  <c r="G256" i="16"/>
  <c r="G252" i="16"/>
  <c r="G231" i="16"/>
  <c r="G208" i="16"/>
  <c r="G204" i="16"/>
  <c r="G183" i="16"/>
  <c r="G181" i="16"/>
  <c r="G160" i="16"/>
  <c r="G135" i="16"/>
  <c r="G133" i="16"/>
  <c r="G125" i="16"/>
  <c r="G100" i="16"/>
  <c r="G96" i="16"/>
  <c r="G86" i="16"/>
  <c r="G63" i="16"/>
  <c r="G28" i="16"/>
  <c r="G298" i="16"/>
  <c r="G296" i="16"/>
  <c r="G290" i="16"/>
  <c r="G281" i="16"/>
  <c r="G279" i="16"/>
  <c r="G273" i="16"/>
  <c r="G265" i="16"/>
  <c r="G254" i="16"/>
  <c r="G250" i="16"/>
  <c r="G248" i="16"/>
  <c r="G227" i="16"/>
  <c r="G225" i="16"/>
  <c r="G217" i="16"/>
  <c r="G206" i="16"/>
  <c r="G202" i="16"/>
  <c r="G200" i="16"/>
  <c r="G179" i="16"/>
  <c r="G177" i="16"/>
  <c r="G169" i="16"/>
  <c r="G158" i="16"/>
  <c r="G156" i="16"/>
  <c r="G154" i="16"/>
  <c r="G152" i="16"/>
  <c r="G144" i="16"/>
  <c r="G131" i="16"/>
  <c r="G129" i="16"/>
  <c r="G98" i="16"/>
  <c r="G94" i="16"/>
  <c r="G92" i="16"/>
  <c r="G59" i="16"/>
  <c r="G57" i="16"/>
  <c r="G24" i="16"/>
  <c r="G22" i="16"/>
  <c r="G20" i="16"/>
  <c r="G292" i="16"/>
  <c r="G275" i="16"/>
  <c r="G244" i="16"/>
  <c r="G219" i="16"/>
  <c r="G196" i="16"/>
  <c r="G192" i="16"/>
  <c r="G171" i="16"/>
  <c r="G148" i="16"/>
  <c r="G123" i="16"/>
  <c r="G119" i="16"/>
  <c r="G117" i="16"/>
  <c r="G113" i="16"/>
  <c r="G82" i="16"/>
  <c r="G80" i="16"/>
  <c r="G68" i="16"/>
  <c r="G53" i="16"/>
  <c r="G47" i="16"/>
  <c r="G45" i="16"/>
  <c r="G41" i="16"/>
  <c r="G14" i="16"/>
  <c r="G4" i="16"/>
  <c r="G269" i="16"/>
  <c r="G263" i="16"/>
  <c r="G261" i="16"/>
  <c r="G242" i="16"/>
  <c r="G240" i="16"/>
  <c r="G238" i="16"/>
  <c r="G236" i="16"/>
  <c r="G215" i="16"/>
  <c r="G213" i="16"/>
  <c r="G205" i="16"/>
  <c r="G194" i="16"/>
  <c r="G190" i="16"/>
  <c r="G188" i="16"/>
  <c r="G167" i="16"/>
  <c r="G165" i="16"/>
  <c r="G157" i="16"/>
  <c r="G146" i="16"/>
  <c r="G142" i="16"/>
  <c r="G140" i="16"/>
  <c r="G111" i="16"/>
  <c r="G97" i="16"/>
  <c r="G72" i="16"/>
  <c r="G39" i="16"/>
  <c r="G37" i="16"/>
  <c r="G12" i="16"/>
  <c r="G10" i="16"/>
  <c r="G8" i="16"/>
  <c r="G286" i="16"/>
  <c r="G284" i="16"/>
  <c r="G107" i="16"/>
  <c r="G105" i="16"/>
  <c r="G76" i="16"/>
  <c r="G74" i="16"/>
  <c r="G70" i="16"/>
  <c r="G35" i="16"/>
  <c r="G33" i="16"/>
  <c r="G29" i="16"/>
  <c r="G25" i="16"/>
  <c r="G6" i="16"/>
  <c r="G255" i="16"/>
  <c r="G253" i="16"/>
  <c r="G232" i="16"/>
  <c r="G207" i="16"/>
  <c r="G184" i="16"/>
  <c r="G180" i="16"/>
  <c r="G159" i="16"/>
  <c r="G136" i="16"/>
  <c r="G132" i="16"/>
  <c r="G99" i="16"/>
  <c r="G93" i="16"/>
  <c r="G62" i="16"/>
  <c r="G27" i="16"/>
  <c r="G241" i="16"/>
  <c r="G193" i="16"/>
  <c r="G168" i="16"/>
  <c r="G291" i="16"/>
  <c r="G270" i="16"/>
  <c r="G260" i="16"/>
  <c r="G164" i="16"/>
  <c r="G124" i="16"/>
  <c r="G87" i="16"/>
  <c r="G73" i="16"/>
  <c r="G52" i="16"/>
  <c r="G48" i="16"/>
  <c r="G38" i="16"/>
  <c r="G293" i="16"/>
  <c r="G274" i="16"/>
  <c r="G272" i="16"/>
  <c r="G268" i="16"/>
  <c r="G243" i="16"/>
  <c r="G220" i="16"/>
  <c r="G216" i="16"/>
  <c r="G195" i="16"/>
  <c r="G172" i="16"/>
  <c r="G145" i="16"/>
  <c r="G122" i="16"/>
  <c r="G120" i="16"/>
  <c r="G118" i="16"/>
  <c r="G116" i="16"/>
  <c r="G104" i="16"/>
  <c r="G89" i="16"/>
  <c r="G85" i="16"/>
  <c r="G83" i="16"/>
  <c r="G69" i="16"/>
  <c r="G50" i="16"/>
  <c r="G46" i="16"/>
  <c r="G44" i="16"/>
  <c r="G5" i="16"/>
  <c r="G301" i="16"/>
  <c r="B165" i="10" l="1"/>
  <c r="B166" i="10"/>
  <c r="B167" i="10"/>
  <c r="B168" i="10"/>
  <c r="B169" i="10"/>
  <c r="B170" i="10"/>
  <c r="B171" i="10"/>
  <c r="B172" i="10"/>
  <c r="B173" i="10"/>
  <c r="B174" i="10"/>
  <c r="B175" i="10"/>
  <c r="C8" i="3" l="1"/>
  <c r="C8" i="39" s="1"/>
  <c r="C7" i="3"/>
  <c r="C7" i="39" s="1"/>
  <c r="C6" i="3"/>
  <c r="C6" i="39" s="1"/>
  <c r="C5" i="3"/>
  <c r="I3" i="36"/>
  <c r="I4" i="36"/>
  <c r="I5" i="36"/>
  <c r="I6" i="36"/>
  <c r="I7" i="36"/>
  <c r="I8" i="36"/>
  <c r="I9" i="36"/>
  <c r="I10" i="36"/>
  <c r="I11" i="36"/>
  <c r="I12" i="36"/>
  <c r="I13" i="36"/>
  <c r="I14" i="36"/>
  <c r="I15" i="36"/>
  <c r="I16" i="36"/>
  <c r="I17" i="36"/>
  <c r="I18" i="36"/>
  <c r="I19" i="36"/>
  <c r="I20" i="36"/>
  <c r="I21" i="36"/>
  <c r="I22" i="36"/>
  <c r="I23" i="36"/>
  <c r="I24" i="36"/>
  <c r="I25" i="36"/>
  <c r="I26" i="36"/>
  <c r="I27" i="36"/>
  <c r="I28" i="36"/>
  <c r="I29" i="36"/>
  <c r="I30" i="36"/>
  <c r="I31" i="36"/>
  <c r="I32" i="36"/>
  <c r="I33" i="36"/>
  <c r="I34" i="36"/>
  <c r="I35" i="36"/>
  <c r="I36" i="36"/>
  <c r="I37" i="36"/>
  <c r="I38" i="36"/>
  <c r="I39" i="36"/>
  <c r="I40" i="36"/>
  <c r="I41" i="36"/>
  <c r="I42" i="36"/>
  <c r="I43" i="36"/>
  <c r="I44" i="36"/>
  <c r="I45" i="36"/>
  <c r="I46" i="36"/>
  <c r="I47" i="36"/>
  <c r="I48" i="36"/>
  <c r="I49" i="36"/>
  <c r="I50" i="36"/>
  <c r="I51" i="36"/>
  <c r="I52" i="36"/>
  <c r="I53" i="36"/>
  <c r="I54" i="36"/>
  <c r="I55" i="36"/>
  <c r="I56" i="36"/>
  <c r="I57" i="36"/>
  <c r="I58" i="36"/>
  <c r="I59" i="36"/>
  <c r="I60" i="36"/>
  <c r="I61" i="36"/>
  <c r="I62" i="36"/>
  <c r="I63" i="36"/>
  <c r="I64" i="36"/>
  <c r="I65" i="36"/>
  <c r="I66" i="36"/>
  <c r="I67" i="36"/>
  <c r="I68" i="36"/>
  <c r="I69" i="36"/>
  <c r="I70" i="36"/>
  <c r="I71" i="36"/>
  <c r="I72" i="36"/>
  <c r="I73" i="36"/>
  <c r="I74" i="36"/>
  <c r="I75" i="36"/>
  <c r="I76" i="36"/>
  <c r="I77" i="36"/>
  <c r="I78" i="36"/>
  <c r="I79" i="36"/>
  <c r="I80" i="36"/>
  <c r="I81" i="36"/>
  <c r="I82" i="36"/>
  <c r="I83" i="36"/>
  <c r="I84" i="36"/>
  <c r="I85" i="36"/>
  <c r="I86" i="36"/>
  <c r="I87" i="36"/>
  <c r="I88" i="36"/>
  <c r="I89" i="36"/>
  <c r="I90" i="36"/>
  <c r="I91" i="36"/>
  <c r="I92" i="36"/>
  <c r="I93" i="36"/>
  <c r="I94" i="36"/>
  <c r="I95" i="36"/>
  <c r="I96" i="36"/>
  <c r="I97" i="36"/>
  <c r="I98" i="36"/>
  <c r="I99" i="36"/>
  <c r="I100" i="36"/>
  <c r="I101" i="36"/>
  <c r="I102" i="36"/>
  <c r="I103" i="36"/>
  <c r="I104" i="36"/>
  <c r="I105" i="36"/>
  <c r="I106" i="36"/>
  <c r="I107" i="36"/>
  <c r="I108" i="36"/>
  <c r="I109" i="36"/>
  <c r="I110" i="36"/>
  <c r="I111" i="36"/>
  <c r="I112" i="36"/>
  <c r="I113" i="36"/>
  <c r="I114" i="36"/>
  <c r="I115" i="36"/>
  <c r="I116" i="36"/>
  <c r="I117" i="36"/>
  <c r="I118" i="36"/>
  <c r="I119" i="36"/>
  <c r="I120" i="36"/>
  <c r="I121" i="36"/>
  <c r="I122" i="36"/>
  <c r="I123" i="36"/>
  <c r="I124" i="36"/>
  <c r="I125" i="36"/>
  <c r="I126" i="36"/>
  <c r="I127" i="36"/>
  <c r="I128" i="36"/>
  <c r="I129" i="36"/>
  <c r="I130" i="36"/>
  <c r="I131" i="36"/>
  <c r="I132" i="36"/>
  <c r="I133" i="36"/>
  <c r="I134" i="36"/>
  <c r="I135" i="36"/>
  <c r="I136" i="36"/>
  <c r="I137" i="36"/>
  <c r="I138" i="36"/>
  <c r="I139" i="36"/>
  <c r="I140" i="36"/>
  <c r="I141" i="36"/>
  <c r="I142" i="36"/>
  <c r="I143" i="36"/>
  <c r="I144" i="36"/>
  <c r="I145" i="36"/>
  <c r="I146" i="36"/>
  <c r="I147" i="36"/>
  <c r="I148" i="36"/>
  <c r="I149" i="36"/>
  <c r="I150" i="36"/>
  <c r="I151" i="36"/>
  <c r="I152" i="36"/>
  <c r="I153" i="36"/>
  <c r="I154" i="36"/>
  <c r="I155" i="36"/>
  <c r="I156" i="36"/>
  <c r="I157" i="36"/>
  <c r="I158" i="36"/>
  <c r="I159" i="36"/>
  <c r="I160" i="36"/>
  <c r="I161" i="36"/>
  <c r="I162" i="36"/>
  <c r="I163" i="36"/>
  <c r="I164" i="36"/>
  <c r="I165" i="36"/>
  <c r="I166" i="36"/>
  <c r="I167" i="36"/>
  <c r="I168" i="36"/>
  <c r="I169" i="36"/>
  <c r="I170" i="36"/>
  <c r="I171" i="36"/>
  <c r="I172" i="36"/>
  <c r="I173" i="36"/>
  <c r="I174" i="36"/>
  <c r="I175" i="36"/>
  <c r="I176" i="36"/>
  <c r="I177" i="36"/>
  <c r="I178" i="36"/>
  <c r="I179" i="36"/>
  <c r="I180" i="36"/>
  <c r="I181" i="36"/>
  <c r="I182" i="36"/>
  <c r="I183" i="36"/>
  <c r="I184" i="36"/>
  <c r="I185" i="36"/>
  <c r="I186" i="36"/>
  <c r="I187" i="36"/>
  <c r="I188" i="36"/>
  <c r="I189" i="36"/>
  <c r="I190" i="36"/>
  <c r="I191" i="36"/>
  <c r="I192" i="36"/>
  <c r="I193" i="36"/>
  <c r="I194" i="36"/>
  <c r="I195" i="36"/>
  <c r="I196" i="36"/>
  <c r="I197" i="36"/>
  <c r="I198" i="36"/>
  <c r="I199" i="36"/>
  <c r="I200" i="36"/>
  <c r="I201" i="36"/>
  <c r="I202" i="36"/>
  <c r="I203" i="36"/>
  <c r="I204" i="36"/>
  <c r="I205" i="36"/>
  <c r="I206" i="36"/>
  <c r="I207" i="36"/>
  <c r="I208" i="36"/>
  <c r="I209" i="36"/>
  <c r="I210" i="36"/>
  <c r="I211" i="36"/>
  <c r="I212" i="36"/>
  <c r="I213" i="36"/>
  <c r="I214" i="36"/>
  <c r="I215" i="36"/>
  <c r="I216" i="36"/>
  <c r="I217" i="36"/>
  <c r="I218" i="36"/>
  <c r="I219" i="36"/>
  <c r="I220" i="36"/>
  <c r="I221" i="36"/>
  <c r="I222" i="36"/>
  <c r="I223" i="36"/>
  <c r="I224" i="36"/>
  <c r="I225" i="36"/>
  <c r="I226" i="36"/>
  <c r="I227" i="36"/>
  <c r="I228" i="36"/>
  <c r="I229" i="36"/>
  <c r="I230" i="36"/>
  <c r="I231" i="36"/>
  <c r="I232" i="36"/>
  <c r="I233" i="36"/>
  <c r="I234" i="36"/>
  <c r="I235" i="36"/>
  <c r="I236" i="36"/>
  <c r="I237" i="36"/>
  <c r="I238" i="36"/>
  <c r="I239" i="36"/>
  <c r="I240" i="36"/>
  <c r="I241" i="36"/>
  <c r="I242" i="36"/>
  <c r="I243" i="36"/>
  <c r="I244" i="36"/>
  <c r="I245" i="36"/>
  <c r="I246" i="36"/>
  <c r="I247" i="36"/>
  <c r="I248" i="36"/>
  <c r="I249" i="36"/>
  <c r="I250" i="36"/>
  <c r="I251" i="36"/>
  <c r="I252" i="36"/>
  <c r="I253" i="36"/>
  <c r="I254" i="36"/>
  <c r="I255" i="36"/>
  <c r="I256" i="36"/>
  <c r="I257" i="36"/>
  <c r="I258" i="36"/>
  <c r="I259" i="36"/>
  <c r="I260" i="36"/>
  <c r="I261" i="36"/>
  <c r="I262" i="36"/>
  <c r="I263" i="36"/>
  <c r="I264" i="36"/>
  <c r="I265" i="36"/>
  <c r="I266" i="36"/>
  <c r="I267" i="36"/>
  <c r="I268" i="36"/>
  <c r="I269" i="36"/>
  <c r="I270" i="36"/>
  <c r="I271" i="36"/>
  <c r="I272" i="36"/>
  <c r="I273" i="36"/>
  <c r="I274" i="36"/>
  <c r="I275" i="36"/>
  <c r="I276" i="36"/>
  <c r="I277" i="36"/>
  <c r="I278" i="36"/>
  <c r="I279" i="36"/>
  <c r="I280" i="36"/>
  <c r="I281" i="36"/>
  <c r="I282" i="36"/>
  <c r="I283" i="36"/>
  <c r="I284" i="36"/>
  <c r="I285" i="36"/>
  <c r="I286" i="36"/>
  <c r="I287" i="36"/>
  <c r="I288" i="36"/>
  <c r="I289" i="36"/>
  <c r="I290" i="36"/>
  <c r="I291" i="36"/>
  <c r="I292" i="36"/>
  <c r="I293" i="36"/>
  <c r="I294" i="36"/>
  <c r="I295" i="36"/>
  <c r="I296" i="36"/>
  <c r="I297" i="36"/>
  <c r="I298" i="36"/>
  <c r="I299" i="36"/>
  <c r="I300" i="36"/>
  <c r="I301" i="36"/>
  <c r="I302" i="36"/>
  <c r="I303" i="36"/>
  <c r="I304" i="36"/>
  <c r="I305" i="36"/>
  <c r="I306" i="36"/>
  <c r="I307" i="36"/>
  <c r="I308" i="36"/>
  <c r="I309" i="36"/>
  <c r="I310" i="36"/>
  <c r="I311" i="36"/>
  <c r="I312" i="36"/>
  <c r="I313" i="36"/>
  <c r="I314" i="36"/>
  <c r="I315" i="36"/>
  <c r="I316" i="36"/>
  <c r="I317" i="36"/>
  <c r="I318" i="36"/>
  <c r="I319" i="36"/>
  <c r="I320" i="36"/>
  <c r="I321" i="36"/>
  <c r="I322" i="36"/>
  <c r="I323" i="36"/>
  <c r="I324" i="36"/>
  <c r="I325" i="36"/>
  <c r="I326" i="36"/>
  <c r="I327" i="36"/>
  <c r="I328" i="36"/>
  <c r="I329" i="36"/>
  <c r="I330" i="36"/>
  <c r="I331" i="36"/>
  <c r="I332" i="36"/>
  <c r="I333" i="36"/>
  <c r="I334" i="36"/>
  <c r="I335" i="36"/>
  <c r="I336" i="36"/>
  <c r="I337" i="36"/>
  <c r="C5" i="39" l="1"/>
  <c r="G1" i="11"/>
  <c r="E1" i="11"/>
  <c r="L1" i="10"/>
  <c r="N1" i="10"/>
  <c r="G1" i="18"/>
  <c r="E1" i="18"/>
  <c r="U2" i="8" l="1"/>
  <c r="U1" i="8"/>
  <c r="T2" i="8"/>
  <c r="T1" i="8"/>
  <c r="U2" i="5" l="1"/>
  <c r="U1" i="5"/>
  <c r="T2" i="5"/>
  <c r="T1" i="5"/>
  <c r="B2" i="8" l="1"/>
  <c r="FJ2" i="15" l="1"/>
  <c r="C14" i="11" l="1"/>
  <c r="C13" i="11"/>
  <c r="C12" i="11"/>
  <c r="C11" i="11"/>
  <c r="C9" i="11"/>
  <c r="C4" i="11"/>
  <c r="C14" i="18"/>
  <c r="C13" i="18"/>
  <c r="C12" i="18"/>
  <c r="C11" i="18"/>
  <c r="C9" i="18"/>
  <c r="C4" i="18"/>
  <c r="C9" i="10"/>
  <c r="C4" i="10"/>
  <c r="C14" i="10"/>
  <c r="C13" i="10"/>
  <c r="C12" i="10"/>
  <c r="C11" i="10"/>
  <c r="B2" i="5" l="1"/>
  <c r="C352" i="3"/>
  <c r="D458" i="3" l="1"/>
  <c r="H102" i="40" s="1"/>
  <c r="O102" i="40" s="1"/>
  <c r="Q102" i="40" s="1"/>
  <c r="O1" i="9"/>
  <c r="B2" i="15"/>
  <c r="AG102" i="5" l="1"/>
  <c r="K102" i="9"/>
  <c r="H103" i="6"/>
  <c r="D257" i="6" s="1"/>
  <c r="A2" i="8"/>
  <c r="B2" i="17"/>
  <c r="C7" i="18"/>
  <c r="C7" i="11"/>
  <c r="C7" i="10"/>
  <c r="C8" i="18"/>
  <c r="C8" i="11"/>
  <c r="C8" i="10"/>
  <c r="C6" i="18"/>
  <c r="C6" i="11"/>
  <c r="C6" i="10"/>
  <c r="C5" i="10"/>
  <c r="C5" i="18"/>
  <c r="C5" i="11"/>
  <c r="A2" i="5"/>
  <c r="F257" i="6" l="1"/>
  <c r="A2" i="15"/>
  <c r="A2" i="13"/>
  <c r="D359" i="3"/>
  <c r="H3" i="40" s="1"/>
  <c r="O3" i="40" s="1"/>
  <c r="D360" i="3"/>
  <c r="H4" i="40" s="1"/>
  <c r="O4" i="40" s="1"/>
  <c r="D361" i="3"/>
  <c r="H5" i="40" s="1"/>
  <c r="O5" i="40" s="1"/>
  <c r="D362" i="3"/>
  <c r="H6" i="40" s="1"/>
  <c r="O6" i="40" s="1"/>
  <c r="D363" i="3"/>
  <c r="H7" i="40" s="1"/>
  <c r="O7" i="40" s="1"/>
  <c r="D364" i="3"/>
  <c r="H8" i="40" s="1"/>
  <c r="O8" i="40" s="1"/>
  <c r="D365" i="3"/>
  <c r="H9" i="40" s="1"/>
  <c r="O9" i="40" s="1"/>
  <c r="D366" i="3"/>
  <c r="H10" i="40" s="1"/>
  <c r="O10" i="40" s="1"/>
  <c r="D367" i="3"/>
  <c r="H11" i="40" s="1"/>
  <c r="O11" i="40" s="1"/>
  <c r="D368" i="3"/>
  <c r="H12" i="40" s="1"/>
  <c r="O12" i="40" s="1"/>
  <c r="D369" i="3"/>
  <c r="H13" i="40" s="1"/>
  <c r="O13" i="40" s="1"/>
  <c r="D370" i="3"/>
  <c r="H14" i="40" s="1"/>
  <c r="O14" i="40" s="1"/>
  <c r="D371" i="3"/>
  <c r="H15" i="40" s="1"/>
  <c r="O15" i="40" s="1"/>
  <c r="D372" i="3"/>
  <c r="H16" i="40" s="1"/>
  <c r="O16" i="40" s="1"/>
  <c r="D373" i="3"/>
  <c r="H17" i="40" s="1"/>
  <c r="O17" i="40" s="1"/>
  <c r="D374" i="3"/>
  <c r="H18" i="40" s="1"/>
  <c r="O18" i="40" s="1"/>
  <c r="D375" i="3"/>
  <c r="H19" i="40" s="1"/>
  <c r="O19" i="40" s="1"/>
  <c r="D376" i="3"/>
  <c r="H20" i="40" s="1"/>
  <c r="O20" i="40" s="1"/>
  <c r="D377" i="3"/>
  <c r="H21" i="40" s="1"/>
  <c r="O21" i="40" s="1"/>
  <c r="D378" i="3"/>
  <c r="H22" i="40" s="1"/>
  <c r="O22" i="40" s="1"/>
  <c r="D379" i="3"/>
  <c r="H23" i="40" s="1"/>
  <c r="O23" i="40" s="1"/>
  <c r="D380" i="3"/>
  <c r="H24" i="40" s="1"/>
  <c r="O24" i="40" s="1"/>
  <c r="D381" i="3"/>
  <c r="H25" i="40" s="1"/>
  <c r="O25" i="40" s="1"/>
  <c r="D382" i="3"/>
  <c r="H26" i="40" s="1"/>
  <c r="O26" i="40" s="1"/>
  <c r="D383" i="3"/>
  <c r="H27" i="40" s="1"/>
  <c r="O27" i="40" s="1"/>
  <c r="D384" i="3"/>
  <c r="H28" i="40" s="1"/>
  <c r="O28" i="40" s="1"/>
  <c r="D385" i="3"/>
  <c r="H29" i="40" s="1"/>
  <c r="O29" i="40" s="1"/>
  <c r="D386" i="3"/>
  <c r="H30" i="40" s="1"/>
  <c r="O30" i="40" s="1"/>
  <c r="D387" i="3"/>
  <c r="H31" i="40" s="1"/>
  <c r="O31" i="40" s="1"/>
  <c r="D388" i="3"/>
  <c r="H32" i="40" s="1"/>
  <c r="O32" i="40" s="1"/>
  <c r="D389" i="3"/>
  <c r="H33" i="40" s="1"/>
  <c r="O33" i="40" s="1"/>
  <c r="D390" i="3"/>
  <c r="H34" i="40" s="1"/>
  <c r="O34" i="40" s="1"/>
  <c r="D391" i="3"/>
  <c r="H35" i="40" s="1"/>
  <c r="O35" i="40" s="1"/>
  <c r="D392" i="3"/>
  <c r="H36" i="40" s="1"/>
  <c r="O36" i="40" s="1"/>
  <c r="D393" i="3"/>
  <c r="H37" i="40" s="1"/>
  <c r="O37" i="40" s="1"/>
  <c r="D394" i="3"/>
  <c r="H38" i="40" s="1"/>
  <c r="O38" i="40" s="1"/>
  <c r="D395" i="3"/>
  <c r="H39" i="40" s="1"/>
  <c r="O39" i="40" s="1"/>
  <c r="D396" i="3"/>
  <c r="H40" i="40" s="1"/>
  <c r="O40" i="40" s="1"/>
  <c r="D397" i="3"/>
  <c r="H41" i="40" s="1"/>
  <c r="O41" i="40" s="1"/>
  <c r="D398" i="3"/>
  <c r="H42" i="40" s="1"/>
  <c r="O42" i="40" s="1"/>
  <c r="D399" i="3"/>
  <c r="H43" i="40" s="1"/>
  <c r="O43" i="40" s="1"/>
  <c r="D400" i="3"/>
  <c r="H44" i="40" s="1"/>
  <c r="O44" i="40" s="1"/>
  <c r="D401" i="3"/>
  <c r="H45" i="40" s="1"/>
  <c r="O45" i="40" s="1"/>
  <c r="D402" i="3"/>
  <c r="H46" i="40" s="1"/>
  <c r="O46" i="40" s="1"/>
  <c r="D403" i="3"/>
  <c r="H47" i="40" s="1"/>
  <c r="O47" i="40" s="1"/>
  <c r="D404" i="3"/>
  <c r="H48" i="40" s="1"/>
  <c r="O48" i="40" s="1"/>
  <c r="D405" i="3"/>
  <c r="H49" i="40" s="1"/>
  <c r="O49" i="40" s="1"/>
  <c r="D406" i="3"/>
  <c r="H50" i="40" s="1"/>
  <c r="O50" i="40" s="1"/>
  <c r="D407" i="3"/>
  <c r="H51" i="40" s="1"/>
  <c r="O51" i="40" s="1"/>
  <c r="D358" i="3"/>
  <c r="Q41" i="40" l="1"/>
  <c r="Q17" i="40"/>
  <c r="Q11" i="40"/>
  <c r="Q5" i="40"/>
  <c r="Q47" i="40"/>
  <c r="Q28" i="40"/>
  <c r="Q22" i="40"/>
  <c r="Q16" i="40"/>
  <c r="Q10" i="40"/>
  <c r="Q4" i="40"/>
  <c r="Q46" i="40"/>
  <c r="Q33" i="40"/>
  <c r="Q21" i="40"/>
  <c r="Q15" i="40"/>
  <c r="Q9" i="40"/>
  <c r="Q3" i="40"/>
  <c r="Q29" i="40"/>
  <c r="Q34" i="40"/>
  <c r="Q39" i="40"/>
  <c r="Q44" i="40"/>
  <c r="Q26" i="40"/>
  <c r="Q20" i="40"/>
  <c r="Q14" i="40"/>
  <c r="Q8" i="40"/>
  <c r="Q35" i="40"/>
  <c r="Q40" i="40"/>
  <c r="Q45" i="40"/>
  <c r="Q50" i="40"/>
  <c r="Q32" i="40"/>
  <c r="Q37" i="40"/>
  <c r="Q31" i="40"/>
  <c r="Q25" i="40"/>
  <c r="Q19" i="40"/>
  <c r="Q13" i="40"/>
  <c r="Q7" i="40"/>
  <c r="Q23" i="40"/>
  <c r="AG2" i="5"/>
  <c r="H2" i="40"/>
  <c r="O2" i="40" s="1"/>
  <c r="Q2" i="40" s="1"/>
  <c r="Q51" i="40"/>
  <c r="Q27" i="40"/>
  <c r="Q38" i="40"/>
  <c r="Q49" i="40"/>
  <c r="Q43" i="40"/>
  <c r="Q48" i="40"/>
  <c r="Q42" i="40"/>
  <c r="Q36" i="40"/>
  <c r="Q30" i="40"/>
  <c r="Q24" i="40"/>
  <c r="Q18" i="40"/>
  <c r="Q12" i="40"/>
  <c r="Q6" i="40"/>
  <c r="K21" i="9"/>
  <c r="AG21" i="5"/>
  <c r="H22" i="6"/>
  <c r="D176" i="6" s="1"/>
  <c r="AG19" i="5"/>
  <c r="K19" i="9"/>
  <c r="H20" i="6"/>
  <c r="D174" i="6" s="1"/>
  <c r="K32" i="9"/>
  <c r="AG32" i="5"/>
  <c r="H33" i="6"/>
  <c r="D187" i="6" s="1"/>
  <c r="K45" i="9"/>
  <c r="AG45" i="5"/>
  <c r="H46" i="6"/>
  <c r="D200" i="6" s="1"/>
  <c r="AG31" i="5"/>
  <c r="K31" i="9"/>
  <c r="H32" i="6"/>
  <c r="D186" i="6" s="1"/>
  <c r="AG29" i="5"/>
  <c r="K29" i="9"/>
  <c r="H30" i="6"/>
  <c r="D184" i="6" s="1"/>
  <c r="AG27" i="5"/>
  <c r="K27" i="9"/>
  <c r="H28" i="6"/>
  <c r="D182" i="6" s="1"/>
  <c r="K9" i="9"/>
  <c r="AG9" i="5"/>
  <c r="H10" i="6"/>
  <c r="D164" i="6" s="1"/>
  <c r="AG43" i="5"/>
  <c r="K43" i="9"/>
  <c r="H44" i="6"/>
  <c r="D198" i="6" s="1"/>
  <c r="AG42" i="5"/>
  <c r="K42" i="9"/>
  <c r="H43" i="6"/>
  <c r="D197" i="6" s="1"/>
  <c r="AG41" i="5"/>
  <c r="K41" i="9"/>
  <c r="H42" i="6"/>
  <c r="D196" i="6" s="1"/>
  <c r="K28" i="9"/>
  <c r="AG28" i="5"/>
  <c r="H29" i="6"/>
  <c r="D183" i="6" s="1"/>
  <c r="AG51" i="5"/>
  <c r="K51" i="9"/>
  <c r="H52" i="6"/>
  <c r="D206" i="6" s="1"/>
  <c r="K38" i="9"/>
  <c r="AG38" i="5"/>
  <c r="H39" i="6"/>
  <c r="D193" i="6" s="1"/>
  <c r="K14" i="9"/>
  <c r="AG14" i="5"/>
  <c r="H15" i="6"/>
  <c r="D169" i="6" s="1"/>
  <c r="K33" i="9"/>
  <c r="AG33" i="5"/>
  <c r="H34" i="6"/>
  <c r="D188" i="6" s="1"/>
  <c r="K44" i="9"/>
  <c r="AG44" i="5"/>
  <c r="H45" i="6"/>
  <c r="D199" i="6" s="1"/>
  <c r="AG30" i="5"/>
  <c r="K30" i="9"/>
  <c r="H31" i="6"/>
  <c r="D185" i="6" s="1"/>
  <c r="AG17" i="5"/>
  <c r="K17" i="9"/>
  <c r="H18" i="6"/>
  <c r="D172" i="6" s="1"/>
  <c r="AG3" i="5"/>
  <c r="K3" i="9"/>
  <c r="H4" i="6"/>
  <c r="D158" i="6" s="1"/>
  <c r="K49" i="9"/>
  <c r="AG49" i="5"/>
  <c r="H50" i="6"/>
  <c r="D204" i="6" s="1"/>
  <c r="K25" i="9"/>
  <c r="AG25" i="5"/>
  <c r="H26" i="6"/>
  <c r="D180" i="6" s="1"/>
  <c r="K13" i="9"/>
  <c r="AG13" i="5"/>
  <c r="H14" i="6"/>
  <c r="D168" i="6" s="1"/>
  <c r="AG7" i="5"/>
  <c r="K7" i="9"/>
  <c r="H8" i="6"/>
  <c r="D162" i="6" s="1"/>
  <c r="AG5" i="5"/>
  <c r="K5" i="9"/>
  <c r="H6" i="6"/>
  <c r="D160" i="6" s="1"/>
  <c r="AG15" i="5"/>
  <c r="K15" i="9"/>
  <c r="H16" i="6"/>
  <c r="D170" i="6" s="1"/>
  <c r="AG36" i="5"/>
  <c r="K36" i="9"/>
  <c r="H37" i="6"/>
  <c r="D191" i="6" s="1"/>
  <c r="AG12" i="5"/>
  <c r="K12" i="9"/>
  <c r="H13" i="6"/>
  <c r="D167" i="6" s="1"/>
  <c r="K8" i="9"/>
  <c r="AG8" i="5"/>
  <c r="H9" i="6"/>
  <c r="D163" i="6" s="1"/>
  <c r="AG18" i="5"/>
  <c r="K18" i="9"/>
  <c r="H19" i="6"/>
  <c r="D173" i="6" s="1"/>
  <c r="K40" i="9"/>
  <c r="AG40" i="5"/>
  <c r="H41" i="6"/>
  <c r="D195" i="6" s="1"/>
  <c r="K4" i="9"/>
  <c r="AG4" i="5"/>
  <c r="H5" i="6"/>
  <c r="D159" i="6" s="1"/>
  <c r="K26" i="9"/>
  <c r="AG26" i="5"/>
  <c r="H27" i="6"/>
  <c r="D181" i="6" s="1"/>
  <c r="AG24" i="5"/>
  <c r="K24" i="9"/>
  <c r="H25" i="6"/>
  <c r="D179" i="6" s="1"/>
  <c r="AG47" i="5"/>
  <c r="K47" i="9"/>
  <c r="H48" i="6"/>
  <c r="D202" i="6" s="1"/>
  <c r="AG35" i="5"/>
  <c r="K35" i="9"/>
  <c r="H36" i="6"/>
  <c r="D190" i="6" s="1"/>
  <c r="AG23" i="5"/>
  <c r="K23" i="9"/>
  <c r="H24" i="6"/>
  <c r="D178" i="6" s="1"/>
  <c r="AG11" i="5"/>
  <c r="K11" i="9"/>
  <c r="H12" i="6"/>
  <c r="D166" i="6" s="1"/>
  <c r="K20" i="9"/>
  <c r="AG20" i="5"/>
  <c r="H21" i="6"/>
  <c r="D175" i="6" s="1"/>
  <c r="AG6" i="5"/>
  <c r="K6" i="9"/>
  <c r="H7" i="6"/>
  <c r="D161" i="6" s="1"/>
  <c r="K16" i="9"/>
  <c r="AG16" i="5"/>
  <c r="H17" i="6"/>
  <c r="D171" i="6" s="1"/>
  <c r="AG39" i="5"/>
  <c r="K39" i="9"/>
  <c r="H40" i="6"/>
  <c r="D194" i="6" s="1"/>
  <c r="K50" i="9"/>
  <c r="AG50" i="5"/>
  <c r="H51" i="6"/>
  <c r="D205" i="6" s="1"/>
  <c r="K37" i="9"/>
  <c r="AG37" i="5"/>
  <c r="H38" i="6"/>
  <c r="D192" i="6" s="1"/>
  <c r="AG48" i="5"/>
  <c r="K48" i="9"/>
  <c r="H49" i="6"/>
  <c r="D203" i="6" s="1"/>
  <c r="AG46" i="5"/>
  <c r="K46" i="9"/>
  <c r="H47" i="6"/>
  <c r="D201" i="6" s="1"/>
  <c r="AG34" i="5"/>
  <c r="K34" i="9"/>
  <c r="H35" i="6"/>
  <c r="D189" i="6" s="1"/>
  <c r="AG22" i="5"/>
  <c r="K22" i="9"/>
  <c r="H23" i="6"/>
  <c r="D177" i="6" s="1"/>
  <c r="AG10" i="5"/>
  <c r="K10" i="9"/>
  <c r="H11" i="6"/>
  <c r="D165" i="6" s="1"/>
  <c r="H2" i="9"/>
  <c r="AD2" i="5"/>
  <c r="F177" i="6" l="1"/>
  <c r="F183" i="6"/>
  <c r="F164" i="6"/>
  <c r="F200" i="6"/>
  <c r="F167" i="6"/>
  <c r="F159" i="6"/>
  <c r="F189" i="6"/>
  <c r="F169" i="6"/>
  <c r="F196" i="6"/>
  <c r="F182" i="6"/>
  <c r="F187" i="6"/>
  <c r="F158" i="6"/>
  <c r="F202" i="6"/>
  <c r="F168" i="6"/>
  <c r="F172" i="6"/>
  <c r="F194" i="6"/>
  <c r="F185" i="6"/>
  <c r="F197" i="6"/>
  <c r="F184" i="6"/>
  <c r="F174" i="6"/>
  <c r="F188" i="6"/>
  <c r="F201" i="6"/>
  <c r="F179" i="6"/>
  <c r="F190" i="6"/>
  <c r="F205" i="6"/>
  <c r="F193" i="6"/>
  <c r="F192" i="6"/>
  <c r="F175" i="6"/>
  <c r="F166" i="6"/>
  <c r="F180" i="6"/>
  <c r="F165" i="6"/>
  <c r="F203" i="6"/>
  <c r="F171" i="6"/>
  <c r="F178" i="6"/>
  <c r="F181" i="6"/>
  <c r="F163" i="6"/>
  <c r="F160" i="6"/>
  <c r="F204" i="6"/>
  <c r="F199" i="6"/>
  <c r="F206" i="6"/>
  <c r="F198" i="6"/>
  <c r="F186" i="6"/>
  <c r="F176" i="6"/>
  <c r="F161" i="6"/>
  <c r="F195" i="6"/>
  <c r="F170" i="6"/>
  <c r="F162" i="6"/>
  <c r="F191" i="6"/>
  <c r="F173" i="6"/>
  <c r="R2" i="9"/>
  <c r="Q2" i="9"/>
  <c r="P2" i="9"/>
  <c r="M2" i="9"/>
  <c r="I2" i="9"/>
  <c r="F2" i="9"/>
  <c r="E2" i="9"/>
  <c r="D2" i="9"/>
  <c r="C2" i="9"/>
  <c r="B2" i="9"/>
  <c r="A2" i="9"/>
  <c r="AH1" i="8"/>
  <c r="AH2" i="8"/>
  <c r="AG2" i="8"/>
  <c r="V2" i="8"/>
  <c r="S2" i="8"/>
  <c r="R2" i="8"/>
  <c r="Q2" i="8"/>
  <c r="P2" i="8"/>
  <c r="O2" i="8"/>
  <c r="N2" i="8"/>
  <c r="M2" i="8"/>
  <c r="L2" i="8"/>
  <c r="J2" i="8"/>
  <c r="I2" i="8"/>
  <c r="H2" i="8"/>
  <c r="G2" i="8"/>
  <c r="F2" i="8"/>
  <c r="E2" i="8"/>
  <c r="D2" i="8"/>
  <c r="C2" i="8"/>
  <c r="O2" i="13" l="1"/>
  <c r="N2" i="13"/>
  <c r="M2" i="13"/>
  <c r="L2" i="13"/>
  <c r="K2" i="13"/>
  <c r="J2" i="13"/>
  <c r="I2" i="13"/>
  <c r="H2" i="13"/>
  <c r="G2" i="13"/>
  <c r="F2" i="13"/>
  <c r="E2" i="13"/>
  <c r="D2" i="13"/>
  <c r="C2" i="13"/>
  <c r="I2" i="15" l="1"/>
  <c r="H2" i="15"/>
  <c r="G2" i="15"/>
  <c r="F2" i="15"/>
  <c r="E2" i="15"/>
  <c r="D2" i="15"/>
  <c r="C2" i="15"/>
  <c r="V2" i="5"/>
  <c r="V1" i="5"/>
  <c r="V1" i="8" s="1"/>
  <c r="S2" i="5"/>
  <c r="S1" i="5"/>
  <c r="S1" i="8" s="1"/>
  <c r="R2" i="5"/>
  <c r="R1" i="5"/>
  <c r="R1" i="8" s="1"/>
  <c r="Q2" i="5"/>
  <c r="Q1" i="5"/>
  <c r="Q1" i="8" s="1"/>
  <c r="P2" i="5"/>
  <c r="P1" i="5"/>
  <c r="O2" i="5"/>
  <c r="O1" i="5"/>
  <c r="N2" i="5"/>
  <c r="N1" i="5"/>
  <c r="M2" i="5"/>
  <c r="M1" i="5"/>
  <c r="L2" i="5"/>
  <c r="C2" i="17" s="1"/>
  <c r="X2" i="17" s="1"/>
  <c r="L1" i="5"/>
  <c r="E2" i="17" l="1"/>
  <c r="F2" i="17"/>
  <c r="A27" i="10"/>
  <c r="B27" i="10"/>
  <c r="A28" i="10"/>
  <c r="B28" i="10"/>
  <c r="A29" i="10"/>
  <c r="B29" i="10"/>
  <c r="A30" i="10"/>
  <c r="B30" i="10"/>
  <c r="A31" i="10"/>
  <c r="B31" i="10"/>
  <c r="A32" i="10"/>
  <c r="B32" i="10"/>
  <c r="A33" i="10"/>
  <c r="B33" i="10"/>
  <c r="A34" i="10"/>
  <c r="B34" i="10"/>
  <c r="A35" i="10"/>
  <c r="B35" i="10"/>
  <c r="A36" i="10"/>
  <c r="B36" i="10"/>
  <c r="A37" i="10"/>
  <c r="B37" i="10"/>
  <c r="A38" i="10"/>
  <c r="B38" i="10"/>
  <c r="A39" i="10"/>
  <c r="B39" i="10"/>
  <c r="A40" i="10"/>
  <c r="B40" i="10"/>
  <c r="A41" i="10"/>
  <c r="B41" i="10"/>
  <c r="A42" i="10"/>
  <c r="B42" i="10"/>
  <c r="A43" i="10"/>
  <c r="B43" i="10"/>
  <c r="A44" i="10"/>
  <c r="B44" i="10"/>
  <c r="A45" i="10"/>
  <c r="B45" i="10"/>
  <c r="A46" i="10"/>
  <c r="B46" i="10"/>
  <c r="A47" i="10"/>
  <c r="B47" i="10"/>
  <c r="A48" i="10"/>
  <c r="B48" i="10"/>
  <c r="A49" i="10"/>
  <c r="B49" i="10"/>
  <c r="A50" i="10"/>
  <c r="B50" i="10"/>
  <c r="A51" i="10"/>
  <c r="B51" i="10"/>
  <c r="A52" i="10"/>
  <c r="B52" i="10"/>
  <c r="A53" i="10"/>
  <c r="B53" i="10"/>
  <c r="A54" i="10"/>
  <c r="B54" i="10"/>
  <c r="A55" i="10"/>
  <c r="B55" i="10"/>
  <c r="A56" i="10"/>
  <c r="B56" i="10"/>
  <c r="A57" i="10"/>
  <c r="B57" i="10"/>
  <c r="A58" i="10"/>
  <c r="B58" i="10"/>
  <c r="A59" i="10"/>
  <c r="B59" i="10"/>
  <c r="A60" i="10"/>
  <c r="B60" i="10"/>
  <c r="A61" i="10"/>
  <c r="B61" i="10"/>
  <c r="A62" i="10"/>
  <c r="B62" i="10"/>
  <c r="A63" i="10"/>
  <c r="B63" i="10"/>
  <c r="A64" i="10"/>
  <c r="B64" i="10"/>
  <c r="A65" i="10"/>
  <c r="B65" i="10"/>
  <c r="A66" i="10"/>
  <c r="B66" i="10"/>
  <c r="A67" i="10"/>
  <c r="B67" i="10"/>
  <c r="A68" i="10"/>
  <c r="B68" i="10"/>
  <c r="A69" i="10"/>
  <c r="B69" i="10"/>
  <c r="A70" i="10"/>
  <c r="B70" i="10"/>
  <c r="A71" i="10"/>
  <c r="B71" i="10"/>
  <c r="A72" i="10"/>
  <c r="B72" i="10"/>
  <c r="A73" i="10"/>
  <c r="B73" i="10"/>
  <c r="A74" i="10"/>
  <c r="B74" i="10"/>
  <c r="A75" i="10"/>
  <c r="B7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26" i="10"/>
  <c r="A26" i="10"/>
  <c r="M27" i="10"/>
  <c r="AM3" i="40" s="1"/>
  <c r="M28" i="10"/>
  <c r="AM4" i="40" s="1"/>
  <c r="M29" i="10"/>
  <c r="AM5" i="40" s="1"/>
  <c r="M30" i="10"/>
  <c r="AM6" i="40" s="1"/>
  <c r="M31" i="10"/>
  <c r="AM7" i="40" s="1"/>
  <c r="M32" i="10"/>
  <c r="AM8" i="40" s="1"/>
  <c r="M33" i="10"/>
  <c r="AM9" i="40" s="1"/>
  <c r="M34" i="10"/>
  <c r="AM10" i="40" s="1"/>
  <c r="M35" i="10"/>
  <c r="AM11" i="40" s="1"/>
  <c r="M36" i="10"/>
  <c r="AM12" i="40" s="1"/>
  <c r="M37" i="10"/>
  <c r="AM13" i="40" s="1"/>
  <c r="M38" i="10"/>
  <c r="AM14" i="40" s="1"/>
  <c r="M39" i="10"/>
  <c r="AM15" i="40" s="1"/>
  <c r="M40" i="10"/>
  <c r="AM16" i="40" s="1"/>
  <c r="M41" i="10"/>
  <c r="AM17" i="40" s="1"/>
  <c r="M42" i="10"/>
  <c r="AM18" i="40" s="1"/>
  <c r="M43" i="10"/>
  <c r="AM19" i="40" s="1"/>
  <c r="M44" i="10"/>
  <c r="AM20" i="40" s="1"/>
  <c r="M45" i="10"/>
  <c r="AM21" i="40" s="1"/>
  <c r="M46" i="10"/>
  <c r="AM22" i="40" s="1"/>
  <c r="M47" i="10"/>
  <c r="AM23" i="40" s="1"/>
  <c r="M48" i="10"/>
  <c r="AM24" i="40" s="1"/>
  <c r="M49" i="10"/>
  <c r="AM25" i="40" s="1"/>
  <c r="M50" i="10"/>
  <c r="AM26" i="40" s="1"/>
  <c r="M51" i="10"/>
  <c r="AM27" i="40" s="1"/>
  <c r="M52" i="10"/>
  <c r="AM28" i="40" s="1"/>
  <c r="M53" i="10"/>
  <c r="AM29" i="40" s="1"/>
  <c r="M54" i="10"/>
  <c r="AM30" i="40" s="1"/>
  <c r="M55" i="10"/>
  <c r="AM31" i="40" s="1"/>
  <c r="M56" i="10"/>
  <c r="AM32" i="40" s="1"/>
  <c r="M57" i="10"/>
  <c r="AM33" i="40" s="1"/>
  <c r="M58" i="10"/>
  <c r="AM34" i="40" s="1"/>
  <c r="M59" i="10"/>
  <c r="AM35" i="40" s="1"/>
  <c r="M60" i="10"/>
  <c r="AM36" i="40" s="1"/>
  <c r="M61" i="10"/>
  <c r="AM37" i="40" s="1"/>
  <c r="M62" i="10"/>
  <c r="AM38" i="40" s="1"/>
  <c r="M63" i="10"/>
  <c r="AM39" i="40" s="1"/>
  <c r="M64" i="10"/>
  <c r="AM40" i="40" s="1"/>
  <c r="M65" i="10"/>
  <c r="AM41" i="40" s="1"/>
  <c r="M66" i="10"/>
  <c r="AM42" i="40" s="1"/>
  <c r="M67" i="10"/>
  <c r="AM43" i="40" s="1"/>
  <c r="M68" i="10"/>
  <c r="AM44" i="40" s="1"/>
  <c r="M69" i="10"/>
  <c r="AM45" i="40" s="1"/>
  <c r="M70" i="10"/>
  <c r="AM46" i="40" s="1"/>
  <c r="M71" i="10"/>
  <c r="AM47" i="40" s="1"/>
  <c r="M72" i="10"/>
  <c r="AM48" i="40" s="1"/>
  <c r="M73" i="10"/>
  <c r="AM49" i="40" s="1"/>
  <c r="M74" i="10"/>
  <c r="AM50" i="40" s="1"/>
  <c r="M75" i="10"/>
  <c r="AM51" i="40" s="1"/>
  <c r="M26" i="10"/>
  <c r="AM2" i="40" s="1"/>
  <c r="I27" i="10"/>
  <c r="AI3" i="40" s="1"/>
  <c r="I28" i="10"/>
  <c r="AI4" i="40" s="1"/>
  <c r="I29" i="10"/>
  <c r="AI5" i="40" s="1"/>
  <c r="I30" i="10"/>
  <c r="AI6" i="40" s="1"/>
  <c r="I31" i="10"/>
  <c r="AI7" i="40" s="1"/>
  <c r="I32" i="10"/>
  <c r="AI8" i="40" s="1"/>
  <c r="I33" i="10"/>
  <c r="AI9" i="40" s="1"/>
  <c r="I34" i="10"/>
  <c r="AI10" i="40" s="1"/>
  <c r="I35" i="10"/>
  <c r="AI11" i="40" s="1"/>
  <c r="I36" i="10"/>
  <c r="AI12" i="40" s="1"/>
  <c r="I37" i="10"/>
  <c r="AI13" i="40" s="1"/>
  <c r="I38" i="10"/>
  <c r="AI14" i="40" s="1"/>
  <c r="I39" i="10"/>
  <c r="AI15" i="40" s="1"/>
  <c r="I40" i="10"/>
  <c r="AI16" i="40" s="1"/>
  <c r="I41" i="10"/>
  <c r="AI17" i="40" s="1"/>
  <c r="I42" i="10"/>
  <c r="AI18" i="40" s="1"/>
  <c r="I43" i="10"/>
  <c r="AI19" i="40" s="1"/>
  <c r="I44" i="10"/>
  <c r="AI20" i="40" s="1"/>
  <c r="I45" i="10"/>
  <c r="AI21" i="40" s="1"/>
  <c r="I46" i="10"/>
  <c r="AI22" i="40" s="1"/>
  <c r="I47" i="10"/>
  <c r="AI23" i="40" s="1"/>
  <c r="I48" i="10"/>
  <c r="AI24" i="40" s="1"/>
  <c r="I49" i="10"/>
  <c r="AI25" i="40" s="1"/>
  <c r="I50" i="10"/>
  <c r="AI26" i="40" s="1"/>
  <c r="I51" i="10"/>
  <c r="AI27" i="40" s="1"/>
  <c r="I52" i="10"/>
  <c r="AI28" i="40" s="1"/>
  <c r="I53" i="10"/>
  <c r="AI29" i="40" s="1"/>
  <c r="I54" i="10"/>
  <c r="AI30" i="40" s="1"/>
  <c r="I55" i="10"/>
  <c r="AI31" i="40" s="1"/>
  <c r="I56" i="10"/>
  <c r="AI32" i="40" s="1"/>
  <c r="I57" i="10"/>
  <c r="AI33" i="40" s="1"/>
  <c r="I58" i="10"/>
  <c r="AI34" i="40" s="1"/>
  <c r="I59" i="10"/>
  <c r="AI35" i="40" s="1"/>
  <c r="I60" i="10"/>
  <c r="AI36" i="40" s="1"/>
  <c r="I61" i="10"/>
  <c r="AI37" i="40" s="1"/>
  <c r="I62" i="10"/>
  <c r="AI38" i="40" s="1"/>
  <c r="I63" i="10"/>
  <c r="AI39" i="40" s="1"/>
  <c r="I64" i="10"/>
  <c r="AI40" i="40" s="1"/>
  <c r="I65" i="10"/>
  <c r="AI41" i="40" s="1"/>
  <c r="I66" i="10"/>
  <c r="AI42" i="40" s="1"/>
  <c r="I67" i="10"/>
  <c r="AI43" i="40" s="1"/>
  <c r="I68" i="10"/>
  <c r="AI44" i="40" s="1"/>
  <c r="I69" i="10"/>
  <c r="AI45" i="40" s="1"/>
  <c r="I70" i="10"/>
  <c r="AI46" i="40" s="1"/>
  <c r="I71" i="10"/>
  <c r="AI47" i="40" s="1"/>
  <c r="I72" i="10"/>
  <c r="AI48" i="40" s="1"/>
  <c r="I73" i="10"/>
  <c r="AI49" i="40" s="1"/>
  <c r="I74" i="10"/>
  <c r="AI50" i="40" s="1"/>
  <c r="I75" i="10"/>
  <c r="AI51" i="40" s="1"/>
  <c r="I26" i="10"/>
  <c r="AI2" i="40" s="1"/>
  <c r="F176" i="10"/>
  <c r="AF152" i="40" s="1"/>
  <c r="G176" i="10"/>
  <c r="AG152" i="40" s="1"/>
  <c r="H176" i="10"/>
  <c r="AH152" i="40" s="1"/>
  <c r="J176" i="10"/>
  <c r="AJ152" i="40" s="1"/>
  <c r="K176" i="10"/>
  <c r="AK152" i="40" s="1"/>
  <c r="L176" i="10"/>
  <c r="AL152" i="40" s="1"/>
  <c r="C176" i="10"/>
  <c r="AC152" i="40" s="1"/>
  <c r="D176" i="10"/>
  <c r="AD152" i="40" s="1"/>
  <c r="G2" i="17" l="1"/>
  <c r="N75" i="10"/>
  <c r="N69" i="10"/>
  <c r="N63" i="10"/>
  <c r="N57" i="10"/>
  <c r="N51" i="10"/>
  <c r="N45" i="10"/>
  <c r="N39" i="10"/>
  <c r="N33" i="10"/>
  <c r="N27" i="10"/>
  <c r="N73" i="10"/>
  <c r="N67" i="10"/>
  <c r="N61" i="10"/>
  <c r="N55" i="10"/>
  <c r="N49" i="10"/>
  <c r="N43" i="10"/>
  <c r="N37" i="10"/>
  <c r="N31" i="10"/>
  <c r="N47" i="10"/>
  <c r="N41" i="10"/>
  <c r="N70" i="10"/>
  <c r="N64" i="10"/>
  <c r="N58" i="10"/>
  <c r="N52" i="10"/>
  <c r="N46" i="10"/>
  <c r="N40" i="10"/>
  <c r="N72" i="10"/>
  <c r="N66" i="10"/>
  <c r="N60" i="10"/>
  <c r="N54" i="10"/>
  <c r="N48" i="10"/>
  <c r="N42" i="10"/>
  <c r="N36" i="10"/>
  <c r="N71" i="10"/>
  <c r="N65" i="10"/>
  <c r="N59" i="10"/>
  <c r="N53" i="10"/>
  <c r="N35" i="10"/>
  <c r="N28" i="10"/>
  <c r="N34" i="10"/>
  <c r="N74" i="10"/>
  <c r="N68" i="10"/>
  <c r="N62" i="10"/>
  <c r="N56" i="10"/>
  <c r="N50" i="10"/>
  <c r="N44" i="10"/>
  <c r="N38" i="10"/>
  <c r="N32" i="10"/>
  <c r="N29" i="10"/>
  <c r="N26" i="10"/>
  <c r="N30" i="10"/>
  <c r="M176" i="10"/>
  <c r="AM152" i="40" s="1"/>
  <c r="I176" i="10"/>
  <c r="AI152" i="40" s="1"/>
  <c r="AN44" i="40" l="1"/>
  <c r="C554" i="3"/>
  <c r="F44" i="40" s="1"/>
  <c r="C538" i="3"/>
  <c r="F28" i="40" s="1"/>
  <c r="AN28" i="40"/>
  <c r="AN43" i="40"/>
  <c r="C553" i="3"/>
  <c r="F43" i="40" s="1"/>
  <c r="C537" i="3"/>
  <c r="F27" i="40" s="1"/>
  <c r="AN27" i="40"/>
  <c r="C551" i="3"/>
  <c r="F41" i="40" s="1"/>
  <c r="AN41" i="40"/>
  <c r="C543" i="3"/>
  <c r="F33" i="40" s="1"/>
  <c r="AN33" i="40"/>
  <c r="AN8" i="40"/>
  <c r="C518" i="3"/>
  <c r="F8" i="40" s="1"/>
  <c r="AN30" i="40"/>
  <c r="C540" i="3"/>
  <c r="F30" i="40" s="1"/>
  <c r="AN14" i="40"/>
  <c r="C524" i="3"/>
  <c r="F14" i="40" s="1"/>
  <c r="C544" i="3"/>
  <c r="F34" i="40" s="1"/>
  <c r="AN34" i="40"/>
  <c r="C557" i="3"/>
  <c r="F47" i="40" s="1"/>
  <c r="AN47" i="40"/>
  <c r="C513" i="3"/>
  <c r="F3" i="40" s="1"/>
  <c r="AN3" i="40"/>
  <c r="C549" i="3"/>
  <c r="F39" i="40" s="1"/>
  <c r="AN39" i="40"/>
  <c r="AN36" i="40"/>
  <c r="C546" i="3"/>
  <c r="F36" i="40" s="1"/>
  <c r="AN49" i="40"/>
  <c r="C559" i="3"/>
  <c r="F49" i="40" s="1"/>
  <c r="AN20" i="40"/>
  <c r="C530" i="3"/>
  <c r="F20" i="40" s="1"/>
  <c r="AN42" i="40"/>
  <c r="C552" i="3"/>
  <c r="F42" i="40" s="1"/>
  <c r="AN12" i="40"/>
  <c r="C522" i="3"/>
  <c r="F12" i="40" s="1"/>
  <c r="AN25" i="40"/>
  <c r="C535" i="3"/>
  <c r="F25" i="40" s="1"/>
  <c r="C519" i="3"/>
  <c r="F9" i="40" s="1"/>
  <c r="AN9" i="40"/>
  <c r="C555" i="3"/>
  <c r="F45" i="40" s="1"/>
  <c r="AN45" i="40"/>
  <c r="C545" i="3"/>
  <c r="F35" i="40" s="1"/>
  <c r="AN35" i="40"/>
  <c r="AN7" i="40"/>
  <c r="C517" i="3"/>
  <c r="F7" i="40" s="1"/>
  <c r="AN50" i="40"/>
  <c r="C560" i="3"/>
  <c r="F50" i="40" s="1"/>
  <c r="AN13" i="40"/>
  <c r="C523" i="3"/>
  <c r="F13" i="40" s="1"/>
  <c r="C520" i="3"/>
  <c r="F10" i="40" s="1"/>
  <c r="AN10" i="40"/>
  <c r="AN19" i="40"/>
  <c r="C529" i="3"/>
  <c r="F19" i="40" s="1"/>
  <c r="AN26" i="40"/>
  <c r="C536" i="3"/>
  <c r="F26" i="40" s="1"/>
  <c r="AN18" i="40"/>
  <c r="C528" i="3"/>
  <c r="F18" i="40" s="1"/>
  <c r="C527" i="3"/>
  <c r="F17" i="40" s="1"/>
  <c r="AN17" i="40"/>
  <c r="AN31" i="40"/>
  <c r="C541" i="3"/>
  <c r="F31" i="40" s="1"/>
  <c r="C525" i="3"/>
  <c r="F15" i="40" s="1"/>
  <c r="AN15" i="40"/>
  <c r="C561" i="3"/>
  <c r="F51" i="40" s="1"/>
  <c r="AN51" i="40"/>
  <c r="C550" i="3"/>
  <c r="F40" i="40" s="1"/>
  <c r="AN40" i="40"/>
  <c r="AN6" i="40"/>
  <c r="C516" i="3"/>
  <c r="F6" i="40" s="1"/>
  <c r="C514" i="3"/>
  <c r="F4" i="40" s="1"/>
  <c r="AN4" i="40"/>
  <c r="AN48" i="40"/>
  <c r="C558" i="3"/>
  <c r="F48" i="40" s="1"/>
  <c r="C556" i="3"/>
  <c r="F46" i="40" s="1"/>
  <c r="AN46" i="40"/>
  <c r="AN32" i="40"/>
  <c r="C542" i="3"/>
  <c r="F32" i="40" s="1"/>
  <c r="C521" i="3"/>
  <c r="F11" i="40" s="1"/>
  <c r="AN11" i="40"/>
  <c r="C526" i="3"/>
  <c r="F16" i="40" s="1"/>
  <c r="AN16" i="40"/>
  <c r="C515" i="3"/>
  <c r="F5" i="40" s="1"/>
  <c r="AN5" i="40"/>
  <c r="AN38" i="40"/>
  <c r="C548" i="3"/>
  <c r="F38" i="40" s="1"/>
  <c r="C539" i="3"/>
  <c r="F29" i="40" s="1"/>
  <c r="AN29" i="40"/>
  <c r="AN24" i="40"/>
  <c r="C534" i="3"/>
  <c r="F24" i="40" s="1"/>
  <c r="C532" i="3"/>
  <c r="F22" i="40" s="1"/>
  <c r="AN22" i="40"/>
  <c r="C533" i="3"/>
  <c r="F23" i="40" s="1"/>
  <c r="AN23" i="40"/>
  <c r="AN37" i="40"/>
  <c r="C547" i="3"/>
  <c r="F37" i="40" s="1"/>
  <c r="C531" i="3"/>
  <c r="F21" i="40" s="1"/>
  <c r="AN21" i="40"/>
  <c r="C512" i="3"/>
  <c r="F2" i="40" s="1"/>
  <c r="AN2" i="40"/>
  <c r="F35" i="6"/>
  <c r="N14" i="9"/>
  <c r="N35" i="9"/>
  <c r="AJ35" i="5"/>
  <c r="F36" i="6"/>
  <c r="N20" i="9"/>
  <c r="AJ20" i="5"/>
  <c r="F21" i="6"/>
  <c r="AJ21" i="5"/>
  <c r="F22" i="6"/>
  <c r="N21" i="9"/>
  <c r="AJ28" i="5"/>
  <c r="AJ26" i="5"/>
  <c r="N26" i="9"/>
  <c r="N27" i="9"/>
  <c r="AJ27" i="5"/>
  <c r="F28" i="6"/>
  <c r="F48" i="6"/>
  <c r="AJ23" i="5"/>
  <c r="AJ13" i="5"/>
  <c r="N13" i="9"/>
  <c r="AJ38" i="5"/>
  <c r="N38" i="9"/>
  <c r="F39" i="6"/>
  <c r="N44" i="9"/>
  <c r="AJ44" i="5"/>
  <c r="F45" i="6"/>
  <c r="AJ7" i="5"/>
  <c r="F43" i="6"/>
  <c r="N39" i="9"/>
  <c r="AJ39" i="5"/>
  <c r="F40" i="6"/>
  <c r="N8" i="9"/>
  <c r="AJ8" i="5"/>
  <c r="N40" i="9"/>
  <c r="AJ40" i="5"/>
  <c r="F41" i="6"/>
  <c r="AJ48" i="5"/>
  <c r="F49" i="6"/>
  <c r="AJ25" i="5"/>
  <c r="F26" i="6"/>
  <c r="N25" i="9"/>
  <c r="N11" i="9"/>
  <c r="AJ11" i="5"/>
  <c r="F12" i="6"/>
  <c r="N31" i="9"/>
  <c r="AJ31" i="5"/>
  <c r="F32" i="6"/>
  <c r="AJ41" i="5"/>
  <c r="AJ30" i="5"/>
  <c r="AJ36" i="5"/>
  <c r="F37" i="6"/>
  <c r="F30" i="6"/>
  <c r="AJ22" i="5"/>
  <c r="N22" i="9"/>
  <c r="F23" i="6"/>
  <c r="C435" i="3"/>
  <c r="G79" i="40" s="1"/>
  <c r="R79" i="40" s="1"/>
  <c r="AB79" i="40" s="1"/>
  <c r="C457" i="3"/>
  <c r="G101" i="40" s="1"/>
  <c r="R101" i="40" s="1"/>
  <c r="F101" i="40"/>
  <c r="C452" i="3"/>
  <c r="G96" i="40" s="1"/>
  <c r="R96" i="40" s="1"/>
  <c r="AB96" i="40" s="1"/>
  <c r="C428" i="3"/>
  <c r="G72" i="40" s="1"/>
  <c r="R72" i="40" s="1"/>
  <c r="AB72" i="40" s="1"/>
  <c r="C454" i="3"/>
  <c r="G98" i="40" s="1"/>
  <c r="R98" i="40" s="1"/>
  <c r="AB98" i="40" s="1"/>
  <c r="C447" i="3"/>
  <c r="G91" i="40" s="1"/>
  <c r="R91" i="40" s="1"/>
  <c r="AB91" i="40" s="1"/>
  <c r="C425" i="3"/>
  <c r="G69" i="40" s="1"/>
  <c r="R69" i="40" s="1"/>
  <c r="AB69" i="40" s="1"/>
  <c r="C451" i="3"/>
  <c r="G95" i="40" s="1"/>
  <c r="R95" i="40" s="1"/>
  <c r="AB95" i="40" s="1"/>
  <c r="C426" i="3"/>
  <c r="G70" i="40" s="1"/>
  <c r="R70" i="40" s="1"/>
  <c r="AB70" i="40" s="1"/>
  <c r="C432" i="3"/>
  <c r="G76" i="40" s="1"/>
  <c r="R76" i="40" s="1"/>
  <c r="AB76" i="40" s="1"/>
  <c r="C431" i="3"/>
  <c r="G75" i="40" s="1"/>
  <c r="R75" i="40" s="1"/>
  <c r="AB75" i="40" s="1"/>
  <c r="C439" i="3"/>
  <c r="G83" i="40" s="1"/>
  <c r="R83" i="40" s="1"/>
  <c r="AB83" i="40" s="1"/>
  <c r="C456" i="3"/>
  <c r="G100" i="40" s="1"/>
  <c r="R100" i="40" s="1"/>
  <c r="F100" i="40"/>
  <c r="C437" i="3"/>
  <c r="G81" i="40" s="1"/>
  <c r="R81" i="40" s="1"/>
  <c r="AB81" i="40" s="1"/>
  <c r="C444" i="3"/>
  <c r="G88" i="40" s="1"/>
  <c r="R88" i="40" s="1"/>
  <c r="AB88" i="40" s="1"/>
  <c r="C450" i="3"/>
  <c r="G94" i="40" s="1"/>
  <c r="R94" i="40" s="1"/>
  <c r="AB94" i="40" s="1"/>
  <c r="C443" i="3"/>
  <c r="G87" i="40" s="1"/>
  <c r="R87" i="40" s="1"/>
  <c r="AB87" i="40" s="1"/>
  <c r="C429" i="3"/>
  <c r="G73" i="40" s="1"/>
  <c r="R73" i="40" s="1"/>
  <c r="AB73" i="40" s="1"/>
  <c r="C441" i="3"/>
  <c r="G85" i="40" s="1"/>
  <c r="R85" i="40" s="1"/>
  <c r="AB85" i="40" s="1"/>
  <c r="C446" i="3"/>
  <c r="G90" i="40" s="1"/>
  <c r="R90" i="40" s="1"/>
  <c r="AB90" i="40" s="1"/>
  <c r="C438" i="3"/>
  <c r="G82" i="40" s="1"/>
  <c r="R82" i="40" s="1"/>
  <c r="AB82" i="40" s="1"/>
  <c r="C449" i="3"/>
  <c r="G93" i="40" s="1"/>
  <c r="R93" i="40" s="1"/>
  <c r="AB93" i="40" s="1"/>
  <c r="C440" i="3"/>
  <c r="G84" i="40" s="1"/>
  <c r="R84" i="40" s="1"/>
  <c r="AB84" i="40" s="1"/>
  <c r="C453" i="3"/>
  <c r="G97" i="40" s="1"/>
  <c r="R97" i="40" s="1"/>
  <c r="AB97" i="40" s="1"/>
  <c r="C424" i="3"/>
  <c r="G68" i="40" s="1"/>
  <c r="R68" i="40" s="1"/>
  <c r="AB68" i="40" s="1"/>
  <c r="C436" i="3"/>
  <c r="G80" i="40" s="1"/>
  <c r="R80" i="40" s="1"/>
  <c r="AB80" i="40" s="1"/>
  <c r="C427" i="3"/>
  <c r="G71" i="40" s="1"/>
  <c r="R71" i="40" s="1"/>
  <c r="AB71" i="40" s="1"/>
  <c r="C445" i="3"/>
  <c r="G89" i="40" s="1"/>
  <c r="R89" i="40" s="1"/>
  <c r="AB89" i="40" s="1"/>
  <c r="C448" i="3"/>
  <c r="G92" i="40" s="1"/>
  <c r="R92" i="40" s="1"/>
  <c r="AB92" i="40" s="1"/>
  <c r="C434" i="3"/>
  <c r="G78" i="40" s="1"/>
  <c r="R78" i="40" s="1"/>
  <c r="AB78" i="40" s="1"/>
  <c r="C455" i="3"/>
  <c r="G99" i="40" s="1"/>
  <c r="R99" i="40" s="1"/>
  <c r="AB99" i="40" s="1"/>
  <c r="C430" i="3"/>
  <c r="G74" i="40" s="1"/>
  <c r="R74" i="40" s="1"/>
  <c r="AB74" i="40" s="1"/>
  <c r="C442" i="3"/>
  <c r="G86" i="40" s="1"/>
  <c r="R86" i="40" s="1"/>
  <c r="AB86" i="40" s="1"/>
  <c r="C433" i="3"/>
  <c r="G77" i="40" s="1"/>
  <c r="R77" i="40" s="1"/>
  <c r="AB77" i="40" s="1"/>
  <c r="C423" i="3"/>
  <c r="G67" i="40" s="1"/>
  <c r="R67" i="40" s="1"/>
  <c r="AB67" i="40" s="1"/>
  <c r="C413" i="3"/>
  <c r="G57" i="40" s="1"/>
  <c r="R57" i="40" s="1"/>
  <c r="AB57" i="40" s="1"/>
  <c r="C414" i="3"/>
  <c r="G58" i="40" s="1"/>
  <c r="R58" i="40" s="1"/>
  <c r="AB58" i="40" s="1"/>
  <c r="C419" i="3"/>
  <c r="G63" i="40" s="1"/>
  <c r="R63" i="40" s="1"/>
  <c r="AB63" i="40" s="1"/>
  <c r="C412" i="3"/>
  <c r="G56" i="40" s="1"/>
  <c r="R56" i="40" s="1"/>
  <c r="AB56" i="40" s="1"/>
  <c r="C418" i="3"/>
  <c r="G62" i="40" s="1"/>
  <c r="R62" i="40" s="1"/>
  <c r="AB62" i="40" s="1"/>
  <c r="C420" i="3"/>
  <c r="G64" i="40" s="1"/>
  <c r="R64" i="40" s="1"/>
  <c r="AB64" i="40" s="1"/>
  <c r="C421" i="3"/>
  <c r="G65" i="40" s="1"/>
  <c r="R65" i="40" s="1"/>
  <c r="AB65" i="40" s="1"/>
  <c r="C410" i="3"/>
  <c r="G54" i="40" s="1"/>
  <c r="R54" i="40" s="1"/>
  <c r="AB54" i="40" s="1"/>
  <c r="C411" i="3"/>
  <c r="G55" i="40" s="1"/>
  <c r="R55" i="40" s="1"/>
  <c r="AB55" i="40" s="1"/>
  <c r="C416" i="3"/>
  <c r="G60" i="40" s="1"/>
  <c r="R60" i="40" s="1"/>
  <c r="AB60" i="40" s="1"/>
  <c r="C409" i="3"/>
  <c r="G53" i="40" s="1"/>
  <c r="R53" i="40" s="1"/>
  <c r="AB53" i="40" s="1"/>
  <c r="C417" i="3"/>
  <c r="G61" i="40" s="1"/>
  <c r="R61" i="40" s="1"/>
  <c r="AB61" i="40" s="1"/>
  <c r="C422" i="3"/>
  <c r="G66" i="40" s="1"/>
  <c r="R66" i="40" s="1"/>
  <c r="AB66" i="40" s="1"/>
  <c r="C415" i="3"/>
  <c r="G59" i="40" s="1"/>
  <c r="R59" i="40" s="1"/>
  <c r="AB59" i="40" s="1"/>
  <c r="C360" i="3"/>
  <c r="G4" i="40" s="1"/>
  <c r="R4" i="40" s="1"/>
  <c r="AB4" i="40" s="1"/>
  <c r="C376" i="3"/>
  <c r="G20" i="40" s="1"/>
  <c r="R20" i="40" s="1"/>
  <c r="AB20" i="40" s="1"/>
  <c r="C363" i="3"/>
  <c r="G7" i="40" s="1"/>
  <c r="R7" i="40" s="1"/>
  <c r="AB7" i="40" s="1"/>
  <c r="C394" i="3"/>
  <c r="G38" i="40" s="1"/>
  <c r="R38" i="40" s="1"/>
  <c r="AB38" i="40" s="1"/>
  <c r="C395" i="3"/>
  <c r="G39" i="40" s="1"/>
  <c r="R39" i="40" s="1"/>
  <c r="AB39" i="40" s="1"/>
  <c r="C374" i="3"/>
  <c r="G18" i="40" s="1"/>
  <c r="R18" i="40" s="1"/>
  <c r="AB18" i="40" s="1"/>
  <c r="C381" i="3"/>
  <c r="G25" i="40" s="1"/>
  <c r="R25" i="40" s="1"/>
  <c r="AB25" i="40" s="1"/>
  <c r="C372" i="3"/>
  <c r="G16" i="40" s="1"/>
  <c r="R16" i="40" s="1"/>
  <c r="AB16" i="40" s="1"/>
  <c r="C378" i="3"/>
  <c r="G22" i="40" s="1"/>
  <c r="R22" i="40" s="1"/>
  <c r="AB22" i="40" s="1"/>
  <c r="C382" i="3"/>
  <c r="G26" i="40" s="1"/>
  <c r="R26" i="40" s="1"/>
  <c r="AB26" i="40" s="1"/>
  <c r="C369" i="3"/>
  <c r="G13" i="40" s="1"/>
  <c r="R13" i="40" s="1"/>
  <c r="AB13" i="40" s="1"/>
  <c r="C391" i="3"/>
  <c r="G35" i="40" s="1"/>
  <c r="R35" i="40" s="1"/>
  <c r="AB35" i="40" s="1"/>
  <c r="C398" i="3"/>
  <c r="G42" i="40" s="1"/>
  <c r="R42" i="40" s="1"/>
  <c r="AB42" i="40" s="1"/>
  <c r="C366" i="3"/>
  <c r="G10" i="40" s="1"/>
  <c r="R10" i="40" s="1"/>
  <c r="AB10" i="40" s="1"/>
  <c r="C400" i="3"/>
  <c r="G44" i="40" s="1"/>
  <c r="R44" i="40" s="1"/>
  <c r="AB44" i="40" s="1"/>
  <c r="C387" i="3"/>
  <c r="G31" i="40" s="1"/>
  <c r="R31" i="40" s="1"/>
  <c r="AB31" i="40" s="1"/>
  <c r="C404" i="3"/>
  <c r="G48" i="40" s="1"/>
  <c r="R48" i="40" s="1"/>
  <c r="AB48" i="40" s="1"/>
  <c r="C390" i="3"/>
  <c r="G34" i="40" s="1"/>
  <c r="R34" i="40" s="1"/>
  <c r="AB34" i="40" s="1"/>
  <c r="C367" i="3"/>
  <c r="G11" i="40" s="1"/>
  <c r="R11" i="40" s="1"/>
  <c r="C384" i="3"/>
  <c r="G28" i="40" s="1"/>
  <c r="R28" i="40" s="1"/>
  <c r="AB28" i="40" s="1"/>
  <c r="C396" i="3"/>
  <c r="G40" i="40" s="1"/>
  <c r="R40" i="40" s="1"/>
  <c r="AB40" i="40" s="1"/>
  <c r="C379" i="3"/>
  <c r="G23" i="40" s="1"/>
  <c r="R23" i="40" s="1"/>
  <c r="AB23" i="40" s="1"/>
  <c r="C377" i="3"/>
  <c r="G21" i="40" s="1"/>
  <c r="R21" i="40" s="1"/>
  <c r="AB21" i="40" s="1"/>
  <c r="C386" i="3"/>
  <c r="G30" i="40" s="1"/>
  <c r="R30" i="40" s="1"/>
  <c r="AB30" i="40" s="1"/>
  <c r="C392" i="3"/>
  <c r="G36" i="40" s="1"/>
  <c r="R36" i="40" s="1"/>
  <c r="AB36" i="40" s="1"/>
  <c r="C362" i="3"/>
  <c r="G6" i="40" s="1"/>
  <c r="R6" i="40" s="1"/>
  <c r="AB6" i="40" s="1"/>
  <c r="C397" i="3"/>
  <c r="G41" i="40" s="1"/>
  <c r="R41" i="40" s="1"/>
  <c r="AB41" i="40" s="1"/>
  <c r="C364" i="3"/>
  <c r="G8" i="40" s="1"/>
  <c r="R8" i="40" s="1"/>
  <c r="AB8" i="40" s="1"/>
  <c r="C383" i="3"/>
  <c r="G27" i="40" s="1"/>
  <c r="R27" i="40" s="1"/>
  <c r="AB27" i="40" s="1"/>
  <c r="N176" i="10"/>
  <c r="N48" i="9" l="1"/>
  <c r="F14" i="6"/>
  <c r="C407" i="3"/>
  <c r="G51" i="40" s="1"/>
  <c r="R51" i="40" s="1"/>
  <c r="AB51" i="40" s="1"/>
  <c r="AJ51" i="5"/>
  <c r="N45" i="9"/>
  <c r="AJ33" i="5"/>
  <c r="C389" i="3"/>
  <c r="G33" i="40" s="1"/>
  <c r="R33" i="40" s="1"/>
  <c r="AB33" i="40" s="1"/>
  <c r="F33" i="6"/>
  <c r="F31" i="6"/>
  <c r="N30" i="9"/>
  <c r="F27" i="6"/>
  <c r="F19" i="6"/>
  <c r="N18" i="9"/>
  <c r="AJ18" i="5"/>
  <c r="F17" i="6"/>
  <c r="C371" i="3"/>
  <c r="G15" i="40" s="1"/>
  <c r="R15" i="40" s="1"/>
  <c r="AB15" i="40" s="1"/>
  <c r="C368" i="3"/>
  <c r="G12" i="40" s="1"/>
  <c r="R12" i="40" s="1"/>
  <c r="AB12" i="40" s="1"/>
  <c r="F10" i="6"/>
  <c r="F9" i="6"/>
  <c r="F8" i="6"/>
  <c r="AJ6" i="5"/>
  <c r="AJ5" i="5"/>
  <c r="AJ29" i="5"/>
  <c r="AJ16" i="5"/>
  <c r="F11" i="6"/>
  <c r="AJ46" i="5"/>
  <c r="AJ50" i="5"/>
  <c r="N43" i="9"/>
  <c r="C406" i="3"/>
  <c r="G50" i="40" s="1"/>
  <c r="R50" i="40" s="1"/>
  <c r="C405" i="3"/>
  <c r="G49" i="40" s="1"/>
  <c r="R49" i="40" s="1"/>
  <c r="AB49" i="40" s="1"/>
  <c r="C385" i="3"/>
  <c r="G29" i="40" s="1"/>
  <c r="R29" i="40" s="1"/>
  <c r="AB29" i="40" s="1"/>
  <c r="F6" i="6"/>
  <c r="J160" i="6" s="1"/>
  <c r="N51" i="9"/>
  <c r="N16" i="9"/>
  <c r="F4" i="6"/>
  <c r="J158" i="6" s="1"/>
  <c r="F50" i="6"/>
  <c r="C204" i="6" s="1"/>
  <c r="F24" i="6"/>
  <c r="F29" i="6"/>
  <c r="C183" i="6" s="1"/>
  <c r="N9" i="9"/>
  <c r="C370" i="3"/>
  <c r="G14" i="40" s="1"/>
  <c r="R14" i="40" s="1"/>
  <c r="AB14" i="40" s="1"/>
  <c r="N12" i="9"/>
  <c r="C365" i="3"/>
  <c r="G9" i="40" s="1"/>
  <c r="R9" i="40" s="1"/>
  <c r="AB9" i="40" s="1"/>
  <c r="F5" i="6"/>
  <c r="N41" i="9"/>
  <c r="F46" i="6"/>
  <c r="C200" i="6" s="1"/>
  <c r="N23" i="9"/>
  <c r="N28" i="9"/>
  <c r="F16" i="6"/>
  <c r="C170" i="6" s="1"/>
  <c r="C402" i="3"/>
  <c r="G46" i="40" s="1"/>
  <c r="R46" i="40" s="1"/>
  <c r="AB46" i="40" s="1"/>
  <c r="C380" i="3"/>
  <c r="G24" i="40" s="1"/>
  <c r="R24" i="40" s="1"/>
  <c r="AB24" i="40" s="1"/>
  <c r="C375" i="3"/>
  <c r="G19" i="40" s="1"/>
  <c r="R19" i="40" s="1"/>
  <c r="AB19" i="40" s="1"/>
  <c r="C403" i="3"/>
  <c r="G47" i="40" s="1"/>
  <c r="R47" i="40" s="1"/>
  <c r="AB47" i="40" s="1"/>
  <c r="C399" i="3"/>
  <c r="G43" i="40" s="1"/>
  <c r="R43" i="40" s="1"/>
  <c r="AB43" i="40" s="1"/>
  <c r="N29" i="9"/>
  <c r="AJ4" i="5"/>
  <c r="F25" i="6"/>
  <c r="J179" i="6" s="1"/>
  <c r="F42" i="6"/>
  <c r="L196" i="6" s="1"/>
  <c r="AJ45" i="5"/>
  <c r="AJ17" i="5"/>
  <c r="AJ15" i="5"/>
  <c r="AB11" i="40"/>
  <c r="N15" i="9"/>
  <c r="F52" i="6"/>
  <c r="J206" i="6" s="1"/>
  <c r="F51" i="6"/>
  <c r="C205" i="6" s="1"/>
  <c r="N50" i="9"/>
  <c r="N49" i="9"/>
  <c r="AJ49" i="5"/>
  <c r="AJ47" i="5"/>
  <c r="N47" i="9"/>
  <c r="F47" i="6"/>
  <c r="J201" i="6" s="1"/>
  <c r="N46" i="9"/>
  <c r="C401" i="3"/>
  <c r="G45" i="40" s="1"/>
  <c r="R45" i="40" s="1"/>
  <c r="AB45" i="40" s="1"/>
  <c r="F44" i="6"/>
  <c r="AJ43" i="5"/>
  <c r="N42" i="9"/>
  <c r="AJ42" i="5"/>
  <c r="N37" i="9"/>
  <c r="C393" i="3"/>
  <c r="G37" i="40" s="1"/>
  <c r="R37" i="40" s="1"/>
  <c r="AB37" i="40" s="1"/>
  <c r="F38" i="6"/>
  <c r="AJ37" i="5"/>
  <c r="N36" i="9"/>
  <c r="N34" i="9"/>
  <c r="AJ34" i="5"/>
  <c r="N33" i="9"/>
  <c r="F34" i="6"/>
  <c r="AJ32" i="5"/>
  <c r="N32" i="9"/>
  <c r="C388" i="3"/>
  <c r="G32" i="40" s="1"/>
  <c r="R32" i="40" s="1"/>
  <c r="AB32" i="40" s="1"/>
  <c r="AJ24" i="5"/>
  <c r="N24" i="9"/>
  <c r="F20" i="6"/>
  <c r="AJ19" i="5"/>
  <c r="N19" i="9"/>
  <c r="N17" i="9"/>
  <c r="F18" i="6"/>
  <c r="C373" i="3"/>
  <c r="G17" i="40" s="1"/>
  <c r="R17" i="40" s="1"/>
  <c r="AB17" i="40" s="1"/>
  <c r="F15" i="6"/>
  <c r="AJ14" i="5"/>
  <c r="F13" i="6"/>
  <c r="J167" i="6" s="1"/>
  <c r="AJ12" i="5"/>
  <c r="N10" i="9"/>
  <c r="AJ10" i="5"/>
  <c r="AJ9" i="5"/>
  <c r="N7" i="9"/>
  <c r="F7" i="6"/>
  <c r="J161" i="6" s="1"/>
  <c r="N6" i="9"/>
  <c r="C361" i="3"/>
  <c r="G5" i="40" s="1"/>
  <c r="R5" i="40" s="1"/>
  <c r="AB5" i="40" s="1"/>
  <c r="N5" i="9"/>
  <c r="N4" i="9"/>
  <c r="AJ3" i="5"/>
  <c r="N3" i="9"/>
  <c r="C359" i="3"/>
  <c r="G3" i="40" s="1"/>
  <c r="R3" i="40" s="1"/>
  <c r="AB3" i="40" s="1"/>
  <c r="AB50" i="40"/>
  <c r="U37" i="40"/>
  <c r="W37" i="40"/>
  <c r="N37" i="40"/>
  <c r="W24" i="40"/>
  <c r="N24" i="40"/>
  <c r="U24" i="40"/>
  <c r="U32" i="40"/>
  <c r="N32" i="40"/>
  <c r="W32" i="40"/>
  <c r="U19" i="40"/>
  <c r="W19" i="40"/>
  <c r="N19" i="40"/>
  <c r="W50" i="40"/>
  <c r="U50" i="40"/>
  <c r="N50" i="40"/>
  <c r="N12" i="40"/>
  <c r="W12" i="40"/>
  <c r="U12" i="40"/>
  <c r="W49" i="40"/>
  <c r="U49" i="40"/>
  <c r="N49" i="40"/>
  <c r="W14" i="40"/>
  <c r="N14" i="40"/>
  <c r="U14" i="40"/>
  <c r="U43" i="40"/>
  <c r="W43" i="40"/>
  <c r="N43" i="40"/>
  <c r="W5" i="40"/>
  <c r="N5" i="40"/>
  <c r="U5" i="40"/>
  <c r="N4" i="40"/>
  <c r="W4" i="40"/>
  <c r="U4" i="40"/>
  <c r="W51" i="40"/>
  <c r="U51" i="40"/>
  <c r="N51" i="40"/>
  <c r="N17" i="40"/>
  <c r="U17" i="40"/>
  <c r="W17" i="40"/>
  <c r="W45" i="40"/>
  <c r="U45" i="40"/>
  <c r="N45" i="40"/>
  <c r="W3" i="40"/>
  <c r="U3" i="40"/>
  <c r="N3" i="40"/>
  <c r="W33" i="40"/>
  <c r="U33" i="40"/>
  <c r="N33" i="40"/>
  <c r="N6" i="40"/>
  <c r="U6" i="40"/>
  <c r="W6" i="40"/>
  <c r="N18" i="40"/>
  <c r="W18" i="40"/>
  <c r="U18" i="40"/>
  <c r="U7" i="40"/>
  <c r="N7" i="40"/>
  <c r="W7" i="40"/>
  <c r="W42" i="40"/>
  <c r="N42" i="40"/>
  <c r="U42" i="40"/>
  <c r="N36" i="40"/>
  <c r="W36" i="40"/>
  <c r="U36" i="40"/>
  <c r="U30" i="40"/>
  <c r="N30" i="40"/>
  <c r="W30" i="40"/>
  <c r="W23" i="40"/>
  <c r="U23" i="40"/>
  <c r="N23" i="40"/>
  <c r="W29" i="40"/>
  <c r="N29" i="40"/>
  <c r="U29" i="40"/>
  <c r="N16" i="40"/>
  <c r="U16" i="40"/>
  <c r="W16" i="40"/>
  <c r="N46" i="40"/>
  <c r="W46" i="40"/>
  <c r="U46" i="40"/>
  <c r="W15" i="40"/>
  <c r="U15" i="40"/>
  <c r="N15" i="40"/>
  <c r="W10" i="40"/>
  <c r="N10" i="40"/>
  <c r="U10" i="40"/>
  <c r="U9" i="40"/>
  <c r="N9" i="40"/>
  <c r="W9" i="40"/>
  <c r="U47" i="40"/>
  <c r="N47" i="40"/>
  <c r="W47" i="40"/>
  <c r="W41" i="40"/>
  <c r="N41" i="40"/>
  <c r="U41" i="40"/>
  <c r="W28" i="40"/>
  <c r="U28" i="40"/>
  <c r="N28" i="40"/>
  <c r="N38" i="40"/>
  <c r="W38" i="40"/>
  <c r="U38" i="40"/>
  <c r="N48" i="40"/>
  <c r="U48" i="40"/>
  <c r="W48" i="40"/>
  <c r="W31" i="40"/>
  <c r="N31" i="40"/>
  <c r="U31" i="40"/>
  <c r="N26" i="40"/>
  <c r="W26" i="40"/>
  <c r="U26" i="40"/>
  <c r="U13" i="40"/>
  <c r="W13" i="40"/>
  <c r="N13" i="40"/>
  <c r="U25" i="40"/>
  <c r="N25" i="40"/>
  <c r="W25" i="40"/>
  <c r="W20" i="40"/>
  <c r="N20" i="40"/>
  <c r="U20" i="40"/>
  <c r="W8" i="40"/>
  <c r="U8" i="40"/>
  <c r="N8" i="40"/>
  <c r="W44" i="40"/>
  <c r="N44" i="40"/>
  <c r="U44" i="40"/>
  <c r="N21" i="40"/>
  <c r="U21" i="40"/>
  <c r="W21" i="40"/>
  <c r="N22" i="40"/>
  <c r="U22" i="40"/>
  <c r="W22" i="40"/>
  <c r="W11" i="40"/>
  <c r="U11" i="40"/>
  <c r="N11" i="40"/>
  <c r="U40" i="40"/>
  <c r="N40" i="40"/>
  <c r="W40" i="40"/>
  <c r="U35" i="40"/>
  <c r="W35" i="40"/>
  <c r="N35" i="40"/>
  <c r="N39" i="40"/>
  <c r="W39" i="40"/>
  <c r="U39" i="40"/>
  <c r="U34" i="40"/>
  <c r="W34" i="40"/>
  <c r="N34" i="40"/>
  <c r="W27" i="40"/>
  <c r="U27" i="40"/>
  <c r="N27" i="40"/>
  <c r="C358" i="3"/>
  <c r="G2" i="40" s="1"/>
  <c r="R2" i="40" s="1"/>
  <c r="AB2" i="40" s="1"/>
  <c r="U2" i="40"/>
  <c r="N2" i="40"/>
  <c r="W2" i="40"/>
  <c r="U100" i="40"/>
  <c r="AB100" i="40"/>
  <c r="W100" i="40"/>
  <c r="N100" i="40"/>
  <c r="M178" i="10"/>
  <c r="AN152" i="40"/>
  <c r="W101" i="40"/>
  <c r="U101" i="40"/>
  <c r="N101" i="40"/>
  <c r="AB101" i="40"/>
  <c r="C177" i="6"/>
  <c r="J177" i="6"/>
  <c r="L177" i="6"/>
  <c r="C191" i="6"/>
  <c r="J191" i="6"/>
  <c r="L191" i="6"/>
  <c r="C171" i="6"/>
  <c r="J171" i="6"/>
  <c r="L171" i="6"/>
  <c r="L187" i="6"/>
  <c r="J187" i="6"/>
  <c r="C187" i="6"/>
  <c r="C174" i="6"/>
  <c r="J174" i="6"/>
  <c r="L174" i="6"/>
  <c r="L193" i="6"/>
  <c r="J193" i="6"/>
  <c r="C193" i="6"/>
  <c r="C202" i="6"/>
  <c r="L202" i="6"/>
  <c r="J202" i="6"/>
  <c r="C190" i="6"/>
  <c r="J190" i="6"/>
  <c r="L190" i="6"/>
  <c r="F73" i="6"/>
  <c r="N72" i="9"/>
  <c r="AJ72" i="5"/>
  <c r="L168" i="6"/>
  <c r="C168" i="6"/>
  <c r="J168" i="6"/>
  <c r="N77" i="9"/>
  <c r="AJ77" i="5"/>
  <c r="F78" i="6"/>
  <c r="F57" i="6"/>
  <c r="N56" i="9"/>
  <c r="AJ56" i="5"/>
  <c r="F83" i="6"/>
  <c r="AJ82" i="5"/>
  <c r="N82" i="9"/>
  <c r="F89" i="6"/>
  <c r="N88" i="9"/>
  <c r="AJ88" i="5"/>
  <c r="N70" i="9"/>
  <c r="F71" i="6"/>
  <c r="AJ70" i="5"/>
  <c r="F97" i="6"/>
  <c r="N96" i="9"/>
  <c r="AJ96" i="5"/>
  <c r="C185" i="6"/>
  <c r="J185" i="6"/>
  <c r="L185" i="6"/>
  <c r="C166" i="6"/>
  <c r="J166" i="6"/>
  <c r="L166" i="6"/>
  <c r="C195" i="6"/>
  <c r="J195" i="6"/>
  <c r="L195" i="6"/>
  <c r="C197" i="6"/>
  <c r="L197" i="6"/>
  <c r="J197" i="6"/>
  <c r="C198" i="6"/>
  <c r="J198" i="6"/>
  <c r="L198" i="6"/>
  <c r="N94" i="9"/>
  <c r="AJ94" i="5"/>
  <c r="F95" i="6"/>
  <c r="C184" i="6"/>
  <c r="J184" i="6"/>
  <c r="L184" i="6"/>
  <c r="C196" i="6"/>
  <c r="J196" i="6"/>
  <c r="C176" i="6"/>
  <c r="J176" i="6"/>
  <c r="L176" i="6"/>
  <c r="N62" i="9"/>
  <c r="AJ62" i="5"/>
  <c r="F63" i="6"/>
  <c r="AJ55" i="5"/>
  <c r="N55" i="9"/>
  <c r="F56" i="6"/>
  <c r="AJ63" i="5"/>
  <c r="F64" i="6"/>
  <c r="N63" i="9"/>
  <c r="N74" i="9"/>
  <c r="F75" i="6"/>
  <c r="AJ74" i="5"/>
  <c r="N80" i="9"/>
  <c r="AJ80" i="5"/>
  <c r="F81" i="6"/>
  <c r="N90" i="9"/>
  <c r="F91" i="6"/>
  <c r="AJ90" i="5"/>
  <c r="AJ81" i="5"/>
  <c r="N81" i="9"/>
  <c r="F82" i="6"/>
  <c r="AJ95" i="5"/>
  <c r="F96" i="6"/>
  <c r="N95" i="9"/>
  <c r="AJ101" i="5"/>
  <c r="N101" i="9"/>
  <c r="F102" i="6"/>
  <c r="F60" i="6"/>
  <c r="AJ59" i="5"/>
  <c r="N59" i="9"/>
  <c r="C179" i="6"/>
  <c r="L206" i="6"/>
  <c r="C206" i="6"/>
  <c r="L163" i="6"/>
  <c r="J163" i="6"/>
  <c r="C163" i="6"/>
  <c r="C162" i="6"/>
  <c r="J162" i="6"/>
  <c r="L162" i="6"/>
  <c r="C178" i="6"/>
  <c r="J178" i="6"/>
  <c r="L178" i="6"/>
  <c r="C182" i="6"/>
  <c r="J182" i="6"/>
  <c r="L182" i="6"/>
  <c r="C169" i="6"/>
  <c r="J169" i="6"/>
  <c r="L169" i="6"/>
  <c r="AJ71" i="5"/>
  <c r="N71" i="9"/>
  <c r="F72" i="6"/>
  <c r="N54" i="9"/>
  <c r="F55" i="6"/>
  <c r="AJ54" i="5"/>
  <c r="N58" i="9"/>
  <c r="F59" i="6"/>
  <c r="AJ58" i="5"/>
  <c r="N99" i="9"/>
  <c r="AJ99" i="5"/>
  <c r="F100" i="6"/>
  <c r="F69" i="6"/>
  <c r="N68" i="9"/>
  <c r="AJ68" i="5"/>
  <c r="AJ85" i="5"/>
  <c r="N85" i="9"/>
  <c r="F86" i="6"/>
  <c r="F101" i="6"/>
  <c r="N100" i="9"/>
  <c r="AJ100" i="5"/>
  <c r="AJ69" i="5"/>
  <c r="N69" i="9"/>
  <c r="F70" i="6"/>
  <c r="AJ79" i="5"/>
  <c r="F80" i="6"/>
  <c r="N79" i="9"/>
  <c r="C160" i="6"/>
  <c r="C180" i="6"/>
  <c r="L180" i="6"/>
  <c r="J180" i="6"/>
  <c r="J204" i="6"/>
  <c r="L164" i="6"/>
  <c r="J164" i="6"/>
  <c r="C164" i="6"/>
  <c r="F77" i="6"/>
  <c r="AJ76" i="5"/>
  <c r="N76" i="9"/>
  <c r="F53" i="6"/>
  <c r="N52" i="9"/>
  <c r="AJ52" i="5"/>
  <c r="F90" i="6"/>
  <c r="AJ89" i="5"/>
  <c r="N89" i="9"/>
  <c r="N86" i="9"/>
  <c r="F87" i="6"/>
  <c r="AJ86" i="5"/>
  <c r="F67" i="6"/>
  <c r="AJ66" i="5"/>
  <c r="N66" i="9"/>
  <c r="AJ65" i="5"/>
  <c r="N65" i="9"/>
  <c r="F66" i="6"/>
  <c r="AJ57" i="5"/>
  <c r="F58" i="6"/>
  <c r="N57" i="9"/>
  <c r="N78" i="9"/>
  <c r="AJ78" i="5"/>
  <c r="F79" i="6"/>
  <c r="AJ97" i="5"/>
  <c r="N97" i="9"/>
  <c r="F98" i="6"/>
  <c r="F74" i="6"/>
  <c r="AJ73" i="5"/>
  <c r="N73" i="9"/>
  <c r="N83" i="9"/>
  <c r="AJ83" i="5"/>
  <c r="F84" i="6"/>
  <c r="F92" i="6"/>
  <c r="AJ91" i="5"/>
  <c r="N91" i="9"/>
  <c r="C159" i="6"/>
  <c r="J159" i="6"/>
  <c r="L159" i="6"/>
  <c r="J173" i="6"/>
  <c r="C173" i="6"/>
  <c r="L173" i="6"/>
  <c r="C186" i="6"/>
  <c r="J186" i="6"/>
  <c r="L186" i="6"/>
  <c r="C165" i="6"/>
  <c r="L165" i="6"/>
  <c r="J165" i="6"/>
  <c r="C203" i="6"/>
  <c r="L203" i="6"/>
  <c r="J203" i="6"/>
  <c r="C194" i="6"/>
  <c r="J194" i="6"/>
  <c r="L194" i="6"/>
  <c r="L199" i="6"/>
  <c r="J199" i="6"/>
  <c r="C199" i="6"/>
  <c r="C181" i="6"/>
  <c r="L181" i="6"/>
  <c r="J181" i="6"/>
  <c r="L175" i="6"/>
  <c r="C175" i="6"/>
  <c r="J175" i="6"/>
  <c r="C189" i="6"/>
  <c r="J189" i="6"/>
  <c r="L189" i="6"/>
  <c r="AJ53" i="5"/>
  <c r="F54" i="6"/>
  <c r="N53" i="9"/>
  <c r="C192" i="6"/>
  <c r="L192" i="6"/>
  <c r="J192" i="6"/>
  <c r="C188" i="6"/>
  <c r="J188" i="6"/>
  <c r="L188" i="6"/>
  <c r="C172" i="6"/>
  <c r="L172" i="6"/>
  <c r="J172" i="6"/>
  <c r="N93" i="9"/>
  <c r="AJ93" i="5"/>
  <c r="F94" i="6"/>
  <c r="F61" i="6"/>
  <c r="AJ60" i="5"/>
  <c r="N60" i="9"/>
  <c r="N61" i="9"/>
  <c r="F62" i="6"/>
  <c r="AJ61" i="5"/>
  <c r="N64" i="9"/>
  <c r="AJ64" i="5"/>
  <c r="F65" i="6"/>
  <c r="N67" i="9"/>
  <c r="AJ67" i="5"/>
  <c r="F68" i="6"/>
  <c r="AJ92" i="5"/>
  <c r="F93" i="6"/>
  <c r="N92" i="9"/>
  <c r="F85" i="6"/>
  <c r="N84" i="9"/>
  <c r="AJ84" i="5"/>
  <c r="AJ87" i="5"/>
  <c r="N87" i="9"/>
  <c r="F88" i="6"/>
  <c r="F76" i="6"/>
  <c r="AJ75" i="5"/>
  <c r="N75" i="9"/>
  <c r="F99" i="6"/>
  <c r="AJ98" i="5"/>
  <c r="N98" i="9"/>
  <c r="AF39" i="5"/>
  <c r="J39" i="9"/>
  <c r="G40" i="6"/>
  <c r="G194" i="6" s="1"/>
  <c r="Q194" i="6" s="1"/>
  <c r="F447" i="3"/>
  <c r="I91" i="40" s="1"/>
  <c r="J91" i="9"/>
  <c r="AF91" i="5"/>
  <c r="G92" i="6"/>
  <c r="G246" i="6" s="1"/>
  <c r="J33" i="9"/>
  <c r="AF33" i="5"/>
  <c r="G34" i="6"/>
  <c r="G188" i="6" s="1"/>
  <c r="Q188" i="6" s="1"/>
  <c r="AF38" i="5"/>
  <c r="J38" i="9"/>
  <c r="G39" i="6"/>
  <c r="G193" i="6" s="1"/>
  <c r="Q193" i="6" s="1"/>
  <c r="F421" i="3"/>
  <c r="I65" i="40" s="1"/>
  <c r="AF65" i="5"/>
  <c r="J65" i="9"/>
  <c r="G66" i="6"/>
  <c r="G220" i="6" s="1"/>
  <c r="AF34" i="5"/>
  <c r="J34" i="9"/>
  <c r="G35" i="6"/>
  <c r="G189" i="6" s="1"/>
  <c r="Q189" i="6" s="1"/>
  <c r="F440" i="3"/>
  <c r="I84" i="40" s="1"/>
  <c r="AF84" i="5"/>
  <c r="J84" i="9"/>
  <c r="G85" i="6"/>
  <c r="G239" i="6" s="1"/>
  <c r="F454" i="3"/>
  <c r="I98" i="40" s="1"/>
  <c r="J98" i="9"/>
  <c r="AF98" i="5"/>
  <c r="G99" i="6"/>
  <c r="G253" i="6" s="1"/>
  <c r="F453" i="3"/>
  <c r="I97" i="40" s="1"/>
  <c r="J97" i="9"/>
  <c r="AF97" i="5"/>
  <c r="G98" i="6"/>
  <c r="G252" i="6" s="1"/>
  <c r="AF17" i="5"/>
  <c r="J17" i="9"/>
  <c r="G18" i="6"/>
  <c r="G172" i="6" s="1"/>
  <c r="Q172" i="6" s="1"/>
  <c r="AF29" i="5"/>
  <c r="J29" i="9"/>
  <c r="G30" i="6"/>
  <c r="G184" i="6" s="1"/>
  <c r="Q184" i="6" s="1"/>
  <c r="F404" i="3"/>
  <c r="I48" i="40" s="1"/>
  <c r="J48" i="9"/>
  <c r="AF48" i="5"/>
  <c r="G49" i="6"/>
  <c r="G203" i="6" s="1"/>
  <c r="Q203" i="6" s="1"/>
  <c r="J20" i="9"/>
  <c r="AF20" i="5"/>
  <c r="G21" i="6"/>
  <c r="G175" i="6" s="1"/>
  <c r="Q175" i="6" s="1"/>
  <c r="J30" i="9"/>
  <c r="AF30" i="5"/>
  <c r="G31" i="6"/>
  <c r="G185" i="6" s="1"/>
  <c r="Q185" i="6" s="1"/>
  <c r="F439" i="3"/>
  <c r="I83" i="40" s="1"/>
  <c r="AF83" i="5"/>
  <c r="J83" i="9"/>
  <c r="G84" i="6"/>
  <c r="G238" i="6" s="1"/>
  <c r="F423" i="3"/>
  <c r="I67" i="40" s="1"/>
  <c r="AF67" i="5"/>
  <c r="J67" i="9"/>
  <c r="G68" i="6"/>
  <c r="G222" i="6" s="1"/>
  <c r="AF26" i="5"/>
  <c r="J26" i="9"/>
  <c r="G27" i="6"/>
  <c r="G181" i="6" s="1"/>
  <c r="Q181" i="6" s="1"/>
  <c r="F449" i="3"/>
  <c r="I93" i="40" s="1"/>
  <c r="AF93" i="5"/>
  <c r="J93" i="9"/>
  <c r="G94" i="6"/>
  <c r="G248" i="6" s="1"/>
  <c r="F450" i="3"/>
  <c r="I94" i="40" s="1"/>
  <c r="AF94" i="5"/>
  <c r="J94" i="9"/>
  <c r="G95" i="6"/>
  <c r="G249" i="6" s="1"/>
  <c r="F432" i="3"/>
  <c r="I76" i="40" s="1"/>
  <c r="AF76" i="5"/>
  <c r="J76" i="9"/>
  <c r="G77" i="6"/>
  <c r="G231" i="6" s="1"/>
  <c r="F428" i="3"/>
  <c r="I72" i="40" s="1"/>
  <c r="J72" i="9"/>
  <c r="AF72" i="5"/>
  <c r="G73" i="6"/>
  <c r="G227" i="6" s="1"/>
  <c r="J36" i="9"/>
  <c r="AF36" i="5"/>
  <c r="G37" i="6"/>
  <c r="G191" i="6" s="1"/>
  <c r="Q191" i="6" s="1"/>
  <c r="F413" i="3"/>
  <c r="I57" i="40" s="1"/>
  <c r="AF57" i="5"/>
  <c r="J57" i="9"/>
  <c r="G58" i="6"/>
  <c r="G212" i="6" s="1"/>
  <c r="F420" i="3"/>
  <c r="I64" i="40" s="1"/>
  <c r="AF64" i="5"/>
  <c r="J64" i="9"/>
  <c r="G65" i="6"/>
  <c r="G219" i="6" s="1"/>
  <c r="J21" i="9"/>
  <c r="AF21" i="5"/>
  <c r="G22" i="6"/>
  <c r="G176" i="6" s="1"/>
  <c r="Q176" i="6" s="1"/>
  <c r="J45" i="9"/>
  <c r="AF45" i="5"/>
  <c r="G46" i="6"/>
  <c r="G200" i="6" s="1"/>
  <c r="F448" i="3"/>
  <c r="I92" i="40" s="1"/>
  <c r="J92" i="9"/>
  <c r="AF92" i="5"/>
  <c r="G93" i="6"/>
  <c r="G247" i="6" s="1"/>
  <c r="J13" i="9"/>
  <c r="AF13" i="5"/>
  <c r="G14" i="6"/>
  <c r="G168" i="6" s="1"/>
  <c r="Q168" i="6" s="1"/>
  <c r="J4" i="9"/>
  <c r="AF4" i="5"/>
  <c r="G5" i="6"/>
  <c r="G159" i="6" s="1"/>
  <c r="Q159" i="6" s="1"/>
  <c r="J14" i="9"/>
  <c r="F412" i="3"/>
  <c r="I56" i="40" s="1"/>
  <c r="AF56" i="5"/>
  <c r="J56" i="9"/>
  <c r="G57" i="6"/>
  <c r="G211" i="6" s="1"/>
  <c r="F442" i="3"/>
  <c r="I86" i="40" s="1"/>
  <c r="J86" i="9"/>
  <c r="AF86" i="5"/>
  <c r="G87" i="6"/>
  <c r="G241" i="6" s="1"/>
  <c r="F427" i="3"/>
  <c r="I71" i="40" s="1"/>
  <c r="AF71" i="5"/>
  <c r="J71" i="9"/>
  <c r="G72" i="6"/>
  <c r="G226" i="6" s="1"/>
  <c r="F438" i="3"/>
  <c r="I82" i="40" s="1"/>
  <c r="AF82" i="5"/>
  <c r="J82" i="9"/>
  <c r="G83" i="6"/>
  <c r="G237" i="6" s="1"/>
  <c r="F444" i="3"/>
  <c r="I88" i="40" s="1"/>
  <c r="AF88" i="5"/>
  <c r="J88" i="9"/>
  <c r="G89" i="6"/>
  <c r="G243" i="6" s="1"/>
  <c r="F426" i="3"/>
  <c r="I70" i="40" s="1"/>
  <c r="AF70" i="5"/>
  <c r="J70" i="9"/>
  <c r="G71" i="6"/>
  <c r="G225" i="6" s="1"/>
  <c r="F452" i="3"/>
  <c r="I96" i="40" s="1"/>
  <c r="J96" i="9"/>
  <c r="AF96" i="5"/>
  <c r="G97" i="6"/>
  <c r="G251" i="6" s="1"/>
  <c r="F429" i="3"/>
  <c r="I73" i="40" s="1"/>
  <c r="AF73" i="5"/>
  <c r="J73" i="9"/>
  <c r="G74" i="6"/>
  <c r="G228" i="6" s="1"/>
  <c r="AF35" i="5"/>
  <c r="J35" i="9"/>
  <c r="G36" i="6"/>
  <c r="G190" i="6" s="1"/>
  <c r="Q190" i="6" s="1"/>
  <c r="AF7" i="5"/>
  <c r="J7" i="9"/>
  <c r="G8" i="6"/>
  <c r="G162" i="6" s="1"/>
  <c r="Q162" i="6" s="1"/>
  <c r="F433" i="3"/>
  <c r="I77" i="40" s="1"/>
  <c r="AF77" i="5"/>
  <c r="J77" i="9"/>
  <c r="G78" i="6"/>
  <c r="G232" i="6" s="1"/>
  <c r="J40" i="9"/>
  <c r="AF40" i="5"/>
  <c r="G41" i="6"/>
  <c r="G195" i="6" s="1"/>
  <c r="Q195" i="6" s="1"/>
  <c r="J37" i="9"/>
  <c r="AF37" i="5"/>
  <c r="G38" i="6"/>
  <c r="G192" i="6" s="1"/>
  <c r="Q192" i="6" s="1"/>
  <c r="AF46" i="5"/>
  <c r="J46" i="9"/>
  <c r="G47" i="6"/>
  <c r="G201" i="6" s="1"/>
  <c r="J28" i="9"/>
  <c r="AF28" i="5"/>
  <c r="G29" i="6"/>
  <c r="G183" i="6" s="1"/>
  <c r="F406" i="3"/>
  <c r="I50" i="40" s="1"/>
  <c r="AF50" i="5"/>
  <c r="J50" i="9"/>
  <c r="G51" i="6"/>
  <c r="G205" i="6" s="1"/>
  <c r="AF22" i="5"/>
  <c r="J22" i="9"/>
  <c r="G23" i="6"/>
  <c r="G177" i="6" s="1"/>
  <c r="Q177" i="6" s="1"/>
  <c r="F407" i="3"/>
  <c r="I51" i="40" s="1"/>
  <c r="AF51" i="5"/>
  <c r="J51" i="9"/>
  <c r="G52" i="6"/>
  <c r="G206" i="6" s="1"/>
  <c r="Q206" i="6" s="1"/>
  <c r="AF15" i="5"/>
  <c r="J15" i="9"/>
  <c r="G16" i="6"/>
  <c r="G170" i="6" s="1"/>
  <c r="F422" i="3"/>
  <c r="I66" i="40" s="1"/>
  <c r="J66" i="9"/>
  <c r="AF66" i="5"/>
  <c r="G67" i="6"/>
  <c r="G221" i="6" s="1"/>
  <c r="F443" i="3"/>
  <c r="I87" i="40" s="1"/>
  <c r="AF87" i="5"/>
  <c r="J87" i="9"/>
  <c r="G88" i="6"/>
  <c r="G242" i="6" s="1"/>
  <c r="Q242" i="6" s="1"/>
  <c r="AF23" i="5"/>
  <c r="J23" i="9"/>
  <c r="G24" i="6"/>
  <c r="G178" i="6" s="1"/>
  <c r="Q178" i="6" s="1"/>
  <c r="F409" i="3"/>
  <c r="I53" i="40" s="1"/>
  <c r="AF53" i="5"/>
  <c r="J53" i="9"/>
  <c r="G54" i="6"/>
  <c r="G208" i="6" s="1"/>
  <c r="J8" i="9"/>
  <c r="AF8" i="5"/>
  <c r="G9" i="6"/>
  <c r="G163" i="6" s="1"/>
  <c r="Q163" i="6" s="1"/>
  <c r="J44" i="9"/>
  <c r="AF44" i="5"/>
  <c r="G45" i="6"/>
  <c r="G199" i="6" s="1"/>
  <c r="Q199" i="6" s="1"/>
  <c r="J16" i="9"/>
  <c r="AF16" i="5"/>
  <c r="G17" i="6"/>
  <c r="G171" i="6" s="1"/>
  <c r="Q171" i="6" s="1"/>
  <c r="F411" i="3"/>
  <c r="I55" i="40" s="1"/>
  <c r="J55" i="9"/>
  <c r="AF55" i="5"/>
  <c r="G56" i="6"/>
  <c r="G210" i="6" s="1"/>
  <c r="F419" i="3"/>
  <c r="I63" i="40" s="1"/>
  <c r="J63" i="9"/>
  <c r="AF63" i="5"/>
  <c r="G64" i="6"/>
  <c r="G218" i="6" s="1"/>
  <c r="F430" i="3"/>
  <c r="I74" i="40" s="1"/>
  <c r="J74" i="9"/>
  <c r="AF74" i="5"/>
  <c r="G75" i="6"/>
  <c r="G229" i="6" s="1"/>
  <c r="F436" i="3"/>
  <c r="I80" i="40" s="1"/>
  <c r="J80" i="9"/>
  <c r="AF80" i="5"/>
  <c r="G81" i="6"/>
  <c r="G235" i="6" s="1"/>
  <c r="F446" i="3"/>
  <c r="I90" i="40" s="1"/>
  <c r="J90" i="9"/>
  <c r="AF90" i="5"/>
  <c r="G91" i="6"/>
  <c r="G245" i="6" s="1"/>
  <c r="F437" i="3"/>
  <c r="I81" i="40" s="1"/>
  <c r="AF81" i="5"/>
  <c r="J81" i="9"/>
  <c r="G82" i="6"/>
  <c r="G236" i="6" s="1"/>
  <c r="F451" i="3"/>
  <c r="I95" i="40" s="1"/>
  <c r="J95" i="9"/>
  <c r="AF95" i="5"/>
  <c r="G96" i="6"/>
  <c r="G250" i="6" s="1"/>
  <c r="F457" i="3"/>
  <c r="I101" i="40" s="1"/>
  <c r="AF101" i="5"/>
  <c r="J101" i="9"/>
  <c r="G102" i="6"/>
  <c r="G256" i="6" s="1"/>
  <c r="F434" i="3"/>
  <c r="I78" i="40" s="1"/>
  <c r="J78" i="9"/>
  <c r="AF78" i="5"/>
  <c r="G79" i="6"/>
  <c r="G233" i="6" s="1"/>
  <c r="J24" i="9"/>
  <c r="AF24" i="5"/>
  <c r="G25" i="6"/>
  <c r="G179" i="6" s="1"/>
  <c r="Q179" i="6" s="1"/>
  <c r="F417" i="3"/>
  <c r="I61" i="40" s="1"/>
  <c r="J61" i="9"/>
  <c r="AF61" i="5"/>
  <c r="G62" i="6"/>
  <c r="G216" i="6" s="1"/>
  <c r="F445" i="3"/>
  <c r="I89" i="40" s="1"/>
  <c r="AF89" i="5"/>
  <c r="J89" i="9"/>
  <c r="G90" i="6"/>
  <c r="G244" i="6" s="1"/>
  <c r="AF27" i="5"/>
  <c r="J27" i="9"/>
  <c r="G28" i="6"/>
  <c r="G182" i="6" s="1"/>
  <c r="Q182" i="6" s="1"/>
  <c r="F416" i="3"/>
  <c r="I60" i="40" s="1"/>
  <c r="J60" i="9"/>
  <c r="AF60" i="5"/>
  <c r="G61" i="6"/>
  <c r="G215" i="6" s="1"/>
  <c r="Q215" i="6" s="1"/>
  <c r="AF11" i="5"/>
  <c r="J11" i="9"/>
  <c r="G12" i="6"/>
  <c r="G166" i="6" s="1"/>
  <c r="Q166" i="6" s="1"/>
  <c r="AF41" i="5"/>
  <c r="J41" i="9"/>
  <c r="G42" i="6"/>
  <c r="G196" i="6" s="1"/>
  <c r="AF19" i="5"/>
  <c r="J19" i="9"/>
  <c r="AF10" i="5"/>
  <c r="J10" i="9"/>
  <c r="G11" i="6"/>
  <c r="G165" i="6" s="1"/>
  <c r="Q165" i="6" s="1"/>
  <c r="J25" i="9"/>
  <c r="AF25" i="5"/>
  <c r="G26" i="6"/>
  <c r="G180" i="6" s="1"/>
  <c r="Q180" i="6" s="1"/>
  <c r="F415" i="3"/>
  <c r="I59" i="40" s="1"/>
  <c r="AF59" i="5"/>
  <c r="J59" i="9"/>
  <c r="G60" i="6"/>
  <c r="G214" i="6" s="1"/>
  <c r="AF43" i="5"/>
  <c r="J43" i="9"/>
  <c r="G44" i="6"/>
  <c r="G198" i="6" s="1"/>
  <c r="Q198" i="6" s="1"/>
  <c r="J42" i="9"/>
  <c r="AF42" i="5"/>
  <c r="G43" i="6"/>
  <c r="G197" i="6" s="1"/>
  <c r="Q197" i="6" s="1"/>
  <c r="F431" i="3"/>
  <c r="I75" i="40" s="1"/>
  <c r="J75" i="9"/>
  <c r="AF75" i="5"/>
  <c r="G76" i="6"/>
  <c r="G230" i="6" s="1"/>
  <c r="F418" i="3"/>
  <c r="I62" i="40" s="1"/>
  <c r="AF62" i="5"/>
  <c r="J62" i="9"/>
  <c r="G63" i="6"/>
  <c r="G217" i="6" s="1"/>
  <c r="Q217" i="6" s="1"/>
  <c r="AF31" i="5"/>
  <c r="J31" i="9"/>
  <c r="G32" i="6"/>
  <c r="G186" i="6" s="1"/>
  <c r="Q186" i="6" s="1"/>
  <c r="J6" i="9"/>
  <c r="AF6" i="5"/>
  <c r="G7" i="6"/>
  <c r="G161" i="6" s="1"/>
  <c r="J9" i="9"/>
  <c r="AF9" i="5"/>
  <c r="G10" i="6"/>
  <c r="G164" i="6" s="1"/>
  <c r="Q164" i="6" s="1"/>
  <c r="J18" i="9"/>
  <c r="AF18" i="5"/>
  <c r="G19" i="6"/>
  <c r="G173" i="6" s="1"/>
  <c r="Q173" i="6" s="1"/>
  <c r="F410" i="3"/>
  <c r="I54" i="40" s="1"/>
  <c r="J54" i="9"/>
  <c r="AF54" i="5"/>
  <c r="G55" i="6"/>
  <c r="G209" i="6" s="1"/>
  <c r="F414" i="3"/>
  <c r="I58" i="40" s="1"/>
  <c r="J58" i="9"/>
  <c r="AF58" i="5"/>
  <c r="G59" i="6"/>
  <c r="G213" i="6" s="1"/>
  <c r="Q213" i="6" s="1"/>
  <c r="F455" i="3"/>
  <c r="I99" i="40" s="1"/>
  <c r="AF99" i="5"/>
  <c r="J99" i="9"/>
  <c r="G100" i="6"/>
  <c r="G254" i="6" s="1"/>
  <c r="F424" i="3"/>
  <c r="I68" i="40" s="1"/>
  <c r="J68" i="9"/>
  <c r="AF68" i="5"/>
  <c r="G69" i="6"/>
  <c r="G223" i="6" s="1"/>
  <c r="F441" i="3"/>
  <c r="I85" i="40" s="1"/>
  <c r="J85" i="9"/>
  <c r="AF85" i="5"/>
  <c r="G86" i="6"/>
  <c r="G240" i="6" s="1"/>
  <c r="F456" i="3"/>
  <c r="I100" i="40" s="1"/>
  <c r="AF100" i="5"/>
  <c r="J100" i="9"/>
  <c r="G101" i="6"/>
  <c r="G255" i="6" s="1"/>
  <c r="Q255" i="6" s="1"/>
  <c r="F425" i="3"/>
  <c r="I69" i="40" s="1"/>
  <c r="J69" i="9"/>
  <c r="AF69" i="5"/>
  <c r="G70" i="6"/>
  <c r="G224" i="6" s="1"/>
  <c r="F435" i="3"/>
  <c r="I79" i="40" s="1"/>
  <c r="J79" i="9"/>
  <c r="AF79" i="5"/>
  <c r="G80" i="6"/>
  <c r="G234" i="6" s="1"/>
  <c r="Q234" i="6" s="1"/>
  <c r="F402" i="3"/>
  <c r="I46" i="40" s="1"/>
  <c r="F102" i="40"/>
  <c r="F152" i="40" s="1"/>
  <c r="D470" i="3"/>
  <c r="H114" i="40" s="1"/>
  <c r="O114" i="40" s="1"/>
  <c r="F364" i="3"/>
  <c r="I8" i="40" s="1"/>
  <c r="D480" i="3"/>
  <c r="H124" i="40" s="1"/>
  <c r="O124" i="40" s="1"/>
  <c r="F374" i="3"/>
  <c r="I18" i="40" s="1"/>
  <c r="D503" i="3"/>
  <c r="H147" i="40" s="1"/>
  <c r="O147" i="40" s="1"/>
  <c r="F397" i="3"/>
  <c r="I41" i="40" s="1"/>
  <c r="D473" i="3"/>
  <c r="H117" i="40" s="1"/>
  <c r="O117" i="40" s="1"/>
  <c r="F367" i="3"/>
  <c r="I11" i="40" s="1"/>
  <c r="D481" i="3"/>
  <c r="H125" i="40" s="1"/>
  <c r="O125" i="40" s="1"/>
  <c r="F375" i="3"/>
  <c r="I19" i="40" s="1"/>
  <c r="D471" i="3"/>
  <c r="H115" i="40" s="1"/>
  <c r="O115" i="40" s="1"/>
  <c r="F365" i="3"/>
  <c r="I9" i="40" s="1"/>
  <c r="D477" i="3"/>
  <c r="H121" i="40" s="1"/>
  <c r="O121" i="40" s="1"/>
  <c r="F371" i="3"/>
  <c r="I15" i="40" s="1"/>
  <c r="D504" i="3"/>
  <c r="H148" i="40" s="1"/>
  <c r="O148" i="40" s="1"/>
  <c r="F398" i="3"/>
  <c r="I42" i="40" s="1"/>
  <c r="D486" i="3"/>
  <c r="H130" i="40" s="1"/>
  <c r="O130" i="40" s="1"/>
  <c r="F380" i="3"/>
  <c r="I24" i="40" s="1"/>
  <c r="D496" i="3"/>
  <c r="H140" i="40" s="1"/>
  <c r="O140" i="40" s="1"/>
  <c r="F390" i="3"/>
  <c r="I34" i="40" s="1"/>
  <c r="D475" i="3"/>
  <c r="H119" i="40" s="1"/>
  <c r="O119" i="40" s="1"/>
  <c r="F369" i="3"/>
  <c r="I13" i="40" s="1"/>
  <c r="D482" i="3"/>
  <c r="H126" i="40" s="1"/>
  <c r="O126" i="40" s="1"/>
  <c r="F376" i="3"/>
  <c r="I20" i="40" s="1"/>
  <c r="D487" i="3"/>
  <c r="H131" i="40" s="1"/>
  <c r="O131" i="40" s="1"/>
  <c r="F381" i="3"/>
  <c r="I25" i="40" s="1"/>
  <c r="D501" i="3"/>
  <c r="H145" i="40" s="1"/>
  <c r="O145" i="40" s="1"/>
  <c r="F395" i="3"/>
  <c r="I39" i="40" s="1"/>
  <c r="D497" i="3"/>
  <c r="H141" i="40" s="1"/>
  <c r="O141" i="40" s="1"/>
  <c r="F391" i="3"/>
  <c r="I35" i="40" s="1"/>
  <c r="D491" i="3"/>
  <c r="H135" i="40" s="1"/>
  <c r="O135" i="40" s="1"/>
  <c r="F385" i="3"/>
  <c r="I29" i="40" s="1"/>
  <c r="D488" i="3"/>
  <c r="H132" i="40" s="1"/>
  <c r="O132" i="40" s="1"/>
  <c r="F382" i="3"/>
  <c r="I26" i="40" s="1"/>
  <c r="D466" i="3"/>
  <c r="H110" i="40" s="1"/>
  <c r="O110" i="40" s="1"/>
  <c r="F360" i="3"/>
  <c r="I4" i="40" s="1"/>
  <c r="D478" i="3"/>
  <c r="H122" i="40" s="1"/>
  <c r="O122" i="40" s="1"/>
  <c r="F372" i="3"/>
  <c r="I16" i="40" s="1"/>
  <c r="F368" i="3"/>
  <c r="I12" i="40" s="1"/>
  <c r="D498" i="3"/>
  <c r="H142" i="40" s="1"/>
  <c r="O142" i="40" s="1"/>
  <c r="F392" i="3"/>
  <c r="I36" i="40" s="1"/>
  <c r="D492" i="3"/>
  <c r="H136" i="40" s="1"/>
  <c r="O136" i="40" s="1"/>
  <c r="F386" i="3"/>
  <c r="I30" i="40" s="1"/>
  <c r="D479" i="3"/>
  <c r="H123" i="40" s="1"/>
  <c r="O123" i="40" s="1"/>
  <c r="F373" i="3"/>
  <c r="I17" i="40" s="1"/>
  <c r="D485" i="3"/>
  <c r="H129" i="40" s="1"/>
  <c r="O129" i="40" s="1"/>
  <c r="F379" i="3"/>
  <c r="I23" i="40" s="1"/>
  <c r="D507" i="3"/>
  <c r="H151" i="40" s="1"/>
  <c r="O151" i="40" s="1"/>
  <c r="F401" i="3"/>
  <c r="I45" i="40" s="1"/>
  <c r="D506" i="3"/>
  <c r="H150" i="40" s="1"/>
  <c r="O150" i="40" s="1"/>
  <c r="F400" i="3"/>
  <c r="I44" i="40" s="1"/>
  <c r="D472" i="3"/>
  <c r="H116" i="40" s="1"/>
  <c r="O116" i="40" s="1"/>
  <c r="F366" i="3"/>
  <c r="I10" i="40" s="1"/>
  <c r="D468" i="3"/>
  <c r="H112" i="40" s="1"/>
  <c r="O112" i="40" s="1"/>
  <c r="F362" i="3"/>
  <c r="I6" i="40" s="1"/>
  <c r="D505" i="3"/>
  <c r="H149" i="40" s="1"/>
  <c r="O149" i="40" s="1"/>
  <c r="F399" i="3"/>
  <c r="I43" i="40" s="1"/>
  <c r="D495" i="3"/>
  <c r="H139" i="40" s="1"/>
  <c r="O139" i="40" s="1"/>
  <c r="F389" i="3"/>
  <c r="I33" i="40" s="1"/>
  <c r="D500" i="3"/>
  <c r="H144" i="40" s="1"/>
  <c r="O144" i="40" s="1"/>
  <c r="F394" i="3"/>
  <c r="I38" i="40" s="1"/>
  <c r="D469" i="3"/>
  <c r="H113" i="40" s="1"/>
  <c r="O113" i="40" s="1"/>
  <c r="F363" i="3"/>
  <c r="I7" i="40" s="1"/>
  <c r="D483" i="3"/>
  <c r="H127" i="40" s="1"/>
  <c r="O127" i="40" s="1"/>
  <c r="F377" i="3"/>
  <c r="I21" i="40" s="1"/>
  <c r="D502" i="3"/>
  <c r="H146" i="40" s="1"/>
  <c r="O146" i="40" s="1"/>
  <c r="F396" i="3"/>
  <c r="I40" i="40" s="1"/>
  <c r="D489" i="3"/>
  <c r="H133" i="40" s="1"/>
  <c r="O133" i="40" s="1"/>
  <c r="F383" i="3"/>
  <c r="I27" i="40" s="1"/>
  <c r="D467" i="3"/>
  <c r="H111" i="40" s="1"/>
  <c r="O111" i="40" s="1"/>
  <c r="D493" i="3"/>
  <c r="H137" i="40" s="1"/>
  <c r="O137" i="40" s="1"/>
  <c r="F387" i="3"/>
  <c r="I31" i="40" s="1"/>
  <c r="D499" i="3"/>
  <c r="H143" i="40" s="1"/>
  <c r="O143" i="40" s="1"/>
  <c r="F393" i="3"/>
  <c r="I37" i="40" s="1"/>
  <c r="D490" i="3"/>
  <c r="H134" i="40" s="1"/>
  <c r="O134" i="40" s="1"/>
  <c r="F384" i="3"/>
  <c r="I28" i="40" s="1"/>
  <c r="D484" i="3"/>
  <c r="H128" i="40" s="1"/>
  <c r="O128" i="40" s="1"/>
  <c r="F378" i="3"/>
  <c r="I22" i="40" s="1"/>
  <c r="N2" i="9"/>
  <c r="E176" i="10"/>
  <c r="AE152" i="40" s="1"/>
  <c r="C158" i="6" l="1"/>
  <c r="E158" i="6" s="1"/>
  <c r="L158" i="6"/>
  <c r="AF49" i="5"/>
  <c r="G50" i="6"/>
  <c r="G204" i="6" s="1"/>
  <c r="Q204" i="6" s="1"/>
  <c r="J49" i="9"/>
  <c r="F405" i="3"/>
  <c r="I49" i="40" s="1"/>
  <c r="L204" i="6"/>
  <c r="L201" i="6"/>
  <c r="Q183" i="6"/>
  <c r="L183" i="6"/>
  <c r="J183" i="6"/>
  <c r="J170" i="6"/>
  <c r="Q170" i="6"/>
  <c r="D474" i="3"/>
  <c r="H118" i="40" s="1"/>
  <c r="O118" i="40" s="1"/>
  <c r="G13" i="6"/>
  <c r="G167" i="6" s="1"/>
  <c r="AF12" i="5"/>
  <c r="J12" i="9"/>
  <c r="L160" i="6"/>
  <c r="Q201" i="6"/>
  <c r="AF32" i="5"/>
  <c r="C201" i="6"/>
  <c r="F370" i="3"/>
  <c r="I14" i="40" s="1"/>
  <c r="D476" i="3"/>
  <c r="H120" i="40" s="1"/>
  <c r="O120" i="40" s="1"/>
  <c r="Q196" i="6"/>
  <c r="J47" i="9"/>
  <c r="D465" i="3"/>
  <c r="H109" i="40" s="1"/>
  <c r="O109" i="40" s="1"/>
  <c r="AF47" i="5"/>
  <c r="G4" i="6"/>
  <c r="G158" i="6" s="1"/>
  <c r="Q158" i="6" s="1"/>
  <c r="J32" i="9"/>
  <c r="C161" i="6"/>
  <c r="L179" i="6"/>
  <c r="J200" i="6"/>
  <c r="I200" i="6" s="1"/>
  <c r="L170" i="6"/>
  <c r="L205" i="6"/>
  <c r="C167" i="6"/>
  <c r="G48" i="6"/>
  <c r="G202" i="6" s="1"/>
  <c r="Q202" i="6" s="1"/>
  <c r="Q205" i="6"/>
  <c r="Q167" i="6"/>
  <c r="F388" i="3"/>
  <c r="I32" i="40" s="1"/>
  <c r="F403" i="3"/>
  <c r="I47" i="40" s="1"/>
  <c r="Q245" i="6"/>
  <c r="J3" i="9"/>
  <c r="Q200" i="6"/>
  <c r="L161" i="6"/>
  <c r="L200" i="6"/>
  <c r="J205" i="6"/>
  <c r="L167" i="6"/>
  <c r="AF14" i="5"/>
  <c r="G33" i="6"/>
  <c r="G187" i="6" s="1"/>
  <c r="Q187" i="6" s="1"/>
  <c r="F358" i="3"/>
  <c r="I2" i="40" s="1"/>
  <c r="F359" i="3"/>
  <c r="I3" i="40" s="1"/>
  <c r="D494" i="3"/>
  <c r="H138" i="40" s="1"/>
  <c r="O138" i="40" s="1"/>
  <c r="Q161" i="6"/>
  <c r="G20" i="6"/>
  <c r="G174" i="6" s="1"/>
  <c r="Q174" i="6" s="1"/>
  <c r="AF3" i="5"/>
  <c r="G15" i="6"/>
  <c r="G169" i="6" s="1"/>
  <c r="Q169" i="6" s="1"/>
  <c r="F361" i="3"/>
  <c r="I5" i="40" s="1"/>
  <c r="G6" i="6"/>
  <c r="G160" i="6" s="1"/>
  <c r="Q160" i="6" s="1"/>
  <c r="J5" i="9"/>
  <c r="AF5" i="5"/>
  <c r="Q241" i="6"/>
  <c r="Q218" i="6"/>
  <c r="D464" i="3"/>
  <c r="H108" i="40" s="1"/>
  <c r="O108" i="40" s="1"/>
  <c r="Y108" i="40" s="1"/>
  <c r="AF2" i="5"/>
  <c r="X34" i="40"/>
  <c r="Y34" i="40" s="1"/>
  <c r="P34" i="40"/>
  <c r="X35" i="40"/>
  <c r="Y35" i="40" s="1"/>
  <c r="P35" i="40"/>
  <c r="X11" i="40"/>
  <c r="Y11" i="40" s="1"/>
  <c r="P11" i="40"/>
  <c r="X8" i="40"/>
  <c r="Y8" i="40" s="1"/>
  <c r="P8" i="40"/>
  <c r="T26" i="40"/>
  <c r="S26" i="40"/>
  <c r="AA26" i="40" s="1"/>
  <c r="X28" i="40"/>
  <c r="Y28" i="40" s="1"/>
  <c r="P28" i="40"/>
  <c r="T10" i="40"/>
  <c r="S10" i="40"/>
  <c r="AA10" i="40" s="1"/>
  <c r="S46" i="40"/>
  <c r="AA46" i="40" s="1"/>
  <c r="T46" i="40"/>
  <c r="S29" i="40"/>
  <c r="AA29" i="40" s="1"/>
  <c r="T29" i="40"/>
  <c r="T42" i="40"/>
  <c r="S42" i="40"/>
  <c r="AA42" i="40" s="1"/>
  <c r="S18" i="40"/>
  <c r="AA18" i="40" s="1"/>
  <c r="T18" i="40"/>
  <c r="X33" i="40"/>
  <c r="Y33" i="40" s="1"/>
  <c r="P33" i="40"/>
  <c r="X45" i="40"/>
  <c r="Y45" i="40" s="1"/>
  <c r="P45" i="40"/>
  <c r="X51" i="40"/>
  <c r="Y51" i="40" s="1"/>
  <c r="P51" i="40"/>
  <c r="S5" i="40"/>
  <c r="AA5" i="40" s="1"/>
  <c r="T5" i="40"/>
  <c r="T14" i="40"/>
  <c r="S14" i="40"/>
  <c r="AA14" i="40" s="1"/>
  <c r="T12" i="40"/>
  <c r="S12" i="40"/>
  <c r="AA12" i="40" s="1"/>
  <c r="X19" i="40"/>
  <c r="Y19" i="40" s="1"/>
  <c r="P19" i="40"/>
  <c r="S24" i="40"/>
  <c r="AA24" i="40" s="1"/>
  <c r="T24" i="40"/>
  <c r="S11" i="40"/>
  <c r="AA11" i="40" s="1"/>
  <c r="T11" i="40"/>
  <c r="S21" i="40"/>
  <c r="AA21" i="40" s="1"/>
  <c r="T21" i="40"/>
  <c r="S8" i="40"/>
  <c r="AA8" i="40" s="1"/>
  <c r="T8" i="40"/>
  <c r="X25" i="40"/>
  <c r="Y25" i="40" s="1"/>
  <c r="P25" i="40"/>
  <c r="T48" i="40"/>
  <c r="S48" i="40"/>
  <c r="AA48" i="40" s="1"/>
  <c r="S28" i="40"/>
  <c r="AA28" i="40" s="1"/>
  <c r="T28" i="40"/>
  <c r="X47" i="40"/>
  <c r="Y47" i="40" s="1"/>
  <c r="P47" i="40"/>
  <c r="X10" i="40"/>
  <c r="Y10" i="40" s="1"/>
  <c r="P10" i="40"/>
  <c r="X29" i="40"/>
  <c r="Y29" i="40" s="1"/>
  <c r="P29" i="40"/>
  <c r="X30" i="40"/>
  <c r="Y30" i="40" s="1"/>
  <c r="P30" i="40"/>
  <c r="X42" i="40"/>
  <c r="Y42" i="40" s="1"/>
  <c r="P42" i="40"/>
  <c r="T33" i="40"/>
  <c r="S33" i="40"/>
  <c r="AA33" i="40" s="1"/>
  <c r="T45" i="40"/>
  <c r="S45" i="40"/>
  <c r="AA45" i="40" s="1"/>
  <c r="T51" i="40"/>
  <c r="S51" i="40"/>
  <c r="AA51" i="40" s="1"/>
  <c r="X5" i="40"/>
  <c r="Y5" i="40" s="1"/>
  <c r="P5" i="40"/>
  <c r="X14" i="40"/>
  <c r="Y14" i="40" s="1"/>
  <c r="P14" i="40"/>
  <c r="X24" i="40"/>
  <c r="Y24" i="40" s="1"/>
  <c r="P24" i="40"/>
  <c r="T34" i="40"/>
  <c r="S34" i="40"/>
  <c r="AA34" i="40" s="1"/>
  <c r="T35" i="40"/>
  <c r="S35" i="40"/>
  <c r="AA35" i="40" s="1"/>
  <c r="X21" i="40"/>
  <c r="Y21" i="40" s="1"/>
  <c r="P21" i="40"/>
  <c r="S25" i="40"/>
  <c r="AA25" i="40" s="1"/>
  <c r="T25" i="40"/>
  <c r="X26" i="40"/>
  <c r="Y26" i="40" s="1"/>
  <c r="P26" i="40"/>
  <c r="X48" i="40"/>
  <c r="Y48" i="40" s="1"/>
  <c r="P48" i="40"/>
  <c r="T47" i="40"/>
  <c r="S47" i="40"/>
  <c r="AA47" i="40" s="1"/>
  <c r="X46" i="40"/>
  <c r="Y46" i="40" s="1"/>
  <c r="P46" i="40"/>
  <c r="T30" i="40"/>
  <c r="S30" i="40"/>
  <c r="AA30" i="40" s="1"/>
  <c r="X18" i="40"/>
  <c r="Y18" i="40" s="1"/>
  <c r="P18" i="40"/>
  <c r="X12" i="40"/>
  <c r="Y12" i="40" s="1"/>
  <c r="P12" i="40"/>
  <c r="T19" i="40"/>
  <c r="S19" i="40"/>
  <c r="AA19" i="40" s="1"/>
  <c r="X27" i="40"/>
  <c r="Y27" i="40" s="1"/>
  <c r="P27" i="40"/>
  <c r="T39" i="40"/>
  <c r="S39" i="40"/>
  <c r="AA39" i="40" s="1"/>
  <c r="T44" i="40"/>
  <c r="S44" i="40"/>
  <c r="AA44" i="40" s="1"/>
  <c r="T20" i="40"/>
  <c r="S20" i="40"/>
  <c r="AA20" i="40" s="1"/>
  <c r="X13" i="40"/>
  <c r="Y13" i="40" s="1"/>
  <c r="P13" i="40"/>
  <c r="T31" i="40"/>
  <c r="S31" i="40"/>
  <c r="AA31" i="40" s="1"/>
  <c r="T38" i="40"/>
  <c r="S38" i="40"/>
  <c r="AA38" i="40" s="1"/>
  <c r="S41" i="40"/>
  <c r="AA41" i="40" s="1"/>
  <c r="T41" i="40"/>
  <c r="X15" i="40"/>
  <c r="Y15" i="40" s="1"/>
  <c r="P15" i="40"/>
  <c r="X23" i="40"/>
  <c r="Y23" i="40" s="1"/>
  <c r="P23" i="40"/>
  <c r="S36" i="40"/>
  <c r="AA36" i="40" s="1"/>
  <c r="T36" i="40"/>
  <c r="X3" i="40"/>
  <c r="Y3" i="40" s="1"/>
  <c r="P3" i="40"/>
  <c r="T4" i="40"/>
  <c r="S4" i="40"/>
  <c r="AA4" i="40" s="1"/>
  <c r="X43" i="40"/>
  <c r="Y43" i="40" s="1"/>
  <c r="P43" i="40"/>
  <c r="X49" i="40"/>
  <c r="Y49" i="40" s="1"/>
  <c r="P49" i="40"/>
  <c r="X50" i="40"/>
  <c r="Y50" i="40" s="1"/>
  <c r="P50" i="40"/>
  <c r="X37" i="40"/>
  <c r="Y37" i="40" s="1"/>
  <c r="P37" i="40"/>
  <c r="S27" i="40"/>
  <c r="AA27" i="40" s="1"/>
  <c r="T27" i="40"/>
  <c r="X40" i="40"/>
  <c r="Y40" i="40" s="1"/>
  <c r="P40" i="40"/>
  <c r="S22" i="40"/>
  <c r="AA22" i="40" s="1"/>
  <c r="T22" i="40"/>
  <c r="X44" i="40"/>
  <c r="Y44" i="40" s="1"/>
  <c r="P44" i="40"/>
  <c r="X20" i="40"/>
  <c r="Y20" i="40" s="1"/>
  <c r="P20" i="40"/>
  <c r="X31" i="40"/>
  <c r="Y31" i="40" s="1"/>
  <c r="P31" i="40"/>
  <c r="X41" i="40"/>
  <c r="Y41" i="40" s="1"/>
  <c r="P41" i="40"/>
  <c r="X9" i="40"/>
  <c r="Y9" i="40" s="1"/>
  <c r="P9" i="40"/>
  <c r="S15" i="40"/>
  <c r="AA15" i="40" s="1"/>
  <c r="T15" i="40"/>
  <c r="T16" i="40"/>
  <c r="S16" i="40"/>
  <c r="AA16" i="40" s="1"/>
  <c r="S23" i="40"/>
  <c r="AA23" i="40" s="1"/>
  <c r="T23" i="40"/>
  <c r="X7" i="40"/>
  <c r="Y7" i="40" s="1"/>
  <c r="P7" i="40"/>
  <c r="T6" i="40"/>
  <c r="S6" i="40"/>
  <c r="AA6" i="40" s="1"/>
  <c r="S3" i="40"/>
  <c r="AA3" i="40" s="1"/>
  <c r="T3" i="40"/>
  <c r="S17" i="40"/>
  <c r="AA17" i="40" s="1"/>
  <c r="T17" i="40"/>
  <c r="T49" i="40"/>
  <c r="S49" i="40"/>
  <c r="AA49" i="40" s="1"/>
  <c r="T50" i="40"/>
  <c r="S50" i="40"/>
  <c r="AA50" i="40" s="1"/>
  <c r="X32" i="40"/>
  <c r="Y32" i="40" s="1"/>
  <c r="P32" i="40"/>
  <c r="X39" i="40"/>
  <c r="Y39" i="40" s="1"/>
  <c r="P39" i="40"/>
  <c r="S40" i="40"/>
  <c r="AA40" i="40" s="1"/>
  <c r="T40" i="40"/>
  <c r="X22" i="40"/>
  <c r="Y22" i="40" s="1"/>
  <c r="P22" i="40"/>
  <c r="S13" i="40"/>
  <c r="AA13" i="40" s="1"/>
  <c r="T13" i="40"/>
  <c r="X38" i="40"/>
  <c r="Y38" i="40" s="1"/>
  <c r="P38" i="40"/>
  <c r="T9" i="40"/>
  <c r="S9" i="40"/>
  <c r="AA9" i="40" s="1"/>
  <c r="X16" i="40"/>
  <c r="Y16" i="40" s="1"/>
  <c r="P16" i="40"/>
  <c r="X36" i="40"/>
  <c r="Y36" i="40" s="1"/>
  <c r="P36" i="40"/>
  <c r="T7" i="40"/>
  <c r="S7" i="40"/>
  <c r="AA7" i="40" s="1"/>
  <c r="X6" i="40"/>
  <c r="Y6" i="40" s="1"/>
  <c r="P6" i="40"/>
  <c r="X17" i="40"/>
  <c r="Y17" i="40" s="1"/>
  <c r="P17" i="40"/>
  <c r="X4" i="40"/>
  <c r="Y4" i="40" s="1"/>
  <c r="P4" i="40"/>
  <c r="S43" i="40"/>
  <c r="AA43" i="40" s="1"/>
  <c r="T43" i="40"/>
  <c r="S32" i="40"/>
  <c r="AA32" i="40" s="1"/>
  <c r="T32" i="40"/>
  <c r="S37" i="40"/>
  <c r="AA37" i="40" s="1"/>
  <c r="T37" i="40"/>
  <c r="Q111" i="40"/>
  <c r="AA111" i="40" s="1"/>
  <c r="Y111" i="40"/>
  <c r="P111" i="40"/>
  <c r="Q144" i="40"/>
  <c r="AA144" i="40" s="1"/>
  <c r="P144" i="40"/>
  <c r="Y144" i="40"/>
  <c r="Q112" i="40"/>
  <c r="AA112" i="40" s="1"/>
  <c r="Y112" i="40"/>
  <c r="P112" i="40"/>
  <c r="Q123" i="40"/>
  <c r="AA123" i="40" s="1"/>
  <c r="Y123" i="40"/>
  <c r="P123" i="40"/>
  <c r="Q118" i="40"/>
  <c r="AA118" i="40" s="1"/>
  <c r="P118" i="40"/>
  <c r="Y118" i="40"/>
  <c r="P132" i="40"/>
  <c r="Q132" i="40"/>
  <c r="AA132" i="40" s="1"/>
  <c r="Y132" i="40"/>
  <c r="Q145" i="40"/>
  <c r="AA145" i="40" s="1"/>
  <c r="Y145" i="40"/>
  <c r="P145" i="40"/>
  <c r="Q119" i="40"/>
  <c r="AA119" i="40" s="1"/>
  <c r="P119" i="40"/>
  <c r="Y119" i="40"/>
  <c r="Q148" i="40"/>
  <c r="AA148" i="40" s="1"/>
  <c r="Y148" i="40"/>
  <c r="P148" i="40"/>
  <c r="Q125" i="40"/>
  <c r="AA125" i="40" s="1"/>
  <c r="Y125" i="40"/>
  <c r="P125" i="40"/>
  <c r="Q124" i="40"/>
  <c r="AA124" i="40" s="1"/>
  <c r="P124" i="40"/>
  <c r="Y124" i="40"/>
  <c r="Q120" i="40"/>
  <c r="AA120" i="40" s="1"/>
  <c r="P120" i="40"/>
  <c r="Y120" i="40"/>
  <c r="Q127" i="40"/>
  <c r="AA127" i="40" s="1"/>
  <c r="Y127" i="40"/>
  <c r="P127" i="40"/>
  <c r="Q151" i="40"/>
  <c r="AA151" i="40" s="1"/>
  <c r="Y151" i="40"/>
  <c r="P151" i="40"/>
  <c r="Q135" i="40"/>
  <c r="AA135" i="40" s="1"/>
  <c r="P135" i="40"/>
  <c r="Y135" i="40"/>
  <c r="Q143" i="40"/>
  <c r="AA143" i="40" s="1"/>
  <c r="P143" i="40"/>
  <c r="Y143" i="40"/>
  <c r="Q113" i="40"/>
  <c r="AA113" i="40" s="1"/>
  <c r="Y113" i="40"/>
  <c r="P113" i="40"/>
  <c r="Q116" i="40"/>
  <c r="AA116" i="40" s="1"/>
  <c r="P116" i="40"/>
  <c r="Y116" i="40"/>
  <c r="Q136" i="40"/>
  <c r="AA136" i="40" s="1"/>
  <c r="Y136" i="40"/>
  <c r="P136" i="40"/>
  <c r="Q140" i="40"/>
  <c r="AA140" i="40" s="1"/>
  <c r="P140" i="40"/>
  <c r="Y140" i="40"/>
  <c r="Q117" i="40"/>
  <c r="AA117" i="40" s="1"/>
  <c r="P117" i="40"/>
  <c r="Y117" i="40"/>
  <c r="Q230" i="6"/>
  <c r="Q244" i="6"/>
  <c r="Q128" i="40"/>
  <c r="AA128" i="40" s="1"/>
  <c r="Y128" i="40"/>
  <c r="P128" i="40"/>
  <c r="Q133" i="40"/>
  <c r="AA133" i="40" s="1"/>
  <c r="P133" i="40"/>
  <c r="Y133" i="40"/>
  <c r="Q139" i="40"/>
  <c r="AA139" i="40" s="1"/>
  <c r="P139" i="40"/>
  <c r="Y139" i="40"/>
  <c r="Q109" i="40"/>
  <c r="AA109" i="40" s="1"/>
  <c r="Y109" i="40"/>
  <c r="P109" i="40"/>
  <c r="Q122" i="40"/>
  <c r="AA122" i="40" s="1"/>
  <c r="Y122" i="40"/>
  <c r="P122" i="40"/>
  <c r="Q131" i="40"/>
  <c r="AA131" i="40" s="1"/>
  <c r="Y131" i="40"/>
  <c r="P131" i="40"/>
  <c r="Q121" i="40"/>
  <c r="AA121" i="40" s="1"/>
  <c r="Y121" i="40"/>
  <c r="P121" i="40"/>
  <c r="Q114" i="40"/>
  <c r="AA114" i="40" s="1"/>
  <c r="P114" i="40"/>
  <c r="Y114" i="40"/>
  <c r="Q134" i="40"/>
  <c r="AA134" i="40" s="1"/>
  <c r="Y134" i="40"/>
  <c r="P134" i="40"/>
  <c r="Q137" i="40"/>
  <c r="AA137" i="40" s="1"/>
  <c r="Y137" i="40"/>
  <c r="P137" i="40"/>
  <c r="Q146" i="40"/>
  <c r="AA146" i="40" s="1"/>
  <c r="P146" i="40"/>
  <c r="Y146" i="40"/>
  <c r="Q138" i="40"/>
  <c r="AA138" i="40" s="1"/>
  <c r="P138" i="40"/>
  <c r="Y138" i="40"/>
  <c r="Q149" i="40"/>
  <c r="AA149" i="40" s="1"/>
  <c r="Y149" i="40"/>
  <c r="P149" i="40"/>
  <c r="Q150" i="40"/>
  <c r="AA150" i="40" s="1"/>
  <c r="Y150" i="40"/>
  <c r="P150" i="40"/>
  <c r="Q129" i="40"/>
  <c r="AA129" i="40" s="1"/>
  <c r="Y129" i="40"/>
  <c r="P129" i="40"/>
  <c r="Q142" i="40"/>
  <c r="AA142" i="40" s="1"/>
  <c r="P142" i="40"/>
  <c r="Y142" i="40"/>
  <c r="Q110" i="40"/>
  <c r="AA110" i="40" s="1"/>
  <c r="Y110" i="40"/>
  <c r="P110" i="40"/>
  <c r="Q141" i="40"/>
  <c r="AA141" i="40" s="1"/>
  <c r="P141" i="40"/>
  <c r="Y141" i="40"/>
  <c r="Q126" i="40"/>
  <c r="AA126" i="40" s="1"/>
  <c r="P126" i="40"/>
  <c r="Y126" i="40"/>
  <c r="Q130" i="40"/>
  <c r="AA130" i="40" s="1"/>
  <c r="P130" i="40"/>
  <c r="Y130" i="40"/>
  <c r="Q115" i="40"/>
  <c r="AA115" i="40" s="1"/>
  <c r="P115" i="40"/>
  <c r="Y115" i="40"/>
  <c r="Q147" i="40"/>
  <c r="AA147" i="40" s="1"/>
  <c r="Y147" i="40"/>
  <c r="P147" i="40"/>
  <c r="Q231" i="6"/>
  <c r="X2" i="40"/>
  <c r="Y2" i="40" s="1"/>
  <c r="P2" i="40"/>
  <c r="S2" i="40"/>
  <c r="AA2" i="40" s="1"/>
  <c r="T2" i="40"/>
  <c r="X100" i="40"/>
  <c r="Y100" i="40" s="1"/>
  <c r="P100" i="40"/>
  <c r="S100" i="40"/>
  <c r="AA100" i="40" s="1"/>
  <c r="T100" i="40"/>
  <c r="Q256" i="6"/>
  <c r="X101" i="40"/>
  <c r="Y101" i="40" s="1"/>
  <c r="P101" i="40"/>
  <c r="T101" i="40"/>
  <c r="S101" i="40"/>
  <c r="W102" i="40"/>
  <c r="L305" i="40" s="1"/>
  <c r="U102" i="40"/>
  <c r="N102" i="40"/>
  <c r="Q224" i="6"/>
  <c r="Q214" i="6"/>
  <c r="Q219" i="6"/>
  <c r="Q208" i="6"/>
  <c r="Q216" i="6"/>
  <c r="Q254" i="6"/>
  <c r="Q210" i="6"/>
  <c r="Q225" i="6"/>
  <c r="Q232" i="6"/>
  <c r="Q223" i="6"/>
  <c r="Q251" i="6"/>
  <c r="Q211" i="6"/>
  <c r="Q228" i="6"/>
  <c r="Q243" i="6"/>
  <c r="Q238" i="6"/>
  <c r="Q237" i="6"/>
  <c r="Q235" i="6"/>
  <c r="Q220" i="6"/>
  <c r="Q212" i="6"/>
  <c r="Q226" i="6"/>
  <c r="Q250" i="6"/>
  <c r="Q236" i="6"/>
  <c r="Q233" i="6"/>
  <c r="Q229" i="6"/>
  <c r="Q227" i="6"/>
  <c r="Q222" i="6"/>
  <c r="Q221" i="6"/>
  <c r="Q209" i="6"/>
  <c r="Q247" i="6"/>
  <c r="Q240" i="6"/>
  <c r="Q249" i="6"/>
  <c r="Q252" i="6"/>
  <c r="Q246" i="6"/>
  <c r="Q248" i="6"/>
  <c r="C408" i="3"/>
  <c r="N102" i="9"/>
  <c r="F103" i="6"/>
  <c r="AJ102" i="5"/>
  <c r="I175" i="6"/>
  <c r="H175" i="6"/>
  <c r="P175" i="6" s="1"/>
  <c r="H203" i="6"/>
  <c r="P203" i="6" s="1"/>
  <c r="I203" i="6"/>
  <c r="C252" i="6"/>
  <c r="J252" i="6"/>
  <c r="L252" i="6"/>
  <c r="M160" i="6"/>
  <c r="N160" i="6" s="1"/>
  <c r="E160" i="6"/>
  <c r="C240" i="6"/>
  <c r="L240" i="6"/>
  <c r="J240" i="6"/>
  <c r="M206" i="6"/>
  <c r="N206" i="6" s="1"/>
  <c r="E206" i="6"/>
  <c r="L249" i="6"/>
  <c r="C249" i="6"/>
  <c r="J249" i="6"/>
  <c r="M193" i="6"/>
  <c r="N193" i="6" s="1"/>
  <c r="E193" i="6"/>
  <c r="C216" i="6"/>
  <c r="L216" i="6"/>
  <c r="J216" i="6"/>
  <c r="I188" i="6"/>
  <c r="H188" i="6"/>
  <c r="P188" i="6" s="1"/>
  <c r="M175" i="6"/>
  <c r="N175" i="6" s="1"/>
  <c r="E175" i="6"/>
  <c r="H159" i="6"/>
  <c r="P159" i="6" s="1"/>
  <c r="I159" i="6"/>
  <c r="J209" i="6"/>
  <c r="L209" i="6"/>
  <c r="C209" i="6"/>
  <c r="I178" i="6"/>
  <c r="H178" i="6"/>
  <c r="P178" i="6" s="1"/>
  <c r="J250" i="6"/>
  <c r="C250" i="6"/>
  <c r="L250" i="6"/>
  <c r="C229" i="6"/>
  <c r="J229" i="6"/>
  <c r="L229" i="6"/>
  <c r="H176" i="6"/>
  <c r="P176" i="6" s="1"/>
  <c r="I176" i="6"/>
  <c r="I201" i="6"/>
  <c r="H201" i="6"/>
  <c r="P201" i="6" s="1"/>
  <c r="H185" i="6"/>
  <c r="P185" i="6" s="1"/>
  <c r="I185" i="6"/>
  <c r="H193" i="6"/>
  <c r="P193" i="6" s="1"/>
  <c r="I193" i="6"/>
  <c r="H171" i="6"/>
  <c r="P171" i="6" s="1"/>
  <c r="I171" i="6"/>
  <c r="C239" i="6"/>
  <c r="J239" i="6"/>
  <c r="L239" i="6"/>
  <c r="M188" i="6"/>
  <c r="N188" i="6" s="1"/>
  <c r="E188" i="6"/>
  <c r="M203" i="6"/>
  <c r="N203" i="6" s="1"/>
  <c r="E203" i="6"/>
  <c r="M159" i="6"/>
  <c r="N159" i="6" s="1"/>
  <c r="E159" i="6"/>
  <c r="J221" i="6"/>
  <c r="L221" i="6"/>
  <c r="C221" i="6"/>
  <c r="C231" i="6"/>
  <c r="J231" i="6"/>
  <c r="L231" i="6"/>
  <c r="H160" i="6"/>
  <c r="P160" i="6" s="1"/>
  <c r="I160" i="6"/>
  <c r="M178" i="6"/>
  <c r="N178" i="6" s="1"/>
  <c r="E178" i="6"/>
  <c r="H206" i="6"/>
  <c r="P206" i="6" s="1"/>
  <c r="I206" i="6"/>
  <c r="M176" i="6"/>
  <c r="N176" i="6" s="1"/>
  <c r="E176" i="6"/>
  <c r="M201" i="6"/>
  <c r="N201" i="6" s="1"/>
  <c r="E201" i="6"/>
  <c r="M185" i="6"/>
  <c r="N185" i="6" s="1"/>
  <c r="E185" i="6"/>
  <c r="L237" i="6"/>
  <c r="C237" i="6"/>
  <c r="J237" i="6"/>
  <c r="J227" i="6"/>
  <c r="L227" i="6"/>
  <c r="C227" i="6"/>
  <c r="M171" i="6"/>
  <c r="N171" i="6" s="1"/>
  <c r="E171" i="6"/>
  <c r="Q239" i="6"/>
  <c r="H192" i="6"/>
  <c r="P192" i="6" s="1"/>
  <c r="I192" i="6"/>
  <c r="H181" i="6"/>
  <c r="P181" i="6" s="1"/>
  <c r="I181" i="6"/>
  <c r="H165" i="6"/>
  <c r="P165" i="6" s="1"/>
  <c r="I165" i="6"/>
  <c r="C233" i="6"/>
  <c r="J233" i="6"/>
  <c r="L233" i="6"/>
  <c r="M164" i="6"/>
  <c r="N164" i="6" s="1"/>
  <c r="E164" i="6"/>
  <c r="C226" i="6"/>
  <c r="L226" i="6"/>
  <c r="J226" i="6"/>
  <c r="J236" i="6"/>
  <c r="C236" i="6"/>
  <c r="L236" i="6"/>
  <c r="H197" i="6"/>
  <c r="P197" i="6" s="1"/>
  <c r="I197" i="6"/>
  <c r="M167" i="6"/>
  <c r="N167" i="6" s="1"/>
  <c r="E167" i="6"/>
  <c r="L247" i="6"/>
  <c r="C247" i="6"/>
  <c r="J247" i="6"/>
  <c r="C241" i="6"/>
  <c r="J241" i="6"/>
  <c r="L241" i="6"/>
  <c r="H164" i="6"/>
  <c r="P164" i="6" s="1"/>
  <c r="I164" i="6"/>
  <c r="C234" i="6"/>
  <c r="L234" i="6"/>
  <c r="J234" i="6"/>
  <c r="H162" i="6"/>
  <c r="P162" i="6" s="1"/>
  <c r="I162" i="6"/>
  <c r="M179" i="6"/>
  <c r="N179" i="6" s="1"/>
  <c r="E179" i="6"/>
  <c r="C218" i="6"/>
  <c r="J218" i="6"/>
  <c r="L218" i="6"/>
  <c r="H170" i="6"/>
  <c r="P170" i="6" s="1"/>
  <c r="I170" i="6"/>
  <c r="I190" i="6"/>
  <c r="H190" i="6"/>
  <c r="P190" i="6" s="1"/>
  <c r="I174" i="6"/>
  <c r="H174" i="6"/>
  <c r="P174" i="6" s="1"/>
  <c r="C253" i="6"/>
  <c r="J253" i="6"/>
  <c r="L253" i="6"/>
  <c r="C215" i="6"/>
  <c r="L215" i="6"/>
  <c r="J215" i="6"/>
  <c r="M192" i="6"/>
  <c r="N192" i="6" s="1"/>
  <c r="E192" i="6"/>
  <c r="M181" i="6"/>
  <c r="N181" i="6" s="1"/>
  <c r="E181" i="6"/>
  <c r="M165" i="6"/>
  <c r="N165" i="6" s="1"/>
  <c r="E165" i="6"/>
  <c r="L246" i="6"/>
  <c r="C246" i="6"/>
  <c r="J246" i="6"/>
  <c r="L223" i="6"/>
  <c r="J223" i="6"/>
  <c r="C223" i="6"/>
  <c r="M162" i="6"/>
  <c r="N162" i="6" s="1"/>
  <c r="E162" i="6"/>
  <c r="H179" i="6"/>
  <c r="P179" i="6" s="1"/>
  <c r="I179" i="6"/>
  <c r="M200" i="6"/>
  <c r="N200" i="6" s="1"/>
  <c r="E200" i="6"/>
  <c r="M170" i="6"/>
  <c r="N170" i="6" s="1"/>
  <c r="E170" i="6"/>
  <c r="M197" i="6"/>
  <c r="N197" i="6" s="1"/>
  <c r="E197" i="6"/>
  <c r="C251" i="6"/>
  <c r="J251" i="6"/>
  <c r="L251" i="6"/>
  <c r="L211" i="6"/>
  <c r="C211" i="6"/>
  <c r="J211" i="6"/>
  <c r="M190" i="6"/>
  <c r="N190" i="6" s="1"/>
  <c r="E190" i="6"/>
  <c r="M174" i="6"/>
  <c r="N174" i="6" s="1"/>
  <c r="E174" i="6"/>
  <c r="I167" i="6"/>
  <c r="H167" i="6"/>
  <c r="P167" i="6" s="1"/>
  <c r="C222" i="6"/>
  <c r="J222" i="6"/>
  <c r="L222" i="6"/>
  <c r="C248" i="6"/>
  <c r="L248" i="6"/>
  <c r="J248" i="6"/>
  <c r="M199" i="6"/>
  <c r="N199" i="6" s="1"/>
  <c r="E199" i="6"/>
  <c r="J238" i="6"/>
  <c r="L238" i="6"/>
  <c r="C238" i="6"/>
  <c r="L224" i="6"/>
  <c r="J224" i="6"/>
  <c r="C224" i="6"/>
  <c r="C254" i="6"/>
  <c r="J254" i="6"/>
  <c r="L254" i="6"/>
  <c r="M163" i="6"/>
  <c r="N163" i="6" s="1"/>
  <c r="E163" i="6"/>
  <c r="C210" i="6"/>
  <c r="J210" i="6"/>
  <c r="L210" i="6"/>
  <c r="H196" i="6"/>
  <c r="P196" i="6" s="1"/>
  <c r="I196" i="6"/>
  <c r="C232" i="6"/>
  <c r="J232" i="6"/>
  <c r="L232" i="6"/>
  <c r="M187" i="6"/>
  <c r="N187" i="6" s="1"/>
  <c r="E187" i="6"/>
  <c r="L208" i="6"/>
  <c r="C208" i="6"/>
  <c r="J208" i="6"/>
  <c r="H199" i="6"/>
  <c r="P199" i="6" s="1"/>
  <c r="I199" i="6"/>
  <c r="H186" i="6"/>
  <c r="P186" i="6" s="1"/>
  <c r="I186" i="6"/>
  <c r="C212" i="6"/>
  <c r="L212" i="6"/>
  <c r="J212" i="6"/>
  <c r="H204" i="6"/>
  <c r="P204" i="6" s="1"/>
  <c r="I204" i="6"/>
  <c r="H169" i="6"/>
  <c r="P169" i="6" s="1"/>
  <c r="I169" i="6"/>
  <c r="I163" i="6"/>
  <c r="H163" i="6"/>
  <c r="P163" i="6" s="1"/>
  <c r="C245" i="6"/>
  <c r="J245" i="6"/>
  <c r="L245" i="6"/>
  <c r="M196" i="6"/>
  <c r="N196" i="6" s="1"/>
  <c r="E196" i="6"/>
  <c r="H198" i="6"/>
  <c r="P198" i="6" s="1"/>
  <c r="I198" i="6"/>
  <c r="H195" i="6"/>
  <c r="P195" i="6" s="1"/>
  <c r="I195" i="6"/>
  <c r="C225" i="6"/>
  <c r="J225" i="6"/>
  <c r="L225" i="6"/>
  <c r="H183" i="6"/>
  <c r="P183" i="6" s="1"/>
  <c r="I183" i="6"/>
  <c r="H187" i="6"/>
  <c r="P187" i="6" s="1"/>
  <c r="I187" i="6"/>
  <c r="H191" i="6"/>
  <c r="P191" i="6" s="1"/>
  <c r="I191" i="6"/>
  <c r="C230" i="6"/>
  <c r="L230" i="6"/>
  <c r="J230" i="6"/>
  <c r="M186" i="6"/>
  <c r="N186" i="6" s="1"/>
  <c r="E186" i="6"/>
  <c r="C244" i="6"/>
  <c r="J244" i="6"/>
  <c r="L244" i="6"/>
  <c r="M204" i="6"/>
  <c r="N204" i="6" s="1"/>
  <c r="E204" i="6"/>
  <c r="M169" i="6"/>
  <c r="N169" i="6" s="1"/>
  <c r="E169" i="6"/>
  <c r="C214" i="6"/>
  <c r="J214" i="6"/>
  <c r="L214" i="6"/>
  <c r="M198" i="6"/>
  <c r="N198" i="6" s="1"/>
  <c r="E198" i="6"/>
  <c r="M195" i="6"/>
  <c r="N195" i="6" s="1"/>
  <c r="E195" i="6"/>
  <c r="M183" i="6"/>
  <c r="N183" i="6" s="1"/>
  <c r="E183" i="6"/>
  <c r="M191" i="6"/>
  <c r="N191" i="6" s="1"/>
  <c r="E191" i="6"/>
  <c r="C242" i="6"/>
  <c r="L242" i="6"/>
  <c r="J242" i="6"/>
  <c r="J219" i="6"/>
  <c r="C219" i="6"/>
  <c r="L219" i="6"/>
  <c r="H172" i="6"/>
  <c r="P172" i="6" s="1"/>
  <c r="I172" i="6"/>
  <c r="L220" i="6"/>
  <c r="C220" i="6"/>
  <c r="J220" i="6"/>
  <c r="H180" i="6"/>
  <c r="P180" i="6" s="1"/>
  <c r="I180" i="6"/>
  <c r="M161" i="6"/>
  <c r="N161" i="6" s="1"/>
  <c r="E161" i="6"/>
  <c r="C256" i="6"/>
  <c r="L256" i="6"/>
  <c r="J256" i="6"/>
  <c r="L235" i="6"/>
  <c r="C235" i="6"/>
  <c r="J235" i="6"/>
  <c r="L217" i="6"/>
  <c r="C217" i="6"/>
  <c r="J217" i="6"/>
  <c r="I168" i="6"/>
  <c r="H168" i="6"/>
  <c r="P168" i="6" s="1"/>
  <c r="I202" i="6"/>
  <c r="H202" i="6"/>
  <c r="P202" i="6" s="1"/>
  <c r="H189" i="6"/>
  <c r="P189" i="6" s="1"/>
  <c r="I189" i="6"/>
  <c r="H194" i="6"/>
  <c r="P194" i="6" s="1"/>
  <c r="I194" i="6"/>
  <c r="M173" i="6"/>
  <c r="N173" i="6" s="1"/>
  <c r="E173" i="6"/>
  <c r="C213" i="6"/>
  <c r="J213" i="6"/>
  <c r="L213" i="6"/>
  <c r="H182" i="6"/>
  <c r="P182" i="6" s="1"/>
  <c r="I182" i="6"/>
  <c r="H184" i="6"/>
  <c r="P184" i="6" s="1"/>
  <c r="I184" i="6"/>
  <c r="H205" i="6"/>
  <c r="P205" i="6" s="1"/>
  <c r="I205" i="6"/>
  <c r="I166" i="6"/>
  <c r="H166" i="6"/>
  <c r="P166" i="6" s="1"/>
  <c r="M168" i="6"/>
  <c r="N168" i="6" s="1"/>
  <c r="E168" i="6"/>
  <c r="H158" i="6"/>
  <c r="P158" i="6" s="1"/>
  <c r="I158" i="6"/>
  <c r="H177" i="6"/>
  <c r="P177" i="6" s="1"/>
  <c r="I177" i="6"/>
  <c r="Q253" i="6"/>
  <c r="M172" i="6"/>
  <c r="N172" i="6" s="1"/>
  <c r="E172" i="6"/>
  <c r="M189" i="6"/>
  <c r="N189" i="6" s="1"/>
  <c r="E189" i="6"/>
  <c r="M194" i="6"/>
  <c r="N194" i="6" s="1"/>
  <c r="E194" i="6"/>
  <c r="I173" i="6"/>
  <c r="H173" i="6"/>
  <c r="P173" i="6" s="1"/>
  <c r="C228" i="6"/>
  <c r="L228" i="6"/>
  <c r="J228" i="6"/>
  <c r="C207" i="6"/>
  <c r="J207" i="6"/>
  <c r="L207" i="6"/>
  <c r="M180" i="6"/>
  <c r="N180" i="6" s="1"/>
  <c r="E180" i="6"/>
  <c r="L255" i="6"/>
  <c r="C255" i="6"/>
  <c r="J255" i="6"/>
  <c r="M182" i="6"/>
  <c r="N182" i="6" s="1"/>
  <c r="E182" i="6"/>
  <c r="H161" i="6"/>
  <c r="P161" i="6" s="1"/>
  <c r="I161" i="6"/>
  <c r="M184" i="6"/>
  <c r="N184" i="6" s="1"/>
  <c r="E184" i="6"/>
  <c r="M205" i="6"/>
  <c r="N205" i="6" s="1"/>
  <c r="E205" i="6"/>
  <c r="M166" i="6"/>
  <c r="N166" i="6" s="1"/>
  <c r="E166" i="6"/>
  <c r="C243" i="6"/>
  <c r="J243" i="6"/>
  <c r="L243" i="6"/>
  <c r="M202" i="6"/>
  <c r="N202" i="6" s="1"/>
  <c r="E202" i="6"/>
  <c r="M158" i="6"/>
  <c r="N158" i="6" s="1"/>
  <c r="M177" i="6"/>
  <c r="N177" i="6" s="1"/>
  <c r="E177" i="6"/>
  <c r="AG119" i="5"/>
  <c r="K119" i="9"/>
  <c r="H120" i="6"/>
  <c r="D274" i="6" s="1"/>
  <c r="L53" i="9"/>
  <c r="AH53" i="5"/>
  <c r="I54" i="6"/>
  <c r="L49" i="9"/>
  <c r="AH49" i="5"/>
  <c r="I50" i="6"/>
  <c r="L7" i="9"/>
  <c r="AH7" i="5"/>
  <c r="I8" i="6"/>
  <c r="AH34" i="5"/>
  <c r="L34" i="9"/>
  <c r="I35" i="6"/>
  <c r="AH11" i="5"/>
  <c r="L11" i="9"/>
  <c r="I12" i="6"/>
  <c r="L101" i="9"/>
  <c r="AH101" i="5"/>
  <c r="I102" i="6"/>
  <c r="AH90" i="5"/>
  <c r="L90" i="9"/>
  <c r="I91" i="6"/>
  <c r="L63" i="9"/>
  <c r="AH63" i="5"/>
  <c r="I64" i="6"/>
  <c r="L50" i="9"/>
  <c r="AH50" i="5"/>
  <c r="I51" i="6"/>
  <c r="AH76" i="5"/>
  <c r="L76" i="9"/>
  <c r="I77" i="6"/>
  <c r="AG120" i="5"/>
  <c r="H121" i="6"/>
  <c r="D275" i="6" s="1"/>
  <c r="K120" i="9"/>
  <c r="K117" i="9"/>
  <c r="AG117" i="5"/>
  <c r="H118" i="6"/>
  <c r="D272" i="6" s="1"/>
  <c r="AH62" i="5"/>
  <c r="L62" i="9"/>
  <c r="I63" i="6"/>
  <c r="L61" i="9"/>
  <c r="AH61" i="5"/>
  <c r="I62" i="6"/>
  <c r="AH57" i="5"/>
  <c r="L57" i="9"/>
  <c r="I58" i="6"/>
  <c r="AG127" i="5"/>
  <c r="H128" i="6"/>
  <c r="D282" i="6" s="1"/>
  <c r="K127" i="9"/>
  <c r="AH10" i="5"/>
  <c r="L10" i="9"/>
  <c r="I11" i="6"/>
  <c r="L32" i="9"/>
  <c r="AH32" i="5"/>
  <c r="I33" i="6"/>
  <c r="L44" i="9"/>
  <c r="AH44" i="5"/>
  <c r="I45" i="6"/>
  <c r="AH36" i="5"/>
  <c r="L36" i="9"/>
  <c r="I37" i="6"/>
  <c r="AH35" i="5"/>
  <c r="L35" i="9"/>
  <c r="I36" i="6"/>
  <c r="AH24" i="5"/>
  <c r="L24" i="9"/>
  <c r="I25" i="6"/>
  <c r="AH41" i="5"/>
  <c r="L41" i="9"/>
  <c r="I42" i="6"/>
  <c r="L79" i="9"/>
  <c r="AH79" i="5"/>
  <c r="I80" i="6"/>
  <c r="L85" i="9"/>
  <c r="AH85" i="5"/>
  <c r="I86" i="6"/>
  <c r="L58" i="9"/>
  <c r="AH58" i="5"/>
  <c r="I59" i="6"/>
  <c r="AH73" i="5"/>
  <c r="L73" i="9"/>
  <c r="I74" i="6"/>
  <c r="AH88" i="5"/>
  <c r="L88" i="9"/>
  <c r="I89" i="6"/>
  <c r="L86" i="9"/>
  <c r="AH86" i="5"/>
  <c r="I87" i="6"/>
  <c r="AH84" i="5"/>
  <c r="L84" i="9"/>
  <c r="I85" i="6"/>
  <c r="AG125" i="5"/>
  <c r="H126" i="6"/>
  <c r="D280" i="6" s="1"/>
  <c r="K125" i="9"/>
  <c r="K113" i="9"/>
  <c r="AG113" i="5"/>
  <c r="H114" i="6"/>
  <c r="D268" i="6" s="1"/>
  <c r="AG150" i="5"/>
  <c r="K150" i="9"/>
  <c r="H151" i="6"/>
  <c r="D305" i="6" s="1"/>
  <c r="AG147" i="5"/>
  <c r="K147" i="9"/>
  <c r="H148" i="6"/>
  <c r="D302" i="6" s="1"/>
  <c r="AH59" i="5"/>
  <c r="L59" i="9"/>
  <c r="I60" i="6"/>
  <c r="L67" i="9"/>
  <c r="AH67" i="5"/>
  <c r="I68" i="6"/>
  <c r="AH30" i="5"/>
  <c r="L30" i="9"/>
  <c r="I31" i="6"/>
  <c r="AG130" i="5"/>
  <c r="H131" i="6"/>
  <c r="D285" i="6" s="1"/>
  <c r="K130" i="9"/>
  <c r="AH5" i="5"/>
  <c r="L5" i="9"/>
  <c r="I6" i="6"/>
  <c r="L38" i="9"/>
  <c r="AH38" i="5"/>
  <c r="I39" i="6"/>
  <c r="L45" i="9"/>
  <c r="AH45" i="5"/>
  <c r="I46" i="6"/>
  <c r="AH12" i="5"/>
  <c r="L12" i="9"/>
  <c r="I13" i="6"/>
  <c r="AH39" i="5"/>
  <c r="L39" i="9"/>
  <c r="I40" i="6"/>
  <c r="AH42" i="5"/>
  <c r="L42" i="9"/>
  <c r="I43" i="6"/>
  <c r="AH18" i="5"/>
  <c r="L18" i="9"/>
  <c r="I19" i="6"/>
  <c r="L95" i="9"/>
  <c r="AH95" i="5"/>
  <c r="I96" i="6"/>
  <c r="L80" i="9"/>
  <c r="AH80" i="5"/>
  <c r="I81" i="6"/>
  <c r="L55" i="9"/>
  <c r="AH55" i="5"/>
  <c r="I56" i="6"/>
  <c r="AH77" i="5"/>
  <c r="L77" i="9"/>
  <c r="I78" i="6"/>
  <c r="AH94" i="5"/>
  <c r="L94" i="9"/>
  <c r="I95" i="6"/>
  <c r="AH29" i="5"/>
  <c r="L29" i="9"/>
  <c r="I30" i="6"/>
  <c r="L31" i="9"/>
  <c r="AH31" i="5"/>
  <c r="I32" i="6"/>
  <c r="AG111" i="5"/>
  <c r="K111" i="9"/>
  <c r="H112" i="6"/>
  <c r="D266" i="6" s="1"/>
  <c r="AG148" i="5"/>
  <c r="K148" i="9"/>
  <c r="H149" i="6"/>
  <c r="D303" i="6" s="1"/>
  <c r="L75" i="9"/>
  <c r="AH75" i="5"/>
  <c r="I76" i="6"/>
  <c r="AH89" i="5"/>
  <c r="L89" i="9"/>
  <c r="I90" i="6"/>
  <c r="AH51" i="5"/>
  <c r="L51" i="9"/>
  <c r="I52" i="6"/>
  <c r="AH48" i="5"/>
  <c r="L48" i="9"/>
  <c r="I49" i="6"/>
  <c r="AG140" i="5"/>
  <c r="H141" i="6"/>
  <c r="D295" i="6" s="1"/>
  <c r="K140" i="9"/>
  <c r="AG124" i="5"/>
  <c r="K124" i="9"/>
  <c r="H125" i="6"/>
  <c r="D279" i="6" s="1"/>
  <c r="AH22" i="5"/>
  <c r="L22" i="9"/>
  <c r="I23" i="6"/>
  <c r="AH27" i="5"/>
  <c r="L27" i="9"/>
  <c r="I28" i="6"/>
  <c r="L33" i="9"/>
  <c r="AH33" i="5"/>
  <c r="I34" i="6"/>
  <c r="AH3" i="5"/>
  <c r="I4" i="6"/>
  <c r="L16" i="9"/>
  <c r="AH16" i="5"/>
  <c r="I17" i="6"/>
  <c r="L25" i="9"/>
  <c r="AH25" i="5"/>
  <c r="I26" i="6"/>
  <c r="AH15" i="5"/>
  <c r="L15" i="9"/>
  <c r="I16" i="6"/>
  <c r="L8" i="9"/>
  <c r="AH8" i="5"/>
  <c r="I9" i="6"/>
  <c r="L69" i="9"/>
  <c r="AH69" i="5"/>
  <c r="I70" i="6"/>
  <c r="L68" i="9"/>
  <c r="AH68" i="5"/>
  <c r="I69" i="6"/>
  <c r="AH54" i="5"/>
  <c r="L54" i="9"/>
  <c r="I55" i="6"/>
  <c r="AH87" i="5"/>
  <c r="L87" i="9"/>
  <c r="I88" i="6"/>
  <c r="AH96" i="5"/>
  <c r="L96" i="9"/>
  <c r="I97" i="6"/>
  <c r="AH82" i="5"/>
  <c r="L82" i="9"/>
  <c r="I83" i="6"/>
  <c r="AH56" i="5"/>
  <c r="L56" i="9"/>
  <c r="I57" i="6"/>
  <c r="L97" i="9"/>
  <c r="AH97" i="5"/>
  <c r="I98" i="6"/>
  <c r="AG123" i="5"/>
  <c r="K123" i="9"/>
  <c r="H124" i="6"/>
  <c r="D278" i="6" s="1"/>
  <c r="AG116" i="5"/>
  <c r="K116" i="9"/>
  <c r="H117" i="6"/>
  <c r="D271" i="6" s="1"/>
  <c r="AG141" i="5"/>
  <c r="K141" i="9"/>
  <c r="H142" i="6"/>
  <c r="D296" i="6" s="1"/>
  <c r="AG128" i="5"/>
  <c r="H129" i="6"/>
  <c r="D283" i="6" s="1"/>
  <c r="K128" i="9"/>
  <c r="AG139" i="5"/>
  <c r="H140" i="6"/>
  <c r="D294" i="6" s="1"/>
  <c r="K139" i="9"/>
  <c r="AG109" i="5"/>
  <c r="K109" i="9"/>
  <c r="H110" i="6"/>
  <c r="D264" i="6" s="1"/>
  <c r="AG131" i="5"/>
  <c r="H132" i="6"/>
  <c r="D286" i="6" s="1"/>
  <c r="K131" i="9"/>
  <c r="AG121" i="5"/>
  <c r="K121" i="9"/>
  <c r="H122" i="6"/>
  <c r="D276" i="6" s="1"/>
  <c r="AG114" i="5"/>
  <c r="K114" i="9"/>
  <c r="H115" i="6"/>
  <c r="D269" i="6" s="1"/>
  <c r="L92" i="9"/>
  <c r="AH92" i="5"/>
  <c r="I93" i="6"/>
  <c r="AH83" i="5"/>
  <c r="L83" i="9"/>
  <c r="I84" i="6"/>
  <c r="L91" i="9"/>
  <c r="AH91" i="5"/>
  <c r="I92" i="6"/>
  <c r="AG112" i="5"/>
  <c r="K112" i="9"/>
  <c r="H113" i="6"/>
  <c r="D267" i="6" s="1"/>
  <c r="AG136" i="5"/>
  <c r="K136" i="9"/>
  <c r="H137" i="6"/>
  <c r="D291" i="6" s="1"/>
  <c r="AG142" i="5"/>
  <c r="H143" i="6"/>
  <c r="D297" i="6" s="1"/>
  <c r="K142" i="9"/>
  <c r="AG144" i="5"/>
  <c r="H145" i="6"/>
  <c r="D299" i="6" s="1"/>
  <c r="K144" i="9"/>
  <c r="AG133" i="5"/>
  <c r="K133" i="9"/>
  <c r="H134" i="6"/>
  <c r="D288" i="6" s="1"/>
  <c r="AG122" i="5"/>
  <c r="H123" i="6"/>
  <c r="D277" i="6" s="1"/>
  <c r="K122" i="9"/>
  <c r="L28" i="9"/>
  <c r="AH28" i="5"/>
  <c r="I29" i="6"/>
  <c r="L40" i="9"/>
  <c r="AH40" i="5"/>
  <c r="I41" i="6"/>
  <c r="L43" i="9"/>
  <c r="AH43" i="5"/>
  <c r="I44" i="6"/>
  <c r="AH23" i="5"/>
  <c r="L23" i="9"/>
  <c r="I24" i="6"/>
  <c r="L4" i="9"/>
  <c r="AH4" i="5"/>
  <c r="I5" i="6"/>
  <c r="L20" i="9"/>
  <c r="AH20" i="5"/>
  <c r="I21" i="6"/>
  <c r="L9" i="9"/>
  <c r="AH9" i="5"/>
  <c r="I10" i="6"/>
  <c r="AH78" i="5"/>
  <c r="L78" i="9"/>
  <c r="I79" i="6"/>
  <c r="L81" i="9"/>
  <c r="AH81" i="5"/>
  <c r="I82" i="6"/>
  <c r="L74" i="9"/>
  <c r="AH74" i="5"/>
  <c r="I75" i="6"/>
  <c r="AH72" i="5"/>
  <c r="L72" i="9"/>
  <c r="I73" i="6"/>
  <c r="AH93" i="5"/>
  <c r="L93" i="9"/>
  <c r="I94" i="6"/>
  <c r="AG135" i="5"/>
  <c r="K135" i="9"/>
  <c r="H136" i="6"/>
  <c r="D290" i="6" s="1"/>
  <c r="AG137" i="5"/>
  <c r="H138" i="6"/>
  <c r="D292" i="6" s="1"/>
  <c r="K137" i="9"/>
  <c r="AG118" i="5"/>
  <c r="K118" i="9"/>
  <c r="H119" i="6"/>
  <c r="D273" i="6" s="1"/>
  <c r="AG134" i="5"/>
  <c r="H135" i="6"/>
  <c r="D289" i="6" s="1"/>
  <c r="K134" i="9"/>
  <c r="AG146" i="5"/>
  <c r="H147" i="6"/>
  <c r="D301" i="6" s="1"/>
  <c r="K146" i="9"/>
  <c r="AG149" i="5"/>
  <c r="H150" i="6"/>
  <c r="D304" i="6" s="1"/>
  <c r="K149" i="9"/>
  <c r="AG129" i="5"/>
  <c r="K129" i="9"/>
  <c r="H130" i="6"/>
  <c r="D284" i="6" s="1"/>
  <c r="AG110" i="5"/>
  <c r="K110" i="9"/>
  <c r="H111" i="6"/>
  <c r="D265" i="6" s="1"/>
  <c r="AG126" i="5"/>
  <c r="K126" i="9"/>
  <c r="H127" i="6"/>
  <c r="D281" i="6" s="1"/>
  <c r="K115" i="9"/>
  <c r="AG115" i="5"/>
  <c r="H116" i="6"/>
  <c r="D270" i="6" s="1"/>
  <c r="AH46" i="5"/>
  <c r="L46" i="9"/>
  <c r="I47" i="6"/>
  <c r="AH47" i="5"/>
  <c r="L47" i="9"/>
  <c r="I48" i="6"/>
  <c r="L64" i="9"/>
  <c r="AH64" i="5"/>
  <c r="I65" i="6"/>
  <c r="AH65" i="5"/>
  <c r="L65" i="9"/>
  <c r="I66" i="6"/>
  <c r="AG132" i="5"/>
  <c r="H133" i="6"/>
  <c r="D287" i="6" s="1"/>
  <c r="K132" i="9"/>
  <c r="L37" i="9"/>
  <c r="AH37" i="5"/>
  <c r="I38" i="6"/>
  <c r="AG143" i="5"/>
  <c r="H144" i="6"/>
  <c r="D298" i="6" s="1"/>
  <c r="K143" i="9"/>
  <c r="AG138" i="5"/>
  <c r="K138" i="9"/>
  <c r="H139" i="6"/>
  <c r="D293" i="6" s="1"/>
  <c r="AG151" i="5"/>
  <c r="H152" i="6"/>
  <c r="D306" i="6" s="1"/>
  <c r="K151" i="9"/>
  <c r="AG145" i="5"/>
  <c r="K145" i="9"/>
  <c r="H146" i="6"/>
  <c r="D300" i="6" s="1"/>
  <c r="L14" i="9"/>
  <c r="AH14" i="5"/>
  <c r="I15" i="6"/>
  <c r="L21" i="9"/>
  <c r="AH21" i="5"/>
  <c r="I22" i="6"/>
  <c r="AH6" i="5"/>
  <c r="L6" i="9"/>
  <c r="I7" i="6"/>
  <c r="AH17" i="5"/>
  <c r="L17" i="9"/>
  <c r="I18" i="6"/>
  <c r="L26" i="9"/>
  <c r="AH26" i="5"/>
  <c r="I27" i="6"/>
  <c r="L13" i="9"/>
  <c r="AH13" i="5"/>
  <c r="I14" i="6"/>
  <c r="L19" i="9"/>
  <c r="AH19" i="5"/>
  <c r="I20" i="6"/>
  <c r="H109" i="6"/>
  <c r="D263" i="6" s="1"/>
  <c r="AH100" i="5"/>
  <c r="L100" i="9"/>
  <c r="I101" i="6"/>
  <c r="AH99" i="5"/>
  <c r="L99" i="9"/>
  <c r="I100" i="6"/>
  <c r="AH60" i="5"/>
  <c r="L60" i="9"/>
  <c r="I61" i="6"/>
  <c r="AH66" i="5"/>
  <c r="L66" i="9"/>
  <c r="I67" i="6"/>
  <c r="L70" i="9"/>
  <c r="AH70" i="5"/>
  <c r="I71" i="6"/>
  <c r="AH71" i="5"/>
  <c r="L71" i="9"/>
  <c r="I72" i="6"/>
  <c r="L98" i="9"/>
  <c r="AH98" i="5"/>
  <c r="I99" i="6"/>
  <c r="AG1" i="8"/>
  <c r="AF1" i="8"/>
  <c r="AE1" i="8"/>
  <c r="AD1" i="8"/>
  <c r="AC1" i="8"/>
  <c r="X1" i="8"/>
  <c r="Y1" i="8"/>
  <c r="Z1" i="8"/>
  <c r="AA1" i="8"/>
  <c r="AB1" i="8"/>
  <c r="W1" i="8"/>
  <c r="R1" i="9"/>
  <c r="P1" i="9"/>
  <c r="Q1" i="9"/>
  <c r="L1" i="9"/>
  <c r="M1" i="9"/>
  <c r="N1" i="9"/>
  <c r="I1" i="9"/>
  <c r="J1" i="9"/>
  <c r="K1" i="9"/>
  <c r="H1" i="9"/>
  <c r="G1" i="9"/>
  <c r="F1" i="9"/>
  <c r="B1" i="9"/>
  <c r="C1" i="9"/>
  <c r="D1" i="9"/>
  <c r="E1" i="9"/>
  <c r="A1" i="9"/>
  <c r="O1" i="8"/>
  <c r="P1" i="8"/>
  <c r="N1" i="8"/>
  <c r="M1" i="8"/>
  <c r="L1" i="8"/>
  <c r="K1" i="8"/>
  <c r="J1" i="8"/>
  <c r="I1" i="8"/>
  <c r="H1" i="8"/>
  <c r="C1" i="8"/>
  <c r="D1" i="8"/>
  <c r="E1" i="8"/>
  <c r="F1" i="8"/>
  <c r="G1" i="8"/>
  <c r="B1" i="8"/>
  <c r="A1" i="8"/>
  <c r="L3" i="9" l="1"/>
  <c r="H200" i="6"/>
  <c r="P200" i="6" s="1"/>
  <c r="P108" i="40"/>
  <c r="K108" i="9"/>
  <c r="Q108" i="40"/>
  <c r="AA108" i="40" s="1"/>
  <c r="AG108" i="5"/>
  <c r="F305" i="40"/>
  <c r="F408" i="3"/>
  <c r="I52" i="40" s="1"/>
  <c r="G52" i="40"/>
  <c r="R52" i="40" s="1"/>
  <c r="X102" i="40"/>
  <c r="Y102" i="40" s="1"/>
  <c r="P102" i="40"/>
  <c r="S102" i="40"/>
  <c r="AA102" i="40" s="1"/>
  <c r="T102" i="40"/>
  <c r="I305" i="40" s="1"/>
  <c r="AA101" i="40"/>
  <c r="AF52" i="5"/>
  <c r="G53" i="6"/>
  <c r="G207" i="6" s="1"/>
  <c r="Q207" i="6" s="1"/>
  <c r="J52" i="9"/>
  <c r="M214" i="6"/>
  <c r="N214" i="6" s="1"/>
  <c r="E214" i="6"/>
  <c r="M230" i="6"/>
  <c r="N230" i="6" s="1"/>
  <c r="E230" i="6"/>
  <c r="H254" i="6"/>
  <c r="P254" i="6" s="1"/>
  <c r="I254" i="6"/>
  <c r="M248" i="6"/>
  <c r="N248" i="6" s="1"/>
  <c r="E248" i="6"/>
  <c r="M233" i="6"/>
  <c r="N233" i="6" s="1"/>
  <c r="E233" i="6"/>
  <c r="H227" i="6"/>
  <c r="P227" i="6" s="1"/>
  <c r="I227" i="6"/>
  <c r="M216" i="6"/>
  <c r="N216" i="6" s="1"/>
  <c r="E216" i="6"/>
  <c r="M228" i="6"/>
  <c r="N228" i="6" s="1"/>
  <c r="E228" i="6"/>
  <c r="M242" i="6"/>
  <c r="N242" i="6" s="1"/>
  <c r="E242" i="6"/>
  <c r="I212" i="6"/>
  <c r="H212" i="6"/>
  <c r="P212" i="6" s="1"/>
  <c r="M254" i="6"/>
  <c r="N254" i="6" s="1"/>
  <c r="E254" i="6"/>
  <c r="H237" i="6"/>
  <c r="P237" i="6" s="1"/>
  <c r="I237" i="6"/>
  <c r="M209" i="6"/>
  <c r="N209" i="6" s="1"/>
  <c r="E209" i="6"/>
  <c r="I213" i="6"/>
  <c r="H213" i="6"/>
  <c r="P213" i="6" s="1"/>
  <c r="H217" i="6"/>
  <c r="P217" i="6" s="1"/>
  <c r="I217" i="6"/>
  <c r="H232" i="6"/>
  <c r="P232" i="6" s="1"/>
  <c r="I232" i="6"/>
  <c r="M224" i="6"/>
  <c r="N224" i="6" s="1"/>
  <c r="E224" i="6"/>
  <c r="H222" i="6"/>
  <c r="P222" i="6" s="1"/>
  <c r="I222" i="6"/>
  <c r="H251" i="6"/>
  <c r="P251" i="6" s="1"/>
  <c r="I251" i="6"/>
  <c r="M223" i="6"/>
  <c r="N223" i="6" s="1"/>
  <c r="E223" i="6"/>
  <c r="H215" i="6"/>
  <c r="P215" i="6" s="1"/>
  <c r="I215" i="6"/>
  <c r="M237" i="6"/>
  <c r="N237" i="6" s="1"/>
  <c r="E237" i="6"/>
  <c r="H252" i="6"/>
  <c r="P252" i="6" s="1"/>
  <c r="I252" i="6"/>
  <c r="H243" i="6"/>
  <c r="P243" i="6" s="1"/>
  <c r="I243" i="6"/>
  <c r="H255" i="6"/>
  <c r="P255" i="6" s="1"/>
  <c r="I255" i="6"/>
  <c r="M213" i="6"/>
  <c r="N213" i="6" s="1"/>
  <c r="E213" i="6"/>
  <c r="M217" i="6"/>
  <c r="N217" i="6" s="1"/>
  <c r="E217" i="6"/>
  <c r="H220" i="6"/>
  <c r="P220" i="6" s="1"/>
  <c r="I220" i="6"/>
  <c r="M212" i="6"/>
  <c r="N212" i="6" s="1"/>
  <c r="E212" i="6"/>
  <c r="M232" i="6"/>
  <c r="N232" i="6" s="1"/>
  <c r="E232" i="6"/>
  <c r="H224" i="6"/>
  <c r="P224" i="6" s="1"/>
  <c r="I224" i="6"/>
  <c r="M222" i="6"/>
  <c r="N222" i="6" s="1"/>
  <c r="E222" i="6"/>
  <c r="M251" i="6"/>
  <c r="N251" i="6" s="1"/>
  <c r="E251" i="6"/>
  <c r="I223" i="6"/>
  <c r="H223" i="6"/>
  <c r="P223" i="6" s="1"/>
  <c r="H218" i="6"/>
  <c r="P218" i="6" s="1"/>
  <c r="I218" i="6"/>
  <c r="I241" i="6"/>
  <c r="H241" i="6"/>
  <c r="P241" i="6" s="1"/>
  <c r="M236" i="6"/>
  <c r="N236" i="6" s="1"/>
  <c r="E236" i="6"/>
  <c r="H209" i="6"/>
  <c r="P209" i="6" s="1"/>
  <c r="I209" i="6"/>
  <c r="H249" i="6"/>
  <c r="P249" i="6" s="1"/>
  <c r="I249" i="6"/>
  <c r="M252" i="6"/>
  <c r="N252" i="6" s="1"/>
  <c r="E252" i="6"/>
  <c r="M243" i="6"/>
  <c r="N243" i="6" s="1"/>
  <c r="E243" i="6"/>
  <c r="M255" i="6"/>
  <c r="N255" i="6" s="1"/>
  <c r="E255" i="6"/>
  <c r="M220" i="6"/>
  <c r="N220" i="6" s="1"/>
  <c r="E220" i="6"/>
  <c r="M215" i="6"/>
  <c r="N215" i="6" s="1"/>
  <c r="E215" i="6"/>
  <c r="M218" i="6"/>
  <c r="N218" i="6" s="1"/>
  <c r="E218" i="6"/>
  <c r="M241" i="6"/>
  <c r="N241" i="6" s="1"/>
  <c r="E241" i="6"/>
  <c r="H236" i="6"/>
  <c r="P236" i="6" s="1"/>
  <c r="I236" i="6"/>
  <c r="M249" i="6"/>
  <c r="N249" i="6" s="1"/>
  <c r="E249" i="6"/>
  <c r="H235" i="6"/>
  <c r="P235" i="6" s="1"/>
  <c r="I235" i="6"/>
  <c r="I245" i="6"/>
  <c r="H245" i="6"/>
  <c r="P245" i="6" s="1"/>
  <c r="M238" i="6"/>
  <c r="N238" i="6" s="1"/>
  <c r="E238" i="6"/>
  <c r="H246" i="6"/>
  <c r="P246" i="6" s="1"/>
  <c r="I246" i="6"/>
  <c r="H247" i="6"/>
  <c r="P247" i="6" s="1"/>
  <c r="I247" i="6"/>
  <c r="I226" i="6"/>
  <c r="H226" i="6"/>
  <c r="P226" i="6" s="1"/>
  <c r="H231" i="6"/>
  <c r="P231" i="6" s="1"/>
  <c r="I231" i="6"/>
  <c r="H239" i="6"/>
  <c r="P239" i="6" s="1"/>
  <c r="I239" i="6"/>
  <c r="M235" i="6"/>
  <c r="N235" i="6" s="1"/>
  <c r="E235" i="6"/>
  <c r="H244" i="6"/>
  <c r="P244" i="6" s="1"/>
  <c r="I244" i="6"/>
  <c r="M245" i="6"/>
  <c r="N245" i="6" s="1"/>
  <c r="E245" i="6"/>
  <c r="M246" i="6"/>
  <c r="N246" i="6" s="1"/>
  <c r="E246" i="6"/>
  <c r="I253" i="6"/>
  <c r="H253" i="6"/>
  <c r="P253" i="6" s="1"/>
  <c r="M247" i="6"/>
  <c r="N247" i="6" s="1"/>
  <c r="E247" i="6"/>
  <c r="M231" i="6"/>
  <c r="N231" i="6" s="1"/>
  <c r="E231" i="6"/>
  <c r="M239" i="6"/>
  <c r="N239" i="6" s="1"/>
  <c r="E239" i="6"/>
  <c r="H229" i="6"/>
  <c r="P229" i="6" s="1"/>
  <c r="I229" i="6"/>
  <c r="M244" i="6"/>
  <c r="N244" i="6" s="1"/>
  <c r="E244" i="6"/>
  <c r="H210" i="6"/>
  <c r="P210" i="6" s="1"/>
  <c r="I210" i="6"/>
  <c r="I238" i="6"/>
  <c r="H238" i="6"/>
  <c r="P238" i="6" s="1"/>
  <c r="M253" i="6"/>
  <c r="N253" i="6" s="1"/>
  <c r="E253" i="6"/>
  <c r="M226" i="6"/>
  <c r="N226" i="6" s="1"/>
  <c r="E226" i="6"/>
  <c r="M221" i="6"/>
  <c r="N221" i="6" s="1"/>
  <c r="E221" i="6"/>
  <c r="M229" i="6"/>
  <c r="N229" i="6" s="1"/>
  <c r="E229" i="6"/>
  <c r="I256" i="6"/>
  <c r="H256" i="6"/>
  <c r="P256" i="6" s="1"/>
  <c r="H225" i="6"/>
  <c r="P225" i="6" s="1"/>
  <c r="I225" i="6"/>
  <c r="H208" i="6"/>
  <c r="P208" i="6" s="1"/>
  <c r="I208" i="6"/>
  <c r="M210" i="6"/>
  <c r="N210" i="6" s="1"/>
  <c r="E210" i="6"/>
  <c r="I240" i="6"/>
  <c r="H240" i="6"/>
  <c r="P240" i="6" s="1"/>
  <c r="H207" i="6"/>
  <c r="P207" i="6" s="1"/>
  <c r="I207" i="6"/>
  <c r="M219" i="6"/>
  <c r="N219" i="6" s="1"/>
  <c r="E219" i="6"/>
  <c r="M225" i="6"/>
  <c r="N225" i="6" s="1"/>
  <c r="E225" i="6"/>
  <c r="M208" i="6"/>
  <c r="N208" i="6" s="1"/>
  <c r="E208" i="6"/>
  <c r="H234" i="6"/>
  <c r="P234" i="6" s="1"/>
  <c r="I234" i="6"/>
  <c r="I221" i="6"/>
  <c r="H221" i="6"/>
  <c r="P221" i="6" s="1"/>
  <c r="M250" i="6"/>
  <c r="N250" i="6" s="1"/>
  <c r="E250" i="6"/>
  <c r="C257" i="6"/>
  <c r="J257" i="6"/>
  <c r="L257" i="6"/>
  <c r="M207" i="6"/>
  <c r="N207" i="6" s="1"/>
  <c r="E207" i="6"/>
  <c r="M256" i="6"/>
  <c r="N256" i="6" s="1"/>
  <c r="E256" i="6"/>
  <c r="H219" i="6"/>
  <c r="P219" i="6" s="1"/>
  <c r="I219" i="6"/>
  <c r="H230" i="6"/>
  <c r="P230" i="6" s="1"/>
  <c r="I230" i="6"/>
  <c r="H248" i="6"/>
  <c r="P248" i="6" s="1"/>
  <c r="I248" i="6"/>
  <c r="I211" i="6"/>
  <c r="H211" i="6"/>
  <c r="P211" i="6" s="1"/>
  <c r="M227" i="6"/>
  <c r="N227" i="6" s="1"/>
  <c r="E227" i="6"/>
  <c r="I250" i="6"/>
  <c r="H250" i="6"/>
  <c r="P250" i="6" s="1"/>
  <c r="I216" i="6"/>
  <c r="H216" i="6"/>
  <c r="P216" i="6" s="1"/>
  <c r="M240" i="6"/>
  <c r="N240" i="6" s="1"/>
  <c r="E240" i="6"/>
  <c r="I228" i="6"/>
  <c r="H228" i="6"/>
  <c r="P228" i="6" s="1"/>
  <c r="H242" i="6"/>
  <c r="P242" i="6" s="1"/>
  <c r="I242" i="6"/>
  <c r="I214" i="6"/>
  <c r="H214" i="6"/>
  <c r="P214" i="6" s="1"/>
  <c r="M211" i="6"/>
  <c r="N211" i="6" s="1"/>
  <c r="E211" i="6"/>
  <c r="M234" i="6"/>
  <c r="N234" i="6" s="1"/>
  <c r="E234" i="6"/>
  <c r="I233" i="6"/>
  <c r="H233" i="6"/>
  <c r="P233" i="6" s="1"/>
  <c r="E289" i="6"/>
  <c r="F289" i="6"/>
  <c r="P289" i="6" s="1"/>
  <c r="N289" i="6"/>
  <c r="E296" i="6"/>
  <c r="F296" i="6"/>
  <c r="P296" i="6" s="1"/>
  <c r="N296" i="6"/>
  <c r="E297" i="6"/>
  <c r="F297" i="6"/>
  <c r="P297" i="6" s="1"/>
  <c r="N297" i="6"/>
  <c r="E286" i="6"/>
  <c r="N286" i="6"/>
  <c r="F286" i="6"/>
  <c r="P286" i="6" s="1"/>
  <c r="F295" i="6"/>
  <c r="P295" i="6" s="1"/>
  <c r="E295" i="6"/>
  <c r="N295" i="6"/>
  <c r="F280" i="6"/>
  <c r="P280" i="6" s="1"/>
  <c r="E280" i="6"/>
  <c r="N280" i="6"/>
  <c r="F275" i="6"/>
  <c r="P275" i="6" s="1"/>
  <c r="N275" i="6"/>
  <c r="E275" i="6"/>
  <c r="N273" i="6"/>
  <c r="E273" i="6"/>
  <c r="F273" i="6"/>
  <c r="P273" i="6" s="1"/>
  <c r="E306" i="6"/>
  <c r="N306" i="6"/>
  <c r="F306" i="6"/>
  <c r="P306" i="6" s="1"/>
  <c r="F287" i="6"/>
  <c r="P287" i="6" s="1"/>
  <c r="E287" i="6"/>
  <c r="N287" i="6"/>
  <c r="E291" i="6"/>
  <c r="F291" i="6"/>
  <c r="P291" i="6" s="1"/>
  <c r="N291" i="6"/>
  <c r="F264" i="6"/>
  <c r="P264" i="6" s="1"/>
  <c r="E264" i="6"/>
  <c r="N264" i="6"/>
  <c r="E271" i="6"/>
  <c r="F271" i="6"/>
  <c r="P271" i="6" s="1"/>
  <c r="N271" i="6"/>
  <c r="E303" i="6"/>
  <c r="N303" i="6"/>
  <c r="F303" i="6"/>
  <c r="P303" i="6" s="1"/>
  <c r="F302" i="6"/>
  <c r="P302" i="6" s="1"/>
  <c r="E302" i="6"/>
  <c r="N302" i="6"/>
  <c r="E277" i="6"/>
  <c r="F277" i="6"/>
  <c r="P277" i="6" s="1"/>
  <c r="N277" i="6"/>
  <c r="N285" i="6"/>
  <c r="E285" i="6"/>
  <c r="F285" i="6"/>
  <c r="P285" i="6" s="1"/>
  <c r="F293" i="6"/>
  <c r="P293" i="6" s="1"/>
  <c r="E293" i="6"/>
  <c r="N293" i="6"/>
  <c r="E270" i="6"/>
  <c r="N270" i="6"/>
  <c r="F270" i="6"/>
  <c r="P270" i="6" s="1"/>
  <c r="F304" i="6"/>
  <c r="P304" i="6" s="1"/>
  <c r="N304" i="6"/>
  <c r="E304" i="6"/>
  <c r="F292" i="6"/>
  <c r="P292" i="6" s="1"/>
  <c r="N292" i="6"/>
  <c r="E292" i="6"/>
  <c r="E288" i="6"/>
  <c r="F288" i="6"/>
  <c r="P288" i="6" s="1"/>
  <c r="N288" i="6"/>
  <c r="E267" i="6"/>
  <c r="F267" i="6"/>
  <c r="P267" i="6" s="1"/>
  <c r="N267" i="6"/>
  <c r="E269" i="6"/>
  <c r="N269" i="6"/>
  <c r="F269" i="6"/>
  <c r="P269" i="6" s="1"/>
  <c r="F278" i="6"/>
  <c r="P278" i="6" s="1"/>
  <c r="E278" i="6"/>
  <c r="N278" i="6"/>
  <c r="F266" i="6"/>
  <c r="P266" i="6" s="1"/>
  <c r="E266" i="6"/>
  <c r="N266" i="6"/>
  <c r="F305" i="6"/>
  <c r="P305" i="6" s="1"/>
  <c r="N305" i="6"/>
  <c r="E305" i="6"/>
  <c r="F284" i="6"/>
  <c r="P284" i="6" s="1"/>
  <c r="N284" i="6"/>
  <c r="E284" i="6"/>
  <c r="E294" i="6"/>
  <c r="N294" i="6"/>
  <c r="F294" i="6"/>
  <c r="P294" i="6" s="1"/>
  <c r="N281" i="6"/>
  <c r="F281" i="6"/>
  <c r="P281" i="6" s="1"/>
  <c r="E281" i="6"/>
  <c r="F290" i="6"/>
  <c r="P290" i="6" s="1"/>
  <c r="E290" i="6"/>
  <c r="N290" i="6"/>
  <c r="N298" i="6"/>
  <c r="E298" i="6"/>
  <c r="F298" i="6"/>
  <c r="P298" i="6" s="1"/>
  <c r="E301" i="6"/>
  <c r="N301" i="6"/>
  <c r="F301" i="6"/>
  <c r="P301" i="6" s="1"/>
  <c r="N276" i="6"/>
  <c r="E276" i="6"/>
  <c r="F276" i="6"/>
  <c r="P276" i="6" s="1"/>
  <c r="E279" i="6"/>
  <c r="N279" i="6"/>
  <c r="F279" i="6"/>
  <c r="P279" i="6" s="1"/>
  <c r="F268" i="6"/>
  <c r="P268" i="6" s="1"/>
  <c r="E268" i="6"/>
  <c r="N268" i="6"/>
  <c r="F272" i="6"/>
  <c r="P272" i="6" s="1"/>
  <c r="E272" i="6"/>
  <c r="N272" i="6"/>
  <c r="E274" i="6"/>
  <c r="N274" i="6"/>
  <c r="F274" i="6"/>
  <c r="P274" i="6" s="1"/>
  <c r="F299" i="6"/>
  <c r="P299" i="6" s="1"/>
  <c r="N299" i="6"/>
  <c r="E299" i="6"/>
  <c r="E283" i="6"/>
  <c r="F283" i="6"/>
  <c r="P283" i="6" s="1"/>
  <c r="N283" i="6"/>
  <c r="N282" i="6"/>
  <c r="F282" i="6"/>
  <c r="P282" i="6" s="1"/>
  <c r="E282" i="6"/>
  <c r="F263" i="6"/>
  <c r="P263" i="6" s="1"/>
  <c r="N263" i="6"/>
  <c r="E263" i="6"/>
  <c r="E300" i="6"/>
  <c r="F300" i="6"/>
  <c r="P300" i="6" s="1"/>
  <c r="N300" i="6"/>
  <c r="E265" i="6"/>
  <c r="F265" i="6"/>
  <c r="P265" i="6" s="1"/>
  <c r="N265" i="6"/>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B512" i="3"/>
  <c r="A512" i="3"/>
  <c r="AH52" i="5" l="1"/>
  <c r="H305" i="40"/>
  <c r="I53" i="6"/>
  <c r="L52" i="9"/>
  <c r="AB52" i="40"/>
  <c r="I257" i="6"/>
  <c r="H257" i="6"/>
  <c r="P257" i="6" s="1"/>
  <c r="M257" i="6"/>
  <c r="N257" i="6" s="1"/>
  <c r="E257" i="6"/>
  <c r="A3" i="7"/>
  <c r="B3" i="7"/>
  <c r="C3" i="7"/>
  <c r="E3" i="7"/>
  <c r="A4" i="7"/>
  <c r="B4" i="7"/>
  <c r="C4" i="7"/>
  <c r="E4" i="7"/>
  <c r="A5" i="7"/>
  <c r="B5" i="7"/>
  <c r="C5" i="7"/>
  <c r="E5" i="7"/>
  <c r="A6" i="7"/>
  <c r="B6" i="7"/>
  <c r="C6" i="7"/>
  <c r="E6" i="7"/>
  <c r="A7" i="7"/>
  <c r="B7" i="7"/>
  <c r="C7" i="7"/>
  <c r="E7" i="7"/>
  <c r="A8" i="7"/>
  <c r="B8" i="7"/>
  <c r="C8" i="7"/>
  <c r="E8" i="7"/>
  <c r="A9" i="7"/>
  <c r="B9" i="7"/>
  <c r="C9" i="7"/>
  <c r="E9" i="7"/>
  <c r="A10" i="7"/>
  <c r="B10" i="7"/>
  <c r="C10" i="7"/>
  <c r="E10" i="7"/>
  <c r="A11" i="7"/>
  <c r="B11" i="7"/>
  <c r="C11" i="7"/>
  <c r="E11" i="7"/>
  <c r="A12" i="7"/>
  <c r="B12" i="7"/>
  <c r="C12" i="7"/>
  <c r="E12" i="7"/>
  <c r="A13" i="7"/>
  <c r="B13" i="7"/>
  <c r="C13" i="7"/>
  <c r="E13" i="7"/>
  <c r="A14" i="7"/>
  <c r="B14" i="7"/>
  <c r="C14" i="7"/>
  <c r="E14" i="7"/>
  <c r="A15" i="7"/>
  <c r="B15" i="7"/>
  <c r="C15" i="7"/>
  <c r="E15" i="7"/>
  <c r="A16" i="7"/>
  <c r="B16" i="7"/>
  <c r="C16" i="7"/>
  <c r="E16" i="7"/>
  <c r="A17" i="7"/>
  <c r="B17" i="7"/>
  <c r="C17" i="7"/>
  <c r="E17" i="7"/>
  <c r="A18" i="7"/>
  <c r="B18" i="7"/>
  <c r="C18" i="7"/>
  <c r="E18" i="7"/>
  <c r="A19" i="7"/>
  <c r="B19" i="7"/>
  <c r="C19" i="7"/>
  <c r="E19" i="7"/>
  <c r="A20" i="7"/>
  <c r="B20" i="7"/>
  <c r="C20" i="7"/>
  <c r="E20" i="7"/>
  <c r="A21" i="7"/>
  <c r="B21" i="7"/>
  <c r="C21" i="7"/>
  <c r="E21" i="7"/>
  <c r="A22" i="7"/>
  <c r="B22" i="7"/>
  <c r="C22" i="7"/>
  <c r="E22" i="7"/>
  <c r="A23" i="7"/>
  <c r="B23" i="7"/>
  <c r="C23" i="7"/>
  <c r="E23" i="7"/>
  <c r="A24" i="7"/>
  <c r="B24" i="7"/>
  <c r="C24" i="7"/>
  <c r="E24" i="7"/>
  <c r="A25" i="7"/>
  <c r="B25" i="7"/>
  <c r="C25" i="7"/>
  <c r="E25" i="7"/>
  <c r="A26" i="7"/>
  <c r="B26" i="7"/>
  <c r="C26" i="7"/>
  <c r="E26" i="7"/>
  <c r="A27" i="7"/>
  <c r="B27" i="7"/>
  <c r="C27" i="7"/>
  <c r="E27" i="7"/>
  <c r="A28" i="7"/>
  <c r="B28" i="7"/>
  <c r="C28" i="7"/>
  <c r="E28" i="7"/>
  <c r="A29" i="7"/>
  <c r="B29" i="7"/>
  <c r="C29" i="7"/>
  <c r="E29" i="7"/>
  <c r="A30" i="7"/>
  <c r="B30" i="7"/>
  <c r="C30" i="7"/>
  <c r="E30" i="7"/>
  <c r="A31" i="7"/>
  <c r="B31" i="7"/>
  <c r="C31" i="7"/>
  <c r="E31" i="7"/>
  <c r="A32" i="7"/>
  <c r="B32" i="7"/>
  <c r="C32" i="7"/>
  <c r="E32" i="7"/>
  <c r="A33" i="7"/>
  <c r="B33" i="7"/>
  <c r="C33" i="7"/>
  <c r="E33" i="7"/>
  <c r="A34" i="7"/>
  <c r="B34" i="7"/>
  <c r="C34" i="7"/>
  <c r="E34" i="7"/>
  <c r="A35" i="7"/>
  <c r="B35" i="7"/>
  <c r="C35" i="7"/>
  <c r="E35" i="7"/>
  <c r="A36" i="7"/>
  <c r="B36" i="7"/>
  <c r="C36" i="7"/>
  <c r="E36" i="7"/>
  <c r="A37" i="7"/>
  <c r="B37" i="7"/>
  <c r="C37" i="7"/>
  <c r="E37" i="7"/>
  <c r="A38" i="7"/>
  <c r="B38" i="7"/>
  <c r="C38" i="7"/>
  <c r="E38" i="7"/>
  <c r="A39" i="7"/>
  <c r="B39" i="7"/>
  <c r="C39" i="7"/>
  <c r="E39" i="7"/>
  <c r="A40" i="7"/>
  <c r="B40" i="7"/>
  <c r="C40" i="7"/>
  <c r="E40" i="7"/>
  <c r="A41" i="7"/>
  <c r="B41" i="7"/>
  <c r="C41" i="7"/>
  <c r="E41" i="7"/>
  <c r="A42" i="7"/>
  <c r="B42" i="7"/>
  <c r="C42" i="7"/>
  <c r="E42" i="7"/>
  <c r="A43" i="7"/>
  <c r="B43" i="7"/>
  <c r="C43" i="7"/>
  <c r="E43" i="7"/>
  <c r="A44" i="7"/>
  <c r="B44" i="7"/>
  <c r="C44" i="7"/>
  <c r="E44" i="7"/>
  <c r="A45" i="7"/>
  <c r="B45" i="7"/>
  <c r="C45" i="7"/>
  <c r="E45" i="7"/>
  <c r="A46" i="7"/>
  <c r="B46" i="7"/>
  <c r="C46" i="7"/>
  <c r="E46" i="7"/>
  <c r="A47" i="7"/>
  <c r="B47" i="7"/>
  <c r="C47" i="7"/>
  <c r="E47" i="7"/>
  <c r="A48" i="7"/>
  <c r="B48" i="7"/>
  <c r="C48" i="7"/>
  <c r="E48" i="7"/>
  <c r="A49" i="7"/>
  <c r="B49" i="7"/>
  <c r="C49" i="7"/>
  <c r="E49" i="7"/>
  <c r="A50" i="7"/>
  <c r="B50" i="7"/>
  <c r="C50" i="7"/>
  <c r="E50" i="7"/>
  <c r="A51" i="7"/>
  <c r="B51" i="7"/>
  <c r="C51" i="7"/>
  <c r="E51" i="7"/>
  <c r="A52" i="7"/>
  <c r="B52" i="7"/>
  <c r="C52" i="7"/>
  <c r="E52" i="7"/>
  <c r="A53" i="7"/>
  <c r="B53" i="7"/>
  <c r="C53" i="7"/>
  <c r="E53" i="7"/>
  <c r="A54" i="7"/>
  <c r="B54" i="7"/>
  <c r="C54" i="7"/>
  <c r="E54" i="7"/>
  <c r="A55" i="7"/>
  <c r="B55" i="7"/>
  <c r="C55" i="7"/>
  <c r="E55" i="7"/>
  <c r="A56" i="7"/>
  <c r="B56" i="7"/>
  <c r="C56" i="7"/>
  <c r="E56" i="7"/>
  <c r="A57" i="7"/>
  <c r="B57" i="7"/>
  <c r="C57" i="7"/>
  <c r="E57" i="7"/>
  <c r="A58" i="7"/>
  <c r="B58" i="7"/>
  <c r="C58" i="7"/>
  <c r="E58" i="7"/>
  <c r="A59" i="7"/>
  <c r="B59" i="7"/>
  <c r="C59" i="7"/>
  <c r="E59" i="7"/>
  <c r="A60" i="7"/>
  <c r="B60" i="7"/>
  <c r="C60" i="7"/>
  <c r="E60" i="7"/>
  <c r="A61" i="7"/>
  <c r="B61" i="7"/>
  <c r="C61" i="7"/>
  <c r="E61" i="7"/>
  <c r="A62" i="7"/>
  <c r="B62" i="7"/>
  <c r="C62" i="7"/>
  <c r="E62" i="7"/>
  <c r="A63" i="7"/>
  <c r="B63" i="7"/>
  <c r="C63" i="7"/>
  <c r="E63" i="7"/>
  <c r="A64" i="7"/>
  <c r="B64" i="7"/>
  <c r="C64" i="7"/>
  <c r="E64" i="7"/>
  <c r="A65" i="7"/>
  <c r="B65" i="7"/>
  <c r="C65" i="7"/>
  <c r="E65" i="7"/>
  <c r="A66" i="7"/>
  <c r="B66" i="7"/>
  <c r="C66" i="7"/>
  <c r="E66" i="7"/>
  <c r="A67" i="7"/>
  <c r="B67" i="7"/>
  <c r="C67" i="7"/>
  <c r="E67" i="7"/>
  <c r="A68" i="7"/>
  <c r="B68" i="7"/>
  <c r="C68" i="7"/>
  <c r="E68" i="7"/>
  <c r="A69" i="7"/>
  <c r="B69" i="7"/>
  <c r="C69" i="7"/>
  <c r="E69" i="7"/>
  <c r="A70" i="7"/>
  <c r="B70" i="7"/>
  <c r="C70" i="7"/>
  <c r="E70" i="7"/>
  <c r="A71" i="7"/>
  <c r="B71" i="7"/>
  <c r="C71" i="7"/>
  <c r="E71" i="7"/>
  <c r="A72" i="7"/>
  <c r="B72" i="7"/>
  <c r="C72" i="7"/>
  <c r="E72" i="7"/>
  <c r="A73" i="7"/>
  <c r="B73" i="7"/>
  <c r="C73" i="7"/>
  <c r="E73" i="7"/>
  <c r="A74" i="7"/>
  <c r="B74" i="7"/>
  <c r="C74" i="7"/>
  <c r="E74" i="7"/>
  <c r="A75" i="7"/>
  <c r="B75" i="7"/>
  <c r="C75" i="7"/>
  <c r="E75" i="7"/>
  <c r="A76" i="7"/>
  <c r="B76" i="7"/>
  <c r="C76" i="7"/>
  <c r="E76" i="7"/>
  <c r="A77" i="7"/>
  <c r="B77" i="7"/>
  <c r="C77" i="7"/>
  <c r="E77" i="7"/>
  <c r="A78" i="7"/>
  <c r="B78" i="7"/>
  <c r="C78" i="7"/>
  <c r="E78" i="7"/>
  <c r="A79" i="7"/>
  <c r="B79" i="7"/>
  <c r="C79" i="7"/>
  <c r="E79" i="7"/>
  <c r="A80" i="7"/>
  <c r="B80" i="7"/>
  <c r="C80" i="7"/>
  <c r="E80" i="7"/>
  <c r="A81" i="7"/>
  <c r="B81" i="7"/>
  <c r="C81" i="7"/>
  <c r="E81" i="7"/>
  <c r="A82" i="7"/>
  <c r="B82" i="7"/>
  <c r="C82" i="7"/>
  <c r="E82" i="7"/>
  <c r="A83" i="7"/>
  <c r="B83" i="7"/>
  <c r="C83" i="7"/>
  <c r="E83" i="7"/>
  <c r="A84" i="7"/>
  <c r="B84" i="7"/>
  <c r="C84" i="7"/>
  <c r="E84" i="7"/>
  <c r="A85" i="7"/>
  <c r="B85" i="7"/>
  <c r="C85" i="7"/>
  <c r="E85" i="7"/>
  <c r="A86" i="7"/>
  <c r="B86" i="7"/>
  <c r="C86" i="7"/>
  <c r="E86" i="7"/>
  <c r="A87" i="7"/>
  <c r="B87" i="7"/>
  <c r="C87" i="7"/>
  <c r="E87" i="7"/>
  <c r="A88" i="7"/>
  <c r="B88" i="7"/>
  <c r="C88" i="7"/>
  <c r="E88" i="7"/>
  <c r="A89" i="7"/>
  <c r="B89" i="7"/>
  <c r="C89" i="7"/>
  <c r="E89" i="7"/>
  <c r="A90" i="7"/>
  <c r="B90" i="7"/>
  <c r="C90" i="7"/>
  <c r="E90" i="7"/>
  <c r="A91" i="7"/>
  <c r="B91" i="7"/>
  <c r="C91" i="7"/>
  <c r="E91" i="7"/>
  <c r="A92" i="7"/>
  <c r="B92" i="7"/>
  <c r="C92" i="7"/>
  <c r="E92" i="7"/>
  <c r="A93" i="7"/>
  <c r="B93" i="7"/>
  <c r="C93" i="7"/>
  <c r="E93" i="7"/>
  <c r="A94" i="7"/>
  <c r="B94" i="7"/>
  <c r="C94" i="7"/>
  <c r="E94" i="7"/>
  <c r="A95" i="7"/>
  <c r="B95" i="7"/>
  <c r="C95" i="7"/>
  <c r="E95" i="7"/>
  <c r="A96" i="7"/>
  <c r="B96" i="7"/>
  <c r="C96" i="7"/>
  <c r="E96" i="7"/>
  <c r="A97" i="7"/>
  <c r="B97" i="7"/>
  <c r="C97" i="7"/>
  <c r="E97" i="7"/>
  <c r="A98" i="7"/>
  <c r="B98" i="7"/>
  <c r="C98" i="7"/>
  <c r="E98" i="7"/>
  <c r="A99" i="7"/>
  <c r="B99" i="7"/>
  <c r="C99" i="7"/>
  <c r="E99" i="7"/>
  <c r="A100" i="7"/>
  <c r="B100" i="7"/>
  <c r="C100" i="7"/>
  <c r="E100" i="7"/>
  <c r="A101" i="7"/>
  <c r="B101" i="7"/>
  <c r="C101" i="7"/>
  <c r="E101" i="7"/>
  <c r="A102" i="7"/>
  <c r="E2" i="7"/>
  <c r="C2" i="7"/>
  <c r="B2" i="7"/>
  <c r="A2" i="7"/>
  <c r="D101" i="7" l="1"/>
  <c r="D92" i="7"/>
  <c r="D68" i="7"/>
  <c r="D50" i="7"/>
  <c r="D38" i="7"/>
  <c r="D8" i="7"/>
  <c r="D97" i="7"/>
  <c r="D91" i="7"/>
  <c r="D85" i="7"/>
  <c r="D79" i="7"/>
  <c r="D73" i="7"/>
  <c r="D67" i="7"/>
  <c r="D61" i="7"/>
  <c r="D55" i="7"/>
  <c r="D49" i="7"/>
  <c r="D43" i="7"/>
  <c r="D37" i="7"/>
  <c r="D31" i="7"/>
  <c r="D25" i="7"/>
  <c r="D19" i="7"/>
  <c r="D13" i="7"/>
  <c r="D7" i="7"/>
  <c r="D98" i="7"/>
  <c r="D74" i="7"/>
  <c r="D56" i="7"/>
  <c r="D32" i="7"/>
  <c r="D78" i="7"/>
  <c r="D48" i="7"/>
  <c r="D6" i="7"/>
  <c r="D80" i="7"/>
  <c r="D44" i="7"/>
  <c r="D14" i="7"/>
  <c r="D90" i="7"/>
  <c r="D66" i="7"/>
  <c r="D54" i="7"/>
  <c r="D36" i="7"/>
  <c r="D24" i="7"/>
  <c r="D12" i="7"/>
  <c r="D95" i="7"/>
  <c r="D89" i="7"/>
  <c r="D83" i="7"/>
  <c r="D77" i="7"/>
  <c r="D71" i="7"/>
  <c r="D65" i="7"/>
  <c r="D59" i="7"/>
  <c r="D53" i="7"/>
  <c r="D47" i="7"/>
  <c r="D41" i="7"/>
  <c r="D35" i="7"/>
  <c r="D29" i="7"/>
  <c r="D23" i="7"/>
  <c r="D17" i="7"/>
  <c r="D11" i="7"/>
  <c r="D5" i="7"/>
  <c r="D86" i="7"/>
  <c r="D26" i="7"/>
  <c r="D2" i="7"/>
  <c r="G2" i="9"/>
  <c r="D72" i="7"/>
  <c r="D42" i="7"/>
  <c r="D94" i="7"/>
  <c r="D88" i="7"/>
  <c r="D82" i="7"/>
  <c r="D76" i="7"/>
  <c r="D70" i="7"/>
  <c r="D64" i="7"/>
  <c r="D58" i="7"/>
  <c r="D52" i="7"/>
  <c r="D46" i="7"/>
  <c r="D40" i="7"/>
  <c r="D34" i="7"/>
  <c r="D28" i="7"/>
  <c r="D22" i="7"/>
  <c r="D16" i="7"/>
  <c r="D10" i="7"/>
  <c r="D4" i="7"/>
  <c r="D62" i="7"/>
  <c r="D20" i="7"/>
  <c r="D96" i="7"/>
  <c r="D84" i="7"/>
  <c r="D60" i="7"/>
  <c r="D30" i="7"/>
  <c r="D18" i="7"/>
  <c r="D99" i="7"/>
  <c r="D93" i="7"/>
  <c r="D87" i="7"/>
  <c r="D81" i="7"/>
  <c r="D75" i="7"/>
  <c r="D69" i="7"/>
  <c r="D63" i="7"/>
  <c r="D57" i="7"/>
  <c r="D51" i="7"/>
  <c r="D45" i="7"/>
  <c r="D39" i="7"/>
  <c r="D33" i="7"/>
  <c r="D27" i="7"/>
  <c r="D21" i="7"/>
  <c r="D15" i="7"/>
  <c r="D9" i="7"/>
  <c r="D3" i="7"/>
  <c r="D100" i="7"/>
  <c r="G189"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07" i="3"/>
  <c r="A1008" i="3"/>
  <c r="A1009" i="3"/>
  <c r="A1010" i="3"/>
  <c r="A1011" i="3"/>
  <c r="A1012" i="3"/>
  <c r="A1013" i="3"/>
  <c r="A1014" i="3"/>
  <c r="A1015" i="3"/>
  <c r="A1016" i="3"/>
  <c r="A1017" i="3"/>
  <c r="A1018" i="3"/>
  <c r="A1019" i="3"/>
  <c r="A1020" i="3"/>
  <c r="A1021" i="3"/>
  <c r="A1022" i="3"/>
  <c r="A1023" i="3"/>
  <c r="A1024" i="3"/>
  <c r="A1025" i="3"/>
  <c r="A976" i="3"/>
  <c r="B823" i="3"/>
  <c r="B977" i="3" s="1"/>
  <c r="B824" i="3"/>
  <c r="B978" i="3" s="1"/>
  <c r="B825" i="3"/>
  <c r="B979" i="3" s="1"/>
  <c r="B826" i="3"/>
  <c r="B980" i="3" s="1"/>
  <c r="B827" i="3"/>
  <c r="B981" i="3" s="1"/>
  <c r="B828" i="3"/>
  <c r="B982" i="3" s="1"/>
  <c r="B829" i="3"/>
  <c r="B983" i="3" s="1"/>
  <c r="B830" i="3"/>
  <c r="B984" i="3" s="1"/>
  <c r="B831" i="3"/>
  <c r="B985" i="3" s="1"/>
  <c r="B832" i="3"/>
  <c r="B986" i="3" s="1"/>
  <c r="B833" i="3"/>
  <c r="B987" i="3" s="1"/>
  <c r="B834" i="3"/>
  <c r="B988" i="3" s="1"/>
  <c r="B835" i="3"/>
  <c r="B989" i="3" s="1"/>
  <c r="B836" i="3"/>
  <c r="B990" i="3" s="1"/>
  <c r="B837" i="3"/>
  <c r="B991" i="3" s="1"/>
  <c r="B838" i="3"/>
  <c r="B992" i="3" s="1"/>
  <c r="B839" i="3"/>
  <c r="B993" i="3" s="1"/>
  <c r="B840" i="3"/>
  <c r="B994" i="3" s="1"/>
  <c r="B841" i="3"/>
  <c r="B995" i="3" s="1"/>
  <c r="B842" i="3"/>
  <c r="B996" i="3" s="1"/>
  <c r="B843" i="3"/>
  <c r="B997" i="3" s="1"/>
  <c r="B844" i="3"/>
  <c r="B998" i="3" s="1"/>
  <c r="B845" i="3"/>
  <c r="B999" i="3" s="1"/>
  <c r="B846" i="3"/>
  <c r="B1000" i="3" s="1"/>
  <c r="B847" i="3"/>
  <c r="B1001" i="3" s="1"/>
  <c r="B848" i="3"/>
  <c r="B1002" i="3" s="1"/>
  <c r="B849" i="3"/>
  <c r="B1003" i="3" s="1"/>
  <c r="B850" i="3"/>
  <c r="B1004" i="3" s="1"/>
  <c r="B851" i="3"/>
  <c r="B1005" i="3" s="1"/>
  <c r="B852" i="3"/>
  <c r="B1006" i="3" s="1"/>
  <c r="B853" i="3"/>
  <c r="B1007" i="3" s="1"/>
  <c r="B854" i="3"/>
  <c r="B1008" i="3" s="1"/>
  <c r="B855" i="3"/>
  <c r="B1009" i="3" s="1"/>
  <c r="B856" i="3"/>
  <c r="B1010" i="3" s="1"/>
  <c r="B857" i="3"/>
  <c r="B1011" i="3" s="1"/>
  <c r="B858" i="3"/>
  <c r="B1012" i="3" s="1"/>
  <c r="B859" i="3"/>
  <c r="B1013" i="3" s="1"/>
  <c r="B860" i="3"/>
  <c r="B1014" i="3" s="1"/>
  <c r="B861" i="3"/>
  <c r="B1015" i="3" s="1"/>
  <c r="B862" i="3"/>
  <c r="B1016" i="3" s="1"/>
  <c r="B863" i="3"/>
  <c r="B1017" i="3" s="1"/>
  <c r="B864" i="3"/>
  <c r="B1018" i="3" s="1"/>
  <c r="B865" i="3"/>
  <c r="B1019" i="3" s="1"/>
  <c r="B866" i="3"/>
  <c r="B1020" i="3" s="1"/>
  <c r="B867" i="3"/>
  <c r="B1021" i="3" s="1"/>
  <c r="B868" i="3"/>
  <c r="B1022" i="3" s="1"/>
  <c r="B869" i="3"/>
  <c r="B1023" i="3" s="1"/>
  <c r="B870" i="3"/>
  <c r="B1024" i="3" s="1"/>
  <c r="B871" i="3"/>
  <c r="B1025" i="3" s="1"/>
  <c r="B822" i="3"/>
  <c r="B976" i="3" s="1"/>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22" i="3"/>
  <c r="B668" i="3"/>
  <c r="B669" i="3"/>
  <c r="B670" i="3"/>
  <c r="B671" i="3"/>
  <c r="B672" i="3"/>
  <c r="B673" i="3"/>
  <c r="B674" i="3"/>
  <c r="B675" i="3"/>
  <c r="B676" i="3"/>
  <c r="B677" i="3"/>
  <c r="B678" i="3"/>
  <c r="B679" i="3"/>
  <c r="B680" i="3"/>
  <c r="B681" i="3"/>
  <c r="B682" i="3"/>
  <c r="B683" i="3"/>
  <c r="B684" i="3"/>
  <c r="B685" i="3"/>
  <c r="B686" i="3"/>
  <c r="B687" i="3"/>
  <c r="B688" i="3"/>
  <c r="B689" i="3"/>
  <c r="B690" i="3"/>
  <c r="B691" i="3"/>
  <c r="B692" i="3"/>
  <c r="B693" i="3"/>
  <c r="B694" i="3"/>
  <c r="B695" i="3"/>
  <c r="B696" i="3"/>
  <c r="B697" i="3"/>
  <c r="B698" i="3"/>
  <c r="B699" i="3"/>
  <c r="B700" i="3"/>
  <c r="B701" i="3"/>
  <c r="B702" i="3"/>
  <c r="B703" i="3"/>
  <c r="B704" i="3"/>
  <c r="B705" i="3"/>
  <c r="B706" i="3"/>
  <c r="B707" i="3"/>
  <c r="B708" i="3"/>
  <c r="B709" i="3"/>
  <c r="B710" i="3"/>
  <c r="B711" i="3"/>
  <c r="B712" i="3"/>
  <c r="B713" i="3"/>
  <c r="B714" i="3"/>
  <c r="B715" i="3"/>
  <c r="B716" i="3"/>
  <c r="B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667" i="3"/>
  <c r="B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358"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02" i="3"/>
  <c r="Y2" i="8" l="1"/>
  <c r="M2" i="15"/>
  <c r="J3" i="6"/>
  <c r="F3" i="6"/>
  <c r="E3" i="6"/>
  <c r="E153" i="6" s="1"/>
  <c r="D3" i="6"/>
  <c r="C3" i="6"/>
  <c r="B3" i="6"/>
  <c r="A3" i="6"/>
  <c r="A157" i="6" s="1"/>
  <c r="B157" i="6" l="1"/>
  <c r="J157" i="6"/>
  <c r="C157" i="6"/>
  <c r="M157" i="6" s="1"/>
  <c r="D153" i="6"/>
  <c r="J153" i="6"/>
  <c r="A156" i="6"/>
  <c r="C691" i="3" l="1"/>
  <c r="K26" i="40" s="1"/>
  <c r="V26" i="40" s="1"/>
  <c r="Z26" i="40" s="1"/>
  <c r="C741" i="3"/>
  <c r="K76" i="40" s="1"/>
  <c r="V76" i="40" s="1"/>
  <c r="Z76" i="40" s="1"/>
  <c r="C743" i="3"/>
  <c r="K78" i="40" s="1"/>
  <c r="V78" i="40" s="1"/>
  <c r="Z78" i="40" s="1"/>
  <c r="C726" i="3"/>
  <c r="K61" i="40" s="1"/>
  <c r="V61" i="40" s="1"/>
  <c r="Z61" i="40" s="1"/>
  <c r="C704" i="3"/>
  <c r="K39" i="40" s="1"/>
  <c r="V39" i="40" s="1"/>
  <c r="Z39" i="40" s="1"/>
  <c r="C763" i="3"/>
  <c r="K98" i="40" s="1"/>
  <c r="V98" i="40" s="1"/>
  <c r="Z98" i="40" s="1"/>
  <c r="C760" i="3"/>
  <c r="K95" i="40" s="1"/>
  <c r="V95" i="40" s="1"/>
  <c r="Z95" i="40" s="1"/>
  <c r="C695" i="3"/>
  <c r="K30" i="40" s="1"/>
  <c r="V30" i="40" s="1"/>
  <c r="Z30" i="40" s="1"/>
  <c r="C685" i="3"/>
  <c r="K20" i="40" s="1"/>
  <c r="V20" i="40" s="1"/>
  <c r="Z20" i="40" s="1"/>
  <c r="C668" i="3"/>
  <c r="K3" i="40" s="1"/>
  <c r="V3" i="40" s="1"/>
  <c r="Z3" i="40" s="1"/>
  <c r="C670" i="3"/>
  <c r="K5" i="40" s="1"/>
  <c r="V5" i="40" s="1"/>
  <c r="Z5" i="40" s="1"/>
  <c r="C718" i="3"/>
  <c r="K53" i="40" s="1"/>
  <c r="V53" i="40" s="1"/>
  <c r="Z53" i="40" s="1"/>
  <c r="C761" i="3"/>
  <c r="K96" i="40" s="1"/>
  <c r="V96" i="40" s="1"/>
  <c r="Z96" i="40" s="1"/>
  <c r="C737" i="3"/>
  <c r="K72" i="40" s="1"/>
  <c r="V72" i="40" s="1"/>
  <c r="Z72" i="40" s="1"/>
  <c r="C698" i="3"/>
  <c r="K33" i="40" s="1"/>
  <c r="V33" i="40" s="1"/>
  <c r="Z33" i="40" s="1"/>
  <c r="C758" i="3"/>
  <c r="K93" i="40" s="1"/>
  <c r="V93" i="40" s="1"/>
  <c r="Z93" i="40" s="1"/>
  <c r="C705" i="3"/>
  <c r="K40" i="40" s="1"/>
  <c r="V40" i="40" s="1"/>
  <c r="Z40" i="40" s="1"/>
  <c r="C724" i="3"/>
  <c r="K59" i="40" s="1"/>
  <c r="V59" i="40" s="1"/>
  <c r="Z59" i="40" s="1"/>
  <c r="C755" i="3"/>
  <c r="K90" i="40" s="1"/>
  <c r="V90" i="40" s="1"/>
  <c r="Z90" i="40" s="1"/>
  <c r="C738" i="3"/>
  <c r="K73" i="40" s="1"/>
  <c r="V73" i="40" s="1"/>
  <c r="Z73" i="40" s="1"/>
  <c r="C752" i="3"/>
  <c r="K87" i="40" s="1"/>
  <c r="V87" i="40" s="1"/>
  <c r="Z87" i="40" s="1"/>
  <c r="C699" i="3"/>
  <c r="K34" i="40" s="1"/>
  <c r="V34" i="40" s="1"/>
  <c r="Z34" i="40" s="1"/>
  <c r="C735" i="3"/>
  <c r="K70" i="40" s="1"/>
  <c r="V70" i="40" s="1"/>
  <c r="Z70" i="40" s="1"/>
  <c r="C703" i="3"/>
  <c r="K38" i="40" s="1"/>
  <c r="V38" i="40" s="1"/>
  <c r="Z38" i="40" s="1"/>
  <c r="C753" i="3"/>
  <c r="K88" i="40" s="1"/>
  <c r="V88" i="40" s="1"/>
  <c r="Z88" i="40" s="1"/>
  <c r="C688" i="3"/>
  <c r="K23" i="40" s="1"/>
  <c r="V23" i="40" s="1"/>
  <c r="Z23" i="40" s="1"/>
  <c r="C678" i="3"/>
  <c r="K13" i="40" s="1"/>
  <c r="V13" i="40" s="1"/>
  <c r="Z13" i="40" s="1"/>
  <c r="C733" i="3"/>
  <c r="K68" i="40" s="1"/>
  <c r="V68" i="40" s="1"/>
  <c r="Z68" i="40" s="1"/>
  <c r="C677" i="3"/>
  <c r="K12" i="40" s="1"/>
  <c r="V12" i="40" s="1"/>
  <c r="Z12" i="40" s="1"/>
  <c r="C720" i="3"/>
  <c r="K55" i="40" s="1"/>
  <c r="V55" i="40" s="1"/>
  <c r="Z55" i="40" s="1"/>
  <c r="C715" i="3"/>
  <c r="K50" i="40" s="1"/>
  <c r="V50" i="40" s="1"/>
  <c r="Z50" i="40" s="1"/>
  <c r="I157" i="6"/>
  <c r="H157" i="6"/>
  <c r="C710" i="3"/>
  <c r="K45" i="40" s="1"/>
  <c r="V45" i="40" s="1"/>
  <c r="Z45" i="40" s="1"/>
  <c r="C669" i="3"/>
  <c r="K4" i="40" s="1"/>
  <c r="V4" i="40" s="1"/>
  <c r="Z4" i="40" s="1"/>
  <c r="C707" i="3"/>
  <c r="K42" i="40" s="1"/>
  <c r="V42" i="40" s="1"/>
  <c r="Z42" i="40" s="1"/>
  <c r="C697" i="3"/>
  <c r="K32" i="40" s="1"/>
  <c r="V32" i="40" s="1"/>
  <c r="Z32" i="40" s="1"/>
  <c r="C716" i="3"/>
  <c r="K51" i="40" s="1"/>
  <c r="V51" i="40" s="1"/>
  <c r="Z51" i="40" s="1"/>
  <c r="C764" i="3"/>
  <c r="K99" i="40" s="1"/>
  <c r="V99" i="40" s="1"/>
  <c r="Z99" i="40" s="1"/>
  <c r="C682" i="3"/>
  <c r="K17" i="40" s="1"/>
  <c r="V17" i="40" s="1"/>
  <c r="Z17" i="40" s="1"/>
  <c r="C730" i="3"/>
  <c r="K65" i="40" s="1"/>
  <c r="V65" i="40" s="1"/>
  <c r="Z65" i="40" s="1"/>
  <c r="C717" i="3"/>
  <c r="K52" i="40" s="1"/>
  <c r="C736" i="3"/>
  <c r="K71" i="40" s="1"/>
  <c r="V71" i="40" s="1"/>
  <c r="Z71" i="40" s="1"/>
  <c r="C750" i="3"/>
  <c r="K85" i="40" s="1"/>
  <c r="V85" i="40" s="1"/>
  <c r="Z85" i="40" s="1"/>
  <c r="C680" i="3"/>
  <c r="K15" i="40" s="1"/>
  <c r="V15" i="40" s="1"/>
  <c r="Z15" i="40" s="1"/>
  <c r="C689" i="3"/>
  <c r="K24" i="40" s="1"/>
  <c r="V24" i="40" s="1"/>
  <c r="Z24" i="40" s="1"/>
  <c r="C672" i="3"/>
  <c r="K7" i="40" s="1"/>
  <c r="V7" i="40" s="1"/>
  <c r="Z7" i="40" s="1"/>
  <c r="C727" i="3"/>
  <c r="K62" i="40" s="1"/>
  <c r="V62" i="40" s="1"/>
  <c r="Z62" i="40" s="1"/>
  <c r="C674" i="3"/>
  <c r="K9" i="40" s="1"/>
  <c r="V9" i="40" s="1"/>
  <c r="Z9" i="40" s="1"/>
  <c r="C722" i="3"/>
  <c r="K57" i="40" s="1"/>
  <c r="V57" i="40" s="1"/>
  <c r="Z57" i="40" s="1"/>
  <c r="C700" i="3"/>
  <c r="K35" i="40" s="1"/>
  <c r="V35" i="40" s="1"/>
  <c r="Z35" i="40" s="1"/>
  <c r="C745" i="3"/>
  <c r="K80" i="40" s="1"/>
  <c r="V80" i="40" s="1"/>
  <c r="Z80" i="40" s="1"/>
  <c r="C728" i="3"/>
  <c r="K63" i="40" s="1"/>
  <c r="V63" i="40" s="1"/>
  <c r="Z63" i="40" s="1"/>
  <c r="C711" i="3"/>
  <c r="K46" i="40" s="1"/>
  <c r="V46" i="40" s="1"/>
  <c r="Z46" i="40" s="1"/>
  <c r="C747" i="3"/>
  <c r="K82" i="40" s="1"/>
  <c r="V82" i="40" s="1"/>
  <c r="Z82" i="40" s="1"/>
  <c r="C732" i="3"/>
  <c r="K67" i="40" s="1"/>
  <c r="V67" i="40" s="1"/>
  <c r="Z67" i="40" s="1"/>
  <c r="C765" i="3"/>
  <c r="K100" i="40" s="1"/>
  <c r="V100" i="40" s="1"/>
  <c r="Z100" i="40" s="1"/>
  <c r="C671" i="3"/>
  <c r="K6" i="40" s="1"/>
  <c r="V6" i="40" s="1"/>
  <c r="Z6" i="40" s="1"/>
  <c r="C719" i="3"/>
  <c r="K54" i="40" s="1"/>
  <c r="V54" i="40" s="1"/>
  <c r="Z54" i="40" s="1"/>
  <c r="C692" i="3"/>
  <c r="K27" i="40" s="1"/>
  <c r="V27" i="40" s="1"/>
  <c r="Z27" i="40" s="1"/>
  <c r="C675" i="3"/>
  <c r="K10" i="40" s="1"/>
  <c r="V10" i="40" s="1"/>
  <c r="Z10" i="40" s="1"/>
  <c r="C694" i="3"/>
  <c r="K29" i="40" s="1"/>
  <c r="V29" i="40" s="1"/>
  <c r="Z29" i="40" s="1"/>
  <c r="C701" i="3"/>
  <c r="K36" i="40" s="1"/>
  <c r="V36" i="40" s="1"/>
  <c r="Z36" i="40" s="1"/>
  <c r="C684" i="3"/>
  <c r="K19" i="40" s="1"/>
  <c r="V19" i="40" s="1"/>
  <c r="Z19" i="40" s="1"/>
  <c r="C681" i="3"/>
  <c r="K16" i="40" s="1"/>
  <c r="V16" i="40" s="1"/>
  <c r="Z16" i="40" s="1"/>
  <c r="C729" i="3"/>
  <c r="K64" i="40" s="1"/>
  <c r="V64" i="40" s="1"/>
  <c r="Z64" i="40" s="1"/>
  <c r="C762" i="3"/>
  <c r="K97" i="40" s="1"/>
  <c r="V97" i="40" s="1"/>
  <c r="Z97" i="40" s="1"/>
  <c r="C702" i="3"/>
  <c r="K37" i="40" s="1"/>
  <c r="V37" i="40" s="1"/>
  <c r="Z37" i="40" s="1"/>
  <c r="C709" i="3"/>
  <c r="K44" i="40" s="1"/>
  <c r="V44" i="40" s="1"/>
  <c r="Z44" i="40" s="1"/>
  <c r="C742" i="3"/>
  <c r="K77" i="40" s="1"/>
  <c r="V77" i="40" s="1"/>
  <c r="Z77" i="40" s="1"/>
  <c r="C679" i="3"/>
  <c r="K14" i="40" s="1"/>
  <c r="V14" i="40" s="1"/>
  <c r="Z14" i="40" s="1"/>
  <c r="C739" i="3"/>
  <c r="K74" i="40" s="1"/>
  <c r="V74" i="40" s="1"/>
  <c r="Z74" i="40" s="1"/>
  <c r="C734" i="3"/>
  <c r="K69" i="40" s="1"/>
  <c r="V69" i="40" s="1"/>
  <c r="Z69" i="40" s="1"/>
  <c r="C748" i="3"/>
  <c r="K83" i="40" s="1"/>
  <c r="V83" i="40" s="1"/>
  <c r="Z83" i="40" s="1"/>
  <c r="C673" i="3"/>
  <c r="K8" i="40" s="1"/>
  <c r="V8" i="40" s="1"/>
  <c r="Z8" i="40" s="1"/>
  <c r="C757" i="3"/>
  <c r="K92" i="40" s="1"/>
  <c r="V92" i="40" s="1"/>
  <c r="Z92" i="40" s="1"/>
  <c r="C713" i="3"/>
  <c r="K48" i="40" s="1"/>
  <c r="V48" i="40" s="1"/>
  <c r="Z48" i="40" s="1"/>
  <c r="C693" i="3"/>
  <c r="K28" i="40" s="1"/>
  <c r="V28" i="40" s="1"/>
  <c r="Z28" i="40" s="1"/>
  <c r="C712" i="3"/>
  <c r="K47" i="40" s="1"/>
  <c r="V47" i="40" s="1"/>
  <c r="Z47" i="40" s="1"/>
  <c r="C683" i="3"/>
  <c r="K18" i="40" s="1"/>
  <c r="V18" i="40" s="1"/>
  <c r="Z18" i="40" s="1"/>
  <c r="C731" i="3"/>
  <c r="K66" i="40" s="1"/>
  <c r="V66" i="40" s="1"/>
  <c r="Z66" i="40" s="1"/>
  <c r="C714" i="3"/>
  <c r="K49" i="40" s="1"/>
  <c r="V49" i="40" s="1"/>
  <c r="Z49" i="40" s="1"/>
  <c r="C749" i="3"/>
  <c r="K84" i="40" s="1"/>
  <c r="V84" i="40" s="1"/>
  <c r="Z84" i="40" s="1"/>
  <c r="C740" i="3"/>
  <c r="K75" i="40" s="1"/>
  <c r="V75" i="40" s="1"/>
  <c r="Z75" i="40" s="1"/>
  <c r="C723" i="3"/>
  <c r="K58" i="40" s="1"/>
  <c r="V58" i="40" s="1"/>
  <c r="Z58" i="40" s="1"/>
  <c r="C759" i="3"/>
  <c r="K94" i="40" s="1"/>
  <c r="V94" i="40" s="1"/>
  <c r="Z94" i="40" s="1"/>
  <c r="C706" i="3"/>
  <c r="K41" i="40" s="1"/>
  <c r="V41" i="40" s="1"/>
  <c r="Z41" i="40" s="1"/>
  <c r="C756" i="3"/>
  <c r="K91" i="40" s="1"/>
  <c r="V91" i="40" s="1"/>
  <c r="Z91" i="40" s="1"/>
  <c r="C751" i="3"/>
  <c r="K86" i="40" s="1"/>
  <c r="V86" i="40" s="1"/>
  <c r="Z86" i="40" s="1"/>
  <c r="C686" i="3"/>
  <c r="K21" i="40" s="1"/>
  <c r="V21" i="40" s="1"/>
  <c r="Z21" i="40" s="1"/>
  <c r="C746" i="3"/>
  <c r="K81" i="40" s="1"/>
  <c r="V81" i="40" s="1"/>
  <c r="Z81" i="40" s="1"/>
  <c r="C676" i="3"/>
  <c r="K11" i="40" s="1"/>
  <c r="V11" i="40" s="1"/>
  <c r="Z11" i="40" s="1"/>
  <c r="C721" i="3"/>
  <c r="K56" i="40" s="1"/>
  <c r="V56" i="40" s="1"/>
  <c r="Z56" i="40" s="1"/>
  <c r="C687" i="3"/>
  <c r="K22" i="40" s="1"/>
  <c r="V22" i="40" s="1"/>
  <c r="Z22" i="40" s="1"/>
  <c r="C754" i="3"/>
  <c r="K89" i="40" s="1"/>
  <c r="V89" i="40" s="1"/>
  <c r="Z89" i="40" s="1"/>
  <c r="C725" i="3"/>
  <c r="K60" i="40" s="1"/>
  <c r="V60" i="40" s="1"/>
  <c r="Z60" i="40" s="1"/>
  <c r="C766" i="3"/>
  <c r="K101" i="40" s="1"/>
  <c r="V101" i="40" s="1"/>
  <c r="Z101" i="40" s="1"/>
  <c r="B307" i="6"/>
  <c r="C153" i="6"/>
  <c r="L157" i="6"/>
  <c r="L307" i="6" s="1"/>
  <c r="F153" i="6"/>
  <c r="V52" i="40" l="1"/>
  <c r="Z52" i="40" s="1"/>
  <c r="AK60" i="5"/>
  <c r="O60" i="9"/>
  <c r="AK42" i="5"/>
  <c r="O42" i="9"/>
  <c r="AK38" i="5"/>
  <c r="O38" i="9"/>
  <c r="O53" i="9"/>
  <c r="AK53" i="5"/>
  <c r="AK14" i="5"/>
  <c r="O14" i="9"/>
  <c r="O5" i="9"/>
  <c r="AK5" i="5"/>
  <c r="AK74" i="5"/>
  <c r="O74" i="9"/>
  <c r="AK77" i="5"/>
  <c r="O77" i="9"/>
  <c r="AK3" i="5"/>
  <c r="O3" i="9"/>
  <c r="AK54" i="5"/>
  <c r="O54" i="9"/>
  <c r="K50" i="6"/>
  <c r="K204" i="6" s="1"/>
  <c r="O204" i="6" s="1"/>
  <c r="AK49" i="5"/>
  <c r="O49" i="9"/>
  <c r="AK44" i="5"/>
  <c r="O44" i="9"/>
  <c r="O87" i="9"/>
  <c r="AK87" i="5"/>
  <c r="AK20" i="5"/>
  <c r="O20" i="9"/>
  <c r="O75" i="9"/>
  <c r="AK75" i="5"/>
  <c r="AK84" i="5"/>
  <c r="O84" i="9"/>
  <c r="AK6" i="5"/>
  <c r="O6" i="9"/>
  <c r="AK100" i="5"/>
  <c r="O100" i="9"/>
  <c r="AK85" i="5"/>
  <c r="O85" i="9"/>
  <c r="AK73" i="5"/>
  <c r="O73" i="9"/>
  <c r="AK30" i="5"/>
  <c r="O30" i="9"/>
  <c r="O70" i="9"/>
  <c r="AK70" i="5"/>
  <c r="AK15" i="5"/>
  <c r="O15" i="9"/>
  <c r="O81" i="9"/>
  <c r="AK81" i="5"/>
  <c r="K51" i="6"/>
  <c r="AK50" i="5"/>
  <c r="O50" i="9"/>
  <c r="O90" i="9"/>
  <c r="AK90" i="5"/>
  <c r="O95" i="9"/>
  <c r="AK95" i="5"/>
  <c r="AK7" i="5"/>
  <c r="O7" i="9"/>
  <c r="O21" i="9"/>
  <c r="AK21" i="5"/>
  <c r="AK55" i="5"/>
  <c r="O55" i="9"/>
  <c r="O59" i="9"/>
  <c r="AK59" i="5"/>
  <c r="AK98" i="5"/>
  <c r="O98" i="9"/>
  <c r="O4" i="9"/>
  <c r="AK4" i="5"/>
  <c r="O82" i="9"/>
  <c r="AK82" i="5"/>
  <c r="O64" i="9"/>
  <c r="AK64" i="5"/>
  <c r="O16" i="9"/>
  <c r="AK16" i="5"/>
  <c r="O65" i="9"/>
  <c r="AK65" i="5"/>
  <c r="O12" i="9"/>
  <c r="AK12" i="5"/>
  <c r="O40" i="9"/>
  <c r="AK40" i="5"/>
  <c r="AK39" i="5"/>
  <c r="O39" i="9"/>
  <c r="O34" i="9"/>
  <c r="AK34" i="5"/>
  <c r="AK37" i="5"/>
  <c r="O37" i="9"/>
  <c r="AK97" i="5"/>
  <c r="O97" i="9"/>
  <c r="O52" i="9"/>
  <c r="AK52" i="5"/>
  <c r="AK86" i="5"/>
  <c r="O86" i="9"/>
  <c r="AK91" i="5"/>
  <c r="O91" i="9"/>
  <c r="AK19" i="5"/>
  <c r="O19" i="9"/>
  <c r="AK80" i="5"/>
  <c r="O80" i="9"/>
  <c r="O17" i="9"/>
  <c r="AK17" i="5"/>
  <c r="AK68" i="5"/>
  <c r="O68" i="9"/>
  <c r="O93" i="9"/>
  <c r="AK93" i="5"/>
  <c r="AK61" i="5"/>
  <c r="O61" i="9"/>
  <c r="AK27" i="5"/>
  <c r="O27" i="9"/>
  <c r="AK89" i="5"/>
  <c r="O89" i="9"/>
  <c r="O22" i="9"/>
  <c r="AK22" i="5"/>
  <c r="O45" i="9"/>
  <c r="AK45" i="5"/>
  <c r="AK56" i="5"/>
  <c r="O56" i="9"/>
  <c r="AK18" i="5"/>
  <c r="O18" i="9"/>
  <c r="AK71" i="5"/>
  <c r="O71" i="9"/>
  <c r="O28" i="9"/>
  <c r="AK28" i="5"/>
  <c r="O63" i="9"/>
  <c r="AK63" i="5"/>
  <c r="O41" i="9"/>
  <c r="AK41" i="5"/>
  <c r="AK8" i="5"/>
  <c r="O8" i="9"/>
  <c r="O36" i="9"/>
  <c r="AK36" i="5"/>
  <c r="AK35" i="5"/>
  <c r="O35" i="9"/>
  <c r="O99" i="9"/>
  <c r="AK99" i="5"/>
  <c r="AK13" i="5"/>
  <c r="O13" i="9"/>
  <c r="O33" i="9"/>
  <c r="AK33" i="5"/>
  <c r="AK78" i="5"/>
  <c r="O78" i="9"/>
  <c r="AK62" i="5"/>
  <c r="O62" i="9"/>
  <c r="O24" i="9"/>
  <c r="AK24" i="5"/>
  <c r="AK66" i="5"/>
  <c r="O66" i="9"/>
  <c r="AK11" i="5"/>
  <c r="O11" i="9"/>
  <c r="AK67" i="5"/>
  <c r="O67" i="9"/>
  <c r="K48" i="6"/>
  <c r="AK47" i="5"/>
  <c r="O47" i="9"/>
  <c r="O46" i="9"/>
  <c r="AK46" i="5"/>
  <c r="K49" i="6"/>
  <c r="O48" i="9"/>
  <c r="AK48" i="5"/>
  <c r="AK92" i="5"/>
  <c r="O92" i="9"/>
  <c r="AK94" i="5"/>
  <c r="O94" i="9"/>
  <c r="O29" i="9"/>
  <c r="AK29" i="5"/>
  <c r="AK57" i="5"/>
  <c r="O57" i="9"/>
  <c r="K52" i="6"/>
  <c r="AK51" i="5"/>
  <c r="O51" i="9"/>
  <c r="AK23" i="5"/>
  <c r="O23" i="9"/>
  <c r="AK72" i="5"/>
  <c r="O72" i="9"/>
  <c r="O76" i="9"/>
  <c r="AK76" i="5"/>
  <c r="AK83" i="5"/>
  <c r="O83" i="9"/>
  <c r="O101" i="9"/>
  <c r="AK101" i="5"/>
  <c r="O58" i="9"/>
  <c r="AK58" i="5"/>
  <c r="O69" i="9"/>
  <c r="AK69" i="5"/>
  <c r="O10" i="9"/>
  <c r="AK10" i="5"/>
  <c r="O9" i="9"/>
  <c r="AK9" i="5"/>
  <c r="AK32" i="5"/>
  <c r="O32" i="9"/>
  <c r="AK88" i="5"/>
  <c r="O88" i="9"/>
  <c r="O96" i="9"/>
  <c r="AK96" i="5"/>
  <c r="AK26" i="5"/>
  <c r="O26" i="9"/>
  <c r="K54" i="6"/>
  <c r="K208" i="6" s="1"/>
  <c r="O208" i="6" s="1"/>
  <c r="K90" i="6"/>
  <c r="K244" i="6" s="1"/>
  <c r="O244" i="6" s="1"/>
  <c r="K85" i="6"/>
  <c r="K239" i="6" s="1"/>
  <c r="O239" i="6" s="1"/>
  <c r="C475" i="3"/>
  <c r="K15" i="6"/>
  <c r="K55" i="6"/>
  <c r="K209" i="6" s="1"/>
  <c r="O209" i="6" s="1"/>
  <c r="C468" i="3"/>
  <c r="K8" i="6"/>
  <c r="C465" i="3"/>
  <c r="K5" i="6"/>
  <c r="K71" i="6"/>
  <c r="K225" i="6" s="1"/>
  <c r="O225" i="6" s="1"/>
  <c r="C466" i="3"/>
  <c r="K6" i="6"/>
  <c r="K75" i="6"/>
  <c r="K229" i="6" s="1"/>
  <c r="O229" i="6" s="1"/>
  <c r="K78" i="6"/>
  <c r="K232" i="6" s="1"/>
  <c r="O232" i="6" s="1"/>
  <c r="C467" i="3"/>
  <c r="K7" i="6"/>
  <c r="C485" i="3"/>
  <c r="K25" i="6"/>
  <c r="C506" i="3"/>
  <c r="K46" i="6"/>
  <c r="C495" i="3"/>
  <c r="K35" i="6"/>
  <c r="C464" i="3"/>
  <c r="K4" i="6"/>
  <c r="K61" i="6"/>
  <c r="K215" i="6" s="1"/>
  <c r="O215" i="6" s="1"/>
  <c r="C499" i="3"/>
  <c r="K39" i="6"/>
  <c r="K57" i="6"/>
  <c r="K211" i="6" s="1"/>
  <c r="O211" i="6" s="1"/>
  <c r="K67" i="6"/>
  <c r="K221" i="6" s="1"/>
  <c r="O221" i="6" s="1"/>
  <c r="C505" i="3"/>
  <c r="K45" i="6"/>
  <c r="K101" i="6"/>
  <c r="K255" i="6" s="1"/>
  <c r="O255" i="6" s="1"/>
  <c r="C476" i="3"/>
  <c r="K16" i="6"/>
  <c r="K88" i="6"/>
  <c r="K242" i="6" s="1"/>
  <c r="O242" i="6" s="1"/>
  <c r="C481" i="3"/>
  <c r="K21" i="6"/>
  <c r="C503" i="3"/>
  <c r="K43" i="6"/>
  <c r="C483" i="3"/>
  <c r="K23" i="6"/>
  <c r="C472" i="3"/>
  <c r="K12" i="6"/>
  <c r="C479" i="3"/>
  <c r="K19" i="6"/>
  <c r="C498" i="3"/>
  <c r="K38" i="6"/>
  <c r="K68" i="6"/>
  <c r="K222" i="6" s="1"/>
  <c r="O222" i="6" s="1"/>
  <c r="K86" i="6"/>
  <c r="K240" i="6" s="1"/>
  <c r="O240" i="6" s="1"/>
  <c r="K74" i="6"/>
  <c r="K228" i="6" s="1"/>
  <c r="O228" i="6" s="1"/>
  <c r="C491" i="3"/>
  <c r="K31" i="6"/>
  <c r="K76" i="6"/>
  <c r="K230" i="6" s="1"/>
  <c r="O230" i="6" s="1"/>
  <c r="K98" i="6"/>
  <c r="K252" i="6" s="1"/>
  <c r="O252" i="6" s="1"/>
  <c r="K83" i="6"/>
  <c r="K237" i="6" s="1"/>
  <c r="O237" i="6" s="1"/>
  <c r="K72" i="6"/>
  <c r="K226" i="6" s="1"/>
  <c r="O226" i="6" s="1"/>
  <c r="K91" i="6"/>
  <c r="K245" i="6" s="1"/>
  <c r="O245" i="6" s="1"/>
  <c r="K96" i="6"/>
  <c r="K250" i="6" s="1"/>
  <c r="O250" i="6" s="1"/>
  <c r="K63" i="6"/>
  <c r="K217" i="6" s="1"/>
  <c r="O217" i="6" s="1"/>
  <c r="K82" i="6"/>
  <c r="K236" i="6" s="1"/>
  <c r="O236" i="6" s="1"/>
  <c r="C482" i="3"/>
  <c r="K22" i="6"/>
  <c r="C489" i="3"/>
  <c r="K29" i="6"/>
  <c r="K65" i="6"/>
  <c r="K219" i="6" s="1"/>
  <c r="O219" i="6" s="1"/>
  <c r="C507" i="3"/>
  <c r="K47" i="6"/>
  <c r="K53" i="6"/>
  <c r="K207" i="6" s="1"/>
  <c r="O207" i="6" s="1"/>
  <c r="K56" i="6"/>
  <c r="K210" i="6" s="1"/>
  <c r="O210" i="6" s="1"/>
  <c r="K60" i="6"/>
  <c r="K214" i="6" s="1"/>
  <c r="O214" i="6" s="1"/>
  <c r="K99" i="6"/>
  <c r="K253" i="6" s="1"/>
  <c r="O253" i="6" s="1"/>
  <c r="K87" i="6"/>
  <c r="K241" i="6" s="1"/>
  <c r="O241" i="6" s="1"/>
  <c r="C477" i="3"/>
  <c r="G121" i="40" s="1"/>
  <c r="R121" i="40" s="1"/>
  <c r="AB121" i="40" s="1"/>
  <c r="K17" i="6"/>
  <c r="K64" i="6"/>
  <c r="K218" i="6" s="1"/>
  <c r="O218" i="6" s="1"/>
  <c r="K66" i="6"/>
  <c r="K220" i="6" s="1"/>
  <c r="O220" i="6" s="1"/>
  <c r="C473" i="3"/>
  <c r="K13" i="6"/>
  <c r="C501" i="3"/>
  <c r="K41" i="6"/>
  <c r="C500" i="3"/>
  <c r="K40" i="6"/>
  <c r="K92" i="6"/>
  <c r="K246" i="6" s="1"/>
  <c r="O246" i="6" s="1"/>
  <c r="K93" i="6"/>
  <c r="K247" i="6" s="1"/>
  <c r="O247" i="6" s="1"/>
  <c r="C480" i="3"/>
  <c r="K20" i="6"/>
  <c r="K81" i="6"/>
  <c r="K235" i="6" s="1"/>
  <c r="O235" i="6" s="1"/>
  <c r="C478" i="3"/>
  <c r="G122" i="40" s="1"/>
  <c r="R122" i="40" s="1"/>
  <c r="AB122" i="40" s="1"/>
  <c r="K18" i="6"/>
  <c r="K69" i="6"/>
  <c r="K223" i="6" s="1"/>
  <c r="O223" i="6" s="1"/>
  <c r="K94" i="6"/>
  <c r="K248" i="6" s="1"/>
  <c r="O248" i="6" s="1"/>
  <c r="K62" i="6"/>
  <c r="K216" i="6" s="1"/>
  <c r="O216" i="6" s="1"/>
  <c r="C502" i="3"/>
  <c r="K42" i="6"/>
  <c r="C469" i="3"/>
  <c r="K9" i="6"/>
  <c r="C497" i="3"/>
  <c r="K37" i="6"/>
  <c r="C496" i="3"/>
  <c r="G140" i="40" s="1"/>
  <c r="R140" i="40" s="1"/>
  <c r="AB140" i="40" s="1"/>
  <c r="K36" i="6"/>
  <c r="K100" i="6"/>
  <c r="K254" i="6" s="1"/>
  <c r="O254" i="6" s="1"/>
  <c r="C474" i="3"/>
  <c r="G118" i="40" s="1"/>
  <c r="R118" i="40" s="1"/>
  <c r="AB118" i="40" s="1"/>
  <c r="K14" i="6"/>
  <c r="C494" i="3"/>
  <c r="K34" i="6"/>
  <c r="K79" i="6"/>
  <c r="K233" i="6" s="1"/>
  <c r="O233" i="6" s="1"/>
  <c r="K95" i="6"/>
  <c r="K249" i="6" s="1"/>
  <c r="O249" i="6" s="1"/>
  <c r="K84" i="6"/>
  <c r="K238" i="6" s="1"/>
  <c r="O238" i="6" s="1"/>
  <c r="C490" i="3"/>
  <c r="K30" i="6"/>
  <c r="K58" i="6"/>
  <c r="K212" i="6" s="1"/>
  <c r="O212" i="6" s="1"/>
  <c r="C484" i="3"/>
  <c r="K24" i="6"/>
  <c r="K73" i="6"/>
  <c r="K227" i="6" s="1"/>
  <c r="O227" i="6" s="1"/>
  <c r="K77" i="6"/>
  <c r="K231" i="6" s="1"/>
  <c r="O231" i="6" s="1"/>
  <c r="C488" i="3"/>
  <c r="K28" i="6"/>
  <c r="K102" i="6"/>
  <c r="K256" i="6" s="1"/>
  <c r="O256" i="6" s="1"/>
  <c r="K59" i="6"/>
  <c r="K213" i="6" s="1"/>
  <c r="O213" i="6" s="1"/>
  <c r="K70" i="6"/>
  <c r="K224" i="6" s="1"/>
  <c r="O224" i="6" s="1"/>
  <c r="C471" i="3"/>
  <c r="K11" i="6"/>
  <c r="C470" i="3"/>
  <c r="K10" i="6"/>
  <c r="C493" i="3"/>
  <c r="G137" i="40" s="1"/>
  <c r="R137" i="40" s="1"/>
  <c r="AB137" i="40" s="1"/>
  <c r="K33" i="6"/>
  <c r="K89" i="6"/>
  <c r="K243" i="6" s="1"/>
  <c r="O243" i="6" s="1"/>
  <c r="K97" i="6"/>
  <c r="K251" i="6" s="1"/>
  <c r="O251" i="6" s="1"/>
  <c r="C487" i="3"/>
  <c r="K27" i="6"/>
  <c r="C708" i="3"/>
  <c r="K43" i="40" s="1"/>
  <c r="V43" i="40" s="1"/>
  <c r="Z43" i="40" s="1"/>
  <c r="C744" i="3"/>
  <c r="K79" i="40" s="1"/>
  <c r="V79" i="40" s="1"/>
  <c r="Z79" i="40" s="1"/>
  <c r="C690" i="3"/>
  <c r="K25" i="40" s="1"/>
  <c r="V25" i="40" s="1"/>
  <c r="Z25" i="40" s="1"/>
  <c r="C696" i="3"/>
  <c r="K31" i="40" s="1"/>
  <c r="V31" i="40" s="1"/>
  <c r="Z31" i="40" s="1"/>
  <c r="F69" i="7"/>
  <c r="F67" i="7"/>
  <c r="F83" i="7"/>
  <c r="F32" i="7"/>
  <c r="F78" i="7"/>
  <c r="F19" i="7"/>
  <c r="F3" i="7"/>
  <c r="F49" i="7"/>
  <c r="F79" i="7"/>
  <c r="H307" i="6"/>
  <c r="F471" i="3" l="1"/>
  <c r="I115" i="40" s="1"/>
  <c r="G115" i="40"/>
  <c r="R115" i="40" s="1"/>
  <c r="AB115" i="40" s="1"/>
  <c r="F490" i="3"/>
  <c r="I134" i="40" s="1"/>
  <c r="G134" i="40"/>
  <c r="R134" i="40" s="1"/>
  <c r="AB134" i="40" s="1"/>
  <c r="F497" i="3"/>
  <c r="I141" i="40" s="1"/>
  <c r="G141" i="40"/>
  <c r="R141" i="40" s="1"/>
  <c r="AB141" i="40" s="1"/>
  <c r="F480" i="3"/>
  <c r="I124" i="40" s="1"/>
  <c r="G124" i="40"/>
  <c r="R124" i="40" s="1"/>
  <c r="AB124" i="40" s="1"/>
  <c r="F501" i="3"/>
  <c r="I145" i="40" s="1"/>
  <c r="G145" i="40"/>
  <c r="R145" i="40" s="1"/>
  <c r="AB145" i="40" s="1"/>
  <c r="F482" i="3"/>
  <c r="I126" i="40" s="1"/>
  <c r="G126" i="40"/>
  <c r="R126" i="40" s="1"/>
  <c r="AB126" i="40" s="1"/>
  <c r="F506" i="3"/>
  <c r="I150" i="40" s="1"/>
  <c r="G150" i="40"/>
  <c r="R150" i="40" s="1"/>
  <c r="AB150" i="40" s="1"/>
  <c r="F507" i="3"/>
  <c r="I151" i="40" s="1"/>
  <c r="G151" i="40"/>
  <c r="R151" i="40" s="1"/>
  <c r="AB151" i="40" s="1"/>
  <c r="F472" i="3"/>
  <c r="I116" i="40" s="1"/>
  <c r="G116" i="40"/>
  <c r="R116" i="40" s="1"/>
  <c r="AB116" i="40" s="1"/>
  <c r="F481" i="3"/>
  <c r="I125" i="40" s="1"/>
  <c r="G125" i="40"/>
  <c r="R125" i="40" s="1"/>
  <c r="AB125" i="40" s="1"/>
  <c r="F505" i="3"/>
  <c r="I149" i="40" s="1"/>
  <c r="G149" i="40"/>
  <c r="R149" i="40" s="1"/>
  <c r="AB149" i="40" s="1"/>
  <c r="F468" i="3"/>
  <c r="I112" i="40" s="1"/>
  <c r="G112" i="40"/>
  <c r="R112" i="40" s="1"/>
  <c r="AB112" i="40" s="1"/>
  <c r="F469" i="3"/>
  <c r="I113" i="40" s="1"/>
  <c r="G113" i="40"/>
  <c r="R113" i="40" s="1"/>
  <c r="AB113" i="40" s="1"/>
  <c r="F473" i="3"/>
  <c r="I117" i="40" s="1"/>
  <c r="G117" i="40"/>
  <c r="R117" i="40" s="1"/>
  <c r="AB117" i="40" s="1"/>
  <c r="F485" i="3"/>
  <c r="I129" i="40" s="1"/>
  <c r="G129" i="40"/>
  <c r="R129" i="40" s="1"/>
  <c r="AB129" i="40" s="1"/>
  <c r="F466" i="3"/>
  <c r="I110" i="40" s="1"/>
  <c r="G110" i="40"/>
  <c r="R110" i="40" s="1"/>
  <c r="AB110" i="40" s="1"/>
  <c r="F484" i="3"/>
  <c r="I128" i="40" s="1"/>
  <c r="G128" i="40"/>
  <c r="R128" i="40" s="1"/>
  <c r="AB128" i="40" s="1"/>
  <c r="F498" i="3"/>
  <c r="I142" i="40" s="1"/>
  <c r="G142" i="40"/>
  <c r="R142" i="40" s="1"/>
  <c r="AB142" i="40" s="1"/>
  <c r="F483" i="3"/>
  <c r="I127" i="40" s="1"/>
  <c r="G127" i="40"/>
  <c r="R127" i="40" s="1"/>
  <c r="AB127" i="40" s="1"/>
  <c r="F487" i="3"/>
  <c r="I131" i="40" s="1"/>
  <c r="G131" i="40"/>
  <c r="R131" i="40" s="1"/>
  <c r="AB131" i="40" s="1"/>
  <c r="F470" i="3"/>
  <c r="I114" i="40" s="1"/>
  <c r="G114" i="40"/>
  <c r="R114" i="40" s="1"/>
  <c r="AB114" i="40" s="1"/>
  <c r="F502" i="3"/>
  <c r="I146" i="40" s="1"/>
  <c r="G146" i="40"/>
  <c r="R146" i="40" s="1"/>
  <c r="AB146" i="40" s="1"/>
  <c r="F500" i="3"/>
  <c r="I144" i="40" s="1"/>
  <c r="G144" i="40"/>
  <c r="R144" i="40" s="1"/>
  <c r="AB144" i="40" s="1"/>
  <c r="F489" i="3"/>
  <c r="I133" i="40" s="1"/>
  <c r="G133" i="40"/>
  <c r="R133" i="40" s="1"/>
  <c r="AB133" i="40" s="1"/>
  <c r="F491" i="3"/>
  <c r="I135" i="40" s="1"/>
  <c r="G135" i="40"/>
  <c r="R135" i="40" s="1"/>
  <c r="AB135" i="40" s="1"/>
  <c r="F476" i="3"/>
  <c r="I120" i="40" s="1"/>
  <c r="G120" i="40"/>
  <c r="R120" i="40" s="1"/>
  <c r="AB120" i="40" s="1"/>
  <c r="F495" i="3"/>
  <c r="I139" i="40" s="1"/>
  <c r="G139" i="40"/>
  <c r="R139" i="40" s="1"/>
  <c r="AB139" i="40" s="1"/>
  <c r="F467" i="3"/>
  <c r="I111" i="40" s="1"/>
  <c r="G111" i="40"/>
  <c r="R111" i="40" s="1"/>
  <c r="AB111" i="40" s="1"/>
  <c r="F475" i="3"/>
  <c r="I119" i="40" s="1"/>
  <c r="G119" i="40"/>
  <c r="R119" i="40" s="1"/>
  <c r="AB119" i="40" s="1"/>
  <c r="F488" i="3"/>
  <c r="I132" i="40" s="1"/>
  <c r="G132" i="40"/>
  <c r="R132" i="40" s="1"/>
  <c r="AB132" i="40" s="1"/>
  <c r="F494" i="3"/>
  <c r="I138" i="40" s="1"/>
  <c r="G138" i="40"/>
  <c r="R138" i="40" s="1"/>
  <c r="AB138" i="40" s="1"/>
  <c r="F479" i="3"/>
  <c r="I123" i="40" s="1"/>
  <c r="G123" i="40"/>
  <c r="R123" i="40" s="1"/>
  <c r="AB123" i="40" s="1"/>
  <c r="F503" i="3"/>
  <c r="I147" i="40" s="1"/>
  <c r="G147" i="40"/>
  <c r="R147" i="40" s="1"/>
  <c r="AB147" i="40" s="1"/>
  <c r="F499" i="3"/>
  <c r="I143" i="40" s="1"/>
  <c r="G143" i="40"/>
  <c r="R143" i="40" s="1"/>
  <c r="AB143" i="40" s="1"/>
  <c r="F465" i="3"/>
  <c r="I109" i="40" s="1"/>
  <c r="G109" i="40"/>
  <c r="R109" i="40" s="1"/>
  <c r="AB109" i="40" s="1"/>
  <c r="F464" i="3"/>
  <c r="I108" i="40" s="1"/>
  <c r="G108" i="40"/>
  <c r="R108" i="40" s="1"/>
  <c r="AB108" i="40" s="1"/>
  <c r="G119" i="6"/>
  <c r="AF118" i="5"/>
  <c r="J118" i="9"/>
  <c r="G152" i="6"/>
  <c r="AF151" i="5"/>
  <c r="J151" i="9"/>
  <c r="G128" i="6"/>
  <c r="AF127" i="5"/>
  <c r="J127" i="9"/>
  <c r="G151" i="6"/>
  <c r="AF150" i="5"/>
  <c r="J150" i="9"/>
  <c r="G110" i="6"/>
  <c r="AF109" i="5"/>
  <c r="J109" i="9"/>
  <c r="G122" i="6"/>
  <c r="AF121" i="5"/>
  <c r="J121" i="9"/>
  <c r="G135" i="6"/>
  <c r="AF134" i="5"/>
  <c r="J134" i="9"/>
  <c r="G148" i="6"/>
  <c r="AF147" i="5"/>
  <c r="J147" i="9"/>
  <c r="G130" i="6"/>
  <c r="AF129" i="5"/>
  <c r="J129" i="9"/>
  <c r="G113" i="6"/>
  <c r="AF112" i="5"/>
  <c r="J112" i="9"/>
  <c r="O79" i="9"/>
  <c r="AK79" i="5"/>
  <c r="F474" i="3"/>
  <c r="I118" i="40" s="1"/>
  <c r="K32" i="6"/>
  <c r="K186" i="6" s="1"/>
  <c r="O186" i="6" s="1"/>
  <c r="AK31" i="5"/>
  <c r="O31" i="9"/>
  <c r="AK25" i="5"/>
  <c r="O25" i="9"/>
  <c r="AK43" i="5"/>
  <c r="O43" i="9"/>
  <c r="G133" i="6"/>
  <c r="AF132" i="5"/>
  <c r="J132" i="9"/>
  <c r="G141" i="6"/>
  <c r="AF140" i="5"/>
  <c r="J140" i="9"/>
  <c r="G145" i="6"/>
  <c r="AF144" i="5"/>
  <c r="J144" i="9"/>
  <c r="G134" i="6"/>
  <c r="AF133" i="5"/>
  <c r="J133" i="9"/>
  <c r="G126" i="6"/>
  <c r="AF125" i="5"/>
  <c r="J125" i="9"/>
  <c r="G112" i="6"/>
  <c r="AF111" i="5"/>
  <c r="J111" i="9"/>
  <c r="L110" i="9"/>
  <c r="G138" i="6"/>
  <c r="AF137" i="5"/>
  <c r="J137" i="9"/>
  <c r="G144" i="6"/>
  <c r="AF143" i="5"/>
  <c r="J143" i="9"/>
  <c r="G120" i="6"/>
  <c r="J119" i="9"/>
  <c r="AF119" i="5"/>
  <c r="G142" i="6"/>
  <c r="AF141" i="5"/>
  <c r="J141" i="9"/>
  <c r="G123" i="6"/>
  <c r="AF122" i="5"/>
  <c r="J122" i="9"/>
  <c r="G146" i="6"/>
  <c r="AF145" i="5"/>
  <c r="J145" i="9"/>
  <c r="G127" i="6"/>
  <c r="AF126" i="5"/>
  <c r="J126" i="9"/>
  <c r="G143" i="6"/>
  <c r="AF142" i="5"/>
  <c r="J142" i="9"/>
  <c r="I144" i="6"/>
  <c r="AH143" i="5"/>
  <c r="AH125" i="5"/>
  <c r="I118" i="6"/>
  <c r="G115" i="6"/>
  <c r="AF114" i="5"/>
  <c r="J114" i="9"/>
  <c r="G121" i="6"/>
  <c r="AF120" i="5"/>
  <c r="J120" i="9"/>
  <c r="G114" i="6"/>
  <c r="AF113" i="5"/>
  <c r="J113" i="9"/>
  <c r="G118" i="6"/>
  <c r="J117" i="9"/>
  <c r="AF117" i="5"/>
  <c r="G124" i="6"/>
  <c r="AF123" i="5"/>
  <c r="J123" i="9"/>
  <c r="G109" i="6"/>
  <c r="AF108" i="5"/>
  <c r="J108" i="9"/>
  <c r="F477" i="3"/>
  <c r="I121" i="40" s="1"/>
  <c r="G116" i="6"/>
  <c r="J115" i="9"/>
  <c r="AF115" i="5"/>
  <c r="G111" i="6"/>
  <c r="AF110" i="5"/>
  <c r="J110" i="9"/>
  <c r="F478" i="3"/>
  <c r="I122" i="40" s="1"/>
  <c r="G129" i="6"/>
  <c r="AF128" i="5"/>
  <c r="J128" i="9"/>
  <c r="G139" i="6"/>
  <c r="AF138" i="5"/>
  <c r="J138" i="9"/>
  <c r="G147" i="6"/>
  <c r="AF146" i="5"/>
  <c r="J146" i="9"/>
  <c r="G125" i="6"/>
  <c r="AF124" i="5"/>
  <c r="J124" i="9"/>
  <c r="G136" i="6"/>
  <c r="AF135" i="5"/>
  <c r="J135" i="9"/>
  <c r="G117" i="6"/>
  <c r="AF116" i="5"/>
  <c r="J116" i="9"/>
  <c r="G140" i="6"/>
  <c r="AF139" i="5"/>
  <c r="J139" i="9"/>
  <c r="AH146" i="5"/>
  <c r="L146" i="9"/>
  <c r="F493" i="3"/>
  <c r="I137" i="40" s="1"/>
  <c r="F496" i="3"/>
  <c r="I140" i="40" s="1"/>
  <c r="G132" i="6"/>
  <c r="AF131" i="5"/>
  <c r="J131" i="9"/>
  <c r="G150" i="6"/>
  <c r="AF149" i="5"/>
  <c r="J149" i="9"/>
  <c r="F43" i="7"/>
  <c r="K44" i="6"/>
  <c r="K198" i="6" s="1"/>
  <c r="O198" i="6" s="1"/>
  <c r="F25" i="7"/>
  <c r="K26" i="6"/>
  <c r="K180" i="6" s="1"/>
  <c r="O180" i="6" s="1"/>
  <c r="K80" i="6"/>
  <c r="K234" i="6" s="1"/>
  <c r="O234" i="6" s="1"/>
  <c r="C492" i="3"/>
  <c r="G136" i="40" s="1"/>
  <c r="R136" i="40" s="1"/>
  <c r="AB136" i="40" s="1"/>
  <c r="C504" i="3"/>
  <c r="G148" i="40" s="1"/>
  <c r="R148" i="40" s="1"/>
  <c r="AB148" i="40" s="1"/>
  <c r="C486" i="3"/>
  <c r="G130" i="40" s="1"/>
  <c r="R130" i="40" s="1"/>
  <c r="AB130" i="40" s="1"/>
  <c r="F31" i="7"/>
  <c r="K184" i="6"/>
  <c r="O184" i="6" s="1"/>
  <c r="K173" i="6"/>
  <c r="O173" i="6" s="1"/>
  <c r="F96" i="7"/>
  <c r="F100" i="7"/>
  <c r="K196" i="6"/>
  <c r="O196" i="6" s="1"/>
  <c r="K201" i="6"/>
  <c r="O201" i="6" s="1"/>
  <c r="K170" i="6"/>
  <c r="O170" i="6" s="1"/>
  <c r="K193" i="6"/>
  <c r="O193" i="6" s="1"/>
  <c r="F84" i="7"/>
  <c r="F97" i="7"/>
  <c r="F92" i="7"/>
  <c r="F50" i="7"/>
  <c r="F90" i="7"/>
  <c r="F59" i="7"/>
  <c r="K160" i="6"/>
  <c r="O160" i="6" s="1"/>
  <c r="K179" i="6"/>
  <c r="O179" i="6" s="1"/>
  <c r="F40" i="7"/>
  <c r="F24" i="7"/>
  <c r="F38" i="7"/>
  <c r="F65" i="7"/>
  <c r="F46" i="7"/>
  <c r="K203" i="6"/>
  <c r="O203" i="6" s="1"/>
  <c r="K181" i="6"/>
  <c r="O181" i="6" s="1"/>
  <c r="K171" i="6"/>
  <c r="O171" i="6" s="1"/>
  <c r="F26" i="7"/>
  <c r="K189" i="6"/>
  <c r="O189" i="6" s="1"/>
  <c r="F27" i="7"/>
  <c r="F76" i="7"/>
  <c r="K200" i="6"/>
  <c r="O200" i="6" s="1"/>
  <c r="F16" i="7"/>
  <c r="F68" i="7"/>
  <c r="F60" i="7"/>
  <c r="F5" i="7"/>
  <c r="F95" i="7"/>
  <c r="K195" i="6"/>
  <c r="O195" i="6" s="1"/>
  <c r="F58" i="7"/>
  <c r="F93" i="7"/>
  <c r="F54" i="7"/>
  <c r="F41" i="7"/>
  <c r="F74" i="7"/>
  <c r="F18" i="7"/>
  <c r="F88" i="7"/>
  <c r="K175" i="6"/>
  <c r="O175" i="6" s="1"/>
  <c r="F47" i="7"/>
  <c r="F29" i="7"/>
  <c r="F51" i="7"/>
  <c r="F86" i="7"/>
  <c r="F81" i="7"/>
  <c r="K172" i="6"/>
  <c r="O172" i="6" s="1"/>
  <c r="F63" i="7"/>
  <c r="K161" i="6"/>
  <c r="O161" i="6" s="1"/>
  <c r="F57" i="7"/>
  <c r="F33" i="7"/>
  <c r="F12" i="7"/>
  <c r="F44" i="7"/>
  <c r="K187" i="6"/>
  <c r="O187" i="6" s="1"/>
  <c r="K163" i="6"/>
  <c r="O163" i="6" s="1"/>
  <c r="K178" i="6"/>
  <c r="O178" i="6" s="1"/>
  <c r="K158" i="6"/>
  <c r="O158" i="6" s="1"/>
  <c r="K174" i="6"/>
  <c r="O174" i="6" s="1"/>
  <c r="F15" i="7"/>
  <c r="F20" i="7"/>
  <c r="F75" i="7"/>
  <c r="K165" i="6"/>
  <c r="O165" i="6" s="1"/>
  <c r="F22" i="7"/>
  <c r="F72" i="7"/>
  <c r="F34" i="7"/>
  <c r="K182" i="6"/>
  <c r="O182" i="6" s="1"/>
  <c r="F8" i="7"/>
  <c r="F23" i="7"/>
  <c r="F45" i="7"/>
  <c r="F53" i="7"/>
  <c r="K188" i="6"/>
  <c r="O188" i="6" s="1"/>
  <c r="K199" i="6"/>
  <c r="O199" i="6" s="1"/>
  <c r="K167" i="6"/>
  <c r="O167" i="6" s="1"/>
  <c r="K205" i="6"/>
  <c r="O205" i="6" s="1"/>
  <c r="K164" i="6"/>
  <c r="O164" i="6" s="1"/>
  <c r="F48" i="7"/>
  <c r="K162" i="6"/>
  <c r="O162" i="6" s="1"/>
  <c r="K206" i="6"/>
  <c r="O206" i="6" s="1"/>
  <c r="F9" i="7"/>
  <c r="F28" i="7"/>
  <c r="F61" i="7"/>
  <c r="F17" i="7"/>
  <c r="F7" i="7"/>
  <c r="F98" i="7"/>
  <c r="F77" i="7"/>
  <c r="F80" i="7"/>
  <c r="F6" i="7"/>
  <c r="F89" i="7"/>
  <c r="K183" i="6"/>
  <c r="O183" i="6" s="1"/>
  <c r="F62" i="7"/>
  <c r="F14" i="7"/>
  <c r="F64" i="7"/>
  <c r="K169" i="6"/>
  <c r="O169" i="6" s="1"/>
  <c r="K190" i="6"/>
  <c r="O190" i="6" s="1"/>
  <c r="F85" i="7"/>
  <c r="K159" i="6"/>
  <c r="O159" i="6" s="1"/>
  <c r="F35" i="7"/>
  <c r="F4" i="7"/>
  <c r="F87" i="7"/>
  <c r="F91" i="7"/>
  <c r="F10" i="7"/>
  <c r="C667" i="3"/>
  <c r="K2" i="40" s="1"/>
  <c r="V2" i="40" s="1"/>
  <c r="Z2" i="40" s="1"/>
  <c r="F99" i="7"/>
  <c r="F56" i="7"/>
  <c r="F55" i="7"/>
  <c r="F70" i="7"/>
  <c r="K194" i="6"/>
  <c r="O194" i="6" s="1"/>
  <c r="K166" i="6"/>
  <c r="O166" i="6" s="1"/>
  <c r="F39" i="7"/>
  <c r="F11" i="7"/>
  <c r="K192" i="6"/>
  <c r="O192" i="6" s="1"/>
  <c r="K185" i="6"/>
  <c r="O185" i="6" s="1"/>
  <c r="F37" i="7"/>
  <c r="F71" i="7"/>
  <c r="F73" i="7"/>
  <c r="F30" i="7"/>
  <c r="F82" i="7"/>
  <c r="K177" i="6"/>
  <c r="O177" i="6" s="1"/>
  <c r="K202" i="6"/>
  <c r="O202" i="6" s="1"/>
  <c r="K197" i="6"/>
  <c r="O197" i="6" s="1"/>
  <c r="F42" i="7"/>
  <c r="K176" i="6"/>
  <c r="O176" i="6" s="1"/>
  <c r="F21" i="7"/>
  <c r="F94" i="7"/>
  <c r="F66" i="7"/>
  <c r="K168" i="6"/>
  <c r="O168" i="6" s="1"/>
  <c r="K191" i="6"/>
  <c r="O191" i="6" s="1"/>
  <c r="F13" i="7"/>
  <c r="F36" i="7"/>
  <c r="I307" i="6"/>
  <c r="C767" i="3" s="1"/>
  <c r="K102" i="40" s="1"/>
  <c r="F101" i="7"/>
  <c r="AY2" i="5"/>
  <c r="I147" i="6" l="1"/>
  <c r="L138" i="9"/>
  <c r="L143" i="9"/>
  <c r="L116" i="9"/>
  <c r="AH110" i="5"/>
  <c r="I111" i="6"/>
  <c r="I136" i="6"/>
  <c r="AH135" i="5"/>
  <c r="L135" i="9"/>
  <c r="L111" i="9"/>
  <c r="I112" i="6"/>
  <c r="AH111" i="5"/>
  <c r="I126" i="6"/>
  <c r="L125" i="9"/>
  <c r="I113" i="6"/>
  <c r="I132" i="6"/>
  <c r="AH151" i="5"/>
  <c r="AH109" i="5"/>
  <c r="I152" i="6"/>
  <c r="AH117" i="5"/>
  <c r="L145" i="9"/>
  <c r="L149" i="9"/>
  <c r="I110" i="6"/>
  <c r="L117" i="9"/>
  <c r="I146" i="6"/>
  <c r="AH149" i="5"/>
  <c r="L131" i="9"/>
  <c r="AH131" i="5"/>
  <c r="L151" i="9"/>
  <c r="AH147" i="5"/>
  <c r="L141" i="9"/>
  <c r="L133" i="9"/>
  <c r="I124" i="6"/>
  <c r="I115" i="6"/>
  <c r="L112" i="9"/>
  <c r="L109" i="9"/>
  <c r="I148" i="6"/>
  <c r="AH145" i="5"/>
  <c r="L144" i="9"/>
  <c r="L129" i="9"/>
  <c r="L128" i="9"/>
  <c r="AH128" i="5"/>
  <c r="AH116" i="5"/>
  <c r="I117" i="6"/>
  <c r="L150" i="9"/>
  <c r="AH141" i="5"/>
  <c r="I142" i="6"/>
  <c r="AH138" i="5"/>
  <c r="I139" i="6"/>
  <c r="I129" i="6"/>
  <c r="L114" i="9"/>
  <c r="AH114" i="5"/>
  <c r="L108" i="9"/>
  <c r="AH150" i="5"/>
  <c r="I151" i="6"/>
  <c r="AH139" i="5"/>
  <c r="AH133" i="5"/>
  <c r="I134" i="6"/>
  <c r="L132" i="9"/>
  <c r="AH132" i="5"/>
  <c r="AH129" i="5"/>
  <c r="I130" i="6"/>
  <c r="L127" i="9"/>
  <c r="AH127" i="5"/>
  <c r="I128" i="6"/>
  <c r="L124" i="9"/>
  <c r="L123" i="9"/>
  <c r="AH123" i="5"/>
  <c r="I120" i="6"/>
  <c r="AH115" i="5"/>
  <c r="L115" i="9"/>
  <c r="AH113" i="5"/>
  <c r="AH108" i="5"/>
  <c r="I150" i="6"/>
  <c r="L147" i="9"/>
  <c r="AH144" i="5"/>
  <c r="I145" i="6"/>
  <c r="L142" i="9"/>
  <c r="AH142" i="5"/>
  <c r="I143" i="6"/>
  <c r="L134" i="9"/>
  <c r="AH134" i="5"/>
  <c r="I135" i="6"/>
  <c r="I133" i="6"/>
  <c r="L126" i="9"/>
  <c r="AH126" i="5"/>
  <c r="I127" i="6"/>
  <c r="AH124" i="5"/>
  <c r="I125" i="6"/>
  <c r="I121" i="6"/>
  <c r="L119" i="9"/>
  <c r="AH119" i="5"/>
  <c r="L120" i="9"/>
  <c r="AH120" i="5"/>
  <c r="I116" i="6"/>
  <c r="I114" i="6"/>
  <c r="L113" i="9"/>
  <c r="AH112" i="5"/>
  <c r="L139" i="9"/>
  <c r="I109" i="6"/>
  <c r="I140" i="6"/>
  <c r="V102" i="40"/>
  <c r="Z102" i="40" s="1"/>
  <c r="K152" i="40"/>
  <c r="G149" i="6"/>
  <c r="G303" i="6" s="1"/>
  <c r="Q303" i="6" s="1"/>
  <c r="AF148" i="5"/>
  <c r="J148" i="9"/>
  <c r="I123" i="6"/>
  <c r="AH122" i="5"/>
  <c r="L122" i="9"/>
  <c r="I119" i="6"/>
  <c r="AH118" i="5"/>
  <c r="L118" i="9"/>
  <c r="G137" i="6"/>
  <c r="G291" i="6" s="1"/>
  <c r="Q291" i="6" s="1"/>
  <c r="AF136" i="5"/>
  <c r="J136" i="9"/>
  <c r="I141" i="6"/>
  <c r="AH140" i="5"/>
  <c r="L140" i="9"/>
  <c r="I122" i="6"/>
  <c r="AH121" i="5"/>
  <c r="L121" i="9"/>
  <c r="I138" i="6"/>
  <c r="AH137" i="5"/>
  <c r="L137" i="9"/>
  <c r="G131" i="6"/>
  <c r="G285" i="6" s="1"/>
  <c r="Q285" i="6" s="1"/>
  <c r="AF130" i="5"/>
  <c r="J130" i="9"/>
  <c r="AK102" i="5"/>
  <c r="O102" i="9"/>
  <c r="K103" i="6"/>
  <c r="K257" i="6" s="1"/>
  <c r="O257" i="6" s="1"/>
  <c r="O2" i="9"/>
  <c r="C463" i="3"/>
  <c r="G107" i="40" s="1"/>
  <c r="R107" i="40" s="1"/>
  <c r="AB107" i="40" s="1"/>
  <c r="F486" i="3"/>
  <c r="I130" i="40" s="1"/>
  <c r="F504" i="3"/>
  <c r="I148" i="40" s="1"/>
  <c r="F492" i="3"/>
  <c r="I136" i="40" s="1"/>
  <c r="F52" i="7"/>
  <c r="F2" i="7"/>
  <c r="C817" i="3"/>
  <c r="A1" i="3" s="1"/>
  <c r="K3" i="6"/>
  <c r="G305" i="6"/>
  <c r="Q305" i="6" s="1"/>
  <c r="G275" i="6"/>
  <c r="Q275" i="6" s="1"/>
  <c r="G280" i="6"/>
  <c r="Q280" i="6" s="1"/>
  <c r="G300" i="6"/>
  <c r="Q300" i="6" s="1"/>
  <c r="G294" i="6"/>
  <c r="Q294" i="6" s="1"/>
  <c r="G288" i="6"/>
  <c r="Q288" i="6" s="1"/>
  <c r="G282" i="6"/>
  <c r="Q282" i="6" s="1"/>
  <c r="G276" i="6"/>
  <c r="Q276" i="6" s="1"/>
  <c r="G270" i="6"/>
  <c r="Q270" i="6" s="1"/>
  <c r="G264" i="6"/>
  <c r="Q264" i="6" s="1"/>
  <c r="G299" i="6"/>
  <c r="Q299" i="6" s="1"/>
  <c r="G269" i="6"/>
  <c r="Q269" i="6" s="1"/>
  <c r="G304" i="6"/>
  <c r="Q304" i="6" s="1"/>
  <c r="G293" i="6"/>
  <c r="Q293" i="6" s="1"/>
  <c r="G263" i="6"/>
  <c r="Q263" i="6" s="1"/>
  <c r="G292" i="6"/>
  <c r="Q292" i="6" s="1"/>
  <c r="G268" i="6"/>
  <c r="Q268" i="6" s="1"/>
  <c r="G297" i="6"/>
  <c r="Q297" i="6" s="1"/>
  <c r="G279" i="6"/>
  <c r="Q279" i="6" s="1"/>
  <c r="G273" i="6"/>
  <c r="Q273" i="6" s="1"/>
  <c r="G267" i="6"/>
  <c r="Q267" i="6" s="1"/>
  <c r="G281" i="6"/>
  <c r="Q281" i="6" s="1"/>
  <c r="G298" i="6"/>
  <c r="Q298" i="6" s="1"/>
  <c r="G274" i="6"/>
  <c r="Q274" i="6" s="1"/>
  <c r="G302" i="6"/>
  <c r="Q302" i="6" s="1"/>
  <c r="G290" i="6"/>
  <c r="Q290" i="6" s="1"/>
  <c r="G284" i="6"/>
  <c r="Q284" i="6" s="1"/>
  <c r="G278" i="6"/>
  <c r="Q278" i="6" s="1"/>
  <c r="G272" i="6"/>
  <c r="Q272" i="6" s="1"/>
  <c r="G266" i="6"/>
  <c r="Q266" i="6" s="1"/>
  <c r="G287" i="6"/>
  <c r="Q287" i="6" s="1"/>
  <c r="G286" i="6"/>
  <c r="Q286" i="6" s="1"/>
  <c r="G3" i="6"/>
  <c r="G157" i="6" s="1"/>
  <c r="Q157" i="6" s="1"/>
  <c r="J2" i="9"/>
  <c r="G296" i="6"/>
  <c r="Q296" i="6" s="1"/>
  <c r="H3" i="6"/>
  <c r="D157" i="6" s="1"/>
  <c r="K2" i="9"/>
  <c r="G301" i="6"/>
  <c r="Q301" i="6" s="1"/>
  <c r="G295" i="6"/>
  <c r="Q295" i="6" s="1"/>
  <c r="G289" i="6"/>
  <c r="Q289" i="6" s="1"/>
  <c r="G283" i="6"/>
  <c r="Q283" i="6" s="1"/>
  <c r="G277" i="6"/>
  <c r="Q277" i="6" s="1"/>
  <c r="G271" i="6"/>
  <c r="Q271" i="6" s="1"/>
  <c r="G265" i="6"/>
  <c r="Q265" i="6" s="1"/>
  <c r="G306" i="6"/>
  <c r="Q306" i="6" s="1"/>
  <c r="E972" i="3"/>
  <c r="T2" i="17" s="1"/>
  <c r="C972" i="3"/>
  <c r="AD2" i="8" s="1"/>
  <c r="AN2" i="5"/>
  <c r="AM2" i="5"/>
  <c r="AL2" i="5"/>
  <c r="AK2" i="5"/>
  <c r="AJ2" i="5"/>
  <c r="AI2" i="5"/>
  <c r="AE2" i="5"/>
  <c r="AC2" i="5"/>
  <c r="AB2" i="5"/>
  <c r="AA2" i="5"/>
  <c r="Z2" i="5"/>
  <c r="Y2" i="5"/>
  <c r="X2" i="5"/>
  <c r="W2" i="5"/>
  <c r="J2" i="5"/>
  <c r="I2" i="5"/>
  <c r="H2" i="5"/>
  <c r="G2" i="5"/>
  <c r="F2" i="5"/>
  <c r="E2" i="5"/>
  <c r="D2" i="5"/>
  <c r="C2" i="5"/>
  <c r="C1126" i="3"/>
  <c r="AF2" i="8" s="1"/>
  <c r="C662" i="3"/>
  <c r="H508" i="3"/>
  <c r="F189" i="3"/>
  <c r="X2" i="8" s="1"/>
  <c r="E189" i="3"/>
  <c r="K2" i="15" s="1"/>
  <c r="C458" i="3" l="1"/>
  <c r="G102" i="40" s="1"/>
  <c r="R102" i="40" s="1"/>
  <c r="AO2" i="40"/>
  <c r="I131" i="6"/>
  <c r="AH130" i="5"/>
  <c r="L130" i="9"/>
  <c r="I137" i="6"/>
  <c r="AH136" i="5"/>
  <c r="L136" i="9"/>
  <c r="J107" i="9"/>
  <c r="AF107" i="5"/>
  <c r="G108" i="6"/>
  <c r="G262" i="6" s="1"/>
  <c r="Q262" i="6" s="1"/>
  <c r="I149" i="6"/>
  <c r="AH148" i="5"/>
  <c r="L148" i="9"/>
  <c r="F463" i="3"/>
  <c r="I107" i="40" s="1"/>
  <c r="F157" i="6"/>
  <c r="P157" i="6" s="1"/>
  <c r="N157" i="6"/>
  <c r="E157" i="6"/>
  <c r="K153" i="6"/>
  <c r="K157" i="6"/>
  <c r="O157" i="6" s="1"/>
  <c r="Z2" i="8"/>
  <c r="L2" i="15"/>
  <c r="FH2" i="15"/>
  <c r="P2" i="13"/>
  <c r="AC2" i="8"/>
  <c r="AE2" i="17"/>
  <c r="AW2" i="5"/>
  <c r="AE2" i="8"/>
  <c r="AS2" i="5"/>
  <c r="AA2" i="8"/>
  <c r="I3" i="6"/>
  <c r="L2" i="9"/>
  <c r="M2" i="17"/>
  <c r="W2" i="8"/>
  <c r="AB2" i="8"/>
  <c r="R156" i="6"/>
  <c r="AX2" i="5"/>
  <c r="AA2" i="17"/>
  <c r="AV2" i="5"/>
  <c r="S2" i="17"/>
  <c r="AP2" i="5"/>
  <c r="P2" i="17"/>
  <c r="AT2" i="5"/>
  <c r="AU2" i="5"/>
  <c r="F102" i="7"/>
  <c r="AR2" i="5"/>
  <c r="E102" i="7"/>
  <c r="AQ2" i="5"/>
  <c r="D102" i="7"/>
  <c r="AO2" i="5"/>
  <c r="C102" i="7"/>
  <c r="AH2" i="5"/>
  <c r="FI2" i="15"/>
  <c r="AB102" i="40" l="1"/>
  <c r="G305" i="40"/>
  <c r="F458" i="3"/>
  <c r="I102" i="40" s="1"/>
  <c r="G103" i="6"/>
  <c r="G257" i="6" s="1"/>
  <c r="Q257" i="6" s="1"/>
  <c r="J102" i="9"/>
  <c r="AF102" i="5"/>
  <c r="AH107" i="5"/>
  <c r="L107" i="9"/>
  <c r="I108" i="6"/>
  <c r="F307" i="6"/>
  <c r="L102" i="9" l="1"/>
  <c r="I103" i="6"/>
  <c r="AH102" i="5"/>
  <c r="G307" i="6"/>
  <c r="K2" i="8"/>
  <c r="D2" i="17"/>
  <c r="K2"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67D2FE0-C90B-4BAD-A9E5-117DB9BA9BB4}" keepAlive="1" name="ModelConnection_DaneZewnętrzne_1" description="Model danych" type="5" refreshedVersion="6" minRefreshableVersion="5" saveData="1">
    <dbPr connection="Data Model Connection" command="dane zbiorcze" commandType="3"/>
    <extLst>
      <ext xmlns:x15="http://schemas.microsoft.com/office/spreadsheetml/2010/11/main" uri="{DE250136-89BD-433C-8126-D09CA5730AF9}">
        <x15:connection id="" model="1"/>
      </ext>
    </extLst>
  </connection>
  <connection id="2" xr16:uid="{EB4765F7-E4C8-4142-9869-5F7A272DA75B}" keepAlive="1" name="ThisWorkbookDataModel" description="Model danych"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3" xr16:uid="{D112A567-FF5A-4510-8300-4BE33EFC4E98}" name="Zapytanie — dane zbiorcze" description="Połączenie z zapytaniem „dane zbiorcze” w skoroszycie." type="100" refreshedVersion="6" minRefreshableVersion="5">
    <extLst>
      <ext xmlns:x15="http://schemas.microsoft.com/office/spreadsheetml/2010/11/main" uri="{DE250136-89BD-433C-8126-D09CA5730AF9}">
        <x15:connection id="b335e34b-13ea-48e4-afca-0a4da883cc99"/>
      </ext>
    </extLst>
  </connection>
  <connection id="4" xr16:uid="{4BDE3C36-6966-437A-BAB9-60A41348F389}" keepAlive="1" name="Zapytanie — ludność" description="Połączenie z zapytaniem „ludność” w skoroszycie." type="5" refreshedVersion="0" background="1">
    <dbPr connection="Provider=Microsoft.Mashup.OleDb.1;Data Source=$Workbook$;Location=ludność;Extended Properties=&quot;&quot;" command="SELECT * FROM [ludność]"/>
  </connection>
  <connection id="5" xr16:uid="{67062C8B-2DB0-4479-878E-FDDE9B030B28}" keepAlive="1" name="Zapytanie — Wsk  P" description="Połączenie z zapytaniem „Wsk  P” w skoroszycie." type="5" refreshedVersion="0" background="1">
    <dbPr connection="Provider=Microsoft.Mashup.OleDb.1;Data Source=$Workbook$;Location=&quot;Wsk  P&quot;;Extended Properties=&quot;&quot;" command="SELECT * FROM [Wsk  P]"/>
  </connection>
  <connection id="6" xr16:uid="{2D27D653-6DE1-4A72-8B9C-01EE498068CC}" keepAlive="1" name="Zapytanie — wskaźniki dochodowe" description="Połączenie z zapytaniem „wskaźniki dochodowe” w skoroszycie." type="5" refreshedVersion="0" background="1">
    <dbPr connection="Provider=Microsoft.Mashup.OleDb.1;Data Source=$Workbook$;Location=&quot;wskaźniki dochodowe&quot;;Extended Properties=&quot;&quot;" command="SELECT * FROM [wskaźniki dochodowe]"/>
  </connection>
</connections>
</file>

<file path=xl/sharedStrings.xml><?xml version="1.0" encoding="utf-8"?>
<sst xmlns="http://schemas.openxmlformats.org/spreadsheetml/2006/main" count="3586" uniqueCount="2270">
  <si>
    <t>1.</t>
  </si>
  <si>
    <t>2.</t>
  </si>
  <si>
    <t>3.</t>
  </si>
  <si>
    <t>4.</t>
  </si>
  <si>
    <t>Adres</t>
  </si>
  <si>
    <t xml:space="preserve">Telefon </t>
  </si>
  <si>
    <t>Województwo</t>
  </si>
  <si>
    <t>Adres e-mail</t>
  </si>
  <si>
    <t>Powiat</t>
  </si>
  <si>
    <t>NIP</t>
  </si>
  <si>
    <t>Nazwa organizatora publicznego transportu zbiorowego</t>
  </si>
  <si>
    <t>REGON</t>
  </si>
  <si>
    <t>Nazwisko</t>
  </si>
  <si>
    <t>A1. ORGANIZATOR PUBLICZNEGO TRANSPORTU ZBIOROWEGO</t>
  </si>
  <si>
    <t>A2. Dane osoby do kontaktu w sprawie wniosku</t>
  </si>
  <si>
    <t>Katalog organizatorów PTZ</t>
  </si>
  <si>
    <t>Gmina miejsko-wiejska</t>
  </si>
  <si>
    <t>Gmina na mocy porozumienia</t>
  </si>
  <si>
    <t>Gmina wiejska</t>
  </si>
  <si>
    <t>Związek międzygminny</t>
  </si>
  <si>
    <t>Powiat na mocy porozumienia</t>
  </si>
  <si>
    <t>Związek powiatów</t>
  </si>
  <si>
    <t>Związek powiatowo gminny</t>
  </si>
  <si>
    <t>Organizatorem publicznego transportu zbiorowego jest:</t>
  </si>
  <si>
    <t>5.</t>
  </si>
  <si>
    <t>6.</t>
  </si>
  <si>
    <t>Nazwa linii komunikacyjnej</t>
  </si>
  <si>
    <t>Gminy, na terenie których wykonywane będą przewozy autobusowe</t>
  </si>
  <si>
    <t xml:space="preserve">Długość linii </t>
  </si>
  <si>
    <t>TAK</t>
  </si>
  <si>
    <t>NIE</t>
  </si>
  <si>
    <t>Liczba wozokilometrów*</t>
  </si>
  <si>
    <t>Ogółem:</t>
  </si>
  <si>
    <t>G.1 Sposób realizacji przez organizatora publicznego transportu zbiorowego potrzeb osób niepełnosprawnych oraz osób o ograniczonej zdolności ruchowej w zakresie dostosowania infrastruktury do potrzeb tych osób.</t>
  </si>
  <si>
    <t>Liczba przystanków i dworców zapewniających nieutrudniony do nich dostęp osobom niepełnosprawnym oraz osobom o ograniczonej zdolności ruchowej</t>
  </si>
  <si>
    <t>Liczba wszystkich przystanków</t>
  </si>
  <si>
    <t>A.3   Informacje dotyczące organizatora publicznego transportu zbiorowego</t>
  </si>
  <si>
    <t>Imię</t>
  </si>
  <si>
    <t>* przejazd 1 autobusu na odległość 1 km</t>
  </si>
  <si>
    <t>L.p.</t>
  </si>
  <si>
    <t>Planowana kwota dopłaty*</t>
  </si>
  <si>
    <t xml:space="preserve">Miejscowości,
w których zlokalizowane są przystanki autobusowe </t>
  </si>
  <si>
    <t>B.1 Linie komunikacyjne, na których będą wykonywane przewozy autobusowe o charakterze użyteczności publicznej, które nie funkcjonowały co najmniej 3 miesiące przed dniem wejścia w życie ustawy o Funduszu rozwoju przewozów autobusowych o charakterze użyteczności publicznej oraz na które umowa o świadczenie usług w zakresie publicznego transportu zbiorowego zostanie zawarta po dniu wejścia w życie ustawy o Funduszu rozwoju przewozów autobusowych o charakterze użyteczności publicznej</t>
  </si>
  <si>
    <t>Planowana kwota deficytu*</t>
  </si>
  <si>
    <t>Część ceny usługi sfinansowanej ze środków własnych organizatora [zł]</t>
  </si>
  <si>
    <t>Procentowa wartość części ceny usługi sfinansowanej ze środków własnych organizatora [%]</t>
  </si>
  <si>
    <t>Środki własne organizatora [zł]</t>
  </si>
  <si>
    <r>
      <t xml:space="preserve">Cena usługi </t>
    </r>
    <r>
      <rPr>
        <sz val="11"/>
        <rFont val="Calibri"/>
        <family val="2"/>
        <charset val="238"/>
        <scheme val="minor"/>
      </rPr>
      <t>[zł]</t>
    </r>
  </si>
  <si>
    <t>* ujemny wynik finansowy netto wyliczony dla linii o charakterze użyteczności publicznej nieuwzględniający rozsądnego zysku (iloczyn ilości wozokilometrów i ceny usługi), zgodnie z kalkulacją stanowiącą załącznik nr 2 do wniosku o objęcie dopłatą.</t>
  </si>
  <si>
    <t>Liczba przystanków zlokalizowanych w odległości nie większej niż 500 m.</t>
  </si>
  <si>
    <t>Organizator</t>
  </si>
  <si>
    <t>Ogółem dł linii</t>
  </si>
  <si>
    <t>Ogółem niepełnosprawni</t>
  </si>
  <si>
    <t>Ogółem przystanki</t>
  </si>
  <si>
    <t>Ogółem ogrzewalnie</t>
  </si>
  <si>
    <t>Liczba przystanków niepełnosprawni</t>
  </si>
  <si>
    <t>Liczba przystanków ogrzewalnie</t>
  </si>
  <si>
    <t>Data</t>
  </si>
  <si>
    <t>(miejscowość)</t>
  </si>
  <si>
    <t xml:space="preserve">     (data)</t>
  </si>
  <si>
    <t>Różnica def z zaokrągleń</t>
  </si>
  <si>
    <t>Różnica w finansowaniu</t>
  </si>
  <si>
    <t>max 1 (3) zł/wzkm</t>
  </si>
  <si>
    <t>warunek 10%</t>
  </si>
  <si>
    <t>10 % z ceny usługi</t>
  </si>
  <si>
    <t xml:space="preserve">10% z deficytu </t>
  </si>
  <si>
    <t>Kwota dopłaty/wozokm</t>
  </si>
  <si>
    <t xml:space="preserve">Max kwota dopł na podst wk wł/wzkm </t>
  </si>
  <si>
    <t>Max kwota dopł na podst wk. wł.</t>
  </si>
  <si>
    <t>Kwota dopłaty</t>
  </si>
  <si>
    <t>Def z ceny usł</t>
  </si>
  <si>
    <t>Wkład własny [zł]</t>
  </si>
  <si>
    <t>Wkład własny [%]</t>
  </si>
  <si>
    <t>Wkład własny/km [zł]</t>
  </si>
  <si>
    <t>Cena usługi</t>
  </si>
  <si>
    <t>Częstotliwość</t>
  </si>
  <si>
    <t>Weryfikacja</t>
  </si>
  <si>
    <t>Suma</t>
  </si>
  <si>
    <t>X</t>
  </si>
  <si>
    <t>STAWKA MAX Z UMOWY</t>
  </si>
  <si>
    <t>KWOTA DOPŁATY</t>
  </si>
  <si>
    <t>WKŁAD WŁASNY [ZŁ]</t>
  </si>
  <si>
    <t>WKŁAD WŁASNY [%]</t>
  </si>
  <si>
    <t>WKŁAD WŁASNY/KM [ZŁ]</t>
  </si>
  <si>
    <t>CENA USŁUGI</t>
  </si>
  <si>
    <t>DEFICYT</t>
  </si>
  <si>
    <t>WOZOKILOMETRY</t>
  </si>
  <si>
    <t>Dł.linii</t>
  </si>
  <si>
    <t>NAZWA LINII</t>
  </si>
  <si>
    <t>l.p</t>
  </si>
  <si>
    <t>ok</t>
  </si>
  <si>
    <t>Dane z wniosku</t>
  </si>
  <si>
    <t>Lp.</t>
  </si>
  <si>
    <t>Uwagi:</t>
  </si>
  <si>
    <t>JEST</t>
  </si>
  <si>
    <t>BRAK</t>
  </si>
  <si>
    <t>NIE DOTYCZY</t>
  </si>
  <si>
    <r>
      <rPr>
        <b/>
        <sz val="8"/>
        <color theme="1"/>
        <rFont val="Calibri"/>
        <family val="2"/>
        <charset val="238"/>
        <scheme val="minor"/>
      </rPr>
      <t xml:space="preserve">Tabelę D.1 proszę wypełnić zgodnie z wytycznymi poniżej:
Kolumna nr 1
</t>
    </r>
    <r>
      <rPr>
        <sz val="8"/>
        <color theme="1"/>
        <rFont val="Calibri"/>
        <family val="2"/>
        <charset val="238"/>
        <scheme val="minor"/>
      </rPr>
      <t xml:space="preserve">Należy wskazać nazwę lub numer linii komunikacyjnej. Pole wypełnia się automatycznie po wskazaniu nazwy w części B.1
</t>
    </r>
    <r>
      <rPr>
        <b/>
        <sz val="8"/>
        <color theme="1"/>
        <rFont val="Calibri"/>
        <family val="2"/>
        <charset val="238"/>
        <scheme val="minor"/>
      </rPr>
      <t xml:space="preserve">Kolumna nr 2
</t>
    </r>
    <r>
      <rPr>
        <sz val="8"/>
        <color theme="1"/>
        <rFont val="Calibri"/>
        <family val="2"/>
        <charset val="238"/>
        <scheme val="minor"/>
      </rPr>
      <t>Cena usługi jako</t>
    </r>
    <r>
      <rPr>
        <b/>
        <sz val="8"/>
        <color theme="1"/>
        <rFont val="Calibri"/>
        <family val="2"/>
        <charset val="238"/>
        <scheme val="minor"/>
      </rPr>
      <t xml:space="preserve"> </t>
    </r>
    <r>
      <rPr>
        <sz val="8"/>
        <rFont val="Calibri"/>
        <family val="2"/>
        <charset val="238"/>
        <scheme val="minor"/>
      </rPr>
      <t xml:space="preserve">kwota deficytu pojedyńczej linii komunikacyjnej w przewozach autobusowych o charakterze użyteczności publicznej wyrażona w złotych w odniesieniu do 1 wozokilometra.Wartość oblicza się automatycznie po wskazaniu deficytu oraz pracy eksploatacyjnej.
</t>
    </r>
    <r>
      <rPr>
        <b/>
        <sz val="8"/>
        <color theme="1"/>
        <rFont val="Calibri"/>
        <family val="2"/>
        <charset val="238"/>
        <scheme val="minor"/>
      </rPr>
      <t>Kolumna nr 3
U</t>
    </r>
    <r>
      <rPr>
        <sz val="8"/>
        <color theme="1"/>
        <rFont val="Calibri"/>
        <family val="2"/>
        <charset val="238"/>
        <scheme val="minor"/>
      </rPr>
      <t xml:space="preserve">dział własny organizatora publicznego transportu zbiorowego wyrażony w złotych w odniesieniu do 1 wozokilometra.Wartość oblicza się automatycznie po wskazaniu środków własnych organizatora oraz pracy eksploatacyjnej.
</t>
    </r>
    <r>
      <rPr>
        <b/>
        <sz val="8"/>
        <color theme="1"/>
        <rFont val="Calibri"/>
        <family val="2"/>
        <charset val="238"/>
        <scheme val="minor"/>
      </rPr>
      <t>Kolumna 4
C</t>
    </r>
    <r>
      <rPr>
        <sz val="8"/>
        <rFont val="Calibri"/>
        <family val="2"/>
        <charset val="238"/>
        <scheme val="minor"/>
      </rPr>
      <t xml:space="preserve">zęści ceny usługi sfinansowana ze środków własnych organizatora publicznego transportu zbiorowego (nie mniej niż 10 %). Wartość oblicza się automatycznie po wypełnieniu pozostałych pól.
</t>
    </r>
    <r>
      <rPr>
        <b/>
        <sz val="8"/>
        <color theme="1"/>
        <rFont val="Calibri"/>
        <family val="2"/>
        <charset val="238"/>
        <scheme val="minor"/>
      </rPr>
      <t xml:space="preserve">Kolumna 5
</t>
    </r>
    <r>
      <rPr>
        <sz val="8"/>
        <color theme="1"/>
        <rFont val="Calibri"/>
        <family val="2"/>
        <charset val="238"/>
        <scheme val="minor"/>
      </rPr>
      <t xml:space="preserve">Należy wskazać kwotę </t>
    </r>
    <r>
      <rPr>
        <sz val="8"/>
        <rFont val="Calibri"/>
        <family val="2"/>
        <charset val="238"/>
        <scheme val="minor"/>
      </rPr>
      <t>środków własnych organizatora publicznego transportu zbiorowego dla danej linii komunikacyjnej.</t>
    </r>
  </si>
  <si>
    <t xml:space="preserve">Nr zadania </t>
  </si>
  <si>
    <t xml:space="preserve">Długość linii komunikacyjnej
(km) </t>
  </si>
  <si>
    <t>Średnioroczna częstotliwość połączeń linii komunikacyjnej</t>
  </si>
  <si>
    <t>Wielkość pracy eksploatacyjnej  (wozokilometry)</t>
  </si>
  <si>
    <t xml:space="preserve">Przewidywana (szacunkowa) kwota dopłaty do linii komunikacyjnej </t>
  </si>
  <si>
    <t>Liczba linii komunikacyjnych na które organizator występuje o objęcie dopłatą:</t>
  </si>
  <si>
    <t>Województwo na mocy porozumienia</t>
  </si>
  <si>
    <t>Liczba jednostek samorządu terytorialnego objętych porozumieniami lub wchodzących w skład związku:</t>
  </si>
  <si>
    <t>Koszty zarządzania</t>
  </si>
  <si>
    <t>Pozostałe koszty</t>
  </si>
  <si>
    <t xml:space="preserve">Planowane koszty ogółem </t>
  </si>
  <si>
    <t>Przychody ze sprzedaży biletów za przewóz osób i bagażu</t>
  </si>
  <si>
    <t>Przychody z dotacji przedmiotowej na wyrównanie utraconych przychodów z tytułu ulg ustawowych</t>
  </si>
  <si>
    <t xml:space="preserve">Pozostałe przychody </t>
  </si>
  <si>
    <t xml:space="preserve">Planowane przychody ogółem </t>
  </si>
  <si>
    <t>Deficyt</t>
  </si>
  <si>
    <t>Koszty kierowców autobusów</t>
  </si>
  <si>
    <t>Koszty eksploatacyjne</t>
  </si>
  <si>
    <t>Koszty wydziałowe przewozów autobusowych</t>
  </si>
  <si>
    <t>ZAŁĄCZNIK NR 2 DO WNIOSKU - KALKULACJE PLANOWANEJ KWOTY DEFICYTU DLA POSZCZEGÓLNYCH LINII KOMUNIKACYJNYCH UJĘTYCH WE WNIOSKU O OBJĘCIE DOPŁATĄ W DANYM ROKU BUDŻETOWYM W OPARCIU O KOSZTY I PRZYCHODY (Z WYSZCZEGÓLNIENIEM ELEMENTÓW SKŁADOWYCH)</t>
  </si>
  <si>
    <t>W imieniu organizatora publicznego transportu zbiorowego umowę o dopłatę zawrą :</t>
  </si>
  <si>
    <t>Pan</t>
  </si>
  <si>
    <t>Pani</t>
  </si>
  <si>
    <t>Wójt</t>
  </si>
  <si>
    <t>Burmistrz</t>
  </si>
  <si>
    <t>Zastępca Wójta</t>
  </si>
  <si>
    <t>Zastępca Burmistrza</t>
  </si>
  <si>
    <t>Starosta</t>
  </si>
  <si>
    <t>Wicestarosta</t>
  </si>
  <si>
    <t>Etatowy Członek Zarządu</t>
  </si>
  <si>
    <t>Członek Zarządu</t>
  </si>
  <si>
    <t>Skarbnik</t>
  </si>
  <si>
    <t>Marszałek</t>
  </si>
  <si>
    <t>Główny Księgowy</t>
  </si>
  <si>
    <t>Pan/Pani</t>
  </si>
  <si>
    <t>Imię i Nazwisko</t>
  </si>
  <si>
    <t>Stanowisko</t>
  </si>
  <si>
    <t>Nazwa c.d</t>
  </si>
  <si>
    <t>Umowę kontrasygnuje:</t>
  </si>
  <si>
    <t>Gmina</t>
  </si>
  <si>
    <t>Rodzaj</t>
  </si>
  <si>
    <t>gmina miejska</t>
  </si>
  <si>
    <t>gmina miejsko-wiejska</t>
  </si>
  <si>
    <t>gmina wiejska</t>
  </si>
  <si>
    <t>powiat</t>
  </si>
  <si>
    <t>województwo</t>
  </si>
  <si>
    <t>Leszno</t>
  </si>
  <si>
    <t>Pniewy</t>
  </si>
  <si>
    <t>Szydłowo</t>
  </si>
  <si>
    <t>ostrowski</t>
  </si>
  <si>
    <t>Baranów</t>
  </si>
  <si>
    <t>grodziski</t>
  </si>
  <si>
    <t>Rybno</t>
  </si>
  <si>
    <t>nowodworski</t>
  </si>
  <si>
    <t>Poświętne</t>
  </si>
  <si>
    <t>Krasne</t>
  </si>
  <si>
    <t>Białobrzegi</t>
  </si>
  <si>
    <t>Olszanka</t>
  </si>
  <si>
    <t>Bielany</t>
  </si>
  <si>
    <t>Siedlce</t>
  </si>
  <si>
    <t>Radom</t>
  </si>
  <si>
    <t>Płock</t>
  </si>
  <si>
    <t>Ostrołęka</t>
  </si>
  <si>
    <t>Wiskitki</t>
  </si>
  <si>
    <t>Radziejowice</t>
  </si>
  <si>
    <t>Puszcza Mariańska</t>
  </si>
  <si>
    <t>Mszczonów</t>
  </si>
  <si>
    <t>Żyrardów</t>
  </si>
  <si>
    <t>żyrardowski</t>
  </si>
  <si>
    <t>Żuromin</t>
  </si>
  <si>
    <t>Siemiątkowo</t>
  </si>
  <si>
    <t>Lutocin</t>
  </si>
  <si>
    <t>Lubowidz</t>
  </si>
  <si>
    <t>Kuczbork-Osada</t>
  </si>
  <si>
    <t>Bieżuń</t>
  </si>
  <si>
    <t>żuromiński</t>
  </si>
  <si>
    <t>Zwoleń</t>
  </si>
  <si>
    <t>Tczów</t>
  </si>
  <si>
    <t>Przyłęk</t>
  </si>
  <si>
    <t>Policzna</t>
  </si>
  <si>
    <t>Kazanów</t>
  </si>
  <si>
    <t>zwoleński</t>
  </si>
  <si>
    <t>Zabrodzie</t>
  </si>
  <si>
    <t>Wyszków</t>
  </si>
  <si>
    <t>Somianka</t>
  </si>
  <si>
    <t>Rząśnik</t>
  </si>
  <si>
    <t>Długosiodło</t>
  </si>
  <si>
    <t>Brańszczyk</t>
  </si>
  <si>
    <t>wyszkowski</t>
  </si>
  <si>
    <t>Wołomin</t>
  </si>
  <si>
    <t>Tłuszcz</t>
  </si>
  <si>
    <t>Strachówka</t>
  </si>
  <si>
    <t>Radzymin</t>
  </si>
  <si>
    <t>Klembów</t>
  </si>
  <si>
    <t>Jadów</t>
  </si>
  <si>
    <t>Dąbrówka</t>
  </si>
  <si>
    <t>Zielonka</t>
  </si>
  <si>
    <t>Ząbki</t>
  </si>
  <si>
    <t>Marki</t>
  </si>
  <si>
    <t>Kobyłka</t>
  </si>
  <si>
    <t>wołomiński</t>
  </si>
  <si>
    <t>Wierzbno</t>
  </si>
  <si>
    <t>Stoczek</t>
  </si>
  <si>
    <t>Sadowne</t>
  </si>
  <si>
    <t>Miedzna</t>
  </si>
  <si>
    <t>Łochów</t>
  </si>
  <si>
    <t>Liw</t>
  </si>
  <si>
    <t>Korytnica</t>
  </si>
  <si>
    <t>Grębków</t>
  </si>
  <si>
    <t>Węgrów</t>
  </si>
  <si>
    <t>węgrowski</t>
  </si>
  <si>
    <t>Stare Babice</t>
  </si>
  <si>
    <t>Ożarów Mazowiecki</t>
  </si>
  <si>
    <t>Łomianki</t>
  </si>
  <si>
    <t>Kampinos</t>
  </si>
  <si>
    <t>Izabelin</t>
  </si>
  <si>
    <t>Błonie</t>
  </si>
  <si>
    <t>warszawski zachodni</t>
  </si>
  <si>
    <t>Szydłowiec</t>
  </si>
  <si>
    <t>Orońsko</t>
  </si>
  <si>
    <t>Mirów</t>
  </si>
  <si>
    <t>Jastrząb</t>
  </si>
  <si>
    <t>Chlewiska</t>
  </si>
  <si>
    <t>szydłowiecki</t>
  </si>
  <si>
    <t>Sterdyń</t>
  </si>
  <si>
    <t>Sokołów Podlaski</t>
  </si>
  <si>
    <t>Sabnie</t>
  </si>
  <si>
    <t>Repki</t>
  </si>
  <si>
    <t>Kosów Lacki</t>
  </si>
  <si>
    <t>Jabłonna Lacka</t>
  </si>
  <si>
    <t>Ceranów</t>
  </si>
  <si>
    <t>sokołowski</t>
  </si>
  <si>
    <t>Teresin</t>
  </si>
  <si>
    <t>Sochaczew</t>
  </si>
  <si>
    <t>Nowa Sucha</t>
  </si>
  <si>
    <t>Młodzieszyn</t>
  </si>
  <si>
    <t>Iłów</t>
  </si>
  <si>
    <t>Brochów</t>
  </si>
  <si>
    <t>sochaczewski</t>
  </si>
  <si>
    <t>Zawidz</t>
  </si>
  <si>
    <t>Szczutowo</t>
  </si>
  <si>
    <t>Sierpc</t>
  </si>
  <si>
    <t>Rościszewo</t>
  </si>
  <si>
    <t>Mochowo</t>
  </si>
  <si>
    <t>Gozdowo</t>
  </si>
  <si>
    <t>sierpecki</t>
  </si>
  <si>
    <t>Zbuczyn</t>
  </si>
  <si>
    <t>Wodynie</t>
  </si>
  <si>
    <t>Wiśniew</t>
  </si>
  <si>
    <t>Suchożebry</t>
  </si>
  <si>
    <t>Skórzec</t>
  </si>
  <si>
    <t>Przesmyki</t>
  </si>
  <si>
    <t>Paprotnia</t>
  </si>
  <si>
    <t>Mordy</t>
  </si>
  <si>
    <t>Mokobody</t>
  </si>
  <si>
    <t>Kotuń</t>
  </si>
  <si>
    <t>Korczew</t>
  </si>
  <si>
    <t>Domanice</t>
  </si>
  <si>
    <t>siedlecki</t>
  </si>
  <si>
    <t>Zakrzew</t>
  </si>
  <si>
    <t>Wolanów</t>
  </si>
  <si>
    <t>Wierzbica</t>
  </si>
  <si>
    <t>Skaryszew</t>
  </si>
  <si>
    <t>Przytyk</t>
  </si>
  <si>
    <t>Pionki</t>
  </si>
  <si>
    <t>Kowala</t>
  </si>
  <si>
    <t>Jedlnia-Letnisko</t>
  </si>
  <si>
    <t>Jedlińsk</t>
  </si>
  <si>
    <t>Jastrzębia</t>
  </si>
  <si>
    <t>Iłża</t>
  </si>
  <si>
    <t>Gózd</t>
  </si>
  <si>
    <t>radomski</t>
  </si>
  <si>
    <t>Zatory</t>
  </si>
  <si>
    <t>Winnica</t>
  </si>
  <si>
    <t>Świercze</t>
  </si>
  <si>
    <t>Pułtusk</t>
  </si>
  <si>
    <t>Pokrzywnica</t>
  </si>
  <si>
    <t>Obryte</t>
  </si>
  <si>
    <t>Gzy</t>
  </si>
  <si>
    <t>pułtuski</t>
  </si>
  <si>
    <t>Wieniawa</t>
  </si>
  <si>
    <t>Rusinów</t>
  </si>
  <si>
    <t>Przysucha</t>
  </si>
  <si>
    <t>Potworów</t>
  </si>
  <si>
    <t>Odrzywół</t>
  </si>
  <si>
    <t>Klwów</t>
  </si>
  <si>
    <t>Gielniów</t>
  </si>
  <si>
    <t>Borkowice</t>
  </si>
  <si>
    <t>przysuski</t>
  </si>
  <si>
    <t>Przasnysz</t>
  </si>
  <si>
    <t>Krzynowłoga Mała</t>
  </si>
  <si>
    <t>Jednorożec</t>
  </si>
  <si>
    <t>Czernice Borowe</t>
  </si>
  <si>
    <t>Chorzele</t>
  </si>
  <si>
    <t>przasnyski</t>
  </si>
  <si>
    <t>Raszyn</t>
  </si>
  <si>
    <t>Nadarzyn</t>
  </si>
  <si>
    <t>Michałowice</t>
  </si>
  <si>
    <t>Brwinów</t>
  </si>
  <si>
    <t>Pruszków</t>
  </si>
  <si>
    <t>Piastów</t>
  </si>
  <si>
    <t>pruszkowski</t>
  </si>
  <si>
    <t>Załuski</t>
  </si>
  <si>
    <t>Sochocin</t>
  </si>
  <si>
    <t>Raciąż</t>
  </si>
  <si>
    <t>Płońsk</t>
  </si>
  <si>
    <t>Nowe Miasto</t>
  </si>
  <si>
    <t>Naruszewo</t>
  </si>
  <si>
    <t>Joniec</t>
  </si>
  <si>
    <t>Dzierzążnia</t>
  </si>
  <si>
    <t>Czerwińsk nad Wisłą</t>
  </si>
  <si>
    <t>Baboszewo</t>
  </si>
  <si>
    <t>płoński</t>
  </si>
  <si>
    <t>Wyszogród</t>
  </si>
  <si>
    <t>Staroźreby</t>
  </si>
  <si>
    <t>Stara Biała</t>
  </si>
  <si>
    <t>Słupno</t>
  </si>
  <si>
    <t>Słubice</t>
  </si>
  <si>
    <t>Radzanowo</t>
  </si>
  <si>
    <t>Nowy Duninów</t>
  </si>
  <si>
    <t>Mała Wieś</t>
  </si>
  <si>
    <t>Łąck</t>
  </si>
  <si>
    <t>Gąbin</t>
  </si>
  <si>
    <t>Drobin</t>
  </si>
  <si>
    <t>Bulkowo</t>
  </si>
  <si>
    <t>Brudzeń Duży</t>
  </si>
  <si>
    <t>Bodzanów</t>
  </si>
  <si>
    <t>Bielsk</t>
  </si>
  <si>
    <t>płocki</t>
  </si>
  <si>
    <t>Tarczyn</t>
  </si>
  <si>
    <t>Prażmów</t>
  </si>
  <si>
    <t>Piaseczno</t>
  </si>
  <si>
    <t>Lesznowola</t>
  </si>
  <si>
    <t>Konstancin-Jeziorna</t>
  </si>
  <si>
    <t>Góra Kalwaria</t>
  </si>
  <si>
    <t>piaseczyński</t>
  </si>
  <si>
    <t>Wiązowna</t>
  </si>
  <si>
    <t>Sobienie-Jeziory</t>
  </si>
  <si>
    <t>Osieck</t>
  </si>
  <si>
    <t>Kołbiel</t>
  </si>
  <si>
    <t>Karczew</t>
  </si>
  <si>
    <t>Celestynów</t>
  </si>
  <si>
    <t>Otwock</t>
  </si>
  <si>
    <t>Józefów</t>
  </si>
  <si>
    <t>otwocki</t>
  </si>
  <si>
    <t>Zaręby Kościelne</t>
  </si>
  <si>
    <t>Wąsewo</t>
  </si>
  <si>
    <t>Szulborze Wielkie</t>
  </si>
  <si>
    <t>Stary Lubotyń</t>
  </si>
  <si>
    <t>Ostrów Mazowiecka</t>
  </si>
  <si>
    <t>Nur</t>
  </si>
  <si>
    <t>Małkinia Górna</t>
  </si>
  <si>
    <t>Brok</t>
  </si>
  <si>
    <t>Boguty-Pianki</t>
  </si>
  <si>
    <t>Andrzejewo</t>
  </si>
  <si>
    <t>Troszyn</t>
  </si>
  <si>
    <t>Rzekuń</t>
  </si>
  <si>
    <t>Olszewo-Borki</t>
  </si>
  <si>
    <t>Myszyniec</t>
  </si>
  <si>
    <t>Łyse</t>
  </si>
  <si>
    <t>Lelis</t>
  </si>
  <si>
    <t>Kadzidło</t>
  </si>
  <si>
    <t>Goworowo</t>
  </si>
  <si>
    <t>Czerwin</t>
  </si>
  <si>
    <t>Czarnia</t>
  </si>
  <si>
    <t>Baranowo</t>
  </si>
  <si>
    <t>ostrołęcki</t>
  </si>
  <si>
    <t>Zakroczym</t>
  </si>
  <si>
    <t>Pomiechówek</t>
  </si>
  <si>
    <t>Nasielsk</t>
  </si>
  <si>
    <t>Leoncin</t>
  </si>
  <si>
    <t>Czosnów</t>
  </si>
  <si>
    <t>Nowy Dwór Mazowiecki</t>
  </si>
  <si>
    <t>Wiśniewo</t>
  </si>
  <si>
    <t>Wieczfnia Kościelna</t>
  </si>
  <si>
    <t>Szreńsk</t>
  </si>
  <si>
    <t>Stupsk</t>
  </si>
  <si>
    <t>Strzegowo</t>
  </si>
  <si>
    <t>Radzanów</t>
  </si>
  <si>
    <t>Lipowiec Kościelny</t>
  </si>
  <si>
    <t>Dzierzgowo</t>
  </si>
  <si>
    <t>Mława</t>
  </si>
  <si>
    <t>mławski</t>
  </si>
  <si>
    <t>Sulejówek</t>
  </si>
  <si>
    <t>Stanisławów</t>
  </si>
  <si>
    <t>Siennica</t>
  </si>
  <si>
    <t>Mrozy</t>
  </si>
  <si>
    <t>Mińsk Mazowiecki</t>
  </si>
  <si>
    <t>Latowicz</t>
  </si>
  <si>
    <t>Kałuszyn</t>
  </si>
  <si>
    <t>Jakubów</t>
  </si>
  <si>
    <t>Halinów</t>
  </si>
  <si>
    <t>Dobre</t>
  </si>
  <si>
    <t>Dębe Wielkie</t>
  </si>
  <si>
    <t>Cegłów</t>
  </si>
  <si>
    <t>miński</t>
  </si>
  <si>
    <t>Szelków</t>
  </si>
  <si>
    <t>Sypniewo</t>
  </si>
  <si>
    <t>Rzewnie</t>
  </si>
  <si>
    <t>Różan</t>
  </si>
  <si>
    <t>Płoniawy-Bramura</t>
  </si>
  <si>
    <t>Młynarze</t>
  </si>
  <si>
    <t>Krasnosielc</t>
  </si>
  <si>
    <t>Karniewo</t>
  </si>
  <si>
    <t>Czerwonka</t>
  </si>
  <si>
    <t>Maków Mazowiecki</t>
  </si>
  <si>
    <t>makowski</t>
  </si>
  <si>
    <t>Stara Kornica</t>
  </si>
  <si>
    <t>Sarnaki</t>
  </si>
  <si>
    <t>Platerów</t>
  </si>
  <si>
    <t>Łosice</t>
  </si>
  <si>
    <t>Huszlew</t>
  </si>
  <si>
    <t>łosicki</t>
  </si>
  <si>
    <t>Solec nad Wisłą</t>
  </si>
  <si>
    <t>Sienno</t>
  </si>
  <si>
    <t>Rzeczniów</t>
  </si>
  <si>
    <t>Lipsko</t>
  </si>
  <si>
    <t>Ciepielów</t>
  </si>
  <si>
    <t>Chotcza</t>
  </si>
  <si>
    <t>lipski</t>
  </si>
  <si>
    <t>Wieliszew</t>
  </si>
  <si>
    <t>Serock</t>
  </si>
  <si>
    <t>Nieporęt</t>
  </si>
  <si>
    <t>Jabłonna</t>
  </si>
  <si>
    <t>Legionowo</t>
  </si>
  <si>
    <t>legionowski</t>
  </si>
  <si>
    <t>Sieciechów</t>
  </si>
  <si>
    <t>Magnuszew</t>
  </si>
  <si>
    <t>Kozienice</t>
  </si>
  <si>
    <t>Grabów nad Pilicą</t>
  </si>
  <si>
    <t>Gniewoszów</t>
  </si>
  <si>
    <t>Głowaczów</t>
  </si>
  <si>
    <t>Garbatka-Letnisko</t>
  </si>
  <si>
    <t>kozienicki</t>
  </si>
  <si>
    <t>Warka</t>
  </si>
  <si>
    <t>Nowe Miasto nad Pilicą</t>
  </si>
  <si>
    <t>Mogielnica</t>
  </si>
  <si>
    <t>Jasieniec</t>
  </si>
  <si>
    <t>Grójec</t>
  </si>
  <si>
    <t>Goszczyn</t>
  </si>
  <si>
    <t>Chynów</t>
  </si>
  <si>
    <t>Błędów</t>
  </si>
  <si>
    <t>Belsk Duży</t>
  </si>
  <si>
    <t>grójecki</t>
  </si>
  <si>
    <t>Żabia Wola</t>
  </si>
  <si>
    <t>Jaktorów</t>
  </si>
  <si>
    <t>Grodzisk Mazowiecki</t>
  </si>
  <si>
    <t>Podkowa Leśna</t>
  </si>
  <si>
    <t>Milanówek</t>
  </si>
  <si>
    <t>Szczawin Kościelny</t>
  </si>
  <si>
    <t>Sanniki</t>
  </si>
  <si>
    <t>Pacyna</t>
  </si>
  <si>
    <t>Gostynin</t>
  </si>
  <si>
    <t>gostyniński</t>
  </si>
  <si>
    <t>Żelechów</t>
  </si>
  <si>
    <t>Wilga</t>
  </si>
  <si>
    <t>Trojanów</t>
  </si>
  <si>
    <t>Sobolew</t>
  </si>
  <si>
    <t>Pilawa</t>
  </si>
  <si>
    <t>Parysów</t>
  </si>
  <si>
    <t>Miastków Kościelny</t>
  </si>
  <si>
    <t>Maciejowice</t>
  </si>
  <si>
    <t>Łaskarzew</t>
  </si>
  <si>
    <t>Górzno</t>
  </si>
  <si>
    <t>Garwolin</t>
  </si>
  <si>
    <t>Borowie</t>
  </si>
  <si>
    <t>garwoliński</t>
  </si>
  <si>
    <t>Sońsk</t>
  </si>
  <si>
    <t>Regimin</t>
  </si>
  <si>
    <t>Opinogóra Górna</t>
  </si>
  <si>
    <t>Ojrzeń</t>
  </si>
  <si>
    <t>Grudusk</t>
  </si>
  <si>
    <t>Gołymin-Ośrodek</t>
  </si>
  <si>
    <t>Glinojeck</t>
  </si>
  <si>
    <t>Ciechanów</t>
  </si>
  <si>
    <t>ciechanowski</t>
  </si>
  <si>
    <t>Wyśmierzyce</t>
  </si>
  <si>
    <t>Stromiec</t>
  </si>
  <si>
    <t>Stara Błotnica</t>
  </si>
  <si>
    <t>Promna</t>
  </si>
  <si>
    <t>białobrzeski</t>
  </si>
  <si>
    <t>MAZOWIECKIE</t>
  </si>
  <si>
    <t>STAN_NA</t>
  </si>
  <si>
    <t>NAZWA_DOD</t>
  </si>
  <si>
    <t>NAZWA</t>
  </si>
  <si>
    <t>RODZ</t>
  </si>
  <si>
    <t>GMI</t>
  </si>
  <si>
    <t>POW</t>
  </si>
  <si>
    <t>WOJ</t>
  </si>
  <si>
    <t>Lista</t>
  </si>
  <si>
    <t>Nazwa jednostki samorządu terytorialnego</t>
  </si>
  <si>
    <t>A.3   Kod TERYT jednostek wchodzących w skład organizatora</t>
  </si>
  <si>
    <t>Kod Województwa</t>
  </si>
  <si>
    <t>Kod Powiatu</t>
  </si>
  <si>
    <t>Kod Gminy</t>
  </si>
  <si>
    <t>Rodzaj jednostki</t>
  </si>
  <si>
    <t>Kod TERYT - TERC</t>
  </si>
  <si>
    <t>Liczba gmin na obszarze których będą realizowane przewozy z wykorzystaniem środków Funduszu:</t>
  </si>
  <si>
    <t>Liczba mieszkańców gmin na obszarze których będą realizowane przewozy z wykorzystaniem środków Funduszu:</t>
  </si>
  <si>
    <t>Nazwa organizatora</t>
  </si>
  <si>
    <t>OSOBA 1</t>
  </si>
  <si>
    <t>OSOBA 2</t>
  </si>
  <si>
    <t>OSOBA 3</t>
  </si>
  <si>
    <t>SKARBNIK</t>
  </si>
  <si>
    <t>DATA WNIOSKU</t>
  </si>
  <si>
    <t>NUMER UMOWY</t>
  </si>
  <si>
    <t xml:space="preserve">Nr sprawy w MUW: </t>
  </si>
  <si>
    <t>LP</t>
  </si>
  <si>
    <t>TERYT</t>
  </si>
  <si>
    <t>Zgodność kalkulacji</t>
  </si>
  <si>
    <t>Beneficjent</t>
  </si>
  <si>
    <t>Nazwa projektu</t>
  </si>
  <si>
    <t xml:space="preserve">Fundusz rozwoju przewozów autobusowych </t>
  </si>
  <si>
    <t>Numer umowy</t>
  </si>
  <si>
    <t>1. zwrot</t>
  </si>
  <si>
    <t>2. Imie i Nazwisko</t>
  </si>
  <si>
    <t>1. Imie i Nazwisko</t>
  </si>
  <si>
    <t>1. Stanowisko</t>
  </si>
  <si>
    <t>2. zwrot</t>
  </si>
  <si>
    <t>2. Stanowisko</t>
  </si>
  <si>
    <t>3. zwrot</t>
  </si>
  <si>
    <t>3. Imie i Nazwisko</t>
  </si>
  <si>
    <t>3. Stanowisko</t>
  </si>
  <si>
    <t>4. zwrot</t>
  </si>
  <si>
    <t>4. Imie i Nazwisko</t>
  </si>
  <si>
    <t>4. Stanowisko</t>
  </si>
  <si>
    <t>Łączna kwota dofinansowania</t>
  </si>
  <si>
    <t>powierzchnia obszaru właściwości organizatora</t>
  </si>
  <si>
    <t xml:space="preserve">liczba mieszkańców obszaru właściwości organizatora </t>
  </si>
  <si>
    <t>obliczona gęstość zaludnienia (punktacja od 0 pkt do 500 pkt - najmniejsza wartość odpowiada najwyższej punktacji)</t>
  </si>
  <si>
    <t xml:space="preserve">Liczba przyznanych punktów </t>
  </si>
  <si>
    <t xml:space="preserve">Liczba przyznanych punktów z uwzględnieniem wagi </t>
  </si>
  <si>
    <t>obliczona łączna liczba linii komunikacyjnych, dla których organizator złożył wniosek (punktacja od 0 pkt do 500 pkt - najwyższa wartość odpowiada najwyższej punktacji)</t>
  </si>
  <si>
    <t>obliczona łączna długość linii komunikacyjnych, dla których organizator złożył wniosek (punktacja od 0 pkt do 500 pkt - najwyższa wartość odpowiada najwyższej punktacji)</t>
  </si>
  <si>
    <t>Liczba przystanków zapewniających nieutrudniony dostęp osobom niepełnosprawnym</t>
  </si>
  <si>
    <t>Wskażnik realizacji potrzeb osób niepełnosprawnych (0-500 pkt)</t>
  </si>
  <si>
    <t>Wskażnik dochodów na mieszkańca (0-500 pkt)</t>
  </si>
  <si>
    <t>Liczba przystanków zlokalizowanych w ogdległości nie większej niż 500 m od terenów objętych przedsięwzięciami lub inwestycjami powiązanymi z przedsięwzięciem infrastrukturalnym, o których mowa w art. 5c ust. 1 ustawy z dnia 8 grudnia 2006 r.(Dz. U. z 2020 r. poz. 508 oraz z 2021 r. poz. 11 i 223)</t>
  </si>
  <si>
    <t>Liczba przyznanych punktów</t>
  </si>
  <si>
    <t>Kod TERYT</t>
  </si>
  <si>
    <t>Koszty taboru (autobusów)</t>
  </si>
  <si>
    <t>Kod TERYT (TERC) organizatora publicznego transportu zbiorowego:</t>
  </si>
  <si>
    <t>00</t>
  </si>
  <si>
    <t>01</t>
  </si>
  <si>
    <t>02</t>
  </si>
  <si>
    <t>03</t>
  </si>
  <si>
    <t>04</t>
  </si>
  <si>
    <t>05</t>
  </si>
  <si>
    <t>06</t>
  </si>
  <si>
    <t>07</t>
  </si>
  <si>
    <t>08</t>
  </si>
  <si>
    <t>09</t>
  </si>
  <si>
    <t>10</t>
  </si>
  <si>
    <t>11</t>
  </si>
  <si>
    <t>12</t>
  </si>
  <si>
    <t>13</t>
  </si>
  <si>
    <t>14</t>
  </si>
  <si>
    <t>15</t>
  </si>
  <si>
    <t>pkt.2 - Proszę podać kod TERYT organizatora zgodny z bazą GUS - w przypadku związków należy wskazać wartości zerowe.
Dostępne rodzaje jednostek: 0 - w przypadku województwa, powiatu lub związku; 2-gmina wiejska; 3- gmina miejsko wiejska</t>
  </si>
  <si>
    <t>Woj.</t>
  </si>
  <si>
    <t>Pow</t>
  </si>
  <si>
    <t>16</t>
  </si>
  <si>
    <t>17</t>
  </si>
  <si>
    <t>18</t>
  </si>
  <si>
    <t>19</t>
  </si>
  <si>
    <t>Gm</t>
  </si>
  <si>
    <t>Data uruchomienia linii komunikacyjnej</t>
  </si>
  <si>
    <t>B.1 Linie komunikacyjne, na których będą wykonywane przewozy autobusowe o charakterze użyteczności publicznej, które nie funkcjonowały co najmniej 3 miesiące przed dniem wejścia w życie ustawy o Funduszu rozwoju przewozów autobusowych o charakterze użyteczności publicznej oraz na które umowa o świadczenie usług 
w zakresie publicznego transportu zbiorowego zostanie zawarta po dniu wejścia w życie ustawy o Funduszu rozwoju przewozów autobusowych o charakterze użyteczności publicznej</t>
  </si>
  <si>
    <t>ZAŁĄCZNIK NR 1 DO WNIOSKU O OBJĘCIE DOPŁATĄ - OŚWIADCZENIA</t>
  </si>
  <si>
    <t>A.3   Treść oświadczeń</t>
  </si>
  <si>
    <t>C.1   Planowana wielkość pracy eksploatacyjnej wyrażona w wozokilometrach wykonywana w 2025 roku</t>
  </si>
  <si>
    <t>D.1 Planowany wkład własny organizatora publicznego transportu zbiorowego w 2025 roku</t>
  </si>
  <si>
    <t>E.1 Planowana kwota deficytu linii komunikacyjnych, na których będą wykonywane przewozy autobusowe o charakterze użyteczności publicznej w 2025 roku</t>
  </si>
  <si>
    <t>F.1 Planowana łączna kwota dopłaty w 2025 roku.</t>
  </si>
  <si>
    <t>Wojewoda Mazowiecki
Wydział Infrastruktury i Rolnictwa
pl.Bankowy 3/5
00-950 Warszawa</t>
  </si>
  <si>
    <t>Łączny planowany deficyt na liniach komunikacyjnych w 2025 roku wynosi:</t>
  </si>
  <si>
    <t>Ul. Mazowiecka 26, 08-400 Garwolin</t>
  </si>
  <si>
    <t>Związek Powiatowo - Gminny  "Garwolińskie Przewozy Gminno - Powiatowe"</t>
  </si>
  <si>
    <t>ul. Komunardów 10, 05-402 Otwock</t>
  </si>
  <si>
    <t>Związek Powiatowo-Gminny "Otwockie Przewozy Gminno-Powiatowe"</t>
  </si>
  <si>
    <t>524171813</t>
  </si>
  <si>
    <t>ul. Kościuszki 32a, 05-825 Grodzisk Mazowiecki</t>
  </si>
  <si>
    <t>Związek Powiatowo-Gminny "Grodziskie Przewozy Autobusowe"</t>
  </si>
  <si>
    <t>389450569</t>
  </si>
  <si>
    <t>ul. św. Stanisława Kostki 5, 06-300 Przasnysz</t>
  </si>
  <si>
    <t>Powiat Przasnyski</t>
  </si>
  <si>
    <t>550668812</t>
  </si>
  <si>
    <t>22</t>
  </si>
  <si>
    <t>pl. Plac Generała Józefa Bema 5, 07-410 Ostrołęka</t>
  </si>
  <si>
    <t>Powiat Ostrołęcki</t>
  </si>
  <si>
    <t>550668835</t>
  </si>
  <si>
    <t>61</t>
  </si>
  <si>
    <t>ul. Rynek 1, 06-200 Maków Mazowiecki</t>
  </si>
  <si>
    <t>Powiat Makowski</t>
  </si>
  <si>
    <t>550668841</t>
  </si>
  <si>
    <t>ul. Józefa Piłsudskiego 59, 05-600 Grójec</t>
  </si>
  <si>
    <t>Powiat Grójecki</t>
  </si>
  <si>
    <t>670223149</t>
  </si>
  <si>
    <t>37</t>
  </si>
  <si>
    <t>24</t>
  </si>
  <si>
    <t>ul. Kościuszki 1, 96-315 Wiskitki</t>
  </si>
  <si>
    <t>Gmina Wiskitki</t>
  </si>
  <si>
    <t>750148549</t>
  </si>
  <si>
    <t>38</t>
  </si>
  <si>
    <t>pl. Plac Stefana Czarnieckiego 1, 05-660 Warka</t>
  </si>
  <si>
    <t>Gmina Warka</t>
  </si>
  <si>
    <t>670223400</t>
  </si>
  <si>
    <t>ul. Romantyczna 2, 07-324 Szulborze Wielkie</t>
  </si>
  <si>
    <t>Gmina Szulborze Wielkie</t>
  </si>
  <si>
    <t>450670114</t>
  </si>
  <si>
    <t>ul. Parkowa 7, 08-307 Repki</t>
  </si>
  <si>
    <t>Gmina Repki</t>
  </si>
  <si>
    <t>711582055</t>
  </si>
  <si>
    <t>29</t>
  </si>
  <si>
    <t>pl. Tadeusza Kościuszki 2, 05-250 Radzymin</t>
  </si>
  <si>
    <t>Gmina Radzymin</t>
  </si>
  <si>
    <t>013269700</t>
  </si>
  <si>
    <t>34</t>
  </si>
  <si>
    <t>ul. Rynek 41, 06-100 Pułtusk</t>
  </si>
  <si>
    <t>Gmina Pułtusk</t>
  </si>
  <si>
    <t>130377907</t>
  </si>
  <si>
    <t>ul. Stanisława Papczyńskiego 1, 96-330 Puszcza Mariańska</t>
  </si>
  <si>
    <t>Gmina Puszcza Mariańska</t>
  </si>
  <si>
    <t>750148390</t>
  </si>
  <si>
    <t>Przyłęk, 26-704 Przyłęk</t>
  </si>
  <si>
    <t>Gmina Przyłęk</t>
  </si>
  <si>
    <t>670223920</t>
  </si>
  <si>
    <t>36</t>
  </si>
  <si>
    <t>ul. Szkolna 1A, 05-180 Pomiechówek</t>
  </si>
  <si>
    <t>Gmina Pomiechówek</t>
  </si>
  <si>
    <t>013270531</t>
  </si>
  <si>
    <t>ul. Zwycięstwa 6A, 26-670 Pionki</t>
  </si>
  <si>
    <t>Gmina Pionki</t>
  </si>
  <si>
    <t>670224083</t>
  </si>
  <si>
    <t>25</t>
  </si>
  <si>
    <t>ul. Adama Mickiewicza 35, 05-320 Mrozy</t>
  </si>
  <si>
    <t>Gmina Mrozy</t>
  </si>
  <si>
    <t>711582776</t>
  </si>
  <si>
    <t>ul. Aleja Wojska Polskiego 21, 05-084 Leszno</t>
  </si>
  <si>
    <t>Gmina Leszno</t>
  </si>
  <si>
    <t>013271370</t>
  </si>
  <si>
    <t>32</t>
  </si>
  <si>
    <t>ul. Szkolna 1, 05-340 Kołbiel</t>
  </si>
  <si>
    <t>Gmina Kołbiel</t>
  </si>
  <si>
    <t>711582687</t>
  </si>
  <si>
    <t>ul. Siedlecka 56C, 08-130 Kotuń</t>
  </si>
  <si>
    <t>Gmina Kotuń</t>
  </si>
  <si>
    <t>711582463</t>
  </si>
  <si>
    <t>26</t>
  </si>
  <si>
    <t>ul. 3 Maja 10, 05-530 Góra Kalwaria</t>
  </si>
  <si>
    <t>Gmina Góra Kalwaria</t>
  </si>
  <si>
    <t>013271134</t>
  </si>
  <si>
    <t>ul. Tadeusza Kościuszki 14, 05-252 Dąbrówka</t>
  </si>
  <si>
    <t>Gmina Dąbrówka</t>
  </si>
  <si>
    <t>550667971</t>
  </si>
  <si>
    <t>pl. plac Tysiąclecia 1, 07-407 Czerwin</t>
  </si>
  <si>
    <t>Gmina Czerwin</t>
  </si>
  <si>
    <t>550668210</t>
  </si>
  <si>
    <t>ul. Stanisława Komosińskiego 1, 06-330 Chorzele</t>
  </si>
  <si>
    <t>Gmina Chorzele</t>
  </si>
  <si>
    <t>550667882</t>
  </si>
  <si>
    <t>ul. Aleksandra Sasimowskiego 2, 08-412 Borowie</t>
  </si>
  <si>
    <t>Gmina Borowie</t>
  </si>
  <si>
    <t>711582227</t>
  </si>
  <si>
    <t>ul. Przemysłowa 5, 07-100 Węgrów</t>
  </si>
  <si>
    <t>Powiat Węgrowski</t>
  </si>
  <si>
    <t>711581831</t>
  </si>
  <si>
    <t>33</t>
  </si>
  <si>
    <t>ul. Budowlana 4; 05-300 Mińsk Mazowiecki</t>
  </si>
  <si>
    <t>Powiatowo-gminny związek transportu publicznego Powiatu Mińskiego</t>
  </si>
  <si>
    <t>ul. Mieczysława Asłanowicza 10, 08-110 Siedlce</t>
  </si>
  <si>
    <t>Związek Międzygminny Zielone Gminy</t>
  </si>
  <si>
    <t>522594254</t>
  </si>
  <si>
    <t>64</t>
  </si>
  <si>
    <t>ul. Bohaterów Warszawy 4, 05-800 Pruszków</t>
  </si>
  <si>
    <t>Związek Międzygminny Utrata</t>
  </si>
  <si>
    <t>012100360</t>
  </si>
  <si>
    <t>21</t>
  </si>
  <si>
    <t>ul. Grójecka 45, 96-320 Mszczonów</t>
  </si>
  <si>
    <t>Związek Międzygminny "Mazowsze Zachodnie"</t>
  </si>
  <si>
    <t>015433581</t>
  </si>
  <si>
    <t>ul. 1 Maja 2, 27-300 Lipsko</t>
  </si>
  <si>
    <t>Związek Komunalny Powiśle</t>
  </si>
  <si>
    <t>670157961</t>
  </si>
  <si>
    <t>ul. Ekologiczna 5, 08-200 Łosice</t>
  </si>
  <si>
    <t>Związek Komunalny "Nieskażone Środowisko" Z Siedzibą W Łosicach</t>
  </si>
  <si>
    <t>030190164</t>
  </si>
  <si>
    <t>ul. Stanisława Moniuszki 6, 06-200 Maków Mazowiecki</t>
  </si>
  <si>
    <t>Związek Gmin Ziemi Makowskiej</t>
  </si>
  <si>
    <t>550044483</t>
  </si>
  <si>
    <t>ul. Parkowa 5, 26-900 Kozienice</t>
  </si>
  <si>
    <t>Związek Gmin Ziemi Kozienickiej</t>
  </si>
  <si>
    <t>672874744</t>
  </si>
  <si>
    <t>ul. gen. Władysława Sikorskiego 11, 05-119 Legionowo</t>
  </si>
  <si>
    <t>Związek Gmin Zalewu Zegrzyńskiego</t>
  </si>
  <si>
    <t>140012061</t>
  </si>
  <si>
    <t>ul. Witolda Zglenickiego 42, 09-411 Płock</t>
  </si>
  <si>
    <t>Związek Gmin Regionu Płockiego</t>
  </si>
  <si>
    <t>610216771</t>
  </si>
  <si>
    <t>62</t>
  </si>
  <si>
    <t>ul. Rynek 11, 27-100 Iłża</t>
  </si>
  <si>
    <t>Związek Gmin Nad Iłżanką</t>
  </si>
  <si>
    <t>670818919</t>
  </si>
  <si>
    <t>ul. Zachęta 57, 26-650 Przytyk</t>
  </si>
  <si>
    <t>Związek Gmin "Radomka"</t>
  </si>
  <si>
    <t>670977871</t>
  </si>
  <si>
    <t>ul. 1905 Roku 47, 26-600 Radom</t>
  </si>
  <si>
    <t>Związek Gmin "Podradomska Komunikacja Samochodowa"</t>
  </si>
  <si>
    <t>145803614</t>
  </si>
  <si>
    <t>63</t>
  </si>
  <si>
    <t>Obryte 185, 07-215 Obryte</t>
  </si>
  <si>
    <t>Związek Gmin "Kurpie Białe"</t>
  </si>
  <si>
    <t>550661750</t>
  </si>
  <si>
    <t>m. st. Warszawa</t>
  </si>
  <si>
    <t>ul. Jagiellońska 26, 03-719 Warszawa</t>
  </si>
  <si>
    <t>Województwo Mazowieckie</t>
  </si>
  <si>
    <t>015528910</t>
  </si>
  <si>
    <t>65</t>
  </si>
  <si>
    <t>ul. Bolesława Limanowskiego 45, 96-300 Żyrardów</t>
  </si>
  <si>
    <t>Powiat Żyrardowski</t>
  </si>
  <si>
    <t>750147828</t>
  </si>
  <si>
    <t>Plac Józefa Piłsudskiego 4, 09-300 Żuromin</t>
  </si>
  <si>
    <t>Powiat Żuromiński</t>
  </si>
  <si>
    <t>130377758</t>
  </si>
  <si>
    <t>ul. Narutowicza 6, 08-200 Łosice</t>
  </si>
  <si>
    <t>Powiat Łosicki</t>
  </si>
  <si>
    <t>030237351</t>
  </si>
  <si>
    <t>ul. Władysława Jagiełły 4, 26-700 Zwoleń</t>
  </si>
  <si>
    <t>Powiat Zwoleński</t>
  </si>
  <si>
    <t>670223221</t>
  </si>
  <si>
    <t>al. Aleja Róż 2, 07-200 Wyszków</t>
  </si>
  <si>
    <t>Powiat Wyszkowski</t>
  </si>
  <si>
    <t>550668829</t>
  </si>
  <si>
    <t>35</t>
  </si>
  <si>
    <t>ul. Prądzyńskiego 3, 05-200 Wołomin</t>
  </si>
  <si>
    <t>Powiat Wołomiński</t>
  </si>
  <si>
    <t>013269344</t>
  </si>
  <si>
    <t>ul. Poznańska 129/133, 05-850 Ożarów Mazowiecki</t>
  </si>
  <si>
    <t>Powiat Warszawski Zachodni</t>
  </si>
  <si>
    <t>013271996</t>
  </si>
  <si>
    <t>pl. Marii Konopnickiej 7, 26-500 Szydłowiec</t>
  </si>
  <si>
    <t>Powiat Szydłowiecki</t>
  </si>
  <si>
    <t>670223215</t>
  </si>
  <si>
    <t>30</t>
  </si>
  <si>
    <t>ul. Wolności 23, 08-300 Sokołów Podlaski</t>
  </si>
  <si>
    <t>Powiat Sokołowski</t>
  </si>
  <si>
    <t>711581771</t>
  </si>
  <si>
    <t>ul. marsz. Józefa Piłsudskiego 65, 96-500 Sochaczew</t>
  </si>
  <si>
    <t>Powiat Sochaczewski</t>
  </si>
  <si>
    <t>750147805</t>
  </si>
  <si>
    <t>28</t>
  </si>
  <si>
    <t>ul. Świętokrzyska 2A, 09-200 Sierpc</t>
  </si>
  <si>
    <t>Powiat Sierpecki</t>
  </si>
  <si>
    <t>611016169</t>
  </si>
  <si>
    <t>27</t>
  </si>
  <si>
    <t>ul. Józefa Piłsudskiego 40, 08-110 Siedlce</t>
  </si>
  <si>
    <t>Powiat Siedlecki</t>
  </si>
  <si>
    <t>711581653</t>
  </si>
  <si>
    <t>ul. Tadeusza Mazowieckiego 7, 26-600 Radom</t>
  </si>
  <si>
    <t>Powiat Radomski</t>
  </si>
  <si>
    <t>670223110</t>
  </si>
  <si>
    <t>ul. Płocka 39, 09-100 Płońsk</t>
  </si>
  <si>
    <t>Powiat Płoński</t>
  </si>
  <si>
    <t>130377712</t>
  </si>
  <si>
    <t>20</t>
  </si>
  <si>
    <t>ul. Bielska 59, 09-400 Płock</t>
  </si>
  <si>
    <t>Powiat Płocki</t>
  </si>
  <si>
    <t>611016034</t>
  </si>
  <si>
    <t>ul. Marii Skłodowskiej-Curie 11, 06-100 Pułtusk</t>
  </si>
  <si>
    <t>Powiat Pułtuski</t>
  </si>
  <si>
    <t>130377729</t>
  </si>
  <si>
    <t>ul. Aleja Jana Pawła II 10, 26-400 Przysucha</t>
  </si>
  <si>
    <t>Powiat Przysuski</t>
  </si>
  <si>
    <t>670223190</t>
  </si>
  <si>
    <t>23</t>
  </si>
  <si>
    <t>ul. Michała Drzymały 30, 05-800 Pruszków</t>
  </si>
  <si>
    <t>Powiat Pruszkowski</t>
  </si>
  <si>
    <t>013267144</t>
  </si>
  <si>
    <t>ul. Chyliczkowska 14, 05-500 Piaseczno</t>
  </si>
  <si>
    <t>Powiat Piaseczyński</t>
  </si>
  <si>
    <t>013270979</t>
  </si>
  <si>
    <t>ul. Górna 13, 05-400 Otwock</t>
  </si>
  <si>
    <t>Powiat Otwocki</t>
  </si>
  <si>
    <t>013268681</t>
  </si>
  <si>
    <t>ul. 3-go Maja 68, 07-300 Ostrów Mazowiecka</t>
  </si>
  <si>
    <t>Powiat Ostrowski</t>
  </si>
  <si>
    <t>550668806</t>
  </si>
  <si>
    <t>ul. Ignacego Paderewskiego 1B, 05-100 Nowy Dwór Mazowiecki</t>
  </si>
  <si>
    <t>Powiat Nowodworski</t>
  </si>
  <si>
    <t>013270034</t>
  </si>
  <si>
    <t>ul. Władysława Stanisława Reymonta 6, 06-500 Mława</t>
  </si>
  <si>
    <t>Powiat Mławski</t>
  </si>
  <si>
    <t>130377735</t>
  </si>
  <si>
    <t>ul. Tadeusza Kościuszki 3, 05-300 Mińsk Mazowiecki</t>
  </si>
  <si>
    <t>Powiat Miński</t>
  </si>
  <si>
    <t>711581788</t>
  </si>
  <si>
    <t>ul. Rynek 1, 27-300 Lipsko</t>
  </si>
  <si>
    <t>Powiat Lipski</t>
  </si>
  <si>
    <t>670223161</t>
  </si>
  <si>
    <t>Powiat Legionowski</t>
  </si>
  <si>
    <t>013269858</t>
  </si>
  <si>
    <t>ul. Jana Kochanowskiego 28, 26-900 Kozienice</t>
  </si>
  <si>
    <t>Powiat Kozienicki</t>
  </si>
  <si>
    <t>670223155</t>
  </si>
  <si>
    <t>ul. Daleka 11A, 05-825 Grodzisk Mazowiecki</t>
  </si>
  <si>
    <t>Powiat Grodziski</t>
  </si>
  <si>
    <t>013269108</t>
  </si>
  <si>
    <t>ul. Romana Dmowskiego 13, 09-500 Gostynin</t>
  </si>
  <si>
    <t>Powiat Gostyniński</t>
  </si>
  <si>
    <t>611016100</t>
  </si>
  <si>
    <t>ul. Mazowiecka 26, 08-400 Garwolin</t>
  </si>
  <si>
    <t>Powiat Garwoliński</t>
  </si>
  <si>
    <t>711581802</t>
  </si>
  <si>
    <t>ul. 17 Stycznia 7, 06-400 Ciechanów</t>
  </si>
  <si>
    <t>Powiat Ciechanowski</t>
  </si>
  <si>
    <t>130377706</t>
  </si>
  <si>
    <t>Plac Zygmunta Starego 9, 26-800 Białobrzegi</t>
  </si>
  <si>
    <t>Powiat Białobrzeski</t>
  </si>
  <si>
    <t>670223132</t>
  </si>
  <si>
    <t>Rynek Duży im. J. Piłsudskiego 32, 08-450 Łaskarzew</t>
  </si>
  <si>
    <t>ul. Rynek 1, 08-430 Żelechów</t>
  </si>
  <si>
    <t>Gmina Żelechów</t>
  </si>
  <si>
    <t>711582204</t>
  </si>
  <si>
    <t>ul. Główna 3, 96-321 Żabia Wola</t>
  </si>
  <si>
    <t>Gmina Żabia Wola</t>
  </si>
  <si>
    <t>750148578</t>
  </si>
  <si>
    <t>ul. Gostynińska 2, 09-520 Łąck</t>
  </si>
  <si>
    <t>Gmina Łąck</t>
  </si>
  <si>
    <t>611015738</t>
  </si>
  <si>
    <t>ul. Ostrołęcka 2, 07-437 Łyse</t>
  </si>
  <si>
    <t>Gmina Łyse</t>
  </si>
  <si>
    <t>550668172</t>
  </si>
  <si>
    <t>ul. Marszałka Józefa Piłsudskiego 6, 08-200 Łosice</t>
  </si>
  <si>
    <t>Gmina Łosice</t>
  </si>
  <si>
    <t>030237405</t>
  </si>
  <si>
    <t>ul. Warszawska 115, 05-092 Łomianki</t>
  </si>
  <si>
    <t>Gmina Łomianki</t>
  </si>
  <si>
    <t>013271826</t>
  </si>
  <si>
    <t>ul. Aleja Pokoju 75, 07-130 Łochów</t>
  </si>
  <si>
    <t>Gmina Łochów</t>
  </si>
  <si>
    <t>711582090</t>
  </si>
  <si>
    <t>Gmina Łaskarzew</t>
  </si>
  <si>
    <t>711582374</t>
  </si>
  <si>
    <t>ul. Plac Kochanowskiego 1, 26-700 Zwoleń</t>
  </si>
  <si>
    <t>Gmina Zwoleń</t>
  </si>
  <si>
    <t>670223439</t>
  </si>
  <si>
    <t>ul. Jana Pawła II 1, 08-106 Zbuczyn</t>
  </si>
  <si>
    <t>Gmina Zbuczyn</t>
  </si>
  <si>
    <t>711582670</t>
  </si>
  <si>
    <t>ul. Gminna 17, 09-142 Załuski</t>
  </si>
  <si>
    <t>Gmina Załuski</t>
  </si>
  <si>
    <t>130378545</t>
  </si>
  <si>
    <t>ul. Mazowiecka 24, 09-226 Zawidz Kościelny</t>
  </si>
  <si>
    <t>Gmina Zawidz</t>
  </si>
  <si>
    <t>611016011</t>
  </si>
  <si>
    <t>ul. Jana Pawła II 106, 07-217 Zatory</t>
  </si>
  <si>
    <t>Gmina Zatory</t>
  </si>
  <si>
    <t>550668143</t>
  </si>
  <si>
    <t>ul. Kowalska 14, 07-323 Zaręby Kościelne</t>
  </si>
  <si>
    <t>Gmina Zaręby Kościelne</t>
  </si>
  <si>
    <t>450670120</t>
  </si>
  <si>
    <t>Zakrzew 51, 26-652 Zakrzew</t>
  </si>
  <si>
    <t>Gmina Zakrzew</t>
  </si>
  <si>
    <t>670224077</t>
  </si>
  <si>
    <t>ul. Warszawska 7, 05-170 Zakroczym</t>
  </si>
  <si>
    <t>Gmina Zakroczym</t>
  </si>
  <si>
    <t>013270399</t>
  </si>
  <si>
    <t>ul. Wł. St. Reymonta 51, 07-230 Zabrodzie</t>
  </si>
  <si>
    <t>Gmina Zabrodzie</t>
  </si>
  <si>
    <t>550667988</t>
  </si>
  <si>
    <t>ul. Zastawska 13, 07-311 Wąsewo</t>
  </si>
  <si>
    <t>Gmina Wąsewo</t>
  </si>
  <si>
    <t>550667899</t>
  </si>
  <si>
    <t>ul. Adama Mickiewicza 75, 26-811 Wyśmierzyce</t>
  </si>
  <si>
    <t>Gmina Wyśmierzyce</t>
  </si>
  <si>
    <t>670223422</t>
  </si>
  <si>
    <t>ul. Rębowska 37, 09-450 Wyszogród</t>
  </si>
  <si>
    <t>Gmina Wyszogród</t>
  </si>
  <si>
    <t>611015508</t>
  </si>
  <si>
    <t>Gmina Wyszków</t>
  </si>
  <si>
    <t>550667994</t>
  </si>
  <si>
    <t>ul. Ogrodowa 4, 05-200 Wołomin</t>
  </si>
  <si>
    <t>Gmina Wołomin</t>
  </si>
  <si>
    <t>013269640</t>
  </si>
  <si>
    <t>ul. Radomska 20, 26-625 Wolanów</t>
  </si>
  <si>
    <t>Gmina Wolanów</t>
  </si>
  <si>
    <t>670224060</t>
  </si>
  <si>
    <t>ul. Siedlecka 43, 08-117 Wodynie</t>
  </si>
  <si>
    <t>Gmina Wodynie</t>
  </si>
  <si>
    <t>711582664</t>
  </si>
  <si>
    <t>Wiśniewo 86, 06-521 Wiśniewo</t>
  </si>
  <si>
    <t>Gmina Wiśniewo</t>
  </si>
  <si>
    <t>130378539</t>
  </si>
  <si>
    <t>ul. Siedlecka 13, 08-112 Wiśniew</t>
  </si>
  <si>
    <t>Gmina Wiśniew</t>
  </si>
  <si>
    <t>711582629</t>
  </si>
  <si>
    <t>ul. Lubelska 59, 05-462 Wiązowna</t>
  </si>
  <si>
    <t>Gmina Wiązowna</t>
  </si>
  <si>
    <t>013268994</t>
  </si>
  <si>
    <t>ul. Pułtuska 25, 06-120 Winnica</t>
  </si>
  <si>
    <t>Gmina Winnica</t>
  </si>
  <si>
    <t>130378522</t>
  </si>
  <si>
    <t>ul. Warszawska 38, 08-470 Wilga</t>
  </si>
  <si>
    <t>Gmina Wilga</t>
  </si>
  <si>
    <t>711582368</t>
  </si>
  <si>
    <t>Wierzbno 90, 07-111 Wierzbno</t>
  </si>
  <si>
    <t>Gmina Wierzbno</t>
  </si>
  <si>
    <t>711582210</t>
  </si>
  <si>
    <t>ul. Kościuszki 73, 26-680 Wierzbica</t>
  </si>
  <si>
    <t>Gmina Wierzbica</t>
  </si>
  <si>
    <t>670224054</t>
  </si>
  <si>
    <t>ul. Kochanowskiego 88, 26-432 Wieniawa</t>
  </si>
  <si>
    <t>Gmina Wieniawa</t>
  </si>
  <si>
    <t>670224048</t>
  </si>
  <si>
    <t>ul. Krzysztofa Kamila Baczyńskiego 1, 05-135 Wieliszew</t>
  </si>
  <si>
    <t>Gmina Wieliszew</t>
  </si>
  <si>
    <t>013270577</t>
  </si>
  <si>
    <t>Wieczfnia Kościelna 48, 06-513 Wieczfnia Kościelna</t>
  </si>
  <si>
    <t>Gmina Wieczfnia Kościelna</t>
  </si>
  <si>
    <t>130378516</t>
  </si>
  <si>
    <t>ul. Warszawska 10, 05-240 Tłuszcz</t>
  </si>
  <si>
    <t>Gmina Tłuszcz</t>
  </si>
  <si>
    <t>550668166</t>
  </si>
  <si>
    <t>ul. Juliusza Słowackiego 13, 07-405 Troszyn</t>
  </si>
  <si>
    <t>Gmina Troszyn</t>
  </si>
  <si>
    <t>550667942</t>
  </si>
  <si>
    <t>Trojanów 57A, 08-455 Trojanów</t>
  </si>
  <si>
    <t>Gmina Trojanów</t>
  </si>
  <si>
    <t>711582316</t>
  </si>
  <si>
    <t>ul. Zielona 20, 96-515 Teresin</t>
  </si>
  <si>
    <t>Gmina Teresin</t>
  </si>
  <si>
    <t>750148532</t>
  </si>
  <si>
    <t>Tczów 124, 26-706 Tczów</t>
  </si>
  <si>
    <t>Gmina Tczów</t>
  </si>
  <si>
    <t>670224031</t>
  </si>
  <si>
    <t>ul. Juliana Stępkowskiego 17, 05-555 Tarczyn</t>
  </si>
  <si>
    <t>Gmina Tarczyn</t>
  </si>
  <si>
    <t>015891250</t>
  </si>
  <si>
    <t>ul. Miszewska 8A, 09-472 Słupno</t>
  </si>
  <si>
    <t>Gmina Słupno</t>
  </si>
  <si>
    <t>611015997</t>
  </si>
  <si>
    <t>ul. Płocka 32, 09-533 Słubice</t>
  </si>
  <si>
    <t>Gmina Słubice</t>
  </si>
  <si>
    <t>611015968</t>
  </si>
  <si>
    <t>ul. Mazowiecka 61, 06-516 Szydłowo</t>
  </si>
  <si>
    <t>Gmina Szydłowo</t>
  </si>
  <si>
    <t>130378479</t>
  </si>
  <si>
    <t>pl. Rynek Wielki 1, 26-500 Szydłowiec</t>
  </si>
  <si>
    <t>Gmina Szydłowiec</t>
  </si>
  <si>
    <t>670223391</t>
  </si>
  <si>
    <t>ul. Plac Kanoniczny 10, 06-550 Szreńsk</t>
  </si>
  <si>
    <t>Gmina Szreńsk</t>
  </si>
  <si>
    <t>130378462</t>
  </si>
  <si>
    <t>Stary Szelków 39, 06-220 Stary Szelków</t>
  </si>
  <si>
    <t>Gmina Szelków</t>
  </si>
  <si>
    <t>550668373</t>
  </si>
  <si>
    <t>ul. Lipowa 5A, 09-227 Szczutowo</t>
  </si>
  <si>
    <t>Gmina Szczutowo</t>
  </si>
  <si>
    <t>611015974</t>
  </si>
  <si>
    <t>ul. Jana Pawła II 10, 09-550 Szczawin Kościelny</t>
  </si>
  <si>
    <t>Gmina Szczawin Kościelny</t>
  </si>
  <si>
    <t>611016070</t>
  </si>
  <si>
    <t>ul. Ostrołęcka 27, 06-216 Sypniewo</t>
  </si>
  <si>
    <t>Gmina Sypniewo</t>
  </si>
  <si>
    <t>550668367</t>
  </si>
  <si>
    <t>ul. Aleksandry Ogińskiej 11, 08-125 Suchożebry</t>
  </si>
  <si>
    <t>Gmina Suchożebry</t>
  </si>
  <si>
    <t>711582606</t>
  </si>
  <si>
    <t>ul. Henryka Sienkiewicza 10, 06-561 Stupsk</t>
  </si>
  <si>
    <t>Gmina Stupsk</t>
  </si>
  <si>
    <t>130378456</t>
  </si>
  <si>
    <t>ul. Plac Wolności 32, 06-445 Strzegowo</t>
  </si>
  <si>
    <t>Gmina Strzegowo</t>
  </si>
  <si>
    <t>130378440</t>
  </si>
  <si>
    <t>ul. Piaski 4, 26-804 Stromiec</t>
  </si>
  <si>
    <t>Gmina Stromiec</t>
  </si>
  <si>
    <t>670224025</t>
  </si>
  <si>
    <t>ul. Cypriana Kamila Norwida 6, 05-282 Strachówka</t>
  </si>
  <si>
    <t>Gmina Strachówka</t>
  </si>
  <si>
    <t>711582724</t>
  </si>
  <si>
    <t>ul. Kosowska 5, 07-104 Stoczek</t>
  </si>
  <si>
    <t>Gmina Stoczek</t>
  </si>
  <si>
    <t>711582144</t>
  </si>
  <si>
    <t>ul. Tadeusza Kościuszki 6, 08-320 Sterdyń</t>
  </si>
  <si>
    <t>Gmina Sterdyń</t>
  </si>
  <si>
    <t>711582084</t>
  </si>
  <si>
    <t>Stary Lubotyń 42, 07-303 Stary Lubotyń</t>
  </si>
  <si>
    <t>Gmina Stary Lubotyń</t>
  </si>
  <si>
    <t>550667907</t>
  </si>
  <si>
    <t>ul. Płocka 18, 09-440 Staroźreby</t>
  </si>
  <si>
    <t>Gmina Staroźreby</t>
  </si>
  <si>
    <t>611016040</t>
  </si>
  <si>
    <t>ul. Rynek 32, 05-082 Stare Babice</t>
  </si>
  <si>
    <t>Gmina Stare Babice</t>
  </si>
  <si>
    <t>013271855</t>
  </si>
  <si>
    <t>Stara Kornica 191, 08-205 Stara Kornica</t>
  </si>
  <si>
    <t>Gmina Stara Kornica</t>
  </si>
  <si>
    <t>030237724</t>
  </si>
  <si>
    <t>Stara Błotnica 46, 26-806 Stara Błotnica</t>
  </si>
  <si>
    <t>Gmina Stara Błotnica</t>
  </si>
  <si>
    <t>670224019</t>
  </si>
  <si>
    <t>ul. Jana Kazimierza 1, 09-411 Biała</t>
  </si>
  <si>
    <t>Gmina Stara Biała</t>
  </si>
  <si>
    <t>611016028</t>
  </si>
  <si>
    <t>ul. Rynek 32, 05-304 Stanisławów</t>
  </si>
  <si>
    <t>Gmina Stanisławów</t>
  </si>
  <si>
    <t>711582434</t>
  </si>
  <si>
    <t>ul. Ciechanowska 20, 06-430 Sońsk</t>
  </si>
  <si>
    <t>Gmina Sońsk</t>
  </si>
  <si>
    <t>130378433</t>
  </si>
  <si>
    <t>ul. Armii Krajowej 4, 07-203 Somianka</t>
  </si>
  <si>
    <t>Gmina Somianka</t>
  </si>
  <si>
    <t>550668090</t>
  </si>
  <si>
    <t>ul. Rynek 1, 27-320 Solec nad Wisłą</t>
  </si>
  <si>
    <t>Gmina Solec Nad Wisłą</t>
  </si>
  <si>
    <t>670224002</t>
  </si>
  <si>
    <t>ul. Wolności 44, 08-300 Sokołów Podlaski</t>
  </si>
  <si>
    <t>Gmina Sokołów Podlaski</t>
  </si>
  <si>
    <t>711582078</t>
  </si>
  <si>
    <t>ul. Guzikarzy 9, 09-110 Sochocin</t>
  </si>
  <si>
    <t>Gmina Sochocin</t>
  </si>
  <si>
    <t>130378427</t>
  </si>
  <si>
    <t>ul. Warszawska 115, 96-500 Sochaczew</t>
  </si>
  <si>
    <t>Gmina Sochaczew</t>
  </si>
  <si>
    <t>750148526</t>
  </si>
  <si>
    <t>ul. Rynek 1, 08-460 Sobolew</t>
  </si>
  <si>
    <t>Gmina Sobolew</t>
  </si>
  <si>
    <t>711582351</t>
  </si>
  <si>
    <t>ul. Garwolińska 16, 08-443 Sobienie-Jeziory</t>
  </si>
  <si>
    <t>Gmina Sobienie-Jeziory</t>
  </si>
  <si>
    <t>711582300</t>
  </si>
  <si>
    <t>ul. Siedlecka 3, 08-114 Skórzec</t>
  </si>
  <si>
    <t>Gmina Skórzec</t>
  </si>
  <si>
    <t>711582575</t>
  </si>
  <si>
    <t>ul. Juliusza Słowackiego 6, 26-640 Skaryszew</t>
  </si>
  <si>
    <t>Gmina Skaryszew</t>
  </si>
  <si>
    <t>670223385</t>
  </si>
  <si>
    <t>ul. Biskupa Floriana 4, 09-200 Sierpc</t>
  </si>
  <si>
    <t>Gmina Sierpc</t>
  </si>
  <si>
    <t>611015945</t>
  </si>
  <si>
    <t>ul. Rynek 36/40, 27-350 Sienno</t>
  </si>
  <si>
    <t>Gmina Sienno</t>
  </si>
  <si>
    <t>670223994</t>
  </si>
  <si>
    <t>ul. Mińska 33, 05-332 Siennica</t>
  </si>
  <si>
    <t>Gmina Siennica</t>
  </si>
  <si>
    <t>711582782</t>
  </si>
  <si>
    <t>ul. Władysława Reymonta 2, 09-135 Siemiątkowo</t>
  </si>
  <si>
    <t>Gmina Siemiątkowo</t>
  </si>
  <si>
    <t>130378410</t>
  </si>
  <si>
    <t>Gmina Siedlce</t>
  </si>
  <si>
    <t>711582552</t>
  </si>
  <si>
    <t>ul. Rynek 16, 26-922 Sieciechów</t>
  </si>
  <si>
    <t>Gmina Sieciechów</t>
  </si>
  <si>
    <t>670223988</t>
  </si>
  <si>
    <t>ul. Rynek 21, 05-140 Serock</t>
  </si>
  <si>
    <t>Gmina Serock</t>
  </si>
  <si>
    <t>015570119</t>
  </si>
  <si>
    <t>ul. Berka Joselewicza 3, 08-220 Sarnaki</t>
  </si>
  <si>
    <t>Gmina Sarnaki</t>
  </si>
  <si>
    <t>030237687</t>
  </si>
  <si>
    <t>ul. Warszawska 169, 09-540 Sanniki</t>
  </si>
  <si>
    <t>Gmina Sanniki</t>
  </si>
  <si>
    <t>611015916</t>
  </si>
  <si>
    <t>ul. Kościuszki 3, 07-140 Sadowne</t>
  </si>
  <si>
    <t>Gmina Sadowne</t>
  </si>
  <si>
    <t>711582173</t>
  </si>
  <si>
    <t>ul. Główna 73, 08-331 Sabnie</t>
  </si>
  <si>
    <t>Gmina Sabnie</t>
  </si>
  <si>
    <t>711582061</t>
  </si>
  <si>
    <t>pl. Obrońców Różana 4, 06-230 Różan</t>
  </si>
  <si>
    <t>Gmina Różan</t>
  </si>
  <si>
    <t>550668344</t>
  </si>
  <si>
    <t>ul. Jesionowa 3, 07-205 Rząśnik</t>
  </si>
  <si>
    <t>Gmina Rząśnik</t>
  </si>
  <si>
    <t>550668108</t>
  </si>
  <si>
    <t>Rzewnie 19, 06-225 Rzewnie</t>
  </si>
  <si>
    <t>Gmina Rzewnie</t>
  </si>
  <si>
    <t>550668350</t>
  </si>
  <si>
    <t>ul. Kościuszki 33, 07-411 Rzekuń</t>
  </si>
  <si>
    <t>Gmina Rzekuń</t>
  </si>
  <si>
    <t>550667959</t>
  </si>
  <si>
    <t>Rzeczniów 1, 27-353 Rzeczniów</t>
  </si>
  <si>
    <t>Gmina Rzeczniów</t>
  </si>
  <si>
    <t>670223971</t>
  </si>
  <si>
    <t>ul. Długa 20, 96-514 Rybno</t>
  </si>
  <si>
    <t>Gmina Rybno</t>
  </si>
  <si>
    <t>750148466</t>
  </si>
  <si>
    <t>ul. Żeromskiego 4, 26-411 Rusinów</t>
  </si>
  <si>
    <t>Gmina Rusinów</t>
  </si>
  <si>
    <t>670223965</t>
  </si>
  <si>
    <t>ul. Armii Krajowej 1, 09-204 Rościszewo</t>
  </si>
  <si>
    <t>Gmina Rościszewo</t>
  </si>
  <si>
    <t>611015900</t>
  </si>
  <si>
    <t>ul. Adama Rzewuskiego 19, 06-461 Regimin</t>
  </si>
  <si>
    <t>Gmina Regimin</t>
  </si>
  <si>
    <t>130378396</t>
  </si>
  <si>
    <t>ul. Szkolna 2A, 05-090 Raszyn</t>
  </si>
  <si>
    <t>Gmina Raszyn</t>
  </si>
  <si>
    <t>013269232</t>
  </si>
  <si>
    <t>ul. Kubickiego 10, 96-325 Radziejowice</t>
  </si>
  <si>
    <t>Gmina Radziejowice</t>
  </si>
  <si>
    <t>750148414</t>
  </si>
  <si>
    <t>Radzanów 92a, 26-807 Radzanów</t>
  </si>
  <si>
    <t>Gmina Radzanów</t>
  </si>
  <si>
    <t>670223942</t>
  </si>
  <si>
    <t>ul. Plac Piłsudskiego 26, 06-540 Radzanów</t>
  </si>
  <si>
    <t>130378373</t>
  </si>
  <si>
    <t>ul. Płocka 32, 09-451 Radzanowo</t>
  </si>
  <si>
    <t>Gmina Radzanowo</t>
  </si>
  <si>
    <t>611016057</t>
  </si>
  <si>
    <t>ul. Kilińskiego 2, 09-140 Raciąż</t>
  </si>
  <si>
    <t>Gmina Raciąż</t>
  </si>
  <si>
    <t>130378048</t>
  </si>
  <si>
    <t>ul. Pułtuska 39, 09-100 Płońsk</t>
  </si>
  <si>
    <t>Gmina Płońsk</t>
  </si>
  <si>
    <t>130378031</t>
  </si>
  <si>
    <t>Płoniawy-Bramura 83A, 06-210 Płoniawy-Bramura</t>
  </si>
  <si>
    <t>Gmina Płoniawy-Bramura</t>
  </si>
  <si>
    <t>550668338</t>
  </si>
  <si>
    <t>Gmina Przytyk</t>
  </si>
  <si>
    <t>670223936</t>
  </si>
  <si>
    <t>pl. Plac Kolberga 11, 26-400 Przysucha</t>
  </si>
  <si>
    <t>Gmina Przysucha</t>
  </si>
  <si>
    <t>670223379</t>
  </si>
  <si>
    <t>ul. 11 Listopada 13, 08-109 Przesmyki</t>
  </si>
  <si>
    <t>Gmina Przesmyki</t>
  </si>
  <si>
    <t>711582569</t>
  </si>
  <si>
    <t>Gmina Przasnysz</t>
  </si>
  <si>
    <t>550667830</t>
  </si>
  <si>
    <t>Promna-Kolonia 5, 26-803 Promna</t>
  </si>
  <si>
    <t>Gmina Promna</t>
  </si>
  <si>
    <t>670223913</t>
  </si>
  <si>
    <t>ul. Piotra Czołchańskiego 1, 05-505 Prażmów</t>
  </si>
  <si>
    <t>Gmina Prażmów</t>
  </si>
  <si>
    <t>013271170</t>
  </si>
  <si>
    <t>ul. Krótka 1, 05-326 Poświętne</t>
  </si>
  <si>
    <t>Gmina Poświętne</t>
  </si>
  <si>
    <t>711582693</t>
  </si>
  <si>
    <t>ul. Radomska 2A, 26-414 Potworów</t>
  </si>
  <si>
    <t>Gmina Potworów</t>
  </si>
  <si>
    <t>670223899</t>
  </si>
  <si>
    <t>ul. Bolesława Prusa 11, 26-720 Policzna</t>
  </si>
  <si>
    <t>Gmina Policzna</t>
  </si>
  <si>
    <t>670223882</t>
  </si>
  <si>
    <t>ul. Aleja Jana Pawła II 1, 06-121 Pokrzywnica</t>
  </si>
  <si>
    <t>Gmina Pokrzywnica</t>
  </si>
  <si>
    <t>130378367</t>
  </si>
  <si>
    <t>Pniewy 2, 05-652 Pniewy</t>
  </si>
  <si>
    <t>Gmina Pniewy</t>
  </si>
  <si>
    <t>670223876</t>
  </si>
  <si>
    <t>ul. 3 Maja 5, 08-210 Platerów</t>
  </si>
  <si>
    <t>Gmina Platerów</t>
  </si>
  <si>
    <t>030237641</t>
  </si>
  <si>
    <t>al. Wyzwolenia 158, 08-440 Pilawa</t>
  </si>
  <si>
    <t>Gmina Pilawa</t>
  </si>
  <si>
    <t>711582345</t>
  </si>
  <si>
    <t>ul. Kościuszki 5, 05-500 Piaseczno</t>
  </si>
  <si>
    <t>Gmina Piaseczno</t>
  </si>
  <si>
    <t>015891289</t>
  </si>
  <si>
    <t>ul. Kościuszki 28, 08-441 Parysów</t>
  </si>
  <si>
    <t>Gmina Parysów</t>
  </si>
  <si>
    <t>711582339</t>
  </si>
  <si>
    <t>ul. 3 Maja 2, 08-107 Paprotnia</t>
  </si>
  <si>
    <t>Gmina Paprotnia</t>
  </si>
  <si>
    <t>711582523</t>
  </si>
  <si>
    <t>ul. Wyzwolenia 7, 09-541 Pacyna</t>
  </si>
  <si>
    <t>Gmina Pacyna</t>
  </si>
  <si>
    <t>611015810</t>
  </si>
  <si>
    <t>ul. Kolejowa 2, 05-850 Ożarów Mazowiecki</t>
  </si>
  <si>
    <t>Gmina Ożarów Mazowiecki</t>
  </si>
  <si>
    <t>013271269</t>
  </si>
  <si>
    <t>ul. gen. Władysława Sikorskiego 5, 07-300 Ostrów Mazowiecka</t>
  </si>
  <si>
    <t>Gmina Ostrów Mazowiecka</t>
  </si>
  <si>
    <t>550667913</t>
  </si>
  <si>
    <t>ul. Rynek 1, 08-445 Osieck</t>
  </si>
  <si>
    <t>Gmina Osieck</t>
  </si>
  <si>
    <t>711582285</t>
  </si>
  <si>
    <t>ul. Szkolna 8, 26-505 Orońsko</t>
  </si>
  <si>
    <t>Gmina Orońsko</t>
  </si>
  <si>
    <t>670223860</t>
  </si>
  <si>
    <t>ul. Zygmunta Krasińskiego 4, 06-406 Opinogóra Górna</t>
  </si>
  <si>
    <t>Gmina Opinogóra Górna</t>
  </si>
  <si>
    <t>130378344</t>
  </si>
  <si>
    <t>ul. Władysława Broniewskiego 13, 07-415 Olszewo-Borki</t>
  </si>
  <si>
    <t>Gmina Olszewo-Borki</t>
  </si>
  <si>
    <t>550667965</t>
  </si>
  <si>
    <t>Olszanka 37, 08-207 Olszanka</t>
  </si>
  <si>
    <t>Gmina Olszanka</t>
  </si>
  <si>
    <t>030237629</t>
  </si>
  <si>
    <t>ul. Ciechanowska 27, 06-456 Ojrzeń</t>
  </si>
  <si>
    <t>Gmina Ojrzeń</t>
  </si>
  <si>
    <t>130378338</t>
  </si>
  <si>
    <t>ul. Warszawska 53, 26-425 Odrzywół</t>
  </si>
  <si>
    <t>Gmina Odrzywół</t>
  </si>
  <si>
    <t>670223853</t>
  </si>
  <si>
    <t>Gmina Obryte</t>
  </si>
  <si>
    <t>550668137</t>
  </si>
  <si>
    <t>ul. Drohiczyńska 2, 07-322 Nur</t>
  </si>
  <si>
    <t>Gmina Nur</t>
  </si>
  <si>
    <t>450670108</t>
  </si>
  <si>
    <t>ul. Osiedlowa 1, 09-505 Nowy Duninów</t>
  </si>
  <si>
    <t>Gmina Nowy Duninów</t>
  </si>
  <si>
    <t>611015796</t>
  </si>
  <si>
    <t>pl. Ojca Honorata Koźmińskiego 1/2, 26-420 Nowe Miasto nad Pilicą</t>
  </si>
  <si>
    <t>Gmina Nowe Miasto Nad Pilicą</t>
  </si>
  <si>
    <t>670223362</t>
  </si>
  <si>
    <t>ul. Apteczna 8, 09-120 Nowe Miasto</t>
  </si>
  <si>
    <t>Gmina Nowe Miasto</t>
  </si>
  <si>
    <t>130378284</t>
  </si>
  <si>
    <t>Nowa Sucha 59 A, 96-513 Nowa Sucha</t>
  </si>
  <si>
    <t>Gmina Nowa Sucha</t>
  </si>
  <si>
    <t>750148377</t>
  </si>
  <si>
    <t>Plac Wolności 1, 05-126 Nieporęt</t>
  </si>
  <si>
    <t>Gmina Nieporęt</t>
  </si>
  <si>
    <t>013270519</t>
  </si>
  <si>
    <t>ul. Elektronowa 3, 05-190 Nasielsk</t>
  </si>
  <si>
    <t>Gmina Nasielsk</t>
  </si>
  <si>
    <t>130377899</t>
  </si>
  <si>
    <t>Naruszewo 19A, 09-152 Naruszewo</t>
  </si>
  <si>
    <t>Gmina Naruszewo</t>
  </si>
  <si>
    <t>130378278</t>
  </si>
  <si>
    <t>ul. Mszczonowska 24, 05-830 Nadarzyn</t>
  </si>
  <si>
    <t>Gmina Nadarzyn</t>
  </si>
  <si>
    <t>013269195</t>
  </si>
  <si>
    <t>ul. Ostrołęcka 7, 06-231 Młynarze</t>
  </si>
  <si>
    <t>Gmina Młynarze</t>
  </si>
  <si>
    <t>550668321</t>
  </si>
  <si>
    <t>ul. Wyszogrodzka 25, 96-512 Młodzieszyn</t>
  </si>
  <si>
    <t>Gmina Młodzieszyn</t>
  </si>
  <si>
    <t>750148354</t>
  </si>
  <si>
    <t>pl. Plac Wolności 60, 07-430 Myszyniec</t>
  </si>
  <si>
    <t>Gmina Myszyniec</t>
  </si>
  <si>
    <t>550668284</t>
  </si>
  <si>
    <t>pl. Józefa Piłsudskiego 1, 96-320 Mszczonów</t>
  </si>
  <si>
    <t>Gmina Mszczonów</t>
  </si>
  <si>
    <t>750148609</t>
  </si>
  <si>
    <t>ul. Kilińskiego 9, 08-140 Mordy</t>
  </si>
  <si>
    <t>Gmina Mordy</t>
  </si>
  <si>
    <t>711582457</t>
  </si>
  <si>
    <t>ul. Plac Chreptowicza 25, 08-124 Mokobody</t>
  </si>
  <si>
    <t>Gmina Mokobody</t>
  </si>
  <si>
    <t>711582492</t>
  </si>
  <si>
    <t>ul. Rynek 1, 05-640 Mogielnica</t>
  </si>
  <si>
    <t>Gmina Mogielnica</t>
  </si>
  <si>
    <t>670223445</t>
  </si>
  <si>
    <t>ul. Sierpecka 2, 09-214 Mochowo</t>
  </si>
  <si>
    <t>Gmina Mochowo</t>
  </si>
  <si>
    <t>611015773</t>
  </si>
  <si>
    <t>ul. Józefa Chełmońskiego 14, 05-300 Mińsk Mazowiecki</t>
  </si>
  <si>
    <t>Gmina Mińsk Mazowiecki</t>
  </si>
  <si>
    <t>711582747</t>
  </si>
  <si>
    <t>Mirów Stary 27, 26-503 Mirów Stary</t>
  </si>
  <si>
    <t>Gmina Mirów</t>
  </si>
  <si>
    <t>670223847</t>
  </si>
  <si>
    <t>ul. Kościuszki 45, 05-822 Milanówek</t>
  </si>
  <si>
    <t>Gmina Milanówek</t>
  </si>
  <si>
    <t>013269150</t>
  </si>
  <si>
    <t>ul. marsz. Józefa Piłsudskiego 41, 05-120 Legionowo</t>
  </si>
  <si>
    <t>Gmina Miejska Legionowo</t>
  </si>
  <si>
    <t>015891295</t>
  </si>
  <si>
    <t>pl. Plac Jana Pawła II 6, 06-400 Ciechanów</t>
  </si>
  <si>
    <t>Gmina Miejska Ciechanów</t>
  </si>
  <si>
    <t>130377824</t>
  </si>
  <si>
    <t>ul. 11 Listopada 4, 07-106 Miedzna</t>
  </si>
  <si>
    <t>Gmina Miedzna</t>
  </si>
  <si>
    <t>711582196</t>
  </si>
  <si>
    <t>ul. Aleja Powstańców Warszawy 1, 05-816 Michałowice</t>
  </si>
  <si>
    <t>Gmina Michałowice</t>
  </si>
  <si>
    <t>013269290</t>
  </si>
  <si>
    <t>ul. Rynek 6, 08-420 Miastków Kościelny</t>
  </si>
  <si>
    <t>Gmina Miastków Kościelny</t>
  </si>
  <si>
    <t>711582322</t>
  </si>
  <si>
    <t>ul. Rynek 26, 09-500 Gostynin</t>
  </si>
  <si>
    <t>ul. Przedszkolna 1, 07-320 Małkinia Górna</t>
  </si>
  <si>
    <t>Gmina Małkinia Górna</t>
  </si>
  <si>
    <t>550667920</t>
  </si>
  <si>
    <t>ul. Jana Kochanowskiego 1, 09-460 Mała Wieś</t>
  </si>
  <si>
    <t>Gmina Mała Wieś</t>
  </si>
  <si>
    <t>611015750</t>
  </si>
  <si>
    <t>ul. Saperów 24, 26-910 Magnuszew</t>
  </si>
  <si>
    <t>Gmina Magnuszew</t>
  </si>
  <si>
    <t>670223830</t>
  </si>
  <si>
    <t>ul. Rynek 7, 08-480 Maciejowice</t>
  </si>
  <si>
    <t>Gmina Maciejowice</t>
  </si>
  <si>
    <t>711582291</t>
  </si>
  <si>
    <t>ul. Poniatowskiego 1, 09-317 Lutocin</t>
  </si>
  <si>
    <t>Gmina Lutocin</t>
  </si>
  <si>
    <t>130378261</t>
  </si>
  <si>
    <t>ul. Zielona 10, 09-304 Lubowidz</t>
  </si>
  <si>
    <t>Gmina Lubowidz</t>
  </si>
  <si>
    <t>130378255</t>
  </si>
  <si>
    <t>ul. Adama Mickiewicza 2, 07-100 Węgrów</t>
  </si>
  <si>
    <t>Gmina Liw</t>
  </si>
  <si>
    <t>711582167</t>
  </si>
  <si>
    <t>Gmina Lipsko</t>
  </si>
  <si>
    <t>670223340</t>
  </si>
  <si>
    <t>Lipowiec Kościelny 213, 06-545 Lipowiec Kościelny</t>
  </si>
  <si>
    <t>Gmina Lipowiec Kościelny</t>
  </si>
  <si>
    <t>130378232</t>
  </si>
  <si>
    <t>ul. Gminna 60, 05-506 Lesznowola</t>
  </si>
  <si>
    <t>Gmina Lesznowola</t>
  </si>
  <si>
    <t>013271111</t>
  </si>
  <si>
    <t>ul. Partyzantów 3, 05-155 Leoncin</t>
  </si>
  <si>
    <t>Gmina Leoncin</t>
  </si>
  <si>
    <t>013270471</t>
  </si>
  <si>
    <t>ul. Szkolna 39, 07-402 Lelis</t>
  </si>
  <si>
    <t>Gmina Lelis</t>
  </si>
  <si>
    <t>550668189</t>
  </si>
  <si>
    <t>ul. Rynek 6, 05-334 Latowicz</t>
  </si>
  <si>
    <t>Gmina Latowicz</t>
  </si>
  <si>
    <t>711582730</t>
  </si>
  <si>
    <t>ul. Adama Mickiewicza 7A, 09-310 Kuczbork-Osada</t>
  </si>
  <si>
    <t>Gmina Kuczbork-Osada</t>
  </si>
  <si>
    <t>130378166</t>
  </si>
  <si>
    <t>ul. Kościelna 3, 06-316 Krzynowłoga Mała</t>
  </si>
  <si>
    <t>Gmina Krzynowłoga Mała</t>
  </si>
  <si>
    <t>550667847</t>
  </si>
  <si>
    <t>ul. Rynek 40, 06-212 Krasnosielc</t>
  </si>
  <si>
    <t>Gmina Krasnosielc</t>
  </si>
  <si>
    <t>550668315</t>
  </si>
  <si>
    <t>ul. Adama Mickiewicza 23, 06-408 Krasne</t>
  </si>
  <si>
    <t>Gmina Krasne</t>
  </si>
  <si>
    <t>130378150</t>
  </si>
  <si>
    <t>Gmina Kozienice</t>
  </si>
  <si>
    <t>670223333</t>
  </si>
  <si>
    <t>ul. Marii Walewskiej 7, 26-624 Kowala-Stępocina</t>
  </si>
  <si>
    <t>Gmina Kowala</t>
  </si>
  <si>
    <t>670223818</t>
  </si>
  <si>
    <t>ul. Kolejowa 2, 08-330 Kosów Lacki</t>
  </si>
  <si>
    <t>Gmina Kosów Lacki</t>
  </si>
  <si>
    <t>711582049</t>
  </si>
  <si>
    <t>ul. Adama Małkowskiego 20, 07-120 Korytnica</t>
  </si>
  <si>
    <t>Gmina Korytnica</t>
  </si>
  <si>
    <t>711582138</t>
  </si>
  <si>
    <t>ul. ks. Stanisława Brzóski 20A, 08-108 Korczew</t>
  </si>
  <si>
    <t>Gmina Korczew</t>
  </si>
  <si>
    <t>711582486</t>
  </si>
  <si>
    <t>ul. Piaseczyńska 77, 05-520 Konstancin-Jeziorna</t>
  </si>
  <si>
    <t>Gmina Konstancin-Jeziorna</t>
  </si>
  <si>
    <t>013271045</t>
  </si>
  <si>
    <t>ul. Opoczyńska 35, 26-415 Klwów</t>
  </si>
  <si>
    <t>Gmina Klwów</t>
  </si>
  <si>
    <t>670223801</t>
  </si>
  <si>
    <t>ul. gen. Franciszka Żymirskiego 38, 05-205 Klembów</t>
  </si>
  <si>
    <t>Gmina Klembów</t>
  </si>
  <si>
    <t>550668150</t>
  </si>
  <si>
    <t>ul. Pocztowa 1, 05-310 Kałuszyn</t>
  </si>
  <si>
    <t>Gmina Kałuszyn</t>
  </si>
  <si>
    <t>711582612</t>
  </si>
  <si>
    <t>pl. Plac Partyzantów 28, 26-713 Kazanów</t>
  </si>
  <si>
    <t>Gmina Kazanów</t>
  </si>
  <si>
    <t>670223793</t>
  </si>
  <si>
    <t>ul. Pułtuska 3, 06-425 Karniewo</t>
  </si>
  <si>
    <t>Gmina Karniewo</t>
  </si>
  <si>
    <t>130378143</t>
  </si>
  <si>
    <t>ul. Warszawska 28, 05-480 Karczew</t>
  </si>
  <si>
    <t>Gmina Karczew</t>
  </si>
  <si>
    <t>013269226</t>
  </si>
  <si>
    <t>ul. Niepokalanowska 3, 05-085 Kampinos</t>
  </si>
  <si>
    <t>Gmina Kampinos</t>
  </si>
  <si>
    <t>013271306</t>
  </si>
  <si>
    <t>ul. Targowa 4, 07-420 Kadzidło</t>
  </si>
  <si>
    <t>Gmina Kadzidło</t>
  </si>
  <si>
    <t>550668195</t>
  </si>
  <si>
    <t>Joniec 29, 09-131 Joniec</t>
  </si>
  <si>
    <t>Gmina Joniec</t>
  </si>
  <si>
    <t>130378137</t>
  </si>
  <si>
    <t>ul. Odrodzenia 14, 06-323 Jednorożec</t>
  </si>
  <si>
    <t>Gmina Jednorożec</t>
  </si>
  <si>
    <t>550667853</t>
  </si>
  <si>
    <t>ul. Radomska 43, 26-630 Jedlnia-Letnisko</t>
  </si>
  <si>
    <t>Gmina Jedlnia-Letnisko</t>
  </si>
  <si>
    <t>670223787</t>
  </si>
  <si>
    <t>ul. Warecka 19, 26-660 Jedlińsk</t>
  </si>
  <si>
    <t>Gmina Jedlińsk</t>
  </si>
  <si>
    <t>670223764</t>
  </si>
  <si>
    <t>Jastrzębia 110, 26-631 Jastrzębia</t>
  </si>
  <si>
    <t>Gmina Jastrzębia</t>
  </si>
  <si>
    <t>670223758</t>
  </si>
  <si>
    <t>Plac Niepodległości 5, 26-502 Jastrząb</t>
  </si>
  <si>
    <t>Gmina Jastrząb</t>
  </si>
  <si>
    <t>670223741</t>
  </si>
  <si>
    <t>ul. Warecka 42, 05-604 Jasieniec</t>
  </si>
  <si>
    <t>Gmina Jasieniec</t>
  </si>
  <si>
    <t>670223729</t>
  </si>
  <si>
    <t>ul. Mińska 15, 05-306 Jakubów</t>
  </si>
  <si>
    <t>Gmina Jakubów</t>
  </si>
  <si>
    <t>711582718</t>
  </si>
  <si>
    <t>ul. Warszawska 33, 96-313 Jaktorów</t>
  </si>
  <si>
    <t>Gmina Jaktorów</t>
  </si>
  <si>
    <t>750148259</t>
  </si>
  <si>
    <t>ul. Jana Pawła II 17, 05-280 Jadów</t>
  </si>
  <si>
    <t>Gmina Jadów</t>
  </si>
  <si>
    <t>711582115</t>
  </si>
  <si>
    <t>ul. Targowa 4, 08-304 Jabłonna Lacka</t>
  </si>
  <si>
    <t>Gmina Jabłonna Lacka</t>
  </si>
  <si>
    <t>711582032</t>
  </si>
  <si>
    <t>ul. Modlińska 152, 05-110 Jabłonna</t>
  </si>
  <si>
    <t>Gmina Jabłonna</t>
  </si>
  <si>
    <t>013270442</t>
  </si>
  <si>
    <t>Gmina Iłża</t>
  </si>
  <si>
    <t>670223327</t>
  </si>
  <si>
    <t>ul. Płocka 2, 96-520 Iłów</t>
  </si>
  <si>
    <t>Gmina Iłów</t>
  </si>
  <si>
    <t>611015661</t>
  </si>
  <si>
    <t>ul. 3 Maja 42, 05-080 Izabelin</t>
  </si>
  <si>
    <t>Gmina Izabelin</t>
  </si>
  <si>
    <t>013271861</t>
  </si>
  <si>
    <t>Huszlew 77, 08-206 Huszlew</t>
  </si>
  <si>
    <t>Gmina Huszlew</t>
  </si>
  <si>
    <t>030237523</t>
  </si>
  <si>
    <t>ul. Spółdzielcza 1, 05-074 Halinów</t>
  </si>
  <si>
    <t>Gmina Halinów</t>
  </si>
  <si>
    <t>013269172</t>
  </si>
  <si>
    <t>ul. Rynek 35, 26-903 Głowaczów</t>
  </si>
  <si>
    <t>Gmina Głowaczów</t>
  </si>
  <si>
    <t>670223646</t>
  </si>
  <si>
    <t>ul. Stary Rynek 16, 09-530 Gąbin</t>
  </si>
  <si>
    <t>Gmina Gąbin</t>
  </si>
  <si>
    <t>611015425</t>
  </si>
  <si>
    <t>ul. Radomska 7, 26-634 Gózd</t>
  </si>
  <si>
    <t>Gmina Gózd</t>
  </si>
  <si>
    <t>670223698</t>
  </si>
  <si>
    <t>ul. Jana Pawła II 10, 08-404 Górzno</t>
  </si>
  <si>
    <t>Gmina Górzno</t>
  </si>
  <si>
    <t>711582279</t>
  </si>
  <si>
    <t>Gzy 9, 06-126 Gzy</t>
  </si>
  <si>
    <t>Gmina Gzy</t>
  </si>
  <si>
    <t>130378114</t>
  </si>
  <si>
    <t>ul. Wspólna 5, 07-110 Grębków</t>
  </si>
  <si>
    <t>Gmina Grębków</t>
  </si>
  <si>
    <t>711582109</t>
  </si>
  <si>
    <t>ul. Józefa Piłsudskiego 47, 05-600 Grójec</t>
  </si>
  <si>
    <t>Gmina Grójec</t>
  </si>
  <si>
    <t>670223310</t>
  </si>
  <si>
    <t>ul. Ciechanowska 54, 06-460 Grudusk</t>
  </si>
  <si>
    <t>Gmina Grudusk</t>
  </si>
  <si>
    <t>130378108</t>
  </si>
  <si>
    <t>ul. T. Kościuszki 12A, 05-825 Grodzisk Mazowiecki</t>
  </si>
  <si>
    <t>Gmina Grodzisk Mazowiecki</t>
  </si>
  <si>
    <t>013269137</t>
  </si>
  <si>
    <t>ul. Kazimierza Pułaskiego 51, 26-902 Grabów nad Pilicą</t>
  </si>
  <si>
    <t>Gmina Grabów Nad Pilicą</t>
  </si>
  <si>
    <t>670223706</t>
  </si>
  <si>
    <t>ul. Szosa Ciechanowska 8, 06-420 Gołymin-Ośrodek</t>
  </si>
  <si>
    <t>Gmina Gołymin-Ośrodek</t>
  </si>
  <si>
    <t>130378090</t>
  </si>
  <si>
    <t>ul. Krystyna Gozdawy 19, 09-213 Gozdowo</t>
  </si>
  <si>
    <t>Gmina Gozdowo</t>
  </si>
  <si>
    <t>611015951</t>
  </si>
  <si>
    <t>ul. Ostrołęcka 21, 07-440 Goworowo</t>
  </si>
  <si>
    <t>Gmina Goworowo</t>
  </si>
  <si>
    <t>550668203</t>
  </si>
  <si>
    <t>ul. Bądkowska 2, 05-610 Goszczyn</t>
  </si>
  <si>
    <t>Gmina Goszczyn</t>
  </si>
  <si>
    <t>670223669</t>
  </si>
  <si>
    <t>Gmina Gostynin</t>
  </si>
  <si>
    <t>611015922</t>
  </si>
  <si>
    <t>ul. Lubelska 16, 26-920 Gniewoszów</t>
  </si>
  <si>
    <t>Gmina Gniewoszów</t>
  </si>
  <si>
    <t>670223652</t>
  </si>
  <si>
    <t>ul. Płocka 12, 06-450 Glinojeck</t>
  </si>
  <si>
    <t>Gmina Glinojeck</t>
  </si>
  <si>
    <t>130377882</t>
  </si>
  <si>
    <t>ul. Plac Wolności 75, 26-434 Gielniów</t>
  </si>
  <si>
    <t>Gmina Gielniów</t>
  </si>
  <si>
    <t>670223630</t>
  </si>
  <si>
    <t>ul. Mazowiecka 16, 08-400 Garwolin</t>
  </si>
  <si>
    <t>Gmina Garwolin</t>
  </si>
  <si>
    <t>711582256</t>
  </si>
  <si>
    <t>ul. Skrzyńskich 1, 26-930 Garbatka-Letnisko</t>
  </si>
  <si>
    <t>Gmina Garbatka-Letnisko</t>
  </si>
  <si>
    <t>670223623</t>
  </si>
  <si>
    <t>ul. Tadeusza Kościuszki 2, 07-210 Długosiodło</t>
  </si>
  <si>
    <t>Gmina Długosiodło</t>
  </si>
  <si>
    <t>550668114</t>
  </si>
  <si>
    <t>ul. Strażacka 3, 05-311 Dębe Wielkie</t>
  </si>
  <si>
    <t>Gmina Dębe Wielkie</t>
  </si>
  <si>
    <t>711582641</t>
  </si>
  <si>
    <t>Dzierzążnia 28, 09-164 Dzierzążnia</t>
  </si>
  <si>
    <t>Gmina Dzierzążnia</t>
  </si>
  <si>
    <t>130378077</t>
  </si>
  <si>
    <t>ul. Tadeusza Kościuszki 1, 06-520 Dzierzgowo</t>
  </si>
  <si>
    <t>Gmina Dzierzgowo</t>
  </si>
  <si>
    <t>130378083</t>
  </si>
  <si>
    <t>ul. marsz. Józefa Piłsudskiego 12, 09-210 Drobin</t>
  </si>
  <si>
    <t>Gmina Drobin</t>
  </si>
  <si>
    <t>611015371</t>
  </si>
  <si>
    <t>Domanice 52, 08-113 Domanice</t>
  </si>
  <si>
    <t>Gmina Domanice</t>
  </si>
  <si>
    <t>711582121</t>
  </si>
  <si>
    <t>ul. Tadeusza Kościuszki 1, 05-307 Dobre</t>
  </si>
  <si>
    <t>Gmina Dobre</t>
  </si>
  <si>
    <t>711582658</t>
  </si>
  <si>
    <t>ul. Gminna 6, 05-152 Czosnów</t>
  </si>
  <si>
    <t>Gmina Czosnów</t>
  </si>
  <si>
    <t>013270413</t>
  </si>
  <si>
    <t>Czerwonka Włościańska 38, 06-232 Czerwonka Włościańska</t>
  </si>
  <si>
    <t>Gmina Czerwonka</t>
  </si>
  <si>
    <t>550668404</t>
  </si>
  <si>
    <t>ul. Władysława Jagiełły 16, 09-150 Czerwińsk nad Wisłą</t>
  </si>
  <si>
    <t>Gmina Czerwińsk Nad Wisłą</t>
  </si>
  <si>
    <t>611015715</t>
  </si>
  <si>
    <t>ul. Dolna 2, 06-415 Czernice Borowe</t>
  </si>
  <si>
    <t>Gmina Czernice Borowe</t>
  </si>
  <si>
    <t>130378060</t>
  </si>
  <si>
    <t>Czarnia 41, 07-431 Czarnia</t>
  </si>
  <si>
    <t>Gmina Czarnia</t>
  </si>
  <si>
    <t>550668226</t>
  </si>
  <si>
    <t>ul. Czachowskiego 1, 27-310 Ciepielów</t>
  </si>
  <si>
    <t>Gmina Ciepielów</t>
  </si>
  <si>
    <t>670223617</t>
  </si>
  <si>
    <t>ul. Fabryczna 8, 06-400 Ciechanów</t>
  </si>
  <si>
    <t>Gmina Ciechanów</t>
  </si>
  <si>
    <t>130378002</t>
  </si>
  <si>
    <t>ul. Główna 67, 05-650 Chynów</t>
  </si>
  <si>
    <t>Gmina Chynów</t>
  </si>
  <si>
    <t>670223570</t>
  </si>
  <si>
    <t>Chotcza-Józefów 60, 27-312 Chotcza-Józefów</t>
  </si>
  <si>
    <t>Gmina Chotcza</t>
  </si>
  <si>
    <t>670223563</t>
  </si>
  <si>
    <t>ul. Czachowskiego 49, 26-510 Chlewiska</t>
  </si>
  <si>
    <t>Gmina Chlewiska</t>
  </si>
  <si>
    <t>670223557</t>
  </si>
  <si>
    <t>Ceranów 140, 08-322 Ceranów</t>
  </si>
  <si>
    <t>Gmina Ceranów</t>
  </si>
  <si>
    <t>711582842</t>
  </si>
  <si>
    <t>ul. Regucka 3, 05-430 Celestynów</t>
  </si>
  <si>
    <t>Gmina Celestynów</t>
  </si>
  <si>
    <t>013268965</t>
  </si>
  <si>
    <t>ul. Tadeusza Kościuszki 4, 05-319 Cegłów</t>
  </si>
  <si>
    <t>Gmina Cegłów</t>
  </si>
  <si>
    <t>711582635</t>
  </si>
  <si>
    <t>ul. Sadurkowska 13, 05-620 Błędów</t>
  </si>
  <si>
    <t>Gmina Błędów</t>
  </si>
  <si>
    <t>670223528</t>
  </si>
  <si>
    <t>Rynek 6, 05-870 Błonie</t>
  </si>
  <si>
    <t>Gmina Błonie</t>
  </si>
  <si>
    <t>013271230</t>
  </si>
  <si>
    <t>ul. Szkolna 1, 09-454 Bulkowo</t>
  </si>
  <si>
    <t>Gmina Bulkowo</t>
  </si>
  <si>
    <t>611015709</t>
  </si>
  <si>
    <t>ul. Grodziska 12, 05-840 Brwinów</t>
  </si>
  <si>
    <t>Gmina Brwinów</t>
  </si>
  <si>
    <t>013269203</t>
  </si>
  <si>
    <t>ul. Toruńska 2, 09-414 Brudzeń Duży</t>
  </si>
  <si>
    <t>Gmina Brudzeń Duży</t>
  </si>
  <si>
    <t>611015678</t>
  </si>
  <si>
    <t>pl. Kościelny 6, 07-306 Brok</t>
  </si>
  <si>
    <t>Gmina Brok</t>
  </si>
  <si>
    <t>550667936</t>
  </si>
  <si>
    <t>Brochów 125, 05-088 Brochów</t>
  </si>
  <si>
    <t>Gmina Brochów</t>
  </si>
  <si>
    <t>015891220</t>
  </si>
  <si>
    <t>ul. Jana Pawła II 45, 07-221 Brańszczyk</t>
  </si>
  <si>
    <t>Gmina Brańszczyk</t>
  </si>
  <si>
    <t>550667824</t>
  </si>
  <si>
    <t>ul. ks. Jana Wiśniewskiego 42, 26-422 Borkowice</t>
  </si>
  <si>
    <t>Gmina Borkowice</t>
  </si>
  <si>
    <t>670223540</t>
  </si>
  <si>
    <t>ul. Aleja Papieża Jana Pawła II 45, 07-325 Boguty-Pianki</t>
  </si>
  <si>
    <t>Gmina Boguty-Pianki</t>
  </si>
  <si>
    <t>450670090</t>
  </si>
  <si>
    <t>ul. Bankowa 7, 09-470 Bodzanów</t>
  </si>
  <si>
    <t>Gmina Bodzanów</t>
  </si>
  <si>
    <t>611015626</t>
  </si>
  <si>
    <t>ul. Warszawska 2, 09-320 Bieżuń</t>
  </si>
  <si>
    <t>Gmina Bieżuń</t>
  </si>
  <si>
    <t>130377913</t>
  </si>
  <si>
    <t>ul. Plac Wolności 3A, 09-230 Bielsk</t>
  </si>
  <si>
    <t>Gmina Bielsk</t>
  </si>
  <si>
    <t>611015566</t>
  </si>
  <si>
    <t>ul. Słoneczna 2, 08-311 Bielany-Żyłaki</t>
  </si>
  <si>
    <t>Gmina Bielany</t>
  </si>
  <si>
    <t>711582820</t>
  </si>
  <si>
    <t>Gmina Białobrzegi</t>
  </si>
  <si>
    <t>670223304</t>
  </si>
  <si>
    <t>ul. Jana Kozietulskiego 4, 05-622 Belsk Duży</t>
  </si>
  <si>
    <t>Gmina Belsk Duży</t>
  </si>
  <si>
    <t>670223505</t>
  </si>
  <si>
    <t>ul. Armii Krajowej 87, 96-314 Baranów</t>
  </si>
  <si>
    <t>Gmina Baranów</t>
  </si>
  <si>
    <t>750147834</t>
  </si>
  <si>
    <t>pl. Rynek 7, 06-320 Baranowo</t>
  </si>
  <si>
    <t>Gmina Baranowo</t>
  </si>
  <si>
    <t>550668380</t>
  </si>
  <si>
    <t>ul. Warszawska 9A, 09-130 Baboszewo</t>
  </si>
  <si>
    <t>Gmina Baboszewo</t>
  </si>
  <si>
    <t>130378054</t>
  </si>
  <si>
    <t>ul. Warszawska 36, 07-305 Andrzejewo</t>
  </si>
  <si>
    <t>Gmina Andrzejewo</t>
  </si>
  <si>
    <t>450670083</t>
  </si>
  <si>
    <t>Kod powiatu</t>
  </si>
  <si>
    <t>mazowieckie</t>
  </si>
  <si>
    <r>
      <t xml:space="preserve">Cena usługi 2025 </t>
    </r>
    <r>
      <rPr>
        <sz val="11"/>
        <rFont val="Calibri"/>
        <family val="2"/>
        <charset val="238"/>
        <scheme val="minor"/>
      </rPr>
      <t>[zł]</t>
    </r>
  </si>
  <si>
    <t>Część ceny usługi sfinansowanej ze środków własnych organizatora 2025 [zł]</t>
  </si>
  <si>
    <t>Liczba zatrzymań  2025</t>
  </si>
  <si>
    <t xml:space="preserve"> Częstotliwość 2025
 </t>
  </si>
  <si>
    <t>Data uruchomienia linii komunikacyjnej 2025</t>
  </si>
  <si>
    <t>Liczba wozokilometrów 2025</t>
  </si>
  <si>
    <t>Procentowa wartość części ceny usługi sfinansowanej ze środków własnych organizatora [%] 2025</t>
  </si>
  <si>
    <t>Środki własne organizatora [zł] 2025</t>
  </si>
  <si>
    <t>Planowana kwota deficytu* 2025</t>
  </si>
  <si>
    <t>Planowana kwota dopłaty* 2025</t>
  </si>
  <si>
    <t>Ogółem liczba zatrzymań 2025</t>
  </si>
  <si>
    <t>Ogółem częstotliwość 2025</t>
  </si>
  <si>
    <t>Ogółem liczba wzkm 2025</t>
  </si>
  <si>
    <t>Ogółem śr własne 2025</t>
  </si>
  <si>
    <t>Ogółem deficyt 2025</t>
  </si>
  <si>
    <t>Ogółem Dopłata 2025</t>
  </si>
  <si>
    <t>długość linii</t>
  </si>
  <si>
    <t>wzkm 2025</t>
  </si>
  <si>
    <t>częstotliwość 2025</t>
  </si>
  <si>
    <t>linia 1</t>
  </si>
  <si>
    <t>linia 2</t>
  </si>
  <si>
    <t>linia 3</t>
  </si>
  <si>
    <t>linia 4</t>
  </si>
  <si>
    <t>linia 5</t>
  </si>
  <si>
    <t>linia 6</t>
  </si>
  <si>
    <t>linia 7</t>
  </si>
  <si>
    <t>linia 8</t>
  </si>
  <si>
    <t>linia 9</t>
  </si>
  <si>
    <t>linia 10</t>
  </si>
  <si>
    <t>linia 11</t>
  </si>
  <si>
    <t>linia 12</t>
  </si>
  <si>
    <t>linia 13</t>
  </si>
  <si>
    <t>linia 14</t>
  </si>
  <si>
    <t>linia 15</t>
  </si>
  <si>
    <t>linia 16</t>
  </si>
  <si>
    <t>linia 17</t>
  </si>
  <si>
    <t>linia 18</t>
  </si>
  <si>
    <t>linia 19</t>
  </si>
  <si>
    <t>linia 20</t>
  </si>
  <si>
    <t>linia 21</t>
  </si>
  <si>
    <t>linia 22</t>
  </si>
  <si>
    <t>linia 23</t>
  </si>
  <si>
    <t>linia 24</t>
  </si>
  <si>
    <t>linia 25</t>
  </si>
  <si>
    <t>linia 26</t>
  </si>
  <si>
    <t>linia 27</t>
  </si>
  <si>
    <t>linia 28</t>
  </si>
  <si>
    <t>linia 29</t>
  </si>
  <si>
    <t>linia 30</t>
  </si>
  <si>
    <t>linia 31</t>
  </si>
  <si>
    <t>linia 32</t>
  </si>
  <si>
    <t>linia 33</t>
  </si>
  <si>
    <t>linia 34</t>
  </si>
  <si>
    <t>linia 35</t>
  </si>
  <si>
    <t>linia 36</t>
  </si>
  <si>
    <t>linia 37</t>
  </si>
  <si>
    <t>linia 38</t>
  </si>
  <si>
    <t>linia 39</t>
  </si>
  <si>
    <t>linia 40</t>
  </si>
  <si>
    <t>linia 41</t>
  </si>
  <si>
    <t>linia 42</t>
  </si>
  <si>
    <t>linia 43</t>
  </si>
  <si>
    <t>linia 44</t>
  </si>
  <si>
    <t>linia 45</t>
  </si>
  <si>
    <t>linia 46</t>
  </si>
  <si>
    <t>linia 47</t>
  </si>
  <si>
    <t>linia 48</t>
  </si>
  <si>
    <t>linia 49</t>
  </si>
  <si>
    <t>linia 50</t>
  </si>
  <si>
    <t>linia 51</t>
  </si>
  <si>
    <t>linia 52</t>
  </si>
  <si>
    <t>linia 53</t>
  </si>
  <si>
    <t>linia 54</t>
  </si>
  <si>
    <t>linia 55</t>
  </si>
  <si>
    <t>linia 56</t>
  </si>
  <si>
    <t>linia 57</t>
  </si>
  <si>
    <t>linia 58</t>
  </si>
  <si>
    <t>linia 59</t>
  </si>
  <si>
    <t>linia 60</t>
  </si>
  <si>
    <t>linia 61</t>
  </si>
  <si>
    <t>linia 62</t>
  </si>
  <si>
    <t>linia 63</t>
  </si>
  <si>
    <t>linia 64</t>
  </si>
  <si>
    <t>linia 65</t>
  </si>
  <si>
    <t>linia 66</t>
  </si>
  <si>
    <t>linia 67</t>
  </si>
  <si>
    <t>linia 68</t>
  </si>
  <si>
    <t>linia 69</t>
  </si>
  <si>
    <t>linia 70</t>
  </si>
  <si>
    <t>linia 71</t>
  </si>
  <si>
    <t>linia 72</t>
  </si>
  <si>
    <t>linia 73</t>
  </si>
  <si>
    <t>linia 74</t>
  </si>
  <si>
    <t>linia 75</t>
  </si>
  <si>
    <t>linia 76</t>
  </si>
  <si>
    <t>linia 77</t>
  </si>
  <si>
    <t>linia 78</t>
  </si>
  <si>
    <t>linia 79</t>
  </si>
  <si>
    <t>linia 80</t>
  </si>
  <si>
    <t>linia 81</t>
  </si>
  <si>
    <t>linia 82</t>
  </si>
  <si>
    <t>linia 83</t>
  </si>
  <si>
    <t>linia 84</t>
  </si>
  <si>
    <t>linia 85</t>
  </si>
  <si>
    <t>linia 86</t>
  </si>
  <si>
    <t>linia 87</t>
  </si>
  <si>
    <t>linia 88</t>
  </si>
  <si>
    <t>linia 89</t>
  </si>
  <si>
    <t>linia 90</t>
  </si>
  <si>
    <t>linia 91</t>
  </si>
  <si>
    <t>linia 92</t>
  </si>
  <si>
    <t>linia 93</t>
  </si>
  <si>
    <t>linia 94</t>
  </si>
  <si>
    <t>linia 95</t>
  </si>
  <si>
    <t>linia 96</t>
  </si>
  <si>
    <t>linia 97</t>
  </si>
  <si>
    <t>linia 98</t>
  </si>
  <si>
    <t>linia 99</t>
  </si>
  <si>
    <t>linia 100</t>
  </si>
  <si>
    <t>dopłata 2025 r.</t>
  </si>
  <si>
    <t>2025 obliczona łączna ilość zatrzymań na liniach komunikacyjnych, dla których organizator złożył wniosek (punktacja od 0 pkt do 500 pkt - najwyższa wartość odpowiada najwyższej punktacji)</t>
  </si>
  <si>
    <t>Lączna kwota z wniosku 2025</t>
  </si>
  <si>
    <t>ZAŁĄCZNIK NR 5 DO WNIOSKU O OBJĘCIE DOPŁATĄ - INFORMACJA UZUPEŁNIAJĄCA O JEDNOSTKACH (GMINACH) WCHODZĄCYCH W SKŁAD ORGANIZATORA PUBLICZNEGO TRANSPORTU ZBIOROWEGO NA TERENIE KTÓRYCH REALIZOWANE BĘDĄ PRZEWOZY AUTOBUSOWE</t>
  </si>
  <si>
    <t>Łączna liczba punktów 2025</t>
  </si>
  <si>
    <t>kwota do umowy 2025</t>
  </si>
  <si>
    <t>7.</t>
  </si>
  <si>
    <t>8.</t>
  </si>
  <si>
    <t>ZAŁĄCZNIK NR 4 DO WNIOSKU O OBJĘCIE DOPŁATĄ - OŚWIADCZENIE O DANYCH OSÓB UPRAWNIONYCH DO REPREZENTOWANIA ORGANIZATORA, KTÓRE ZAWRĄ UMOWĘ O DOPŁATĘ</t>
  </si>
  <si>
    <t>Nr konta</t>
  </si>
  <si>
    <t xml:space="preserve">*maksymalna kwota dopłaty do 1 wozokilometra  wynosi nie więcej niż 3 zł. </t>
  </si>
  <si>
    <t>2025 - 2026, tj. na okres 2 lat</t>
  </si>
  <si>
    <t>2025 - 2027, tj. na okres 3 lat</t>
  </si>
  <si>
    <t>2025 - 2028, tj. na okres 4 lat</t>
  </si>
  <si>
    <t>2025 - 2029, tj. na okres 5 lat</t>
  </si>
  <si>
    <t>2025 - 2030, tj. na okres 6 lat</t>
  </si>
  <si>
    <t>2025 - 2031, tj. na okres 7 lat</t>
  </si>
  <si>
    <t>2025 - 2032, tj. na okres 8 lat</t>
  </si>
  <si>
    <t>2025 - 2033, tj. na okres 9 lat</t>
  </si>
  <si>
    <t>Oświadczenia do wniosku o objęcie w 2025 roku dopłatą realizacji zadań własnych  organizatorów w zakresie przewozów autobusowych 
o charakterze użyteczności publicznej przez dopłatę do ceny usługi, zwanego dalej „wnioskiem”:</t>
  </si>
  <si>
    <t>WNIOSEK  O OBJĘCIE DOPŁATĄ REALIZACJI ZADAŃ WŁASNYCH  ORGANIZATORA  W  ZAKRESIE PRZEWOZÓW AUTOBUSOWYCH  O CHARAKTERZE UŻYTECZNOŚCI  PUBLICZNEJ PRZEZ DOPŁATĘ DO CENY USŁUGI W RAMACH NABORU WNIOSKÓW NA 2025 R.</t>
  </si>
  <si>
    <t>Prezes Zarządu</t>
  </si>
  <si>
    <t>Wiceprezes Zarządu</t>
  </si>
  <si>
    <t>H.1 Liczba przystanków na liniach komunikacyjnych zlokalizowanych w odległości nie większej niż 500 m od terenów objętych przedsięwzięciami lub inwestycjami powiązanymi  z przedsięwzieciem infrastrukturalnym o którym mowa w art. 5c ust. 1 ustawy z dnia 8 grudnia 2006 r. o finansowym wsparciu niektórych przedsięwzięć mieszkaniowych (Dz. U. z 2024 r. poz. 304)</t>
  </si>
  <si>
    <t>Żyrardów (1)</t>
  </si>
  <si>
    <t>Żuromin (3)</t>
  </si>
  <si>
    <t>Żelechów (3)</t>
  </si>
  <si>
    <t>Żabia Wola (2)</t>
  </si>
  <si>
    <t>Zwoleń (3)</t>
  </si>
  <si>
    <t>Zielonka (1)</t>
  </si>
  <si>
    <t>Zbuczyn (2)</t>
  </si>
  <si>
    <t>Ząbki (1)</t>
  </si>
  <si>
    <t>Zawidz (2)</t>
  </si>
  <si>
    <t>Zatory (2)</t>
  </si>
  <si>
    <t>Zaręby Kościelne (2)</t>
  </si>
  <si>
    <t>Załuski (2)</t>
  </si>
  <si>
    <t>Zakrzew (2)</t>
  </si>
  <si>
    <t>Zakroczym (3)</t>
  </si>
  <si>
    <t>Zabrodzie (2)</t>
  </si>
  <si>
    <t>Wyśmierzyce (3)</t>
  </si>
  <si>
    <t>Wyszogród (3)</t>
  </si>
  <si>
    <t>Wyszków (3)</t>
  </si>
  <si>
    <t>Wołomin (3)</t>
  </si>
  <si>
    <t>Wolanów (2)</t>
  </si>
  <si>
    <t>Wodynie (2)</t>
  </si>
  <si>
    <t>Wiśniewo (2)</t>
  </si>
  <si>
    <t>Wiśniew (2)</t>
  </si>
  <si>
    <t>Wiskitki (3)</t>
  </si>
  <si>
    <t>Winnica (2)</t>
  </si>
  <si>
    <t>Wilga (2)</t>
  </si>
  <si>
    <t>Wierzbno (2)</t>
  </si>
  <si>
    <t>Wierzbica (2)</t>
  </si>
  <si>
    <t>Wieniawa (2)</t>
  </si>
  <si>
    <t>Wieliszew (2)</t>
  </si>
  <si>
    <t>Wieczfnia Kościelna (2)</t>
  </si>
  <si>
    <t>Wiązowna (2)</t>
  </si>
  <si>
    <t>Węgrów (1)</t>
  </si>
  <si>
    <t>Wąsewo (2)</t>
  </si>
  <si>
    <t>Warka (3)</t>
  </si>
  <si>
    <t>Troszyn (2)</t>
  </si>
  <si>
    <t>Trojanów (2)</t>
  </si>
  <si>
    <t>Tłuszcz (3)</t>
  </si>
  <si>
    <t>Teresin (2)</t>
  </si>
  <si>
    <t>Tczów (2)</t>
  </si>
  <si>
    <t>Tarczyn (3)</t>
  </si>
  <si>
    <t>Świercze (2)</t>
  </si>
  <si>
    <t>Szydłowo (2)</t>
  </si>
  <si>
    <t>Szydłowiec (3)</t>
  </si>
  <si>
    <t>Szulborze Wielkie (2)</t>
  </si>
  <si>
    <t>Szreńsk (2)</t>
  </si>
  <si>
    <t>Szelków (2)</t>
  </si>
  <si>
    <t>Szczutowo (2)</t>
  </si>
  <si>
    <t>Szczawin Kościelny (2)</t>
  </si>
  <si>
    <t>Sypniewo (2)</t>
  </si>
  <si>
    <t>Sulejówek (1)</t>
  </si>
  <si>
    <t>Suchożebry (2)</t>
  </si>
  <si>
    <t>Stupsk (2)</t>
  </si>
  <si>
    <t>Strzegowo (2)</t>
  </si>
  <si>
    <t>Stromiec (2)</t>
  </si>
  <si>
    <t>Strachówka (2)</t>
  </si>
  <si>
    <t>Stoczek (2)</t>
  </si>
  <si>
    <t>Sterdyń (2)</t>
  </si>
  <si>
    <t>Stary Lubotyń (2)</t>
  </si>
  <si>
    <t>Staroźreby (2)</t>
  </si>
  <si>
    <t>Stare Babice (2)</t>
  </si>
  <si>
    <t>Stara Kornica (2)</t>
  </si>
  <si>
    <t>Stara Błotnica (2)</t>
  </si>
  <si>
    <t>Stara Biała (2)</t>
  </si>
  <si>
    <t>Stanisławów (2)</t>
  </si>
  <si>
    <t>Sońsk (2)</t>
  </si>
  <si>
    <t>Somianka (2)</t>
  </si>
  <si>
    <t>Solec nad Wisłą (3)</t>
  </si>
  <si>
    <t>Sokołów Podlaski (2)</t>
  </si>
  <si>
    <t>Sokołów Podlaski (1)</t>
  </si>
  <si>
    <t>Sochocin (3)</t>
  </si>
  <si>
    <t>Sochaczew (2)</t>
  </si>
  <si>
    <t>Sochaczew (1)</t>
  </si>
  <si>
    <t>Sobolew (2)</t>
  </si>
  <si>
    <t>Sobienie-Jeziory (2)</t>
  </si>
  <si>
    <t>Słupno (2)</t>
  </si>
  <si>
    <t>Słubice (2)</t>
  </si>
  <si>
    <t>Skórzec (2)</t>
  </si>
  <si>
    <t>Skaryszew (3)</t>
  </si>
  <si>
    <t>Sierpc (2)</t>
  </si>
  <si>
    <t>Sierpc (1)</t>
  </si>
  <si>
    <t>Sienno (2)</t>
  </si>
  <si>
    <t>Siennica (2)</t>
  </si>
  <si>
    <t>Siemiątkowo (2)</t>
  </si>
  <si>
    <t>Siedlce (2)</t>
  </si>
  <si>
    <t>Sieciechów (2)</t>
  </si>
  <si>
    <t>Serock (3)</t>
  </si>
  <si>
    <t>Sarnaki (2)</t>
  </si>
  <si>
    <t>Sanniki (3)</t>
  </si>
  <si>
    <t>Sadowne (2)</t>
  </si>
  <si>
    <t>Sabnie (2)</t>
  </si>
  <si>
    <t>Rzewnie (2)</t>
  </si>
  <si>
    <t>Rzekuń (2)</t>
  </si>
  <si>
    <t>Rzeczniów (2)</t>
  </si>
  <si>
    <t>Rząśnik (2)</t>
  </si>
  <si>
    <t>Rybno (2)</t>
  </si>
  <si>
    <t>Rusinów (2)</t>
  </si>
  <si>
    <t>Różan (3)</t>
  </si>
  <si>
    <t>Rościszewo (2)</t>
  </si>
  <si>
    <t>Repki (2)</t>
  </si>
  <si>
    <t>Regimin (2)</t>
  </si>
  <si>
    <t>Raszyn (2)</t>
  </si>
  <si>
    <t>Radzymin (3)</t>
  </si>
  <si>
    <t>Radziejowice (2)</t>
  </si>
  <si>
    <t>Radzanów (2)</t>
  </si>
  <si>
    <t>Radzanowo (2)</t>
  </si>
  <si>
    <t>Raciąż (2)</t>
  </si>
  <si>
    <t>Raciąż (1)</t>
  </si>
  <si>
    <t>Puszcza Mariańska (2)</t>
  </si>
  <si>
    <t>Pułtusk (3)</t>
  </si>
  <si>
    <t>Przytyk (2)</t>
  </si>
  <si>
    <t>Przysucha (3)</t>
  </si>
  <si>
    <t>Przyłęk (2)</t>
  </si>
  <si>
    <t>Przesmyki (2)</t>
  </si>
  <si>
    <t>Przasnysz (2)</t>
  </si>
  <si>
    <t>Przasnysz (1)</t>
  </si>
  <si>
    <t>Pruszków (1)</t>
  </si>
  <si>
    <t>Promna (2)</t>
  </si>
  <si>
    <t>Prażmów (2)</t>
  </si>
  <si>
    <t>Powiat żyrardowski</t>
  </si>
  <si>
    <t>Powiat żuromiński</t>
  </si>
  <si>
    <t>Powiat zwoleński</t>
  </si>
  <si>
    <t>Powiat wyszkowski</t>
  </si>
  <si>
    <t>Powiat wołomiński</t>
  </si>
  <si>
    <t>Powiat węgrowski</t>
  </si>
  <si>
    <t>Powiat warszawski zachodni</t>
  </si>
  <si>
    <t>Powiat szydłowiecki</t>
  </si>
  <si>
    <t>Powiat sokołowski</t>
  </si>
  <si>
    <t>Powiat sochaczewski</t>
  </si>
  <si>
    <t>Powiat sierpecki</t>
  </si>
  <si>
    <t>Powiat siedlecki</t>
  </si>
  <si>
    <t>Powiat radomski</t>
  </si>
  <si>
    <t>Powiat pułtuski</t>
  </si>
  <si>
    <t>Powiat przysuski</t>
  </si>
  <si>
    <t>Powiat przasnyski</t>
  </si>
  <si>
    <t>Powiat pruszkowski</t>
  </si>
  <si>
    <t>Powiat płoński</t>
  </si>
  <si>
    <t>Powiat płocki</t>
  </si>
  <si>
    <t>Powiat piaseczyński</t>
  </si>
  <si>
    <t>Powiat otwocki</t>
  </si>
  <si>
    <t>Powiat ostrowski</t>
  </si>
  <si>
    <t>Powiat ostrołęcki</t>
  </si>
  <si>
    <t>Powiat nowodworski</t>
  </si>
  <si>
    <t>Powiat mławski</t>
  </si>
  <si>
    <t>Powiat miński</t>
  </si>
  <si>
    <t>Powiat makowski</t>
  </si>
  <si>
    <t>Powiat łosicki</t>
  </si>
  <si>
    <t>Powiat lipski</t>
  </si>
  <si>
    <t>Powiat legionowski</t>
  </si>
  <si>
    <t>Powiat kozienicki</t>
  </si>
  <si>
    <t>Powiat grójecki</t>
  </si>
  <si>
    <t>Powiat grodziski</t>
  </si>
  <si>
    <t>Powiat gostyniński</t>
  </si>
  <si>
    <t>Powiat garwoliński</t>
  </si>
  <si>
    <t>Powiat ciechanowski</t>
  </si>
  <si>
    <t>Powiat białobrzeski</t>
  </si>
  <si>
    <t>Potworów (2)</t>
  </si>
  <si>
    <t>Poświętne (2)</t>
  </si>
  <si>
    <t>Pomiechówek (2)</t>
  </si>
  <si>
    <t>Policzna (2)</t>
  </si>
  <si>
    <t>Pokrzywnica (2)</t>
  </si>
  <si>
    <t>Podkowa Leśna (1)</t>
  </si>
  <si>
    <t>Pniewy (2)</t>
  </si>
  <si>
    <t>Płońsk (2)</t>
  </si>
  <si>
    <t>Płońsk (1)</t>
  </si>
  <si>
    <t>Płoniawy-Bramura (2)</t>
  </si>
  <si>
    <t>Platerów (2)</t>
  </si>
  <si>
    <t>Pionki (2)</t>
  </si>
  <si>
    <t>Pionki (1)</t>
  </si>
  <si>
    <t>Pilawa (3)</t>
  </si>
  <si>
    <t>Piastów (1)</t>
  </si>
  <si>
    <t>Piaseczno (3)</t>
  </si>
  <si>
    <t>Parysów (2)</t>
  </si>
  <si>
    <t>Paprotnia (2)</t>
  </si>
  <si>
    <t>Pacyna (2)</t>
  </si>
  <si>
    <t>Ożarów Mazowiecki (3)</t>
  </si>
  <si>
    <t>Otwock (1)</t>
  </si>
  <si>
    <t>Ostrów Mazowiecka (2)</t>
  </si>
  <si>
    <t>Ostrów Mazowiecka (1)</t>
  </si>
  <si>
    <t>Osieck (2)</t>
  </si>
  <si>
    <t>Orońsko (2)</t>
  </si>
  <si>
    <t>Opinogóra Górna (2)</t>
  </si>
  <si>
    <t>Olszewo-Borki (2)</t>
  </si>
  <si>
    <t>Olszanka (2)</t>
  </si>
  <si>
    <t>Ojrzeń (2)</t>
  </si>
  <si>
    <t>Odrzywół (2)</t>
  </si>
  <si>
    <t>Obryte (2)</t>
  </si>
  <si>
    <t>Nur (2)</t>
  </si>
  <si>
    <t>Nowy Dwór Mazowiecki (1)</t>
  </si>
  <si>
    <t>Nowy Duninów (2)</t>
  </si>
  <si>
    <t>Nowe Miasto nad Pilicą (3)</t>
  </si>
  <si>
    <t>Nowe Miasto (3)</t>
  </si>
  <si>
    <t>Nowa Sucha (2)</t>
  </si>
  <si>
    <t>Nieporęt (2)</t>
  </si>
  <si>
    <t>Nasielsk (3)</t>
  </si>
  <si>
    <t>Naruszewo (2)</t>
  </si>
  <si>
    <t>Nadarzyn (2)</t>
  </si>
  <si>
    <t>Myszyniec (3)</t>
  </si>
  <si>
    <t>Mszczonów (3)</t>
  </si>
  <si>
    <t>Mrozy (3)</t>
  </si>
  <si>
    <t>Mordy (3)</t>
  </si>
  <si>
    <t>Mokobody (2)</t>
  </si>
  <si>
    <t>Mogielnica (3)</t>
  </si>
  <si>
    <t>Mochowo (2)</t>
  </si>
  <si>
    <t>Młynarze (2)</t>
  </si>
  <si>
    <t>Młodzieszyn (2)</t>
  </si>
  <si>
    <t>Mława (1)</t>
  </si>
  <si>
    <t>Mirów (2)</t>
  </si>
  <si>
    <t>Mińsk Mazowiecki (2)</t>
  </si>
  <si>
    <t>Mińsk Mazowiecki (1)</t>
  </si>
  <si>
    <t>Milanówek (1)</t>
  </si>
  <si>
    <t>Miedzna (2)</t>
  </si>
  <si>
    <t>Michałowice (2)</t>
  </si>
  <si>
    <t>Miastków Kościelny (2)</t>
  </si>
  <si>
    <t>Marki (1)</t>
  </si>
  <si>
    <t>Małkinia Górna (2)</t>
  </si>
  <si>
    <t>Mała Wieś (2)</t>
  </si>
  <si>
    <t>Maków Mazowiecki (1)</t>
  </si>
  <si>
    <t>Magnuszew (2)</t>
  </si>
  <si>
    <t>Maciejowice (2)</t>
  </si>
  <si>
    <t>Łyse (2)</t>
  </si>
  <si>
    <t>Łosice (3)</t>
  </si>
  <si>
    <t>Łomianki (3)</t>
  </si>
  <si>
    <t>Łochów (3)</t>
  </si>
  <si>
    <t>Łąck (2)</t>
  </si>
  <si>
    <t>Łaskarzew (2)</t>
  </si>
  <si>
    <t>Łaskarzew (1)</t>
  </si>
  <si>
    <t>Lutocin (2)</t>
  </si>
  <si>
    <t>Lubowidz (3)</t>
  </si>
  <si>
    <t>Liw (2)</t>
  </si>
  <si>
    <t>Lipsko (3)</t>
  </si>
  <si>
    <t>Lipowiec Kościelny (2)</t>
  </si>
  <si>
    <t>Lesznowola (2)</t>
  </si>
  <si>
    <t>Leszno (2)</t>
  </si>
  <si>
    <t>Leoncin (2)</t>
  </si>
  <si>
    <t>Lelis (2)</t>
  </si>
  <si>
    <t>Legionowo (1)</t>
  </si>
  <si>
    <t>Latowicz (3)</t>
  </si>
  <si>
    <t>Kuczbork-Osada (2)</t>
  </si>
  <si>
    <t>Krzynowłoga Mała (2)</t>
  </si>
  <si>
    <t>Krasnosielc (2)</t>
  </si>
  <si>
    <t>Krasne (2)</t>
  </si>
  <si>
    <t>Kozienice (3)</t>
  </si>
  <si>
    <t>Kowala (2)</t>
  </si>
  <si>
    <t>Kotuń (2)</t>
  </si>
  <si>
    <t>Kosów Lacki (3)</t>
  </si>
  <si>
    <t>Korytnica (2)</t>
  </si>
  <si>
    <t>Korczew (2)</t>
  </si>
  <si>
    <t>Konstancin-Jeziorna (3)</t>
  </si>
  <si>
    <t>Kołbiel (2)</t>
  </si>
  <si>
    <t>Kobyłka (1)</t>
  </si>
  <si>
    <t>Klwów (2)</t>
  </si>
  <si>
    <t>Klembów (2)</t>
  </si>
  <si>
    <t>Kazanów (2)</t>
  </si>
  <si>
    <t>Karniewo (2)</t>
  </si>
  <si>
    <t>Karczew (3)</t>
  </si>
  <si>
    <t>Kampinos (2)</t>
  </si>
  <si>
    <t>Kałuszyn (3)</t>
  </si>
  <si>
    <t>Kadzidło (2)</t>
  </si>
  <si>
    <t>Józefów (1)</t>
  </si>
  <si>
    <t>Joniec (2)</t>
  </si>
  <si>
    <t>Jednorożec (2)</t>
  </si>
  <si>
    <t>Jedlnia-Letnisko (3)</t>
  </si>
  <si>
    <t>Jedlińsk (2)</t>
  </si>
  <si>
    <t>Jastrzębia (2)</t>
  </si>
  <si>
    <t>Jastrząb (3)</t>
  </si>
  <si>
    <t>Jasieniec (2)</t>
  </si>
  <si>
    <t>Jakubów (2)</t>
  </si>
  <si>
    <t>Jaktorów (2)</t>
  </si>
  <si>
    <t>Jadów (3)</t>
  </si>
  <si>
    <t>Jabłonna Lacka (2)</t>
  </si>
  <si>
    <t>Jabłonna (2)</t>
  </si>
  <si>
    <t>Izabelin (2)</t>
  </si>
  <si>
    <t>Iłża (3)</t>
  </si>
  <si>
    <t>Iłów (2)</t>
  </si>
  <si>
    <t>Huszlew (2)</t>
  </si>
  <si>
    <t>Halinów (3)</t>
  </si>
  <si>
    <t>Gzy (2)</t>
  </si>
  <si>
    <t>Grudusk (2)</t>
  </si>
  <si>
    <t>Grójec (3)</t>
  </si>
  <si>
    <t>Grodzisk Mazowiecki (3)</t>
  </si>
  <si>
    <t>Grębków (2)</t>
  </si>
  <si>
    <t>Grabów nad Pilicą (2)</t>
  </si>
  <si>
    <t>Gózd (2)</t>
  </si>
  <si>
    <t>Górzno (2)</t>
  </si>
  <si>
    <t>Góra Kalwaria (3)</t>
  </si>
  <si>
    <t>Gozdowo (2)</t>
  </si>
  <si>
    <t>Goworowo (2)</t>
  </si>
  <si>
    <t>Goszczyn (2)</t>
  </si>
  <si>
    <t>Gostynin (2)</t>
  </si>
  <si>
    <t>Gostynin (1)</t>
  </si>
  <si>
    <t>Gołymin-Ośrodek (2)</t>
  </si>
  <si>
    <t>Gniewoszów (2)</t>
  </si>
  <si>
    <t>Głowaczów (2)</t>
  </si>
  <si>
    <t>Glinojeck (3)</t>
  </si>
  <si>
    <t>Gielniów (2)</t>
  </si>
  <si>
    <t>Gąbin (3)</t>
  </si>
  <si>
    <t>Garwolin (2)</t>
  </si>
  <si>
    <t>Garwolin (1)</t>
  </si>
  <si>
    <t>Garbatka-Letnisko (2)</t>
  </si>
  <si>
    <t>Dzierzgowo (2)</t>
  </si>
  <si>
    <t>Dzierzążnia (2)</t>
  </si>
  <si>
    <t>Drobin (3)</t>
  </si>
  <si>
    <t>Domanice (2)</t>
  </si>
  <si>
    <t>Dobre (2)</t>
  </si>
  <si>
    <t>Długosiodło (2)</t>
  </si>
  <si>
    <t>Dębe Wielkie (2)</t>
  </si>
  <si>
    <t>Dąbrówka (2)</t>
  </si>
  <si>
    <t>Czosnów (2)</t>
  </si>
  <si>
    <t>Czerwonka (2)</t>
  </si>
  <si>
    <t>Czerwińsk nad Wisłą (3)</t>
  </si>
  <si>
    <t>Czerwin (2)</t>
  </si>
  <si>
    <t>Czernice Borowe (2)</t>
  </si>
  <si>
    <t>Czarnia (2)</t>
  </si>
  <si>
    <t>Ciepielów (2)</t>
  </si>
  <si>
    <t>Ciechanów (2)</t>
  </si>
  <si>
    <t>Ciechanów (1)</t>
  </si>
  <si>
    <t>Chynów (2)</t>
  </si>
  <si>
    <t>Chotcza (2)</t>
  </si>
  <si>
    <t>Chorzele (3)</t>
  </si>
  <si>
    <t>Chlewiska (2)</t>
  </si>
  <si>
    <t>Ceranów (2)</t>
  </si>
  <si>
    <t>Celestynów (2)</t>
  </si>
  <si>
    <t>Cegłów (3)</t>
  </si>
  <si>
    <t>Bulkowo (2)</t>
  </si>
  <si>
    <t>Brwinów (3)</t>
  </si>
  <si>
    <t>Brudzeń Duży (2)</t>
  </si>
  <si>
    <t>Brok (3)</t>
  </si>
  <si>
    <t>Brochów (2)</t>
  </si>
  <si>
    <t>Brańszczyk (2)</t>
  </si>
  <si>
    <t>Borowie (2)</t>
  </si>
  <si>
    <t>Borkowice (2)</t>
  </si>
  <si>
    <t>Boguty-Pianki (2)</t>
  </si>
  <si>
    <t>Bodzanów (3)</t>
  </si>
  <si>
    <t>Błonie (3)</t>
  </si>
  <si>
    <t>Błędów (2)</t>
  </si>
  <si>
    <t>Bieżuń (3)</t>
  </si>
  <si>
    <t>Bielsk (2)</t>
  </si>
  <si>
    <t>Bielany (2)</t>
  </si>
  <si>
    <t>Białobrzegi (3)</t>
  </si>
  <si>
    <t>Belsk Duży (2)</t>
  </si>
  <si>
    <t>Baranów (2)</t>
  </si>
  <si>
    <t>Baranowo (2)</t>
  </si>
  <si>
    <t>Baboszewo (2)</t>
  </si>
  <si>
    <t>Andrzejewo (2)</t>
  </si>
  <si>
    <t>wskaźniki dochodowe.Wskaźnik na 2024 r.</t>
  </si>
  <si>
    <t>ludność.gminy bez miast na prawach powiatu</t>
  </si>
  <si>
    <t>ogółem w km2</t>
  </si>
  <si>
    <t>Nazwa</t>
  </si>
  <si>
    <t>Kod</t>
  </si>
  <si>
    <t>611015431</t>
  </si>
  <si>
    <t>Gmina Miasta Gostynina</t>
  </si>
  <si>
    <t>670223468</t>
  </si>
  <si>
    <t>Gmina Miasta Pionki</t>
  </si>
  <si>
    <t>ul. Aleja Jana Pawła II 15, 26-670 Pionki</t>
  </si>
  <si>
    <t>670223451</t>
  </si>
  <si>
    <t>Gmina Miasta Radomia</t>
  </si>
  <si>
    <t>ul. Jana Kilińskiego 30, 26-600 Radom</t>
  </si>
  <si>
    <t>013269670</t>
  </si>
  <si>
    <t>Gmina Miasto Marki</t>
  </si>
  <si>
    <t>al. Marszałka Józefa Piłsudskiego 95, 05-270 Marki</t>
  </si>
  <si>
    <t>611016086</t>
  </si>
  <si>
    <t>Gmina Miasto Płock</t>
  </si>
  <si>
    <t>pl. Stary Rynek 1, 09-400 Płock</t>
  </si>
  <si>
    <t>130377847</t>
  </si>
  <si>
    <t>Gmina Miasto Płońsk</t>
  </si>
  <si>
    <t>130377853</t>
  </si>
  <si>
    <t>Gmina Miasto Raciąż</t>
  </si>
  <si>
    <t>Plac Adama Mickiewicza 17, 09-140 Raciąż</t>
  </si>
  <si>
    <t>611015483</t>
  </si>
  <si>
    <t>Gmina Miasto Sierpc</t>
  </si>
  <si>
    <t>ul. Piastowska 11A, 09-200 Sierpc</t>
  </si>
  <si>
    <t>711582150</t>
  </si>
  <si>
    <t>Miasto Garwolin</t>
  </si>
  <si>
    <t>ul. Staszica 15, 08-400 Garwolin</t>
  </si>
  <si>
    <t>013268729</t>
  </si>
  <si>
    <t>Miasto Józefów</t>
  </si>
  <si>
    <t>ul. Kardynała Stefana Wyszyńskiego 1, 05-420 Józefów</t>
  </si>
  <si>
    <t>013269663</t>
  </si>
  <si>
    <t>Miasto Kobyłka</t>
  </si>
  <si>
    <t>ul. Wołomińska 1, 05-230 Kobyłka</t>
  </si>
  <si>
    <t>550668309</t>
  </si>
  <si>
    <t>Miasto Maków Mazowiecki</t>
  </si>
  <si>
    <t>711582598</t>
  </si>
  <si>
    <t>Miasto Mińsk Mazowiecki</t>
  </si>
  <si>
    <t>ul. Konstytucji 3 Maja 1, 05-300 Mińsk Mazowiecki</t>
  </si>
  <si>
    <t>130377830</t>
  </si>
  <si>
    <t>Miasto Mława</t>
  </si>
  <si>
    <t>ul. Stary Rynek 19, 06-500 Mława</t>
  </si>
  <si>
    <t>013270347</t>
  </si>
  <si>
    <t>Miasto Nowy Dwór Mazowiecki</t>
  </si>
  <si>
    <t>ul. Zakroczymska 30, 05-100 Nowy Dwór Mazowiecki</t>
  </si>
  <si>
    <t>550668410</t>
  </si>
  <si>
    <t>Miasto Ostrołęka</t>
  </si>
  <si>
    <t>pl. Plac Generała Józefa Bema 1, 07-400 Ostrołęka</t>
  </si>
  <si>
    <t>550667860</t>
  </si>
  <si>
    <t>Miasto Ostrów Mazowiecka</t>
  </si>
  <si>
    <t>ul. 3-go Maja 66, 07-300 Ostrów Mazowiecka</t>
  </si>
  <si>
    <t>013268770</t>
  </si>
  <si>
    <t>Miasto Otwock</t>
  </si>
  <si>
    <t>ul. Armii Krajowej 5, 05-400 Otwock</t>
  </si>
  <si>
    <t>013269350</t>
  </si>
  <si>
    <t>Miasto Piastów</t>
  </si>
  <si>
    <t>ul. 11 Listopada 2, 05-820 Piastów</t>
  </si>
  <si>
    <t>013269338</t>
  </si>
  <si>
    <t>Miasto Podkowa Leśna</t>
  </si>
  <si>
    <t>ul. Akacjowa 39/41, 05-807 Podkowa Leśna</t>
  </si>
  <si>
    <t>015834660</t>
  </si>
  <si>
    <t>Miasto Pruszków</t>
  </si>
  <si>
    <t>ul. Józefa Ignacego Kraszewskiego 14/16, 05-800 Pruszków</t>
  </si>
  <si>
    <t>550667876</t>
  </si>
  <si>
    <t>Miasto Przasnysz</t>
  </si>
  <si>
    <t>ul. Jana Kilińskiego 2, 06-300 Przasnysz</t>
  </si>
  <si>
    <t>711581765</t>
  </si>
  <si>
    <t>Miasto Siedlce</t>
  </si>
  <si>
    <t>Skwer Niepodległości 2, 08-110 Siedlce</t>
  </si>
  <si>
    <t>750148644</t>
  </si>
  <si>
    <t>Miasto Sochaczew</t>
  </si>
  <si>
    <t>ul. 1 Maja 16, 96-500 Sochaczew</t>
  </si>
  <si>
    <t>711582859</t>
  </si>
  <si>
    <t>Miasto Sokołów Podlaski</t>
  </si>
  <si>
    <t>ul. Wolności 21, 08-300 Sokołów Podlaski</t>
  </si>
  <si>
    <t>015259640</t>
  </si>
  <si>
    <t>Miasto Stołeczne Warszawa</t>
  </si>
  <si>
    <t>pl. Plac Bankowy 3/5, 00-950 Warszawa</t>
  </si>
  <si>
    <t>013269114</t>
  </si>
  <si>
    <t>Miasto Sulejówek</t>
  </si>
  <si>
    <t>ul. Dworcowa 55, 05-070 Sulejówek</t>
  </si>
  <si>
    <t>711582233</t>
  </si>
  <si>
    <t>Miasto Węgrów</t>
  </si>
  <si>
    <t>ul. Rynek Mariacki 16, 07-100 Węgrów</t>
  </si>
  <si>
    <t>013269730</t>
  </si>
  <si>
    <t>Miasto Zielonka</t>
  </si>
  <si>
    <t>ul. Lipowa 5, 05-220 Zielonka</t>
  </si>
  <si>
    <t>013269717</t>
  </si>
  <si>
    <t>Miasto Ząbki</t>
  </si>
  <si>
    <t>ul. Wojska Polskiego 10, 05-091 Ząbki</t>
  </si>
  <si>
    <t>711582180</t>
  </si>
  <si>
    <t>Miasto Łaskarzew</t>
  </si>
  <si>
    <t>750148650</t>
  </si>
  <si>
    <t>Miasto Żyrardów</t>
  </si>
  <si>
    <t>pl. Plac Jana Pawła II 1, 96-300 Żyrardów</t>
  </si>
  <si>
    <t>550029207</t>
  </si>
  <si>
    <t>Międzygminny Związek "Ziemia Ostrowska"</t>
  </si>
  <si>
    <t>670582724</t>
  </si>
  <si>
    <t>Związek Gmin "Pilica"</t>
  </si>
  <si>
    <t>ul. Tomaszowska 1A, 26-420 Nowe Miasto nad Pilicą</t>
  </si>
  <si>
    <t>130378491</t>
  </si>
  <si>
    <t>Gmina Świercze</t>
  </si>
  <si>
    <t>ul. Pułtuska 47, 06-150 Świercze</t>
  </si>
  <si>
    <t>130377936</t>
  </si>
  <si>
    <t>Gmina Żuromin</t>
  </si>
  <si>
    <t>pl. Plac Józefa Piłsudskiego 3, 09-300 Żuromin</t>
  </si>
  <si>
    <t>JST</t>
  </si>
  <si>
    <t>ADRES</t>
  </si>
  <si>
    <t>POWIAT</t>
  </si>
  <si>
    <t>DYSPONENT</t>
  </si>
  <si>
    <t>Kolumna1</t>
  </si>
  <si>
    <t>Odległość (w metrach) od najbliższego przystanku komunikacyjnego</t>
  </si>
  <si>
    <t>9.</t>
  </si>
  <si>
    <t>Wniosek</t>
  </si>
  <si>
    <t>Korekta wniosku</t>
  </si>
  <si>
    <t>Rodzaj i nazwa przedsięwzięcia infrastrukturalnego</t>
  </si>
  <si>
    <t>NRB - numer rachunku bankowego (bez kodu kraju):</t>
  </si>
  <si>
    <t>Nazwa banku:</t>
  </si>
  <si>
    <t>Rodzaj wniosku:</t>
  </si>
  <si>
    <t>kontrasygnata Skarbnika/Głównego księgowego budżetu  - dane osoby składającej kwalifikowany podpis elektroniczny</t>
  </si>
  <si>
    <r>
      <rPr>
        <b/>
        <u/>
        <sz val="9"/>
        <color theme="1"/>
        <rFont val="Calibri"/>
        <family val="2"/>
        <charset val="238"/>
        <scheme val="minor"/>
      </rPr>
      <t>Załączniki:</t>
    </r>
    <r>
      <rPr>
        <b/>
        <sz val="9"/>
        <color theme="1"/>
        <rFont val="Calibri"/>
        <family val="2"/>
        <charset val="238"/>
        <scheme val="minor"/>
      </rPr>
      <t xml:space="preserve">
</t>
    </r>
    <r>
      <rPr>
        <sz val="9"/>
        <rFont val="Calibri"/>
        <family val="2"/>
        <charset val="238"/>
        <scheme val="minor"/>
      </rPr>
      <t>1. oświadczenia do wniosku:
a) oświadczenie o niefunkcjonowaniu co najmniej 3 miesiące przed dniem wejścia w życie ustawy o Funduszu rozwoju przewozów autobusowych o charakterze użyteczności publicznej linii komunikacyjnych, dla których organizator publicznego transportu zbiorowego złożył wniosek o objęcie dopłatą w danym roku budżetowym;
b) oświadczenie o zamiarze zawarcia umowy o świadczeniu usług w zakresie publicznego transportu zbiorowego na liniach komunikacyjnych zawartych we wniosku o objęcie dopłatą 
w danym roku budżetowym, między organizatorem publicznego transportu zbiorowego a operatorem publicznego transportu zbiorowego, posiadającym uprawnienia do wykonywania publicznego transportu zbiorowego;
c) oświadczenie, że organizator publicznego transportu zbiorowego sfinansuje ze środków własnych część ceny usługi, w wysokości nie mniejszej niż 10%;
d) oświadczenie, że dane zawarte we wniosku o objęcie dopłatą w danym roku budżetowym realizacji zadań własnych  organizatora w zakresie przewozów autobusowych o charakterze użyteczności  publicznej przez dopłatę do ceny usługi są kompletne i zgodne z prawdą oraz znane mi są zasady dofinansowania ze środków Funduszu realizacji zadań własnych organizatorów dotyczących zapewnienia funkcjonowania publicznego transportu zbiorowego w zakresie przewozów autobusowych o charakterze użyteczności publicznej określone 
w ustawie o Funduszu rozwoju przewozów autobusowych o charakterze użyteczności publicznej;
e) oświadczenie, że zgłoszone do dofinansowania linie komunikacyjne nie stanowią komunikacji miejskiej w rozumieniu ustawy o publicznym transporcie zbiorowym;
f) oświadczenie, że zgłoszone do dofinansowania linie realizowane będą w ramach przewozów otwartych na podstawie ustawy o publicznym transporcie zbiorowym i nie stanowią przewozów regularnych specjalnych tzw. linii szkolnych. 
g) oświadczenie, że przebieg zgłoszonych do dofinansowania linii komunikacyjnych nie wykracza poza obszar właściwości organizatora a w przypadku linii której przebieg wykracza poza obszar własciwości organizatora zawarte zostało porozumienie na podstawie ustawy o publicznym transporcie zbiorowym na mocy którego powierzona została realizacja zadania.
2. kalkulacje planowanej kwoty deficytu dla poszczególnych linii komunikacyjnych ujętych we wniosku o objęcie dopłatą w danym roku budżetowym w oparciu o koszty i przychody 
(z wyszczególnieniem elementów składowych) ;
3. poświadczona za zgodność z oryginałem kserokopia porozumienia między gminami, porozumienia między powiatami, statutu związku międzygminnego, statutu związku powiatów, statutu związku powiatowo-gminnego (jeśli dotyczy);
4. dane osób, które w imieniu organizatora publicznego transportu zbiorowego zawrą umowę o dopłatę, z podaniem pełnionej funkcji;
5.informacja uzupełniająca o jednostkach samorządu terytorialnego wchodzących w skład organizatora publicznego transportu zbiorowego.</t>
    </r>
    <r>
      <rPr>
        <sz val="9"/>
        <color theme="1"/>
        <rFont val="Calibri"/>
        <family val="2"/>
        <charset val="238"/>
        <scheme val="minor"/>
      </rPr>
      <t xml:space="preserve">
</t>
    </r>
    <r>
      <rPr>
        <b/>
        <u/>
        <sz val="9"/>
        <color theme="1"/>
        <rFont val="Calibri"/>
        <family val="2"/>
        <charset val="238"/>
        <scheme val="minor"/>
      </rPr>
      <t>Pouczenie:</t>
    </r>
    <r>
      <rPr>
        <b/>
        <sz val="9"/>
        <color theme="1"/>
        <rFont val="Calibri"/>
        <family val="2"/>
        <charset val="238"/>
        <scheme val="minor"/>
      </rPr>
      <t xml:space="preserve">
</t>
    </r>
    <r>
      <rPr>
        <sz val="9"/>
        <color theme="1"/>
        <rFont val="Calibri"/>
        <family val="2"/>
        <charset val="238"/>
        <scheme val="minor"/>
      </rPr>
      <t xml:space="preserve">1. oświadczenia stanowiące załączniki do wniosku o objęcie dopłatą w danym roku budżetowym powinny zawierać: oznaczenie organizatora publicznego transportu zbiorowego oraz jego adres; oznaczenie miejsca i datę złożenia oświadczenia;
2. wniosek o objęcie dopłatą w danym roku budżetowym dofinansowaniem realizacji zadań własnych organizatorów w zakresie przewozów autobusowych o charakterze użyteczności publicznej przez dopłatę do ceny usługi, doręczony po upływie terminu, o którym mowa w Biuletynie Informacji Publicznej na stronie Mazowieckiego Urzędu Wojewódzkiego 
w Warszawie, bądź nieuzupełniony w terminie wyznaczonym przez Wojewodę, nie podlega rozpatrzeniu.
3. należy wypełnić wszystkie czerwone pola wniosku o objęcie dopłatą oraz załączyć wszystkie wymagane załączniki. Niedozwolona jest samowolna zmiana układu wniosku.
4. wnioski o objęcie dopłatą w danym roku budżetowym, składane drogą elektroniczną, winny być podpisane elektronicznie przez osoby uprawnione do reprezentowania organizatora publicznego transportu zbiorowego z użyciem ważnego kwalifikowanego podpisu elektronicznego. Każdorazowo (niezależnie od formy złożenia wniosku) należy przekazać wniosek 
w wersji edytowalnej na adres e-mail: autobusy@mazowieckie.pl Warunkiem przyjęcia wniosku jest przesłanie jego wersji edytowalnej  w formacie pliku EXCEL (z rozszrzeniem .xlsm) oraz przekazanie jednobrzmiącej podpisanej wersji wniosku za pośrednictwem ePUAP w terminie określonym w ogłoszeniu.
5. Plik w wersji edytowalnej należy nazwać nazwą organizatora.
6. Na żądanie wojewody, organizator zobowiązany jest dołączyć do wniosku schematy przebiegu linii komunikacyjnych wykonanych na podkładzie mapy administracyjnej.                                   
                                                                                                                                                                                                                                                                                                                                                                                                                                                                                    Ver.3.1                                                                                                                                                                                                                                                                                                                                                                                          </t>
    </r>
  </si>
  <si>
    <t xml:space="preserve">a) Oświadczam, że linie komunikacyjne wskazane we wniosku  nie funkcjonowały co najmniej 3 miesiące przed dniem wejścia w życie ustawy o Funduszu rozwoju przewozów autobusowych o charakterze użyteczności publicznej (Dz. U. z 2024 r. poz. 402);
b) Oświadczam, że zamierzam zawrzeć umowę o świadczeniu usług w zakresie publicznego transportu zbiorowego na liniach komunikacyjnych zawartych we wniosku, między organizatorem publicznego transportu zbiorowego a operatorem publicznego transportu zbiorowego, posiadającym uprawnienia do wykonywania publicznego transportu zbiorowego;
c) Oświadczam, że jako organizator publicznego transportu zbiorowego sfinansuję ze środków własnych część ceny usługi, w wysokości nie mniejszej niż 10%;
d) Oświadczam, że dane zawarte we wniosku są kompletne i zgodne z prawdą oraz znane mi są zasady dofinansowania ze środków Funduszu realizacji zadań własnych organizatorów dotyczących zapewnienia funkcjonowania publicznego transportu zbiorowego w zakresie przewozów autobusowych o charakterze użyteczności publicznej określone w ustawie o Funduszu rozwoju przewozów autobusowych o charakterze użyteczności publicznej (Dz. U. z 2024 r. poz. 402);
e) Oświadczam, że zgłoszone we wniosku linie komunikacyjne nie stanowią przewozów realizowanych w ramach komunikacji miejskiej w rozumieniu ustawy z dnia 16 grudnia 2010 roku o publicznym transporcie zbiorowym (Dz. U. z 2023 r. poz. 2778). 
f) Oświadczam, że zgłoszone do dofinansowania linie realizowane będą w ramach przewozów otwartych na podstawie ustawy o publicznym transporcie zbiorowym i nie stanowią przewozów regularnych specjalnych tzw. linii szkolnych.
g) Oświadczam, że przebieg zgłoszonych do dofinansowania linii komunikacyjnych nie wykracza poza obszar właściwości organizatora a w przypadku linii której przebieg wykracza poza obszar własciwości organizatora zawarte zostało porozumienie na podstawie ustawy o publicznym transporcie zbiorowym na mocy którego powierzona została realizacja zadania.
</t>
  </si>
  <si>
    <t>Długość linii [km]</t>
  </si>
  <si>
    <t>Łączna liczba zatrzymań  [w danym roku]</t>
  </si>
  <si>
    <r>
      <rPr>
        <b/>
        <sz val="8"/>
        <rFont val="Calibri"/>
        <family val="2"/>
        <charset val="238"/>
        <scheme val="minor"/>
      </rPr>
      <t xml:space="preserve">Tabelę B.1 proszę wypełnić zgodnie z wytycznymi poniżej:
Kolumna 1
</t>
    </r>
    <r>
      <rPr>
        <sz val="8"/>
        <rFont val="Calibri"/>
        <family val="2"/>
        <charset val="238"/>
        <scheme val="minor"/>
      </rPr>
      <t xml:space="preserve">Należy wskazać nazwę lub numer linii komunikacyjnej
Każda linia komunikacyjna będzie traktowana jako oddzielne zadanie.
</t>
    </r>
    <r>
      <rPr>
        <b/>
        <sz val="8"/>
        <rFont val="Calibri"/>
        <family val="2"/>
        <charset val="238"/>
        <scheme val="minor"/>
      </rPr>
      <t xml:space="preserve">Kolumna nr 2
</t>
    </r>
    <r>
      <rPr>
        <sz val="8"/>
        <rFont val="Calibri"/>
        <family val="2"/>
        <charset val="238"/>
        <scheme val="minor"/>
      </rPr>
      <t xml:space="preserve">Należy wskazać miejscowości, w których zlokalizowane są przystanki autobusowe w danej linii komunikacyjnej. 
W przypadku, gdy w danej miejscowości znajduje się więcej niż jeden przystanek komunikacyjny, należy wskazać tę miejscowość tylko raz.
</t>
    </r>
    <r>
      <rPr>
        <b/>
        <sz val="8"/>
        <rFont val="Calibri"/>
        <family val="2"/>
        <charset val="238"/>
        <scheme val="minor"/>
      </rPr>
      <t xml:space="preserve">Kolumna nr 3
</t>
    </r>
    <r>
      <rPr>
        <sz val="8"/>
        <rFont val="Calibri"/>
        <family val="2"/>
        <charset val="238"/>
        <scheme val="minor"/>
      </rPr>
      <t xml:space="preserve">Należy wskazać gminy, na obszarze których wykonywane będą przewozy autobusowe o charakterze użyteczności publicznej.
</t>
    </r>
    <r>
      <rPr>
        <b/>
        <sz val="8"/>
        <rFont val="Calibri"/>
        <family val="2"/>
        <charset val="238"/>
        <scheme val="minor"/>
      </rPr>
      <t xml:space="preserve">Kolumna 4
</t>
    </r>
    <r>
      <rPr>
        <sz val="8"/>
        <rFont val="Calibri"/>
        <family val="2"/>
        <charset val="238"/>
        <scheme val="minor"/>
      </rPr>
      <t xml:space="preserve">Należy wskazać długość linii komunikacyjnej wyrażoną w kilometrach.  
</t>
    </r>
    <r>
      <rPr>
        <b/>
        <sz val="8"/>
        <rFont val="Calibri"/>
        <family val="2"/>
        <charset val="238"/>
        <scheme val="minor"/>
      </rPr>
      <t xml:space="preserve">Kolumna 5
</t>
    </r>
    <r>
      <rPr>
        <sz val="8"/>
        <rFont val="Calibri"/>
        <family val="2"/>
        <charset val="238"/>
        <scheme val="minor"/>
      </rPr>
      <t xml:space="preserve">Należy wskazać łączną liczbę zatrzymań autobusu na przystankach komunikacyjnych, w roku budżetowym, którego dotyczy wniosek o objęcie dopłatą.
</t>
    </r>
    <r>
      <rPr>
        <b/>
        <sz val="8"/>
        <rFont val="Calibri"/>
        <family val="2"/>
        <charset val="238"/>
        <scheme val="minor"/>
      </rPr>
      <t xml:space="preserve">Kolumna 6
</t>
    </r>
    <r>
      <rPr>
        <sz val="8"/>
        <rFont val="Calibri"/>
        <family val="2"/>
        <charset val="238"/>
        <scheme val="minor"/>
      </rPr>
      <t xml:space="preserve"> Średnioroczna częstotliwość linii komunikacyjnej jako planowana ilość kursów w roku budżetowym, którego dotyczy wniosek o objęcie dopłatą. Wartość oblicza się automatycznie po wskazaniu długości linii oraz pracy eksploatacyjnej.
</t>
    </r>
    <r>
      <rPr>
        <b/>
        <sz val="8"/>
        <rFont val="Calibri"/>
        <family val="2"/>
        <charset val="238"/>
        <scheme val="minor"/>
      </rPr>
      <t xml:space="preserve">Kolumna 7
</t>
    </r>
    <r>
      <rPr>
        <sz val="8"/>
        <rFont val="Calibri"/>
        <family val="2"/>
        <charset val="238"/>
        <scheme val="minor"/>
      </rPr>
      <t xml:space="preserve">Należy wskazać graniczną datę uruchomienia linii komunikacyjnej. Uwaga, linia nieuruchomiona w tym terminie nie będzie podlegała dofinansowaniu.
</t>
    </r>
  </si>
  <si>
    <t xml:space="preserve">dane osób działających w imieniu organizatora publicznego transportu zbiorowego składających kwalifikowany podpis elektroniczny pod wnioskiem </t>
  </si>
  <si>
    <t>Podpis organizator wniosek</t>
  </si>
  <si>
    <t>Podpis skarbnik wniosek</t>
  </si>
  <si>
    <t>Podpis organizator oświadczenia</t>
  </si>
  <si>
    <t>Podpis skarbnik oświadczenia</t>
  </si>
  <si>
    <t>Podpis organizator kalkulacja</t>
  </si>
  <si>
    <t>Podpis skarbnik kalkulacja</t>
  </si>
  <si>
    <t>Podpis organizator dane osób</t>
  </si>
  <si>
    <t>podpis organizator zał nr 5 -jednostki</t>
  </si>
  <si>
    <t>linia 101</t>
  </si>
  <si>
    <t>linia 102</t>
  </si>
  <si>
    <t>linia 103</t>
  </si>
  <si>
    <t>linia 104</t>
  </si>
  <si>
    <t>linia 105</t>
  </si>
  <si>
    <t>linia 106</t>
  </si>
  <si>
    <t>linia 107</t>
  </si>
  <si>
    <t>linia 108</t>
  </si>
  <si>
    <t>linia 109</t>
  </si>
  <si>
    <t>linia 110</t>
  </si>
  <si>
    <t>linia 111</t>
  </si>
  <si>
    <t>linia 112</t>
  </si>
  <si>
    <t>linia 113</t>
  </si>
  <si>
    <t>linia 114</t>
  </si>
  <si>
    <t>linia 115</t>
  </si>
  <si>
    <t>linia 116</t>
  </si>
  <si>
    <t>linia 117</t>
  </si>
  <si>
    <t>linia 118</t>
  </si>
  <si>
    <t>linia 119</t>
  </si>
  <si>
    <t>linia 120</t>
  </si>
  <si>
    <t>linia 121</t>
  </si>
  <si>
    <t>linia 122</t>
  </si>
  <si>
    <t>linia 123</t>
  </si>
  <si>
    <t>linia 124</t>
  </si>
  <si>
    <t>linia 125</t>
  </si>
  <si>
    <t>linia 126</t>
  </si>
  <si>
    <t>linia 127</t>
  </si>
  <si>
    <t>linia 128</t>
  </si>
  <si>
    <t>linia 129</t>
  </si>
  <si>
    <t>linia 130</t>
  </si>
  <si>
    <t>linia 131</t>
  </si>
  <si>
    <t>linia 132</t>
  </si>
  <si>
    <t>linia 133</t>
  </si>
  <si>
    <t>linia 134</t>
  </si>
  <si>
    <t>linia 135</t>
  </si>
  <si>
    <t>linia 136</t>
  </si>
  <si>
    <t>linia 137</t>
  </si>
  <si>
    <t>linia 138</t>
  </si>
  <si>
    <t>linia 139</t>
  </si>
  <si>
    <t>linia 140</t>
  </si>
  <si>
    <t>linia 141</t>
  </si>
  <si>
    <t>linia 142</t>
  </si>
  <si>
    <t>linia 143</t>
  </si>
  <si>
    <t>linia 144</t>
  </si>
  <si>
    <t>linia 145</t>
  </si>
  <si>
    <t>linia 146</t>
  </si>
  <si>
    <t>linia 147</t>
  </si>
  <si>
    <t>linia 148</t>
  </si>
  <si>
    <t>linia 149</t>
  </si>
  <si>
    <t>linia 150</t>
  </si>
  <si>
    <t xml:space="preserve"> Częstotliwość</t>
  </si>
  <si>
    <t>Jestem świadomy/świadoma odpowiedzialności karnej za podanie nieprawdy 
w niniejszym oświadczeniu, zgodnie z art.. 233 ustawy z dnia 6 czerwca 1997 r. 
- Kodeks karny (Dz. U. z 2020 r. poz. 1444 ze zm.).</t>
  </si>
  <si>
    <t>liczba linii</t>
  </si>
  <si>
    <t>ver.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</si>
</sst>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zł&quot;;[Red]\-#,##0.00\ &quot;zł&quot;"/>
    <numFmt numFmtId="44" formatCode="_-* #,##0.00\ &quot;zł&quot;_-;\-* #,##0.00\ &quot;zł&quot;_-;_-* &quot;-&quot;??\ &quot;zł&quot;_-;_-@_-"/>
    <numFmt numFmtId="43" formatCode="_-* #,##0.00\ _z_ł_-;\-* #,##0.00\ _z_ł_-;_-* &quot;-&quot;??\ _z_ł_-;_-@_-"/>
    <numFmt numFmtId="164" formatCode="#,##0.00\ &quot;zł&quot;"/>
    <numFmt numFmtId="165" formatCode="000\-000\-00\-00"/>
    <numFmt numFmtId="166" formatCode="000000000"/>
    <numFmt numFmtId="167" formatCode="[$-415]d\ mmmm\ yyyy;@"/>
    <numFmt numFmtId="168" formatCode="00"/>
    <numFmt numFmtId="169" formatCode="d/m/yyyy;@"/>
  </numFmts>
  <fonts count="6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name val="Calibri"/>
      <family val="2"/>
      <charset val="238"/>
      <scheme val="minor"/>
    </font>
    <font>
      <sz val="8"/>
      <color theme="1"/>
      <name val="Calibri"/>
      <family val="2"/>
      <charset val="238"/>
      <scheme val="minor"/>
    </font>
    <font>
      <b/>
      <sz val="8"/>
      <color theme="1"/>
      <name val="Calibri"/>
      <family val="2"/>
      <charset val="238"/>
      <scheme val="minor"/>
    </font>
    <font>
      <b/>
      <sz val="8"/>
      <name val="Calibri"/>
      <family val="2"/>
      <charset val="238"/>
      <scheme val="minor"/>
    </font>
    <font>
      <sz val="8"/>
      <name val="Calibri"/>
      <family val="2"/>
      <charset val="238"/>
      <scheme val="minor"/>
    </font>
    <font>
      <sz val="11"/>
      <color rgb="FFFF0000"/>
      <name val="Calibri"/>
      <family val="2"/>
      <charset val="238"/>
      <scheme val="minor"/>
    </font>
    <font>
      <b/>
      <sz val="9"/>
      <color theme="0" tint="-4.9989318521683403E-2"/>
      <name val="Calibri"/>
      <family val="2"/>
      <charset val="238"/>
      <scheme val="minor"/>
    </font>
    <font>
      <b/>
      <sz val="9"/>
      <color theme="1"/>
      <name val="Calibri"/>
      <family val="2"/>
      <charset val="238"/>
      <scheme val="minor"/>
    </font>
    <font>
      <b/>
      <sz val="16"/>
      <color theme="1"/>
      <name val="Calibri"/>
      <family val="2"/>
      <charset val="238"/>
      <scheme val="minor"/>
    </font>
    <font>
      <b/>
      <sz val="20"/>
      <name val="Calibri"/>
      <family val="2"/>
      <charset val="238"/>
      <scheme val="minor"/>
    </font>
    <font>
      <b/>
      <sz val="9"/>
      <color theme="0"/>
      <name val="Calibri"/>
      <family val="2"/>
      <charset val="238"/>
      <scheme val="minor"/>
    </font>
    <font>
      <b/>
      <sz val="14"/>
      <name val="Calibri"/>
      <family val="2"/>
      <charset val="238"/>
      <scheme val="minor"/>
    </font>
    <font>
      <sz val="8"/>
      <color rgb="FFFF0000"/>
      <name val="Calibri"/>
      <family val="2"/>
      <charset val="238"/>
      <scheme val="minor"/>
    </font>
    <font>
      <sz val="8"/>
      <color theme="1"/>
      <name val="Calibri"/>
      <family val="2"/>
      <scheme val="minor"/>
    </font>
    <font>
      <sz val="11"/>
      <color rgb="FF006100"/>
      <name val="Calibri"/>
      <family val="2"/>
      <charset val="238"/>
      <scheme val="minor"/>
    </font>
    <font>
      <sz val="11"/>
      <color rgb="FF9C0006"/>
      <name val="Calibri"/>
      <family val="2"/>
      <charset val="238"/>
      <scheme val="minor"/>
    </font>
    <font>
      <b/>
      <sz val="14"/>
      <color theme="1"/>
      <name val="Calibri"/>
      <family val="2"/>
      <charset val="238"/>
      <scheme val="minor"/>
    </font>
    <font>
      <b/>
      <sz val="18"/>
      <color theme="1"/>
      <name val="Calibri"/>
      <family val="2"/>
      <charset val="238"/>
      <scheme val="minor"/>
    </font>
    <font>
      <b/>
      <sz val="11"/>
      <name val="Calibri"/>
      <family val="2"/>
      <charset val="238"/>
      <scheme val="minor"/>
    </font>
    <font>
      <sz val="9"/>
      <name val="Calibri"/>
      <family val="2"/>
      <charset val="238"/>
      <scheme val="minor"/>
    </font>
    <font>
      <sz val="11"/>
      <color theme="1"/>
      <name val="Calibri"/>
      <family val="2"/>
      <scheme val="minor"/>
    </font>
    <font>
      <sz val="10"/>
      <color theme="1"/>
      <name val="Calibri"/>
      <family val="2"/>
      <charset val="238"/>
      <scheme val="minor"/>
    </font>
    <font>
      <b/>
      <sz val="12"/>
      <color theme="1"/>
      <name val="Calibri"/>
      <family val="2"/>
      <charset val="238"/>
      <scheme val="minor"/>
    </font>
    <font>
      <sz val="6"/>
      <color theme="1"/>
      <name val="Calibri"/>
      <family val="2"/>
      <scheme val="minor"/>
    </font>
    <font>
      <b/>
      <sz val="12"/>
      <name val="Calibri"/>
      <family val="2"/>
      <charset val="238"/>
      <scheme val="minor"/>
    </font>
    <font>
      <u/>
      <sz val="11"/>
      <color theme="10"/>
      <name val="Calibri"/>
      <family val="2"/>
      <scheme val="minor"/>
    </font>
    <font>
      <sz val="9"/>
      <color theme="1"/>
      <name val="Calibri"/>
      <family val="2"/>
      <scheme val="minor"/>
    </font>
    <font>
      <sz val="9"/>
      <color theme="1"/>
      <name val="Calibri"/>
      <family val="2"/>
      <charset val="238"/>
      <scheme val="minor"/>
    </font>
    <font>
      <b/>
      <u/>
      <sz val="9"/>
      <color theme="1"/>
      <name val="Calibri"/>
      <family val="2"/>
      <charset val="238"/>
      <scheme val="minor"/>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9"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3">
    <xf numFmtId="0" fontId="0" fillId="0" borderId="0"/>
    <xf numFmtId="0" fontId="51" fillId="6" borderId="0" applyNumberFormat="0" applyBorder="0" applyAlignment="0" applyProtection="0"/>
    <xf numFmtId="0" fontId="52" fillId="7" borderId="0" applyNumberFormat="0" applyBorder="0" applyAlignment="0" applyProtection="0"/>
    <xf numFmtId="0" fontId="26" fillId="0" borderId="0"/>
    <xf numFmtId="0" fontId="19" fillId="0" borderId="0"/>
    <xf numFmtId="0" fontId="18" fillId="0" borderId="0"/>
    <xf numFmtId="0" fontId="18" fillId="0" borderId="0"/>
    <xf numFmtId="0" fontId="57" fillId="0" borderId="0"/>
    <xf numFmtId="43" fontId="57" fillId="0" borderId="0" applyFont="0" applyFill="0" applyBorder="0" applyAlignment="0" applyProtection="0"/>
    <xf numFmtId="9" fontId="57" fillId="0" borderId="0" applyFont="0" applyFill="0" applyBorder="0" applyAlignment="0" applyProtection="0"/>
    <xf numFmtId="0" fontId="62" fillId="0" borderId="0" applyNumberFormat="0" applyFill="0" applyBorder="0" applyAlignment="0" applyProtection="0"/>
    <xf numFmtId="0" fontId="12" fillId="0" borderId="0"/>
    <xf numFmtId="0" fontId="11" fillId="0" borderId="0"/>
  </cellStyleXfs>
  <cellXfs count="455">
    <xf numFmtId="0" fontId="0" fillId="0" borderId="0" xfId="0"/>
    <xf numFmtId="0" fontId="0" fillId="2" borderId="0" xfId="0" applyFill="1" applyAlignment="1">
      <alignment wrapText="1"/>
    </xf>
    <xf numFmtId="3" fontId="0" fillId="0" borderId="0" xfId="0" applyNumberFormat="1"/>
    <xf numFmtId="4" fontId="0" fillId="0" borderId="0" xfId="0" applyNumberFormat="1"/>
    <xf numFmtId="14" fontId="0" fillId="0" borderId="0" xfId="0" applyNumberFormat="1"/>
    <xf numFmtId="0" fontId="34" fillId="3" borderId="0" xfId="0" applyFont="1" applyFill="1" applyProtection="1">
      <protection locked="0"/>
    </xf>
    <xf numFmtId="14" fontId="30" fillId="5" borderId="6" xfId="0" applyNumberFormat="1" applyFont="1" applyFill="1" applyBorder="1" applyAlignment="1" applyProtection="1">
      <alignment horizontal="center"/>
      <protection locked="0"/>
    </xf>
    <xf numFmtId="0" fontId="34" fillId="3" borderId="0" xfId="0" applyFont="1" applyFill="1" applyBorder="1" applyAlignment="1" applyProtection="1">
      <protection locked="0"/>
    </xf>
    <xf numFmtId="0" fontId="0" fillId="0" borderId="0" xfId="0" applyBorder="1" applyProtection="1">
      <protection locked="0"/>
    </xf>
    <xf numFmtId="0" fontId="0" fillId="0" borderId="0" xfId="0" applyProtection="1">
      <protection locked="0"/>
    </xf>
    <xf numFmtId="0" fontId="27" fillId="0" borderId="0" xfId="0" applyFont="1" applyBorder="1" applyAlignment="1" applyProtection="1">
      <alignment horizontal="right"/>
      <protection locked="0"/>
    </xf>
    <xf numFmtId="0" fontId="37" fillId="3" borderId="0" xfId="0" applyFont="1" applyFill="1" applyBorder="1" applyAlignment="1" applyProtection="1">
      <alignment vertical="center" wrapText="1"/>
      <protection locked="0"/>
    </xf>
    <xf numFmtId="0" fontId="36" fillId="3" borderId="0" xfId="0" applyFont="1" applyFill="1" applyAlignment="1" applyProtection="1">
      <alignment wrapText="1"/>
      <protection locked="0"/>
    </xf>
    <xf numFmtId="0" fontId="0" fillId="0" borderId="0" xfId="0" applyFill="1" applyProtection="1">
      <protection locked="0"/>
    </xf>
    <xf numFmtId="0" fontId="34" fillId="3" borderId="0" xfId="0" applyFont="1" applyFill="1" applyAlignment="1" applyProtection="1">
      <protection locked="0"/>
    </xf>
    <xf numFmtId="0" fontId="38" fillId="3" borderId="0" xfId="0" applyFont="1" applyFill="1" applyAlignment="1" applyProtection="1">
      <protection locked="0"/>
    </xf>
    <xf numFmtId="0" fontId="49" fillId="3" borderId="0" xfId="0" applyFont="1" applyFill="1" applyBorder="1" applyAlignment="1" applyProtection="1">
      <alignment horizontal="center" wrapText="1"/>
      <protection locked="0"/>
    </xf>
    <xf numFmtId="0" fontId="0" fillId="3" borderId="0" xfId="0" applyFill="1" applyProtection="1">
      <protection locked="0"/>
    </xf>
    <xf numFmtId="0" fontId="37" fillId="3" borderId="5" xfId="0"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xf>
    <xf numFmtId="0" fontId="34" fillId="2" borderId="1" xfId="0" applyFont="1" applyFill="1" applyBorder="1" applyAlignment="1" applyProtection="1">
      <alignment horizontal="center" vertical="center" wrapText="1"/>
    </xf>
    <xf numFmtId="0" fontId="34" fillId="2" borderId="1" xfId="0" applyFont="1" applyFill="1" applyBorder="1" applyAlignment="1" applyProtection="1">
      <alignment horizontal="center"/>
    </xf>
    <xf numFmtId="0" fontId="34" fillId="3" borderId="0" xfId="0" applyFont="1" applyFill="1" applyProtection="1"/>
    <xf numFmtId="0" fontId="32" fillId="2" borderId="1" xfId="0" applyFont="1" applyFill="1" applyBorder="1" applyAlignment="1" applyProtection="1">
      <alignment horizontal="center" vertical="center"/>
    </xf>
    <xf numFmtId="0" fontId="34" fillId="2" borderId="1" xfId="0" applyFont="1" applyFill="1" applyBorder="1" applyProtection="1"/>
    <xf numFmtId="0" fontId="26" fillId="0" borderId="0" xfId="3"/>
    <xf numFmtId="0" fontId="26" fillId="8" borderId="0" xfId="3" applyFill="1"/>
    <xf numFmtId="0" fontId="26" fillId="0" borderId="0" xfId="3" applyAlignment="1">
      <alignment horizontal="center"/>
    </xf>
    <xf numFmtId="0" fontId="26" fillId="0" borderId="0" xfId="3" applyNumberFormat="1" applyAlignment="1">
      <alignment horizontal="center"/>
    </xf>
    <xf numFmtId="164" fontId="26" fillId="0" borderId="0" xfId="3" applyNumberFormat="1" applyAlignment="1">
      <alignment horizontal="center"/>
    </xf>
    <xf numFmtId="10" fontId="26" fillId="0" borderId="0" xfId="3" applyNumberFormat="1" applyAlignment="1">
      <alignment horizontal="center"/>
    </xf>
    <xf numFmtId="44" fontId="26" fillId="0" borderId="0" xfId="3" applyNumberFormat="1" applyAlignment="1">
      <alignment horizontal="center"/>
    </xf>
    <xf numFmtId="0" fontId="26" fillId="0" borderId="0" xfId="3" applyAlignment="1">
      <alignment horizontal="center" wrapText="1"/>
    </xf>
    <xf numFmtId="0" fontId="26" fillId="10" borderId="0" xfId="3" applyFill="1"/>
    <xf numFmtId="0" fontId="26" fillId="11" borderId="0" xfId="3" applyFill="1"/>
    <xf numFmtId="0" fontId="26" fillId="12" borderId="0" xfId="3" applyFill="1"/>
    <xf numFmtId="0" fontId="26" fillId="13" borderId="0" xfId="3" applyFill="1"/>
    <xf numFmtId="0" fontId="26" fillId="14" borderId="0" xfId="3" applyFill="1"/>
    <xf numFmtId="0" fontId="26" fillId="15" borderId="0" xfId="3" applyFill="1"/>
    <xf numFmtId="0" fontId="26" fillId="5" borderId="0" xfId="3" applyFill="1"/>
    <xf numFmtId="1" fontId="26" fillId="0" borderId="0" xfId="3" applyNumberFormat="1"/>
    <xf numFmtId="2" fontId="26" fillId="0" borderId="0" xfId="3" applyNumberFormat="1"/>
    <xf numFmtId="0" fontId="26" fillId="8" borderId="0" xfId="3" applyNumberFormat="1" applyFill="1"/>
    <xf numFmtId="4" fontId="26" fillId="8" borderId="0" xfId="3" applyNumberFormat="1" applyFill="1"/>
    <xf numFmtId="1" fontId="26" fillId="8" borderId="0" xfId="3" applyNumberFormat="1" applyFill="1"/>
    <xf numFmtId="0" fontId="26" fillId="0" borderId="0" xfId="3" applyAlignment="1">
      <alignment vertical="center"/>
    </xf>
    <xf numFmtId="0" fontId="26" fillId="0" borderId="0" xfId="3" applyAlignment="1">
      <alignment horizontal="center" vertical="center"/>
    </xf>
    <xf numFmtId="3" fontId="26" fillId="0" borderId="0" xfId="3" applyNumberFormat="1" applyAlignment="1">
      <alignment horizontal="center" vertical="center"/>
    </xf>
    <xf numFmtId="4" fontId="26" fillId="0" borderId="0" xfId="3" applyNumberFormat="1" applyAlignment="1">
      <alignment horizontal="center" vertical="center"/>
    </xf>
    <xf numFmtId="2" fontId="26" fillId="0" borderId="0" xfId="3" applyNumberFormat="1" applyAlignment="1">
      <alignment horizontal="center" vertical="center"/>
    </xf>
    <xf numFmtId="164" fontId="26" fillId="0" borderId="0" xfId="3" applyNumberFormat="1" applyAlignment="1">
      <alignment horizontal="center" vertical="center"/>
    </xf>
    <xf numFmtId="4" fontId="26" fillId="0" borderId="0" xfId="3" applyNumberFormat="1" applyFill="1" applyAlignment="1">
      <alignment horizontal="center" vertical="center"/>
    </xf>
    <xf numFmtId="0" fontId="26" fillId="0" borderId="0" xfId="3" applyNumberFormat="1" applyFill="1" applyAlignment="1">
      <alignment horizontal="center" vertical="center"/>
    </xf>
    <xf numFmtId="0" fontId="26" fillId="0" borderId="0" xfId="3" applyAlignment="1">
      <alignment horizontal="center" vertical="center" wrapText="1"/>
    </xf>
    <xf numFmtId="0" fontId="52" fillId="7" borderId="0" xfId="2" applyAlignment="1">
      <alignment horizontal="center"/>
    </xf>
    <xf numFmtId="0" fontId="26" fillId="16" borderId="0" xfId="3" applyFill="1"/>
    <xf numFmtId="0" fontId="51" fillId="6" borderId="0" xfId="1" applyAlignment="1">
      <alignment horizontal="center"/>
    </xf>
    <xf numFmtId="10" fontId="26" fillId="0" borderId="0" xfId="3" applyNumberFormat="1" applyAlignment="1">
      <alignment horizontal="center" vertical="center"/>
    </xf>
    <xf numFmtId="3" fontId="26" fillId="8" borderId="0" xfId="3" applyNumberFormat="1" applyFill="1"/>
    <xf numFmtId="0" fontId="26" fillId="10" borderId="0" xfId="3" applyFill="1" applyAlignment="1">
      <alignment wrapText="1"/>
    </xf>
    <xf numFmtId="0" fontId="26" fillId="0" borderId="0" xfId="3" applyAlignment="1">
      <alignment wrapText="1"/>
    </xf>
    <xf numFmtId="0" fontId="26" fillId="5" borderId="0" xfId="3" applyFill="1" applyAlignment="1">
      <alignment wrapText="1"/>
    </xf>
    <xf numFmtId="0" fontId="26" fillId="15" borderId="0" xfId="3" applyFill="1" applyAlignment="1">
      <alignment wrapText="1"/>
    </xf>
    <xf numFmtId="0" fontId="26" fillId="14" borderId="0" xfId="3" applyFill="1" applyAlignment="1">
      <alignment wrapText="1"/>
    </xf>
    <xf numFmtId="0" fontId="26" fillId="13" borderId="0" xfId="3" applyFill="1" applyAlignment="1">
      <alignment wrapText="1"/>
    </xf>
    <xf numFmtId="0" fontId="26" fillId="12" borderId="0" xfId="3" applyFill="1" applyAlignment="1">
      <alignment wrapText="1"/>
    </xf>
    <xf numFmtId="0" fontId="26" fillId="11" borderId="0" xfId="3" applyFill="1" applyAlignment="1">
      <alignment wrapText="1"/>
    </xf>
    <xf numFmtId="0" fontId="26" fillId="9" borderId="0" xfId="3" applyFill="1" applyAlignment="1">
      <alignment wrapText="1"/>
    </xf>
    <xf numFmtId="9" fontId="26" fillId="9" borderId="0" xfId="3" applyNumberFormat="1" applyFill="1" applyAlignment="1">
      <alignment wrapText="1"/>
    </xf>
    <xf numFmtId="0" fontId="0" fillId="3" borderId="0" xfId="0" applyFill="1" applyProtection="1"/>
    <xf numFmtId="1" fontId="0" fillId="0" borderId="0" xfId="0" applyNumberFormat="1"/>
    <xf numFmtId="0" fontId="34" fillId="2" borderId="1"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0" fontId="22" fillId="3" borderId="0" xfId="0" applyFont="1" applyFill="1" applyProtection="1"/>
    <xf numFmtId="0" fontId="43" fillId="3" borderId="0" xfId="0" applyFont="1" applyFill="1" applyBorder="1" applyAlignment="1" applyProtection="1">
      <alignment vertical="center" wrapText="1"/>
    </xf>
    <xf numFmtId="0" fontId="34" fillId="3" borderId="0" xfId="0" applyFont="1" applyFill="1" applyBorder="1" applyAlignment="1" applyProtection="1">
      <alignment vertical="center"/>
    </xf>
    <xf numFmtId="0" fontId="42" fillId="3" borderId="0" xfId="0" applyFont="1" applyFill="1" applyBorder="1" applyAlignment="1" applyProtection="1">
      <alignment vertical="center"/>
    </xf>
    <xf numFmtId="0" fontId="44" fillId="3" borderId="0" xfId="0" applyFont="1" applyFill="1" applyBorder="1" applyAlignment="1" applyProtection="1">
      <alignment vertical="center" wrapText="1"/>
    </xf>
    <xf numFmtId="0" fontId="45" fillId="3" borderId="0" xfId="0" applyFont="1" applyFill="1" applyBorder="1" applyAlignment="1" applyProtection="1">
      <alignment horizontal="center" vertical="center"/>
    </xf>
    <xf numFmtId="0" fontId="46" fillId="3" borderId="0" xfId="0" applyFont="1" applyFill="1" applyBorder="1" applyAlignment="1" applyProtection="1">
      <alignment horizontal="center" vertical="center" wrapText="1"/>
    </xf>
    <xf numFmtId="0" fontId="44" fillId="3" borderId="0" xfId="0" applyFont="1" applyFill="1" applyBorder="1" applyAlignment="1" applyProtection="1">
      <alignment horizontal="left" vertical="center" wrapText="1"/>
    </xf>
    <xf numFmtId="0" fontId="47" fillId="3" borderId="0" xfId="0" applyFont="1" applyFill="1" applyBorder="1" applyAlignment="1" applyProtection="1">
      <alignment vertical="center"/>
    </xf>
    <xf numFmtId="0" fontId="44" fillId="3" borderId="0" xfId="0" applyFont="1" applyFill="1" applyBorder="1" applyAlignment="1" applyProtection="1">
      <alignment vertical="center"/>
    </xf>
    <xf numFmtId="0" fontId="34" fillId="3" borderId="0" xfId="0" applyFont="1" applyFill="1" applyBorder="1" applyProtection="1"/>
    <xf numFmtId="0" fontId="38" fillId="3" borderId="0" xfId="0" applyFont="1" applyFill="1" applyAlignment="1" applyProtection="1"/>
    <xf numFmtId="0" fontId="0" fillId="0" borderId="0" xfId="0" applyProtection="1"/>
    <xf numFmtId="49" fontId="0" fillId="0" borderId="0" xfId="0" applyNumberFormat="1"/>
    <xf numFmtId="164" fontId="0" fillId="0" borderId="0" xfId="0" applyNumberFormat="1"/>
    <xf numFmtId="10" fontId="0" fillId="0" borderId="0" xfId="0" applyNumberFormat="1"/>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xf>
    <xf numFmtId="1"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lignment horizontal="right" vertical="center"/>
    </xf>
    <xf numFmtId="0" fontId="20" fillId="2" borderId="1" xfId="0" applyFont="1" applyFill="1" applyBorder="1" applyAlignment="1" applyProtection="1">
      <alignment horizontal="center" vertical="center" wrapText="1"/>
    </xf>
    <xf numFmtId="0" fontId="36" fillId="2" borderId="1" xfId="0"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wrapText="1"/>
    </xf>
    <xf numFmtId="0" fontId="48" fillId="3" borderId="0" xfId="0" applyFont="1" applyFill="1" applyAlignment="1" applyProtection="1">
      <alignment horizontal="center" vertical="center" wrapText="1"/>
    </xf>
    <xf numFmtId="164" fontId="25" fillId="0" borderId="1" xfId="0" applyNumberFormat="1" applyFont="1" applyFill="1" applyBorder="1" applyAlignment="1" applyProtection="1">
      <alignment horizontal="center" vertical="center" wrapText="1"/>
      <protection locked="0"/>
    </xf>
    <xf numFmtId="0" fontId="54" fillId="3" borderId="0" xfId="0" applyFont="1" applyFill="1" applyAlignment="1" applyProtection="1"/>
    <xf numFmtId="0" fontId="22" fillId="3" borderId="0" xfId="0" applyFont="1" applyFill="1" applyBorder="1" applyAlignment="1" applyProtection="1">
      <alignment horizontal="center" vertical="center"/>
    </xf>
    <xf numFmtId="0" fontId="19" fillId="3" borderId="0" xfId="0" applyFont="1" applyFill="1" applyBorder="1" applyAlignment="1" applyProtection="1">
      <alignment horizontal="center" vertical="center"/>
    </xf>
    <xf numFmtId="0" fontId="38" fillId="3" borderId="0" xfId="0" applyFont="1" applyFill="1" applyBorder="1" applyAlignment="1" applyProtection="1">
      <alignment horizontal="center" vertical="top" wrapText="1"/>
    </xf>
    <xf numFmtId="0" fontId="0" fillId="5" borderId="0" xfId="0" applyFill="1" applyAlignment="1" applyProtection="1">
      <alignment horizontal="center" vertical="center"/>
      <protection locked="0"/>
    </xf>
    <xf numFmtId="0" fontId="38" fillId="2" borderId="3" xfId="0" applyFont="1" applyFill="1" applyBorder="1" applyAlignment="1" applyProtection="1">
      <alignment horizontal="center" vertical="top"/>
    </xf>
    <xf numFmtId="0" fontId="19" fillId="0" borderId="0" xfId="4"/>
    <xf numFmtId="14" fontId="19" fillId="0" borderId="0" xfId="4" applyNumberFormat="1"/>
    <xf numFmtId="0" fontId="38" fillId="0" borderId="0" xfId="0" applyFont="1" applyBorder="1" applyAlignment="1" applyProtection="1">
      <alignment vertical="top" wrapText="1"/>
    </xf>
    <xf numFmtId="165" fontId="0" fillId="0" borderId="0" xfId="0" applyNumberFormat="1"/>
    <xf numFmtId="166" fontId="0" fillId="0" borderId="0" xfId="0" applyNumberFormat="1"/>
    <xf numFmtId="1" fontId="0" fillId="2" borderId="0" xfId="0" applyNumberFormat="1" applyFill="1" applyAlignment="1">
      <alignment wrapText="1"/>
    </xf>
    <xf numFmtId="167" fontId="0" fillId="0" borderId="0" xfId="0" applyNumberFormat="1"/>
    <xf numFmtId="0" fontId="26" fillId="17" borderId="0" xfId="3" applyFill="1" applyAlignment="1">
      <alignment wrapText="1"/>
    </xf>
    <xf numFmtId="0" fontId="36" fillId="0" borderId="0" xfId="3" applyFont="1"/>
    <xf numFmtId="0" fontId="0" fillId="15" borderId="0" xfId="0" applyFill="1"/>
    <xf numFmtId="0" fontId="0" fillId="10" borderId="0" xfId="0" applyFill="1"/>
    <xf numFmtId="0" fontId="0" fillId="18" borderId="0" xfId="0" applyFill="1"/>
    <xf numFmtId="0" fontId="0" fillId="5" borderId="0" xfId="0" applyFill="1"/>
    <xf numFmtId="4" fontId="58" fillId="0" borderId="0" xfId="6" applyNumberFormat="1" applyFont="1" applyFill="1" applyBorder="1" applyAlignment="1">
      <alignment horizontal="center" vertical="center" wrapText="1"/>
    </xf>
    <xf numFmtId="168" fontId="0" fillId="0" borderId="0" xfId="0" applyNumberFormat="1"/>
    <xf numFmtId="0" fontId="58" fillId="0" borderId="0" xfId="6" applyNumberFormat="1" applyFont="1" applyFill="1" applyBorder="1" applyAlignment="1">
      <alignment horizontal="center" vertical="center" wrapText="1"/>
    </xf>
    <xf numFmtId="14" fontId="30" fillId="5" borderId="6" xfId="0" applyNumberFormat="1" applyFont="1" applyFill="1" applyBorder="1" applyAlignment="1" applyProtection="1">
      <alignment horizontal="center"/>
    </xf>
    <xf numFmtId="0" fontId="34" fillId="3" borderId="0" xfId="0" applyFont="1" applyFill="1" applyBorder="1" applyAlignment="1" applyProtection="1"/>
    <xf numFmtId="0" fontId="0" fillId="3" borderId="0" xfId="0" applyFill="1" applyBorder="1" applyProtection="1"/>
    <xf numFmtId="0" fontId="37" fillId="3" borderId="0" xfId="0" applyFont="1" applyFill="1" applyBorder="1" applyAlignment="1" applyProtection="1">
      <alignment vertical="center" wrapText="1"/>
    </xf>
    <xf numFmtId="0" fontId="38" fillId="3" borderId="0" xfId="0" applyFont="1" applyFill="1" applyAlignment="1" applyProtection="1">
      <alignment horizontal="left" vertical="top" wrapText="1"/>
    </xf>
    <xf numFmtId="0" fontId="34" fillId="3" borderId="0" xfId="0" applyFont="1" applyFill="1" applyAlignment="1" applyProtection="1">
      <alignment horizontal="left" vertical="top"/>
    </xf>
    <xf numFmtId="0" fontId="34" fillId="0" borderId="1" xfId="0" applyFont="1" applyFill="1" applyBorder="1" applyAlignment="1" applyProtection="1">
      <alignment horizontal="center" vertical="center" wrapText="1"/>
    </xf>
    <xf numFmtId="0" fontId="38" fillId="3" borderId="0" xfId="0" applyFont="1" applyFill="1" applyBorder="1" applyAlignment="1" applyProtection="1">
      <alignment horizontal="left" wrapText="1"/>
    </xf>
    <xf numFmtId="0" fontId="45" fillId="3" borderId="0" xfId="0" applyFont="1" applyFill="1" applyProtection="1"/>
    <xf numFmtId="0" fontId="49" fillId="3" borderId="0" xfId="0" applyFont="1" applyFill="1" applyBorder="1" applyAlignment="1" applyProtection="1">
      <alignment horizontal="center" wrapText="1"/>
    </xf>
    <xf numFmtId="0" fontId="27" fillId="0" borderId="0" xfId="0" applyFont="1" applyBorder="1" applyAlignment="1" applyProtection="1">
      <alignment horizontal="right"/>
    </xf>
    <xf numFmtId="0" fontId="34" fillId="3" borderId="0" xfId="0" applyFont="1" applyFill="1" applyAlignment="1" applyProtection="1"/>
    <xf numFmtId="0" fontId="34" fillId="5" borderId="0" xfId="0" applyFont="1" applyFill="1" applyBorder="1" applyAlignment="1" applyProtection="1">
      <alignment horizontal="center" vertical="center" wrapText="1"/>
      <protection locked="0"/>
    </xf>
    <xf numFmtId="0" fontId="18" fillId="2" borderId="0" xfId="6" applyFont="1" applyFill="1" applyAlignment="1">
      <alignment horizontal="center" vertical="center"/>
    </xf>
    <xf numFmtId="0" fontId="18" fillId="2" borderId="0" xfId="6" applyFont="1" applyFill="1"/>
    <xf numFmtId="0" fontId="18" fillId="10" borderId="0" xfId="6" applyFont="1" applyFill="1" applyBorder="1" applyAlignment="1">
      <alignment wrapText="1"/>
    </xf>
    <xf numFmtId="0" fontId="41" fillId="10" borderId="0" xfId="6" applyFont="1" applyFill="1" applyBorder="1" applyAlignment="1">
      <alignment wrapText="1"/>
    </xf>
    <xf numFmtId="0" fontId="40" fillId="10" borderId="0" xfId="6" applyFont="1" applyFill="1" applyBorder="1" applyAlignment="1">
      <alignment wrapText="1"/>
    </xf>
    <xf numFmtId="0" fontId="41" fillId="14" borderId="0" xfId="6" applyFont="1" applyFill="1" applyBorder="1" applyAlignment="1">
      <alignment wrapText="1"/>
    </xf>
    <xf numFmtId="0" fontId="40" fillId="14" borderId="0" xfId="6" applyFont="1" applyFill="1" applyBorder="1" applyAlignment="1">
      <alignment wrapText="1"/>
    </xf>
    <xf numFmtId="0" fontId="41" fillId="15" borderId="0" xfId="6" applyFont="1" applyFill="1" applyBorder="1" applyAlignment="1">
      <alignment wrapText="1"/>
    </xf>
    <xf numFmtId="0" fontId="40" fillId="15" borderId="0" xfId="6" applyFont="1" applyFill="1" applyBorder="1" applyAlignment="1">
      <alignment wrapText="1"/>
    </xf>
    <xf numFmtId="0" fontId="41" fillId="18" borderId="0" xfId="6" applyFont="1" applyFill="1" applyBorder="1" applyAlignment="1">
      <alignment wrapText="1"/>
    </xf>
    <xf numFmtId="0" fontId="40" fillId="18" borderId="0" xfId="6" applyFont="1" applyFill="1" applyBorder="1" applyAlignment="1">
      <alignment wrapText="1"/>
    </xf>
    <xf numFmtId="0" fontId="41" fillId="9" borderId="0" xfId="6" applyFont="1" applyFill="1" applyBorder="1" applyAlignment="1">
      <alignment wrapText="1"/>
    </xf>
    <xf numFmtId="0" fontId="40" fillId="9" borderId="0" xfId="6" applyFont="1" applyFill="1" applyBorder="1" applyAlignment="1">
      <alignment wrapText="1"/>
    </xf>
    <xf numFmtId="0" fontId="41" fillId="19" borderId="0" xfId="6" applyFont="1" applyFill="1" applyBorder="1" applyAlignment="1">
      <alignment wrapText="1"/>
    </xf>
    <xf numFmtId="0" fontId="40" fillId="19" borderId="0" xfId="6" applyFont="1" applyFill="1" applyBorder="1" applyAlignment="1">
      <alignment wrapText="1"/>
    </xf>
    <xf numFmtId="0" fontId="41" fillId="20" borderId="0" xfId="6" applyFont="1" applyFill="1" applyBorder="1" applyAlignment="1">
      <alignment wrapText="1"/>
    </xf>
    <xf numFmtId="0" fontId="17" fillId="2" borderId="1" xfId="0" applyFont="1" applyFill="1" applyBorder="1" applyAlignment="1" applyProtection="1">
      <alignment horizontal="center" vertical="center" wrapText="1"/>
    </xf>
    <xf numFmtId="49" fontId="15" fillId="0" borderId="0" xfId="4" applyNumberFormat="1" applyFont="1"/>
    <xf numFmtId="1" fontId="28" fillId="3" borderId="1" xfId="0" applyNumberFormat="1" applyFont="1" applyFill="1" applyBorder="1" applyAlignment="1" applyProtection="1">
      <alignment horizontal="center" vertical="center" wrapText="1"/>
    </xf>
    <xf numFmtId="164" fontId="34" fillId="5" borderId="1" xfId="0" applyNumberFormat="1" applyFont="1" applyFill="1" applyBorder="1" applyAlignment="1" applyProtection="1">
      <alignment horizontal="center" vertical="center"/>
    </xf>
    <xf numFmtId="0" fontId="34" fillId="0" borderId="1" xfId="0" applyFont="1" applyBorder="1" applyAlignment="1" applyProtection="1">
      <alignment horizontal="center" vertical="center"/>
    </xf>
    <xf numFmtId="0" fontId="15" fillId="5" borderId="0" xfId="0" applyFont="1" applyFill="1" applyBorder="1" applyAlignment="1" applyProtection="1">
      <alignment horizontal="center" vertical="center" wrapText="1"/>
      <protection locked="0"/>
    </xf>
    <xf numFmtId="0" fontId="0" fillId="0" borderId="0" xfId="0" applyNumberFormat="1"/>
    <xf numFmtId="1" fontId="28" fillId="3" borderId="2"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xf>
    <xf numFmtId="0" fontId="31" fillId="0" borderId="1" xfId="0" applyFont="1" applyBorder="1" applyAlignment="1" applyProtection="1">
      <alignment horizontal="left" vertical="center" wrapText="1"/>
    </xf>
    <xf numFmtId="0" fontId="24" fillId="0" borderId="1" xfId="0" applyFont="1" applyFill="1" applyBorder="1" applyAlignment="1" applyProtection="1">
      <alignment horizontal="left" vertical="center" wrapText="1"/>
    </xf>
    <xf numFmtId="0" fontId="14" fillId="0" borderId="0" xfId="4" applyFont="1"/>
    <xf numFmtId="49" fontId="19" fillId="0" borderId="0" xfId="4" applyNumberFormat="1"/>
    <xf numFmtId="49" fontId="14" fillId="0" borderId="0" xfId="4" applyNumberFormat="1" applyFont="1"/>
    <xf numFmtId="0" fontId="48" fillId="3" borderId="0" xfId="0" applyFont="1" applyFill="1" applyAlignment="1" applyProtection="1">
      <alignment horizontal="center" vertical="center" wrapText="1"/>
    </xf>
    <xf numFmtId="0" fontId="38" fillId="3" borderId="0" xfId="0" applyFont="1" applyFill="1" applyBorder="1" applyAlignment="1" applyProtection="1">
      <alignment horizontal="center" vertical="top" wrapText="1"/>
    </xf>
    <xf numFmtId="0" fontId="53" fillId="3" borderId="0" xfId="0" applyFont="1" applyFill="1" applyBorder="1" applyAlignment="1" applyProtection="1">
      <alignment horizontal="center" vertical="center" wrapText="1"/>
    </xf>
    <xf numFmtId="0" fontId="59" fillId="3" borderId="0" xfId="0" applyFont="1" applyFill="1" applyBorder="1" applyAlignment="1" applyProtection="1">
      <alignment horizontal="left" vertical="center" wrapText="1"/>
    </xf>
    <xf numFmtId="169" fontId="0" fillId="0" borderId="0" xfId="0" applyNumberFormat="1"/>
    <xf numFmtId="164" fontId="34" fillId="5" borderId="1" xfId="0" applyNumberFormat="1" applyFont="1" applyFill="1" applyBorder="1" applyAlignment="1" applyProtection="1">
      <alignment horizontal="center" vertical="center"/>
    </xf>
    <xf numFmtId="0" fontId="12" fillId="0" borderId="0" xfId="11" applyNumberFormat="1"/>
    <xf numFmtId="0" fontId="12" fillId="0" borderId="0" xfId="11"/>
    <xf numFmtId="49" fontId="12" fillId="0" borderId="0" xfId="11" applyNumberFormat="1"/>
    <xf numFmtId="0" fontId="12" fillId="0" borderId="0" xfId="11" applyFont="1" applyFill="1"/>
    <xf numFmtId="2" fontId="34" fillId="0" borderId="1" xfId="0" applyNumberFormat="1" applyFont="1" applyFill="1" applyBorder="1" applyAlignment="1" applyProtection="1">
      <alignment horizontal="right" vertical="center"/>
      <protection locked="0"/>
    </xf>
    <xf numFmtId="0" fontId="0" fillId="0" borderId="0" xfId="0" applyAlignment="1">
      <alignment vertical="center"/>
    </xf>
    <xf numFmtId="0" fontId="0" fillId="2" borderId="0" xfId="0" applyFill="1" applyAlignment="1">
      <alignment vertical="center" wrapText="1"/>
    </xf>
    <xf numFmtId="1" fontId="0" fillId="2" borderId="0" xfId="0" applyNumberFormat="1" applyFill="1" applyAlignment="1">
      <alignment vertical="center" wrapText="1"/>
    </xf>
    <xf numFmtId="0" fontId="36" fillId="21" borderId="0" xfId="6" applyFont="1" applyFill="1" applyAlignment="1">
      <alignment vertical="center"/>
    </xf>
    <xf numFmtId="0" fontId="44" fillId="2" borderId="26" xfId="0" applyFont="1" applyFill="1" applyBorder="1" applyAlignment="1" applyProtection="1">
      <alignment vertical="center" wrapText="1"/>
    </xf>
    <xf numFmtId="0" fontId="44" fillId="2" borderId="26" xfId="0" applyFont="1" applyFill="1" applyBorder="1" applyAlignment="1" applyProtection="1">
      <alignment vertical="center"/>
    </xf>
    <xf numFmtId="0" fontId="44" fillId="2" borderId="26" xfId="0" applyFont="1" applyFill="1" applyBorder="1" applyAlignment="1" applyProtection="1">
      <alignment horizontal="left" vertical="center"/>
    </xf>
    <xf numFmtId="0" fontId="44" fillId="2" borderId="28" xfId="0" applyFont="1" applyFill="1" applyBorder="1" applyAlignment="1" applyProtection="1">
      <alignment horizontal="left" vertical="center"/>
    </xf>
    <xf numFmtId="0" fontId="44" fillId="3" borderId="27" xfId="0" applyFont="1" applyFill="1" applyBorder="1" applyAlignment="1" applyProtection="1">
      <alignment horizontal="left" vertical="center" wrapText="1"/>
    </xf>
    <xf numFmtId="165" fontId="44" fillId="3" borderId="27" xfId="0" applyNumberFormat="1" applyFont="1" applyFill="1" applyBorder="1" applyAlignment="1" applyProtection="1">
      <alignment horizontal="left" vertical="center" wrapText="1"/>
    </xf>
    <xf numFmtId="166" fontId="44" fillId="3" borderId="27" xfId="0" applyNumberFormat="1" applyFont="1" applyFill="1" applyBorder="1" applyAlignment="1" applyProtection="1">
      <alignment horizontal="left" vertical="center" wrapText="1"/>
    </xf>
    <xf numFmtId="0" fontId="44" fillId="0" borderId="27" xfId="0" applyFont="1" applyFill="1" applyBorder="1" applyAlignment="1" applyProtection="1">
      <alignment horizontal="left" vertical="center"/>
    </xf>
    <xf numFmtId="3" fontId="44" fillId="0" borderId="27" xfId="0" applyNumberFormat="1" applyFont="1" applyFill="1" applyBorder="1" applyAlignment="1" applyProtection="1">
      <alignment horizontal="left" vertical="center" wrapText="1"/>
    </xf>
    <xf numFmtId="0" fontId="0" fillId="0" borderId="30" xfId="0" applyBorder="1" applyAlignment="1" applyProtection="1">
      <alignment horizontal="left" wrapText="1"/>
    </xf>
    <xf numFmtId="0" fontId="44" fillId="2" borderId="31" xfId="0" applyFont="1" applyFill="1" applyBorder="1" applyAlignment="1" applyProtection="1">
      <alignment vertical="center" wrapText="1"/>
    </xf>
    <xf numFmtId="0" fontId="44" fillId="3" borderId="32" xfId="0" applyFont="1" applyFill="1" applyBorder="1" applyAlignment="1" applyProtection="1">
      <alignment horizontal="left" vertical="center" wrapText="1"/>
    </xf>
    <xf numFmtId="0" fontId="41" fillId="20" borderId="0" xfId="6" applyFont="1" applyFill="1" applyBorder="1" applyAlignment="1">
      <alignment vertical="center" wrapText="1"/>
    </xf>
    <xf numFmtId="0" fontId="40" fillId="20" borderId="0" xfId="6" applyFont="1" applyFill="1" applyBorder="1" applyAlignment="1">
      <alignment vertical="center" wrapText="1"/>
    </xf>
    <xf numFmtId="0" fontId="40" fillId="8" borderId="0" xfId="6" applyFont="1" applyFill="1" applyBorder="1" applyAlignment="1">
      <alignment vertical="center" wrapText="1"/>
    </xf>
    <xf numFmtId="0" fontId="44" fillId="3" borderId="27" xfId="0" applyFont="1" applyFill="1" applyBorder="1" applyAlignment="1" applyProtection="1">
      <alignment horizontal="left" vertical="center" wrapText="1"/>
    </xf>
    <xf numFmtId="165" fontId="44" fillId="3" borderId="27" xfId="0" applyNumberFormat="1" applyFont="1" applyFill="1" applyBorder="1" applyAlignment="1" applyProtection="1">
      <alignment horizontal="left" vertical="center" wrapText="1"/>
    </xf>
    <xf numFmtId="166" fontId="44" fillId="3" borderId="27" xfId="0" applyNumberFormat="1" applyFont="1" applyFill="1" applyBorder="1" applyAlignment="1" applyProtection="1">
      <alignment horizontal="left" vertical="center" wrapText="1"/>
    </xf>
    <xf numFmtId="0" fontId="44" fillId="3" borderId="27" xfId="0" applyFont="1" applyFill="1" applyBorder="1" applyAlignment="1" applyProtection="1">
      <alignment horizontal="left" vertical="center" wrapText="1"/>
    </xf>
    <xf numFmtId="165" fontId="44" fillId="3" borderId="27" xfId="0" applyNumberFormat="1" applyFont="1" applyFill="1" applyBorder="1" applyAlignment="1" applyProtection="1">
      <alignment horizontal="left" vertical="center" wrapText="1"/>
    </xf>
    <xf numFmtId="166" fontId="44" fillId="3" borderId="27" xfId="0" applyNumberFormat="1" applyFont="1" applyFill="1" applyBorder="1" applyAlignment="1" applyProtection="1">
      <alignment horizontal="left" vertical="center" wrapText="1"/>
    </xf>
    <xf numFmtId="0" fontId="44" fillId="0" borderId="27" xfId="0" applyFont="1" applyFill="1" applyBorder="1" applyAlignment="1" applyProtection="1">
      <alignment horizontal="left" vertical="center"/>
    </xf>
    <xf numFmtId="3" fontId="44" fillId="0" borderId="27" xfId="0" applyNumberFormat="1" applyFont="1" applyFill="1" applyBorder="1" applyAlignment="1" applyProtection="1">
      <alignment horizontal="left" vertical="center" wrapText="1"/>
    </xf>
    <xf numFmtId="0" fontId="63" fillId="0" borderId="30" xfId="0" applyFont="1" applyBorder="1" applyAlignment="1" applyProtection="1">
      <alignment horizontal="left" wrapText="1"/>
    </xf>
    <xf numFmtId="0" fontId="44" fillId="3" borderId="27" xfId="0" applyFont="1" applyFill="1" applyBorder="1" applyAlignment="1" applyProtection="1">
      <alignment horizontal="left" vertical="center" wrapText="1"/>
      <protection locked="0"/>
    </xf>
    <xf numFmtId="0" fontId="44" fillId="0" borderId="27" xfId="0" applyFont="1" applyFill="1" applyBorder="1" applyAlignment="1" applyProtection="1">
      <alignment horizontal="left" vertical="center"/>
      <protection locked="0"/>
    </xf>
    <xf numFmtId="3" fontId="44" fillId="0" borderId="27" xfId="0" applyNumberFormat="1" applyFont="1" applyFill="1" applyBorder="1" applyAlignment="1" applyProtection="1">
      <alignment horizontal="left" vertical="center" wrapText="1"/>
      <protection locked="0"/>
    </xf>
    <xf numFmtId="1" fontId="28" fillId="3" borderId="3" xfId="0" applyNumberFormat="1" applyFont="1" applyFill="1" applyBorder="1" applyAlignment="1" applyProtection="1">
      <alignment horizontal="right" vertical="center" wrapText="1"/>
    </xf>
    <xf numFmtId="1" fontId="34" fillId="0" borderId="1" xfId="0" applyNumberFormat="1" applyFont="1" applyFill="1" applyBorder="1" applyAlignment="1" applyProtection="1">
      <alignment horizontal="right" vertical="center"/>
      <protection locked="0"/>
    </xf>
    <xf numFmtId="8" fontId="0" fillId="0" borderId="0" xfId="0" applyNumberFormat="1"/>
    <xf numFmtId="14" fontId="30" fillId="3" borderId="6" xfId="0" applyNumberFormat="1" applyFont="1" applyFill="1" applyBorder="1" applyAlignment="1" applyProtection="1">
      <alignment horizontal="center"/>
    </xf>
    <xf numFmtId="0" fontId="62" fillId="0" borderId="30" xfId="10" applyBorder="1" applyAlignment="1" applyProtection="1">
      <alignment horizontal="left"/>
      <protection locked="0"/>
    </xf>
    <xf numFmtId="0" fontId="36" fillId="3" borderId="0" xfId="0" applyFont="1" applyFill="1" applyAlignment="1" applyProtection="1">
      <alignment wrapText="1"/>
    </xf>
    <xf numFmtId="0" fontId="0" fillId="0" borderId="0" xfId="0" applyFill="1" applyProtection="1"/>
    <xf numFmtId="2" fontId="28" fillId="3" borderId="2" xfId="0" applyNumberFormat="1" applyFont="1" applyFill="1" applyBorder="1" applyAlignment="1" applyProtection="1">
      <alignment horizontal="right" vertical="center" wrapText="1"/>
      <protection locked="0"/>
    </xf>
    <xf numFmtId="164" fontId="25" fillId="0" borderId="1" xfId="0" applyNumberFormat="1" applyFont="1" applyFill="1" applyBorder="1" applyAlignment="1" applyProtection="1">
      <alignment horizontal="right" vertical="center" wrapText="1"/>
      <protection locked="0"/>
    </xf>
    <xf numFmtId="164" fontId="36" fillId="2" borderId="1" xfId="0" applyNumberFormat="1" applyFont="1" applyFill="1" applyBorder="1" applyAlignment="1" applyProtection="1">
      <alignment horizontal="right" vertical="center"/>
    </xf>
    <xf numFmtId="164" fontId="25" fillId="0" borderId="1" xfId="0" applyNumberFormat="1" applyFont="1" applyFill="1" applyBorder="1" applyAlignment="1" applyProtection="1">
      <alignment vertical="center" wrapText="1"/>
      <protection locked="0"/>
    </xf>
    <xf numFmtId="164" fontId="36" fillId="2" borderId="1" xfId="0" applyNumberFormat="1" applyFont="1" applyFill="1" applyBorder="1" applyAlignment="1" applyProtection="1">
      <alignment vertical="center"/>
    </xf>
    <xf numFmtId="3" fontId="0" fillId="0" borderId="1" xfId="0" applyNumberFormat="1" applyBorder="1" applyAlignment="1">
      <alignment vertical="center"/>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6" fillId="0" borderId="1" xfId="0" applyFont="1" applyBorder="1" applyAlignment="1">
      <alignment vertical="center"/>
    </xf>
    <xf numFmtId="3" fontId="36" fillId="0" borderId="1" xfId="0" applyNumberFormat="1" applyFont="1" applyBorder="1" applyAlignment="1">
      <alignment vertical="center"/>
    </xf>
    <xf numFmtId="4" fontId="36" fillId="0" borderId="1" xfId="0" applyNumberFormat="1" applyFont="1" applyBorder="1" applyAlignment="1">
      <alignment vertical="center"/>
    </xf>
    <xf numFmtId="164" fontId="36" fillId="0" borderId="1" xfId="0" applyNumberFormat="1" applyFont="1" applyBorder="1" applyAlignment="1">
      <alignment horizontal="right" vertical="center"/>
    </xf>
    <xf numFmtId="0" fontId="0" fillId="0" borderId="0" xfId="0" applyAlignment="1">
      <alignment wrapText="1"/>
    </xf>
    <xf numFmtId="164" fontId="25" fillId="0" borderId="1" xfId="0" applyNumberFormat="1" applyFont="1" applyFill="1" applyBorder="1" applyAlignment="1" applyProtection="1">
      <alignment horizontal="right" vertical="center" wrapText="1"/>
    </xf>
    <xf numFmtId="0" fontId="55" fillId="2" borderId="1" xfId="0" applyFont="1" applyFill="1" applyBorder="1" applyAlignment="1" applyProtection="1">
      <alignment horizontal="center" vertical="center"/>
    </xf>
    <xf numFmtId="0" fontId="48" fillId="3" borderId="0" xfId="0" applyFont="1" applyFill="1" applyAlignment="1" applyProtection="1">
      <alignment horizontal="center" vertical="center" wrapText="1"/>
    </xf>
    <xf numFmtId="0" fontId="44" fillId="0" borderId="27" xfId="0" applyFont="1" applyFill="1" applyBorder="1" applyAlignment="1" applyProtection="1">
      <alignment horizontal="left" vertical="center"/>
    </xf>
    <xf numFmtId="0" fontId="38" fillId="3" borderId="0" xfId="0" applyFont="1" applyFill="1" applyBorder="1" applyAlignment="1" applyProtection="1">
      <alignment horizontal="center" vertical="top" wrapText="1"/>
    </xf>
    <xf numFmtId="0" fontId="9" fillId="3" borderId="0" xfId="0" applyFont="1" applyFill="1" applyProtection="1"/>
    <xf numFmtId="0" fontId="9" fillId="3" borderId="0" xfId="0" applyFont="1" applyFill="1" applyAlignment="1" applyProtection="1"/>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wrapText="1"/>
    </xf>
    <xf numFmtId="0" fontId="9" fillId="3" borderId="0" xfId="0" applyFont="1" applyFill="1" applyBorder="1" applyAlignment="1" applyProtection="1">
      <alignment vertical="center"/>
    </xf>
    <xf numFmtId="49" fontId="9" fillId="5" borderId="1" xfId="0" applyNumberFormat="1"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protection locked="0"/>
    </xf>
    <xf numFmtId="0" fontId="9" fillId="3" borderId="0" xfId="0" applyFont="1" applyFill="1" applyBorder="1" applyProtection="1"/>
    <xf numFmtId="0" fontId="9" fillId="3" borderId="0" xfId="0" applyFont="1" applyFill="1" applyBorder="1" applyAlignment="1" applyProtection="1"/>
    <xf numFmtId="14" fontId="9" fillId="5" borderId="6" xfId="0" applyNumberFormat="1" applyFont="1" applyFill="1" applyBorder="1" applyAlignment="1" applyProtection="1">
      <alignment horizontal="center"/>
    </xf>
    <xf numFmtId="0" fontId="44" fillId="0" borderId="30" xfId="0" applyFont="1" applyFill="1" applyBorder="1" applyAlignment="1" applyProtection="1">
      <alignment horizontal="left" vertical="center"/>
    </xf>
    <xf numFmtId="0" fontId="9" fillId="3" borderId="6" xfId="0" applyFont="1" applyFill="1" applyBorder="1" applyAlignment="1" applyProtection="1">
      <alignment horizontal="center"/>
    </xf>
    <xf numFmtId="49" fontId="9" fillId="5" borderId="2" xfId="0" applyNumberFormat="1" applyFont="1" applyFill="1" applyBorder="1" applyAlignment="1" applyProtection="1">
      <alignment horizontal="center" vertical="center" wrapText="1"/>
      <protection locked="0"/>
    </xf>
    <xf numFmtId="0" fontId="9" fillId="0" borderId="0" xfId="0" applyFont="1" applyBorder="1" applyAlignment="1" applyProtection="1">
      <protection locked="0"/>
    </xf>
    <xf numFmtId="0" fontId="41" fillId="0" borderId="0" xfId="0" applyFont="1" applyBorder="1" applyAlignment="1" applyProtection="1">
      <alignment wrapText="1"/>
    </xf>
    <xf numFmtId="0" fontId="8" fillId="3" borderId="0" xfId="0" applyFont="1" applyFill="1" applyAlignment="1" applyProtection="1">
      <alignment horizontal="center"/>
    </xf>
    <xf numFmtId="0" fontId="34" fillId="0" borderId="1" xfId="0" applyFont="1" applyBorder="1" applyAlignment="1" applyProtection="1">
      <alignment horizontal="center" vertical="center"/>
      <protection locked="0"/>
    </xf>
    <xf numFmtId="0" fontId="29" fillId="2" borderId="1" xfId="0" applyFont="1" applyFill="1" applyBorder="1" applyAlignment="1" applyProtection="1">
      <alignment horizontal="center" vertical="center" wrapText="1"/>
    </xf>
    <xf numFmtId="0" fontId="34" fillId="0" borderId="1" xfId="0" applyFont="1" applyBorder="1" applyAlignment="1" applyProtection="1">
      <alignment horizontal="center" vertical="center"/>
    </xf>
    <xf numFmtId="0" fontId="34" fillId="0" borderId="0" xfId="0" applyFont="1" applyBorder="1" applyAlignment="1" applyProtection="1">
      <alignment vertical="center"/>
    </xf>
    <xf numFmtId="0" fontId="7" fillId="2" borderId="1"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4" fillId="0"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protection locked="0"/>
    </xf>
    <xf numFmtId="164" fontId="34" fillId="5" borderId="1" xfId="0" applyNumberFormat="1" applyFont="1" applyFill="1" applyBorder="1" applyAlignment="1" applyProtection="1">
      <alignment horizontal="center" vertical="center"/>
    </xf>
    <xf numFmtId="0" fontId="34" fillId="0" borderId="1" xfId="0" applyFont="1" applyBorder="1" applyAlignment="1" applyProtection="1">
      <alignment horizontal="center" vertical="center"/>
      <protection locked="0"/>
    </xf>
    <xf numFmtId="4" fontId="36" fillId="0" borderId="17" xfId="0" applyNumberFormat="1" applyFont="1" applyBorder="1" applyAlignment="1" applyProtection="1">
      <alignment horizontal="right"/>
    </xf>
    <xf numFmtId="3" fontId="36" fillId="0" borderId="17" xfId="0" applyNumberFormat="1" applyFont="1" applyBorder="1" applyAlignment="1" applyProtection="1">
      <alignment horizontal="right"/>
    </xf>
    <xf numFmtId="2" fontId="34" fillId="0" borderId="2" xfId="0" applyNumberFormat="1" applyFont="1" applyFill="1" applyBorder="1" applyAlignment="1" applyProtection="1">
      <alignment horizontal="right" vertical="center"/>
      <protection locked="0"/>
    </xf>
    <xf numFmtId="0" fontId="36"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26" fillId="22" borderId="0" xfId="3" applyFill="1" applyAlignment="1">
      <alignment wrapText="1"/>
    </xf>
    <xf numFmtId="9" fontId="26" fillId="22" borderId="0" xfId="3" applyNumberFormat="1" applyFill="1" applyAlignment="1">
      <alignment wrapText="1"/>
    </xf>
    <xf numFmtId="164" fontId="26" fillId="8" borderId="0" xfId="3" applyNumberFormat="1" applyFill="1"/>
    <xf numFmtId="0" fontId="59" fillId="3" borderId="0" xfId="0" applyFont="1" applyFill="1" applyBorder="1" applyAlignment="1" applyProtection="1">
      <alignment horizontal="left" vertical="center" wrapText="1"/>
    </xf>
    <xf numFmtId="0" fontId="34" fillId="0" borderId="1" xfId="0" applyFont="1" applyBorder="1" applyAlignment="1" applyProtection="1">
      <alignment horizontal="center" vertical="center"/>
      <protection locked="0"/>
    </xf>
    <xf numFmtId="0" fontId="5" fillId="2" borderId="2" xfId="0" applyFont="1" applyFill="1" applyBorder="1" applyAlignment="1" applyProtection="1">
      <alignment horizontal="left" vertical="center"/>
    </xf>
    <xf numFmtId="0" fontId="34" fillId="2" borderId="4" xfId="0" applyFont="1" applyFill="1" applyBorder="1" applyAlignment="1" applyProtection="1">
      <alignment horizontal="left" vertical="center"/>
    </xf>
    <xf numFmtId="0" fontId="34" fillId="2" borderId="3" xfId="0" applyFont="1" applyFill="1" applyBorder="1" applyAlignment="1" applyProtection="1">
      <alignment horizontal="left" vertical="center"/>
    </xf>
    <xf numFmtId="0" fontId="36" fillId="0" borderId="2" xfId="0" applyFont="1" applyFill="1" applyBorder="1" applyAlignment="1" applyProtection="1">
      <alignment horizontal="center" vertical="center"/>
      <protection locked="0"/>
    </xf>
    <xf numFmtId="0" fontId="36" fillId="0" borderId="4" xfId="0" applyFont="1" applyFill="1" applyBorder="1" applyAlignment="1" applyProtection="1">
      <alignment horizontal="center" vertical="center"/>
      <protection locked="0"/>
    </xf>
    <xf numFmtId="0" fontId="36" fillId="0" borderId="3"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xf>
    <xf numFmtId="0" fontId="0" fillId="3" borderId="1" xfId="0" applyFill="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6" fillId="2" borderId="2"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38" fillId="3" borderId="4" xfId="0" applyFont="1" applyFill="1" applyBorder="1" applyAlignment="1" applyProtection="1">
      <alignment horizontal="left" wrapText="1"/>
    </xf>
    <xf numFmtId="0" fontId="0" fillId="3" borderId="4" xfId="0" applyFill="1" applyBorder="1" applyAlignment="1" applyProtection="1">
      <alignment horizontal="left" wrapText="1"/>
    </xf>
    <xf numFmtId="0" fontId="34" fillId="3" borderId="6" xfId="0" applyFont="1" applyFill="1" applyBorder="1" applyAlignment="1" applyProtection="1">
      <alignment horizontal="center"/>
      <protection locked="0"/>
    </xf>
    <xf numFmtId="0" fontId="48" fillId="3" borderId="0" xfId="0" applyFont="1" applyFill="1" applyAlignment="1" applyProtection="1">
      <alignment horizontal="center" vertical="center" wrapText="1"/>
    </xf>
    <xf numFmtId="0" fontId="60" fillId="0" borderId="0" xfId="0" applyFont="1" applyAlignment="1" applyProtection="1">
      <alignment horizontal="left" vertical="top"/>
      <protection locked="0"/>
    </xf>
    <xf numFmtId="0" fontId="34" fillId="0" borderId="2" xfId="0" applyFont="1" applyBorder="1" applyAlignment="1" applyProtection="1">
      <alignment horizontal="center" vertical="center"/>
      <protection locked="0"/>
    </xf>
    <xf numFmtId="0" fontId="34" fillId="0" borderId="4" xfId="0" applyFont="1" applyBorder="1" applyAlignment="1" applyProtection="1">
      <alignment horizontal="center" vertical="center"/>
      <protection locked="0"/>
    </xf>
    <xf numFmtId="0" fontId="34" fillId="0" borderId="3" xfId="0" applyFont="1" applyBorder="1" applyAlignment="1" applyProtection="1">
      <alignment horizontal="center" vertical="center"/>
      <protection locked="0"/>
    </xf>
    <xf numFmtId="0" fontId="4" fillId="3" borderId="6" xfId="0" applyFont="1" applyFill="1" applyBorder="1" applyAlignment="1" applyProtection="1">
      <alignment horizontal="center"/>
      <protection locked="0"/>
    </xf>
    <xf numFmtId="164" fontId="34" fillId="0" borderId="1" xfId="0" applyNumberFormat="1" applyFont="1" applyBorder="1" applyAlignment="1" applyProtection="1">
      <alignment horizontal="right" vertical="center"/>
    </xf>
    <xf numFmtId="0" fontId="35" fillId="4" borderId="0" xfId="0" applyFont="1" applyFill="1" applyAlignment="1" applyProtection="1">
      <alignment horizontal="center" vertical="center"/>
    </xf>
    <xf numFmtId="0" fontId="34" fillId="2" borderId="1" xfId="0" applyFont="1" applyFill="1" applyBorder="1" applyAlignment="1" applyProtection="1">
      <alignment horizontal="center"/>
    </xf>
    <xf numFmtId="0" fontId="36" fillId="2" borderId="2" xfId="0" applyFont="1" applyFill="1" applyBorder="1" applyAlignment="1" applyProtection="1">
      <alignment horizontal="center" vertical="center"/>
    </xf>
    <xf numFmtId="0" fontId="36" fillId="2" borderId="3" xfId="0" applyFont="1" applyFill="1" applyBorder="1" applyAlignment="1" applyProtection="1">
      <alignment horizontal="center" vertical="center"/>
    </xf>
    <xf numFmtId="164" fontId="36" fillId="2" borderId="1" xfId="0" applyNumberFormat="1" applyFont="1" applyFill="1" applyBorder="1" applyAlignment="1" applyProtection="1">
      <alignment horizontal="right" vertical="center"/>
    </xf>
    <xf numFmtId="0" fontId="34" fillId="3" borderId="23" xfId="0" applyFont="1" applyFill="1" applyBorder="1" applyAlignment="1" applyProtection="1">
      <alignment horizontal="center"/>
    </xf>
    <xf numFmtId="0" fontId="34" fillId="3" borderId="0" xfId="0" applyFont="1" applyFill="1" applyAlignment="1" applyProtection="1">
      <alignment horizontal="center"/>
    </xf>
    <xf numFmtId="10" fontId="34" fillId="5" borderId="1" xfId="0" applyNumberFormat="1" applyFont="1" applyFill="1" applyBorder="1" applyAlignment="1" applyProtection="1">
      <alignment horizontal="center" vertical="center"/>
    </xf>
    <xf numFmtId="164" fontId="34" fillId="0" borderId="1" xfId="0" applyNumberFormat="1" applyFont="1" applyBorder="1" applyAlignment="1" applyProtection="1">
      <alignment horizontal="right" vertical="center"/>
      <protection locked="0"/>
    </xf>
    <xf numFmtId="164" fontId="34" fillId="5" borderId="1" xfId="0" applyNumberFormat="1" applyFont="1" applyFill="1" applyBorder="1" applyAlignment="1" applyProtection="1">
      <alignment horizontal="center" vertical="center"/>
    </xf>
    <xf numFmtId="4" fontId="34" fillId="0" borderId="2" xfId="0" applyNumberFormat="1" applyFont="1" applyBorder="1" applyAlignment="1" applyProtection="1">
      <alignment horizontal="right" vertical="center"/>
      <protection locked="0"/>
    </xf>
    <xf numFmtId="4" fontId="34" fillId="0" borderId="3" xfId="0" applyNumberFormat="1" applyFont="1" applyBorder="1" applyAlignment="1" applyProtection="1">
      <alignment horizontal="right" vertical="center"/>
      <protection locked="0"/>
    </xf>
    <xf numFmtId="4" fontId="34" fillId="0" borderId="1" xfId="0" applyNumberFormat="1" applyFont="1" applyBorder="1" applyAlignment="1" applyProtection="1">
      <alignment horizontal="right" vertical="center"/>
      <protection locked="0"/>
    </xf>
    <xf numFmtId="4" fontId="36" fillId="2" borderId="1" xfId="0" applyNumberFormat="1" applyFont="1" applyFill="1" applyBorder="1" applyAlignment="1" applyProtection="1">
      <alignment horizontal="right"/>
    </xf>
    <xf numFmtId="0" fontId="35" fillId="4" borderId="6" xfId="0" applyFont="1" applyFill="1" applyBorder="1" applyAlignment="1" applyProtection="1">
      <alignment horizontal="center"/>
    </xf>
    <xf numFmtId="0" fontId="34" fillId="2" borderId="2" xfId="0" applyFont="1" applyFill="1" applyBorder="1" applyAlignment="1" applyProtection="1">
      <alignment horizontal="center"/>
    </xf>
    <xf numFmtId="0" fontId="34" fillId="2" borderId="3" xfId="0" applyFont="1" applyFill="1" applyBorder="1" applyAlignment="1" applyProtection="1">
      <alignment horizontal="center"/>
    </xf>
    <xf numFmtId="0" fontId="33" fillId="2" borderId="1" xfId="0"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wrapText="1"/>
    </xf>
    <xf numFmtId="0" fontId="36" fillId="2" borderId="2" xfId="0" applyFont="1" applyFill="1" applyBorder="1" applyAlignment="1" applyProtection="1">
      <alignment horizontal="center"/>
    </xf>
    <xf numFmtId="0" fontId="36" fillId="2" borderId="3" xfId="0" applyFont="1" applyFill="1" applyBorder="1" applyAlignment="1" applyProtection="1">
      <alignment horizontal="center"/>
    </xf>
    <xf numFmtId="164" fontId="36" fillId="2" borderId="1" xfId="0" applyNumberFormat="1" applyFont="1" applyFill="1" applyBorder="1" applyAlignment="1" applyProtection="1">
      <alignment horizontal="right"/>
    </xf>
    <xf numFmtId="0" fontId="41" fillId="3" borderId="0" xfId="0" applyFont="1" applyFill="1" applyAlignment="1" applyProtection="1">
      <alignment horizontal="left" vertical="center" wrapText="1"/>
    </xf>
    <xf numFmtId="0" fontId="34" fillId="3" borderId="0" xfId="0" applyFont="1" applyFill="1" applyBorder="1" applyAlignment="1" applyProtection="1">
      <alignment horizontal="center"/>
    </xf>
    <xf numFmtId="0" fontId="50" fillId="3" borderId="5" xfId="0" applyFont="1" applyFill="1" applyBorder="1" applyAlignment="1" applyProtection="1">
      <alignment horizontal="center" wrapText="1"/>
    </xf>
    <xf numFmtId="0" fontId="41" fillId="0" borderId="5" xfId="0" applyFont="1" applyBorder="1" applyAlignment="1" applyProtection="1">
      <alignment horizontal="center" wrapText="1"/>
      <protection locked="0"/>
    </xf>
    <xf numFmtId="0" fontId="3" fillId="0" borderId="15"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22" xfId="0" applyFont="1" applyBorder="1" applyAlignment="1" applyProtection="1">
      <alignment horizontal="center" vertical="center"/>
      <protection locked="0"/>
    </xf>
    <xf numFmtId="0" fontId="35" fillId="4" borderId="0" xfId="0" applyFont="1" applyFill="1" applyAlignment="1" applyProtection="1">
      <alignment horizontal="center" vertical="center" wrapText="1"/>
    </xf>
    <xf numFmtId="0" fontId="38" fillId="0" borderId="2" xfId="0" applyFont="1" applyBorder="1" applyAlignment="1" applyProtection="1">
      <alignment horizontal="left" vertical="center" wrapText="1"/>
    </xf>
    <xf numFmtId="0" fontId="38" fillId="0" borderId="4" xfId="0" applyFont="1" applyBorder="1" applyAlignment="1" applyProtection="1">
      <alignment horizontal="left" vertical="center" wrapText="1"/>
    </xf>
    <xf numFmtId="0" fontId="38" fillId="0" borderId="3" xfId="0" applyFont="1" applyBorder="1" applyAlignment="1" applyProtection="1">
      <alignment horizontal="left" vertical="center" wrapText="1"/>
    </xf>
    <xf numFmtId="0" fontId="41" fillId="3" borderId="0" xfId="0" applyFont="1" applyFill="1" applyBorder="1" applyAlignment="1" applyProtection="1">
      <alignment horizontal="left" wrapText="1"/>
    </xf>
    <xf numFmtId="0" fontId="36" fillId="2" borderId="4" xfId="0" applyFont="1" applyFill="1" applyBorder="1" applyAlignment="1" applyProtection="1">
      <alignment horizontal="center" vertical="center"/>
    </xf>
    <xf numFmtId="0" fontId="36" fillId="2" borderId="1" xfId="0" applyFont="1" applyFill="1" applyBorder="1" applyAlignment="1" applyProtection="1">
      <alignment horizontal="center"/>
    </xf>
    <xf numFmtId="0" fontId="36" fillId="2" borderId="18" xfId="0" applyFont="1" applyFill="1" applyBorder="1" applyAlignment="1" applyProtection="1">
      <alignment horizontal="center"/>
    </xf>
    <xf numFmtId="0" fontId="36" fillId="2" borderId="19" xfId="0" applyFont="1" applyFill="1" applyBorder="1" applyAlignment="1" applyProtection="1">
      <alignment horizontal="center"/>
    </xf>
    <xf numFmtId="0" fontId="36" fillId="2" borderId="20" xfId="0" applyFont="1" applyFill="1" applyBorder="1" applyAlignment="1" applyProtection="1">
      <alignment horizontal="center"/>
    </xf>
    <xf numFmtId="0" fontId="13" fillId="2" borderId="2" xfId="0" applyFont="1" applyFill="1" applyBorder="1" applyAlignment="1" applyProtection="1">
      <alignment horizontal="center" vertical="center" wrapText="1"/>
    </xf>
    <xf numFmtId="0" fontId="34" fillId="2" borderId="3" xfId="0" applyFont="1" applyFill="1" applyBorder="1" applyAlignment="1" applyProtection="1">
      <alignment horizontal="center" vertical="center" wrapText="1"/>
    </xf>
    <xf numFmtId="14" fontId="34" fillId="0" borderId="2" xfId="0" applyNumberFormat="1" applyFont="1" applyFill="1" applyBorder="1" applyAlignment="1" applyProtection="1">
      <alignment horizontal="center" vertical="center"/>
      <protection locked="0"/>
    </xf>
    <xf numFmtId="14" fontId="34" fillId="0" borderId="3" xfId="0" applyNumberFormat="1" applyFont="1" applyFill="1" applyBorder="1" applyAlignment="1" applyProtection="1">
      <alignment horizontal="center" vertical="center"/>
      <protection locked="0"/>
    </xf>
    <xf numFmtId="0" fontId="43" fillId="4" borderId="24" xfId="0" applyFont="1" applyFill="1" applyBorder="1" applyAlignment="1" applyProtection="1">
      <alignment horizontal="center" vertical="center" wrapText="1"/>
    </xf>
    <xf numFmtId="0" fontId="43" fillId="4" borderId="25" xfId="0" applyFont="1" applyFill="1" applyBorder="1" applyAlignment="1" applyProtection="1">
      <alignment horizontal="center" vertical="center" wrapText="1"/>
    </xf>
    <xf numFmtId="0" fontId="47" fillId="4" borderId="26" xfId="0" applyFont="1" applyFill="1" applyBorder="1" applyAlignment="1" applyProtection="1">
      <alignment horizontal="center" vertical="center"/>
    </xf>
    <xf numFmtId="0" fontId="47" fillId="4" borderId="27" xfId="0" applyFont="1" applyFill="1" applyBorder="1" applyAlignment="1" applyProtection="1">
      <alignment horizontal="center" vertical="center"/>
    </xf>
    <xf numFmtId="0" fontId="36" fillId="0" borderId="0" xfId="0" applyFont="1" applyFill="1" applyAlignment="1" applyProtection="1">
      <alignment horizontal="center" vertical="center" wrapText="1"/>
    </xf>
    <xf numFmtId="0" fontId="35" fillId="4" borderId="0" xfId="0" applyFont="1" applyFill="1" applyAlignment="1" applyProtection="1">
      <alignment horizontal="center"/>
    </xf>
    <xf numFmtId="0" fontId="34" fillId="2" borderId="2" xfId="0" applyFont="1" applyFill="1" applyBorder="1" applyAlignment="1" applyProtection="1">
      <alignment horizontal="center" vertical="center"/>
    </xf>
    <xf numFmtId="0" fontId="34" fillId="2" borderId="3" xfId="0" applyFont="1" applyFill="1" applyBorder="1" applyAlignment="1" applyProtection="1">
      <alignment horizontal="center" vertical="center"/>
    </xf>
    <xf numFmtId="0" fontId="0" fillId="5" borderId="1" xfId="0" applyFill="1" applyBorder="1" applyAlignment="1" applyProtection="1">
      <alignment horizontal="center" vertical="center"/>
      <protection locked="0"/>
    </xf>
    <xf numFmtId="0" fontId="34" fillId="2" borderId="2" xfId="0" applyFont="1" applyFill="1" applyBorder="1" applyAlignment="1" applyProtection="1">
      <alignment horizontal="left" vertical="center"/>
    </xf>
    <xf numFmtId="0" fontId="19" fillId="2" borderId="2" xfId="0" applyFont="1" applyFill="1" applyBorder="1" applyAlignment="1" applyProtection="1">
      <alignment horizontal="left" vertical="center"/>
    </xf>
    <xf numFmtId="0" fontId="22" fillId="2" borderId="4" xfId="0" applyFont="1" applyFill="1" applyBorder="1" applyAlignment="1" applyProtection="1">
      <alignment horizontal="left" vertical="center"/>
    </xf>
    <xf numFmtId="0" fontId="19" fillId="2" borderId="2"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xf>
    <xf numFmtId="0" fontId="19" fillId="2" borderId="1" xfId="0" applyFont="1" applyFill="1" applyBorder="1" applyAlignment="1" applyProtection="1">
      <alignment horizontal="left" vertical="center"/>
    </xf>
    <xf numFmtId="0" fontId="7" fillId="2" borderId="15" xfId="0" applyFont="1" applyFill="1" applyBorder="1" applyAlignment="1" applyProtection="1">
      <alignment horizontal="center" vertical="center"/>
    </xf>
    <xf numFmtId="0" fontId="19" fillId="2" borderId="21" xfId="0" applyFont="1" applyFill="1" applyBorder="1" applyAlignment="1" applyProtection="1">
      <alignment horizontal="center" vertical="center"/>
    </xf>
    <xf numFmtId="0" fontId="64" fillId="0" borderId="7" xfId="0" applyFont="1" applyBorder="1" applyAlignment="1" applyProtection="1">
      <alignment horizontal="left" vertical="top" wrapText="1"/>
    </xf>
    <xf numFmtId="0" fontId="64" fillId="0" borderId="8" xfId="0" applyFont="1" applyBorder="1" applyAlignment="1" applyProtection="1">
      <alignment horizontal="left" vertical="top" wrapText="1"/>
    </xf>
    <xf numFmtId="0" fontId="64" fillId="0" borderId="9" xfId="0" applyFont="1" applyBorder="1" applyAlignment="1" applyProtection="1">
      <alignment horizontal="left" vertical="top" wrapText="1"/>
    </xf>
    <xf numFmtId="0" fontId="64" fillId="0" borderId="10" xfId="0" applyFont="1" applyBorder="1" applyAlignment="1" applyProtection="1">
      <alignment horizontal="left" vertical="top" wrapText="1"/>
    </xf>
    <xf numFmtId="0" fontId="64" fillId="0" borderId="0" xfId="0" applyFont="1" applyBorder="1" applyAlignment="1" applyProtection="1">
      <alignment horizontal="left" vertical="top" wrapText="1"/>
    </xf>
    <xf numFmtId="0" fontId="64" fillId="0" borderId="11" xfId="0" applyFont="1" applyBorder="1" applyAlignment="1" applyProtection="1">
      <alignment horizontal="left" vertical="top" wrapText="1"/>
    </xf>
    <xf numFmtId="0" fontId="64" fillId="0" borderId="12" xfId="0" applyFont="1" applyBorder="1" applyAlignment="1" applyProtection="1">
      <alignment horizontal="left" vertical="top" wrapText="1"/>
    </xf>
    <xf numFmtId="0" fontId="64" fillId="0" borderId="13" xfId="0" applyFont="1" applyBorder="1" applyAlignment="1" applyProtection="1">
      <alignment horizontal="left" vertical="top" wrapText="1"/>
    </xf>
    <xf numFmtId="0" fontId="64" fillId="0" borderId="14" xfId="0" applyFont="1" applyBorder="1" applyAlignment="1" applyProtection="1">
      <alignment horizontal="left" vertical="top" wrapText="1"/>
    </xf>
    <xf numFmtId="0" fontId="4" fillId="3" borderId="2"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0" fontId="21" fillId="2" borderId="2" xfId="0" applyFont="1" applyFill="1" applyBorder="1" applyAlignment="1" applyProtection="1">
      <alignment horizontal="left" vertical="center" wrapText="1"/>
    </xf>
    <xf numFmtId="1" fontId="15" fillId="3" borderId="2" xfId="0" applyNumberFormat="1" applyFont="1" applyFill="1" applyBorder="1" applyAlignment="1" applyProtection="1">
      <alignment horizontal="center" vertical="center" wrapText="1"/>
      <protection locked="0"/>
    </xf>
    <xf numFmtId="1" fontId="15" fillId="3" borderId="4" xfId="0" applyNumberFormat="1" applyFont="1" applyFill="1" applyBorder="1" applyAlignment="1" applyProtection="1">
      <alignment horizontal="center" vertical="center" wrapText="1"/>
      <protection locked="0"/>
    </xf>
    <xf numFmtId="1" fontId="15" fillId="3" borderId="3" xfId="0" applyNumberFormat="1" applyFont="1" applyFill="1" applyBorder="1" applyAlignment="1" applyProtection="1">
      <alignment horizontal="center" vertical="center" wrapText="1"/>
      <protection locked="0"/>
    </xf>
    <xf numFmtId="49" fontId="4" fillId="3" borderId="2" xfId="0" applyNumberFormat="1" applyFont="1" applyFill="1" applyBorder="1" applyAlignment="1" applyProtection="1">
      <alignment horizontal="center" vertical="center" wrapText="1"/>
      <protection locked="0"/>
    </xf>
    <xf numFmtId="49" fontId="15" fillId="3" borderId="4" xfId="0" applyNumberFormat="1" applyFont="1" applyFill="1" applyBorder="1" applyAlignment="1" applyProtection="1">
      <alignment horizontal="center" vertical="center" wrapText="1"/>
      <protection locked="0"/>
    </xf>
    <xf numFmtId="49" fontId="15" fillId="3" borderId="3" xfId="0" applyNumberFormat="1" applyFont="1" applyFill="1" applyBorder="1" applyAlignment="1" applyProtection="1">
      <alignment horizontal="center" vertical="center" wrapText="1"/>
      <protection locked="0"/>
    </xf>
    <xf numFmtId="0" fontId="38" fillId="3" borderId="5" xfId="0" applyFont="1" applyFill="1" applyBorder="1" applyAlignment="1" applyProtection="1">
      <alignment horizontal="left" vertical="center"/>
      <protection locked="0"/>
    </xf>
    <xf numFmtId="0" fontId="38" fillId="3" borderId="0" xfId="0" applyFont="1" applyFill="1" applyAlignment="1" applyProtection="1">
      <alignment horizontal="left" vertical="top" wrapText="1"/>
    </xf>
    <xf numFmtId="0" fontId="34" fillId="3" borderId="0" xfId="0" applyFont="1" applyFill="1" applyAlignment="1" applyProtection="1">
      <alignment horizontal="left" vertical="top"/>
    </xf>
    <xf numFmtId="0" fontId="41" fillId="0" borderId="7" xfId="0" applyFont="1" applyBorder="1" applyAlignment="1" applyProtection="1">
      <alignment horizontal="left" vertical="center" wrapText="1"/>
    </xf>
    <xf numFmtId="0" fontId="41" fillId="0" borderId="8" xfId="0" applyFont="1" applyBorder="1" applyAlignment="1" applyProtection="1">
      <alignment horizontal="left" vertical="center" wrapText="1"/>
    </xf>
    <xf numFmtId="0" fontId="41" fillId="0" borderId="9" xfId="0" applyFont="1" applyBorder="1" applyAlignment="1" applyProtection="1">
      <alignment horizontal="left" vertical="center" wrapText="1"/>
    </xf>
    <xf numFmtId="0" fontId="41" fillId="0" borderId="10" xfId="0" applyFont="1" applyBorder="1" applyAlignment="1" applyProtection="1">
      <alignment horizontal="left" vertical="center" wrapText="1"/>
    </xf>
    <xf numFmtId="0" fontId="41" fillId="0" borderId="0" xfId="0" applyFont="1" applyBorder="1" applyAlignment="1" applyProtection="1">
      <alignment horizontal="left" vertical="center" wrapText="1"/>
    </xf>
    <xf numFmtId="0" fontId="41" fillId="0" borderId="11" xfId="0" applyFont="1" applyBorder="1" applyAlignment="1" applyProtection="1">
      <alignment horizontal="left" vertical="center" wrapText="1"/>
    </xf>
    <xf numFmtId="0" fontId="36" fillId="2" borderId="15" xfId="0" applyFont="1" applyFill="1" applyBorder="1" applyAlignment="1" applyProtection="1">
      <alignment horizontal="center"/>
    </xf>
    <xf numFmtId="0" fontId="36" fillId="2" borderId="16" xfId="0" applyFont="1" applyFill="1" applyBorder="1" applyAlignment="1" applyProtection="1">
      <alignment horizontal="center"/>
    </xf>
    <xf numFmtId="0" fontId="35" fillId="4" borderId="6" xfId="0" applyFont="1" applyFill="1" applyBorder="1" applyAlignment="1" applyProtection="1">
      <alignment horizontal="center" vertical="center" wrapText="1"/>
    </xf>
    <xf numFmtId="0" fontId="19" fillId="2" borderId="4" xfId="0" applyFont="1" applyFill="1" applyBorder="1" applyAlignment="1" applyProtection="1">
      <alignment horizontal="left" vertical="center" wrapText="1"/>
    </xf>
    <xf numFmtId="0" fontId="19" fillId="2" borderId="3"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1" fontId="4" fillId="3" borderId="2" xfId="0" applyNumberFormat="1"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0" fontId="34" fillId="2" borderId="1" xfId="0" applyFont="1" applyFill="1" applyBorder="1" applyAlignment="1" applyProtection="1">
      <alignment horizontal="center" vertical="center"/>
    </xf>
    <xf numFmtId="0" fontId="22" fillId="3" borderId="6" xfId="0" applyFont="1" applyFill="1" applyBorder="1" applyAlignment="1" applyProtection="1">
      <alignment horizontal="center"/>
    </xf>
    <xf numFmtId="0" fontId="34" fillId="3" borderId="6" xfId="0" applyFont="1" applyFill="1" applyBorder="1" applyAlignment="1" applyProtection="1">
      <alignment horizontal="center"/>
    </xf>
    <xf numFmtId="0" fontId="36" fillId="3" borderId="0" xfId="0" applyFont="1" applyFill="1" applyAlignment="1" applyProtection="1">
      <alignment horizontal="center" vertical="center" wrapText="1"/>
    </xf>
    <xf numFmtId="0" fontId="53" fillId="0" borderId="0" xfId="0" applyFont="1" applyFill="1" applyBorder="1" applyAlignment="1" applyProtection="1">
      <alignment horizontal="center" vertical="center" wrapText="1"/>
    </xf>
    <xf numFmtId="0" fontId="34" fillId="0" borderId="15" xfId="0" applyFont="1" applyBorder="1" applyAlignment="1" applyProtection="1">
      <alignment horizontal="center" vertical="center"/>
      <protection locked="0"/>
    </xf>
    <xf numFmtId="0" fontId="59" fillId="3" borderId="0" xfId="0" applyFont="1" applyFill="1" applyBorder="1" applyAlignment="1" applyProtection="1">
      <alignment horizontal="left" vertical="center" wrapText="1"/>
    </xf>
    <xf numFmtId="0" fontId="41" fillId="0" borderId="5" xfId="0" applyFont="1" applyBorder="1" applyAlignment="1" applyProtection="1">
      <alignment horizontal="center" vertical="center" wrapText="1"/>
    </xf>
    <xf numFmtId="0" fontId="59" fillId="3" borderId="6" xfId="0" applyFont="1" applyFill="1" applyBorder="1" applyAlignment="1" applyProtection="1">
      <alignment horizontal="left" vertical="top" wrapText="1"/>
    </xf>
    <xf numFmtId="164" fontId="25" fillId="0" borderId="2" xfId="0" applyNumberFormat="1" applyFont="1" applyFill="1" applyBorder="1" applyAlignment="1" applyProtection="1">
      <alignment horizontal="center" vertical="center" wrapText="1"/>
      <protection locked="0"/>
    </xf>
    <xf numFmtId="164" fontId="25" fillId="0" borderId="4" xfId="0" applyNumberFormat="1" applyFont="1" applyFill="1" applyBorder="1" applyAlignment="1" applyProtection="1">
      <alignment horizontal="center" vertical="center" wrapText="1"/>
      <protection locked="0"/>
    </xf>
    <xf numFmtId="164" fontId="25" fillId="0" borderId="3" xfId="0" applyNumberFormat="1" applyFont="1" applyFill="1" applyBorder="1" applyAlignment="1" applyProtection="1">
      <alignment horizontal="center" vertical="center" wrapText="1"/>
      <protection locked="0"/>
    </xf>
    <xf numFmtId="164" fontId="54" fillId="3" borderId="0" xfId="0" applyNumberFormat="1" applyFont="1" applyFill="1" applyAlignment="1" applyProtection="1">
      <alignment horizontal="center"/>
    </xf>
    <xf numFmtId="164" fontId="25" fillId="0" borderId="15" xfId="0" applyNumberFormat="1" applyFont="1" applyFill="1" applyBorder="1" applyAlignment="1" applyProtection="1">
      <alignment horizontal="center" vertical="center" wrapText="1"/>
      <protection locked="0"/>
    </xf>
    <xf numFmtId="164" fontId="25" fillId="0" borderId="5" xfId="0" applyNumberFormat="1" applyFont="1" applyFill="1" applyBorder="1" applyAlignment="1" applyProtection="1">
      <alignment horizontal="center" vertical="center" wrapText="1"/>
      <protection locked="0"/>
    </xf>
    <xf numFmtId="164" fontId="25" fillId="0" borderId="16" xfId="0" applyNumberFormat="1" applyFont="1" applyFill="1" applyBorder="1" applyAlignment="1" applyProtection="1">
      <alignment horizontal="center" vertical="center" wrapText="1"/>
      <protection locked="0"/>
    </xf>
    <xf numFmtId="164" fontId="25" fillId="0" borderId="21" xfId="0" applyNumberFormat="1" applyFont="1" applyFill="1" applyBorder="1" applyAlignment="1" applyProtection="1">
      <alignment horizontal="center" vertical="center" wrapText="1"/>
      <protection locked="0"/>
    </xf>
    <xf numFmtId="164" fontId="25" fillId="0" borderId="6" xfId="0" applyNumberFormat="1" applyFont="1" applyFill="1" applyBorder="1" applyAlignment="1" applyProtection="1">
      <alignment horizontal="center" vertical="center" wrapText="1"/>
      <protection locked="0"/>
    </xf>
    <xf numFmtId="164" fontId="25" fillId="0" borderId="22" xfId="0" applyNumberFormat="1" applyFont="1" applyFill="1" applyBorder="1" applyAlignment="1" applyProtection="1">
      <alignment horizontal="center" vertical="center" wrapText="1"/>
      <protection locked="0"/>
    </xf>
    <xf numFmtId="0" fontId="41" fillId="3" borderId="5" xfId="0" applyFont="1" applyFill="1" applyBorder="1" applyAlignment="1" applyProtection="1">
      <alignment horizontal="center" wrapText="1"/>
    </xf>
    <xf numFmtId="0" fontId="0" fillId="3" borderId="0" xfId="0" applyFill="1" applyAlignment="1" applyProtection="1">
      <alignment horizontal="center"/>
    </xf>
    <xf numFmtId="0" fontId="44" fillId="3" borderId="1" xfId="0" applyFont="1" applyFill="1" applyBorder="1" applyAlignment="1" applyProtection="1">
      <alignment horizontal="left" vertical="center" wrapText="1"/>
    </xf>
    <xf numFmtId="0" fontId="44" fillId="3" borderId="27" xfId="0" applyFont="1" applyFill="1" applyBorder="1" applyAlignment="1" applyProtection="1">
      <alignment horizontal="left" vertical="center" wrapText="1"/>
    </xf>
    <xf numFmtId="0" fontId="43" fillId="4" borderId="7" xfId="0" applyFont="1" applyFill="1" applyBorder="1" applyAlignment="1" applyProtection="1">
      <alignment horizontal="center" vertical="center" wrapText="1"/>
    </xf>
    <xf numFmtId="0" fontId="43" fillId="4" borderId="8" xfId="0" applyFont="1" applyFill="1" applyBorder="1" applyAlignment="1" applyProtection="1">
      <alignment horizontal="center" vertical="center" wrapText="1"/>
    </xf>
    <xf numFmtId="0" fontId="43" fillId="4" borderId="9" xfId="0" applyFont="1" applyFill="1" applyBorder="1" applyAlignment="1" applyProtection="1">
      <alignment horizontal="center" vertical="center" wrapText="1"/>
    </xf>
    <xf numFmtId="165" fontId="44" fillId="3" borderId="1" xfId="0" applyNumberFormat="1" applyFont="1" applyFill="1" applyBorder="1" applyAlignment="1" applyProtection="1">
      <alignment horizontal="left" vertical="center" wrapText="1"/>
    </xf>
    <xf numFmtId="165" fontId="44" fillId="3" borderId="27" xfId="0" applyNumberFormat="1" applyFont="1" applyFill="1" applyBorder="1" applyAlignment="1" applyProtection="1">
      <alignment horizontal="left" vertical="center" wrapText="1"/>
    </xf>
    <xf numFmtId="166" fontId="44" fillId="3" borderId="1" xfId="0" applyNumberFormat="1" applyFont="1" applyFill="1" applyBorder="1" applyAlignment="1" applyProtection="1">
      <alignment horizontal="left" vertical="center" wrapText="1"/>
    </xf>
    <xf numFmtId="166" fontId="44" fillId="3" borderId="27" xfId="0" applyNumberFormat="1" applyFont="1" applyFill="1" applyBorder="1" applyAlignment="1" applyProtection="1">
      <alignment horizontal="left" vertical="center" wrapText="1"/>
    </xf>
    <xf numFmtId="0" fontId="47" fillId="4" borderId="10" xfId="0" applyFont="1" applyFill="1" applyBorder="1" applyAlignment="1" applyProtection="1">
      <alignment horizontal="center" vertical="center"/>
    </xf>
    <xf numFmtId="0" fontId="47" fillId="4" borderId="0" xfId="0" applyFont="1" applyFill="1" applyBorder="1" applyAlignment="1" applyProtection="1">
      <alignment horizontal="center" vertical="center"/>
    </xf>
    <xf numFmtId="0" fontId="47" fillId="4" borderId="11" xfId="0" applyFont="1" applyFill="1" applyBorder="1" applyAlignment="1" applyProtection="1">
      <alignment horizontal="center" vertical="center"/>
    </xf>
    <xf numFmtId="0" fontId="44" fillId="0" borderId="1" xfId="0" applyFont="1" applyFill="1" applyBorder="1" applyAlignment="1" applyProtection="1">
      <alignment horizontal="left" vertical="center"/>
    </xf>
    <xf numFmtId="0" fontId="44" fillId="0" borderId="27" xfId="0" applyFont="1" applyFill="1" applyBorder="1" applyAlignment="1" applyProtection="1">
      <alignment horizontal="left" vertical="center"/>
    </xf>
    <xf numFmtId="3" fontId="44" fillId="0" borderId="1" xfId="0" applyNumberFormat="1" applyFont="1" applyFill="1" applyBorder="1" applyAlignment="1" applyProtection="1">
      <alignment horizontal="left" vertical="center" wrapText="1"/>
    </xf>
    <xf numFmtId="3" fontId="44" fillId="0" borderId="27" xfId="0" applyNumberFormat="1" applyFont="1" applyFill="1" applyBorder="1" applyAlignment="1" applyProtection="1">
      <alignment horizontal="left" vertical="center" wrapText="1"/>
    </xf>
    <xf numFmtId="0" fontId="63" fillId="0" borderId="29" xfId="0" applyFont="1" applyBorder="1" applyAlignment="1" applyProtection="1">
      <alignment horizontal="left" wrapText="1"/>
    </xf>
    <xf numFmtId="0" fontId="63" fillId="0" borderId="30" xfId="0" applyFont="1" applyBorder="1" applyAlignment="1" applyProtection="1">
      <alignment horizontal="left" wrapText="1"/>
    </xf>
    <xf numFmtId="0" fontId="61" fillId="3" borderId="0" xfId="0" applyFont="1" applyFill="1" applyAlignment="1" applyProtection="1">
      <alignment horizontal="center" vertical="center" wrapText="1"/>
    </xf>
    <xf numFmtId="0" fontId="34" fillId="5" borderId="0" xfId="0" applyFont="1" applyFill="1" applyBorder="1" applyAlignment="1" applyProtection="1">
      <alignment horizontal="center" vertical="center" wrapText="1"/>
      <protection locked="0"/>
    </xf>
    <xf numFmtId="0" fontId="38" fillId="3" borderId="0" xfId="0" applyFont="1" applyFill="1" applyBorder="1" applyAlignment="1" applyProtection="1">
      <alignment horizontal="center" vertical="top" wrapText="1"/>
    </xf>
    <xf numFmtId="0" fontId="53" fillId="3"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wrapText="1"/>
      <protection locked="0"/>
    </xf>
    <xf numFmtId="0" fontId="53" fillId="3" borderId="0" xfId="0" applyFont="1" applyFill="1" applyAlignment="1" applyProtection="1">
      <alignment horizontal="center"/>
    </xf>
    <xf numFmtId="0" fontId="43" fillId="4" borderId="33" xfId="0" applyFont="1" applyFill="1" applyBorder="1" applyAlignment="1" applyProtection="1">
      <alignment horizontal="center" vertical="center" wrapText="1"/>
    </xf>
    <xf numFmtId="0" fontId="43" fillId="4" borderId="34" xfId="0" applyFont="1" applyFill="1" applyBorder="1" applyAlignment="1" applyProtection="1">
      <alignment horizontal="center" vertical="center" wrapText="1"/>
    </xf>
    <xf numFmtId="0" fontId="56" fillId="2" borderId="2" xfId="0" applyFont="1" applyFill="1" applyBorder="1" applyAlignment="1" applyProtection="1">
      <alignment horizontal="center" vertical="center"/>
    </xf>
    <xf numFmtId="0" fontId="56" fillId="2" borderId="4" xfId="0" applyFont="1" applyFill="1" applyBorder="1" applyAlignment="1" applyProtection="1">
      <alignment horizontal="center" vertical="center"/>
    </xf>
    <xf numFmtId="49" fontId="9" fillId="5" borderId="2" xfId="0" applyNumberFormat="1" applyFont="1" applyFill="1" applyBorder="1" applyAlignment="1" applyProtection="1">
      <alignment horizontal="left" vertical="center" wrapText="1"/>
      <protection locked="0"/>
    </xf>
    <xf numFmtId="49" fontId="9" fillId="5" borderId="3" xfId="0" applyNumberFormat="1" applyFont="1" applyFill="1" applyBorder="1" applyAlignment="1" applyProtection="1">
      <alignment horizontal="left" vertical="center" wrapText="1"/>
      <protection locked="0"/>
    </xf>
    <xf numFmtId="0" fontId="55" fillId="2" borderId="2" xfId="0" applyFont="1" applyFill="1" applyBorder="1" applyAlignment="1" applyProtection="1">
      <alignment horizontal="center"/>
    </xf>
    <xf numFmtId="0" fontId="55" fillId="2" borderId="4" xfId="0" applyFont="1" applyFill="1" applyBorder="1" applyAlignment="1" applyProtection="1">
      <alignment horizontal="center"/>
    </xf>
    <xf numFmtId="0" fontId="55" fillId="2" borderId="3" xfId="0" applyFont="1" applyFill="1" applyBorder="1" applyAlignment="1" applyProtection="1">
      <alignment horizontal="center"/>
    </xf>
    <xf numFmtId="0" fontId="55" fillId="2" borderId="1" xfId="0" applyFont="1" applyFill="1" applyBorder="1" applyAlignment="1" applyProtection="1">
      <alignment horizontal="center" vertical="center"/>
    </xf>
    <xf numFmtId="49" fontId="4" fillId="5" borderId="2" xfId="0" applyNumberFormat="1" applyFont="1" applyFill="1" applyBorder="1" applyAlignment="1" applyProtection="1">
      <alignment horizontal="left" vertical="center" wrapText="1"/>
      <protection locked="0"/>
    </xf>
    <xf numFmtId="0" fontId="36" fillId="0" borderId="2" xfId="0" applyFont="1" applyBorder="1" applyAlignment="1">
      <alignment horizontal="center"/>
    </xf>
    <xf numFmtId="0" fontId="36" fillId="0" borderId="3" xfId="0" applyFont="1" applyBorder="1" applyAlignment="1">
      <alignment horizontal="center"/>
    </xf>
    <xf numFmtId="0" fontId="26" fillId="2" borderId="0" xfId="3" applyFill="1" applyAlignment="1">
      <alignment horizontal="center"/>
    </xf>
    <xf numFmtId="0" fontId="0" fillId="0" borderId="0" xfId="0" applyAlignment="1">
      <alignment horizontal="center"/>
    </xf>
    <xf numFmtId="0" fontId="1" fillId="0" borderId="1" xfId="0" applyFont="1" applyFill="1" applyBorder="1" applyAlignment="1" applyProtection="1">
      <alignment horizontal="left" vertical="center" wrapText="1"/>
      <protection locked="0"/>
    </xf>
  </cellXfs>
  <cellStyles count="13">
    <cellStyle name="Dobry" xfId="1" builtinId="26"/>
    <cellStyle name="Dziesiętny 2" xfId="8" xr:uid="{00000000-0005-0000-0000-000000000000}"/>
    <cellStyle name="Hiperłącze" xfId="10" builtinId="8"/>
    <cellStyle name="Normalny" xfId="0" builtinId="0"/>
    <cellStyle name="Normalny 2" xfId="3" xr:uid="{00000000-0005-0000-0000-000002000000}"/>
    <cellStyle name="Normalny 2 2" xfId="7" xr:uid="{00000000-0005-0000-0000-000003000000}"/>
    <cellStyle name="Normalny 2 3" xfId="6" xr:uid="{00000000-0005-0000-0000-000002000000}"/>
    <cellStyle name="Normalny 3" xfId="4" xr:uid="{970877BB-60BA-42BB-9A79-8A6FB88401E0}"/>
    <cellStyle name="Normalny 3 2" xfId="11" xr:uid="{14920D09-5BB1-450E-8C30-827FA90B2337}"/>
    <cellStyle name="Normalny 4" xfId="5" xr:uid="{00000000-0005-0000-0000-000032000000}"/>
    <cellStyle name="Normalny 5" xfId="12" xr:uid="{5D216BB3-2339-4140-9B8E-E43B8E52ED07}"/>
    <cellStyle name="Procentowy 2" xfId="9" xr:uid="{00000000-0005-0000-0000-000004000000}"/>
    <cellStyle name="Zły" xfId="2" builtinId="27"/>
  </cellStyles>
  <dxfs count="64">
    <dxf>
      <font>
        <color rgb="FF9C0006"/>
      </font>
      <fill>
        <patternFill>
          <bgColor rgb="FFFFC7CE"/>
        </patternFill>
      </fill>
    </dxf>
    <dxf>
      <font>
        <color rgb="FF9C0006"/>
      </font>
      <fill>
        <patternFill>
          <bgColor rgb="FFFFC7CE"/>
        </patternFill>
      </fill>
    </dxf>
    <dxf>
      <fill>
        <patternFill>
          <bgColor rgb="FF92D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numFmt numFmtId="12" formatCode="#,##0.00\ &quot;zł&quot;;[Red]\-#,##0.00\ &quot;zł&quot;"/>
    </dxf>
    <dxf>
      <numFmt numFmtId="12" formatCode="#,##0.00\ &quot;zł&quot;;[Red]\-#,##0.00\ &quot;zł&quot;"/>
    </dxf>
    <dxf>
      <numFmt numFmtId="4" formatCode="#,##0.00"/>
    </dxf>
    <dxf>
      <numFmt numFmtId="4" formatCode="#,##0.00"/>
    </dxf>
    <dxf>
      <numFmt numFmtId="1" formatCode="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microsoft.com/office/2006/relationships/vbaProject" Target="vbaProject.bin"/></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neZewnętrzne_1" backgroundRefresh="0" connectionId="1" xr16:uid="{DF100E1B-0E21-4998-82D2-28C9CEB6B529}" autoFormatId="16" applyNumberFormats="0" applyBorderFormats="0" applyFontFormats="0" applyPatternFormats="0" applyAlignmentFormats="0" applyWidthHeightFormats="0">
  <queryTableRefresh nextId="10">
    <queryTableFields count="5">
      <queryTableField id="1" name="Kod" tableColumnId="1"/>
      <queryTableField id="2" name="Nazwa" tableColumnId="2"/>
      <queryTableField id="3" name="ogółem w km2" tableColumnId="3"/>
      <queryTableField id="7" name="ludność.gminy bez miast na prawach powiatu" tableColumnId="7"/>
      <queryTableField id="8" name="wskaźniki dochodowe.Wskaźnik na 2024 r." tableColumnId="8"/>
    </queryTableFields>
  </queryTableRefresh>
  <extLst>
    <ext xmlns:x15="http://schemas.microsoft.com/office/spreadsheetml/2010/11/main" uri="{883FBD77-0823-4a55-B5E3-86C4891E6966}">
      <x15:queryTable sourceDataName="Zapytanie — dane zbiorcze"/>
    </ext>
  </extLst>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611462-CF60-43E6-887A-1002AF6343C7}" name="Tabela2" displayName="Tabela2" ref="A1:I372" totalsRowShown="0">
  <autoFilter ref="A1:I372" xr:uid="{830F8C80-B17F-493E-B075-4C97662C4ED0}"/>
  <tableColumns count="9">
    <tableColumn id="1" xr3:uid="{CE692012-8496-4A19-B99D-CB85A8AA5850}" name="Kod powiatu"/>
    <tableColumn id="2" xr3:uid="{92A5A5AD-2BB5-451F-A050-CB1B87785B85}" name="NIP"/>
    <tableColumn id="3" xr3:uid="{DDFEDA84-2089-4375-B981-EDFAF9004BC0}" name="REGON"/>
    <tableColumn id="4" xr3:uid="{2D6D9B96-9252-40B7-AF64-FE8370838AF7}" name="JST"/>
    <tableColumn id="5" xr3:uid="{3BF4406E-A64F-435B-8909-54BB06B2C877}" name="ADRES"/>
    <tableColumn id="6" xr3:uid="{9F3DA47B-8D98-4B4A-868F-FB8FE462B927}" name="TERYT"/>
    <tableColumn id="7" xr3:uid="{6B23924F-9FBE-4423-B507-5048CDD1605C}" name="POWIAT"/>
    <tableColumn id="8" xr3:uid="{18EA8B60-62E8-4AE0-9648-E0FC2F01C86B}" name="DYSPONENT"/>
    <tableColumn id="9" xr3:uid="{1B34C607-AF11-494B-A52F-76474EB9275D}" name="K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569ABE-BA7E-457B-BBA5-8F7E5B7C7EA9}" name="dane_zbiorcze" displayName="dane_zbiorcze" ref="A1:E347" tableType="queryTable" totalsRowShown="0">
  <autoFilter ref="A1:E347" xr:uid="{D6CBD314-7675-4543-98FB-2113A20B5000}">
    <filterColumn colId="3">
      <customFilters>
        <customFilter operator="notEqual" val=" "/>
      </customFilters>
    </filterColumn>
  </autoFilter>
  <sortState ref="A2:E347">
    <sortCondition ref="B1:B347"/>
  </sortState>
  <tableColumns count="5">
    <tableColumn id="1" xr3:uid="{DE06E0B9-6155-4279-BFAD-B6938C73DFF3}" uniqueName="1" name="Kod" queryTableFieldId="1" dataDxfId="63"/>
    <tableColumn id="2" xr3:uid="{A36C2BB3-8A9E-43FD-AEC7-34AD77ED7920}" uniqueName="2" name="Nazwa" queryTableFieldId="2"/>
    <tableColumn id="3" xr3:uid="{8F01C04D-DECD-4420-BF42-339C0034E497}" uniqueName="3" name="ogółem w km2" queryTableFieldId="3" totalsRowDxfId="62"/>
    <tableColumn id="7" xr3:uid="{8CDED7F7-2748-4B8F-8725-1A5A3BA8FADC}" uniqueName="7" name="ludność.gminy bez miast na prawach powiatu" queryTableFieldId="7" dataDxfId="61"/>
    <tableColumn id="8" xr3:uid="{AB9F6D77-28E8-40AA-B41B-61BF179059FF}" uniqueName="8" name="wskaźniki dochodowe.Wskaźnik na 2024 r." queryTableFieldId="8" dataDxfId="60" totalsRowDxfId="59"/>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printerSettings" Target="../printerSettings/printerSettings26.bin"/><Relationship Id="rId21" Type="http://schemas.openxmlformats.org/officeDocument/2006/relationships/printerSettings" Target="../printerSettings/printerSettings21.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63" Type="http://schemas.openxmlformats.org/officeDocument/2006/relationships/printerSettings" Target="../printerSettings/printerSettings63.bin"/><Relationship Id="rId68" Type="http://schemas.openxmlformats.org/officeDocument/2006/relationships/printerSettings" Target="../printerSettings/printerSettings68.bin"/><Relationship Id="rId84" Type="http://schemas.openxmlformats.org/officeDocument/2006/relationships/printerSettings" Target="../printerSettings/printerSettings84.bin"/><Relationship Id="rId89" Type="http://schemas.openxmlformats.org/officeDocument/2006/relationships/printerSettings" Target="../printerSettings/printerSettings89.bin"/><Relationship Id="rId16" Type="http://schemas.openxmlformats.org/officeDocument/2006/relationships/printerSettings" Target="../printerSettings/printerSettings16.bin"/><Relationship Id="rId11" Type="http://schemas.openxmlformats.org/officeDocument/2006/relationships/printerSettings" Target="../printerSettings/printerSettings11.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53" Type="http://schemas.openxmlformats.org/officeDocument/2006/relationships/printerSettings" Target="../printerSettings/printerSettings53.bin"/><Relationship Id="rId58" Type="http://schemas.openxmlformats.org/officeDocument/2006/relationships/printerSettings" Target="../printerSettings/printerSettings58.bin"/><Relationship Id="rId74" Type="http://schemas.openxmlformats.org/officeDocument/2006/relationships/printerSettings" Target="../printerSettings/printerSettings74.bin"/><Relationship Id="rId79" Type="http://schemas.openxmlformats.org/officeDocument/2006/relationships/printerSettings" Target="../printerSettings/printerSettings79.bin"/><Relationship Id="rId5" Type="http://schemas.openxmlformats.org/officeDocument/2006/relationships/printerSettings" Target="../printerSettings/printerSettings5.bin"/><Relationship Id="rId90" Type="http://schemas.openxmlformats.org/officeDocument/2006/relationships/printerSettings" Target="../printerSettings/printerSettings90.bin"/><Relationship Id="rId95" Type="http://schemas.openxmlformats.org/officeDocument/2006/relationships/printerSettings" Target="../printerSettings/printerSettings95.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64" Type="http://schemas.openxmlformats.org/officeDocument/2006/relationships/printerSettings" Target="../printerSettings/printerSettings64.bin"/><Relationship Id="rId69" Type="http://schemas.openxmlformats.org/officeDocument/2006/relationships/printerSettings" Target="../printerSettings/printerSettings69.bin"/><Relationship Id="rId80" Type="http://schemas.openxmlformats.org/officeDocument/2006/relationships/printerSettings" Target="../printerSettings/printerSettings80.bin"/><Relationship Id="rId85" Type="http://schemas.openxmlformats.org/officeDocument/2006/relationships/printerSettings" Target="../printerSettings/printerSettings85.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59" Type="http://schemas.openxmlformats.org/officeDocument/2006/relationships/printerSettings" Target="../printerSettings/printerSettings59.bin"/><Relationship Id="rId67" Type="http://schemas.openxmlformats.org/officeDocument/2006/relationships/printerSettings" Target="../printerSettings/printerSettings67.bin"/><Relationship Id="rId20" Type="http://schemas.openxmlformats.org/officeDocument/2006/relationships/printerSettings" Target="../printerSettings/printerSettings20.bin"/><Relationship Id="rId41" Type="http://schemas.openxmlformats.org/officeDocument/2006/relationships/printerSettings" Target="../printerSettings/printerSettings41.bin"/><Relationship Id="rId54" Type="http://schemas.openxmlformats.org/officeDocument/2006/relationships/printerSettings" Target="../printerSettings/printerSettings54.bin"/><Relationship Id="rId62" Type="http://schemas.openxmlformats.org/officeDocument/2006/relationships/printerSettings" Target="../printerSettings/printerSettings62.bin"/><Relationship Id="rId70" Type="http://schemas.openxmlformats.org/officeDocument/2006/relationships/printerSettings" Target="../printerSettings/printerSettings70.bin"/><Relationship Id="rId75" Type="http://schemas.openxmlformats.org/officeDocument/2006/relationships/printerSettings" Target="../printerSettings/printerSettings75.bin"/><Relationship Id="rId83" Type="http://schemas.openxmlformats.org/officeDocument/2006/relationships/printerSettings" Target="../printerSettings/printerSettings83.bin"/><Relationship Id="rId88" Type="http://schemas.openxmlformats.org/officeDocument/2006/relationships/printerSettings" Target="../printerSettings/printerSettings88.bin"/><Relationship Id="rId91" Type="http://schemas.openxmlformats.org/officeDocument/2006/relationships/printerSettings" Target="../printerSettings/printerSettings91.bin"/><Relationship Id="rId96" Type="http://schemas.openxmlformats.org/officeDocument/2006/relationships/printerSettings" Target="../printerSettings/printerSettings9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57" Type="http://schemas.openxmlformats.org/officeDocument/2006/relationships/printerSettings" Target="../printerSettings/printerSettings57.bin"/><Relationship Id="rId10" Type="http://schemas.openxmlformats.org/officeDocument/2006/relationships/printerSettings" Target="../printerSettings/printerSettings10.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52" Type="http://schemas.openxmlformats.org/officeDocument/2006/relationships/printerSettings" Target="../printerSettings/printerSettings52.bin"/><Relationship Id="rId60" Type="http://schemas.openxmlformats.org/officeDocument/2006/relationships/printerSettings" Target="../printerSettings/printerSettings60.bin"/><Relationship Id="rId65" Type="http://schemas.openxmlformats.org/officeDocument/2006/relationships/printerSettings" Target="../printerSettings/printerSettings65.bin"/><Relationship Id="rId73" Type="http://schemas.openxmlformats.org/officeDocument/2006/relationships/printerSettings" Target="../printerSettings/printerSettings73.bin"/><Relationship Id="rId78" Type="http://schemas.openxmlformats.org/officeDocument/2006/relationships/printerSettings" Target="../printerSettings/printerSettings78.bin"/><Relationship Id="rId81" Type="http://schemas.openxmlformats.org/officeDocument/2006/relationships/printerSettings" Target="../printerSettings/printerSettings81.bin"/><Relationship Id="rId86" Type="http://schemas.openxmlformats.org/officeDocument/2006/relationships/printerSettings" Target="../printerSettings/printerSettings86.bin"/><Relationship Id="rId94" Type="http://schemas.openxmlformats.org/officeDocument/2006/relationships/printerSettings" Target="../printerSettings/printerSettings94.bin"/><Relationship Id="rId99" Type="http://schemas.openxmlformats.org/officeDocument/2006/relationships/printerSettings" Target="../printerSettings/printerSettings99.bin"/><Relationship Id="rId101" Type="http://schemas.openxmlformats.org/officeDocument/2006/relationships/printerSettings" Target="../printerSettings/printerSettings10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9" Type="http://schemas.openxmlformats.org/officeDocument/2006/relationships/printerSettings" Target="../printerSettings/printerSettings39.bin"/><Relationship Id="rId34" Type="http://schemas.openxmlformats.org/officeDocument/2006/relationships/printerSettings" Target="../printerSettings/printerSettings34.bin"/><Relationship Id="rId50" Type="http://schemas.openxmlformats.org/officeDocument/2006/relationships/printerSettings" Target="../printerSettings/printerSettings50.bin"/><Relationship Id="rId55" Type="http://schemas.openxmlformats.org/officeDocument/2006/relationships/printerSettings" Target="../printerSettings/printerSettings55.bin"/><Relationship Id="rId76" Type="http://schemas.openxmlformats.org/officeDocument/2006/relationships/printerSettings" Target="../printerSettings/printerSettings76.bin"/><Relationship Id="rId97" Type="http://schemas.openxmlformats.org/officeDocument/2006/relationships/printerSettings" Target="../printerSettings/printerSettings97.bin"/><Relationship Id="rId7" Type="http://schemas.openxmlformats.org/officeDocument/2006/relationships/printerSettings" Target="../printerSettings/printerSettings7.bin"/><Relationship Id="rId71" Type="http://schemas.openxmlformats.org/officeDocument/2006/relationships/printerSettings" Target="../printerSettings/printerSettings71.bin"/><Relationship Id="rId92" Type="http://schemas.openxmlformats.org/officeDocument/2006/relationships/printerSettings" Target="../printerSettings/printerSettings92.bin"/><Relationship Id="rId2" Type="http://schemas.openxmlformats.org/officeDocument/2006/relationships/printerSettings" Target="../printerSettings/printerSettings2.bin"/><Relationship Id="rId29" Type="http://schemas.openxmlformats.org/officeDocument/2006/relationships/printerSettings" Target="../printerSettings/printerSettings29.bin"/><Relationship Id="rId24" Type="http://schemas.openxmlformats.org/officeDocument/2006/relationships/printerSettings" Target="../printerSettings/printerSettings24.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66" Type="http://schemas.openxmlformats.org/officeDocument/2006/relationships/printerSettings" Target="../printerSettings/printerSettings66.bin"/><Relationship Id="rId87" Type="http://schemas.openxmlformats.org/officeDocument/2006/relationships/printerSettings" Target="../printerSettings/printerSettings87.bin"/><Relationship Id="rId61" Type="http://schemas.openxmlformats.org/officeDocument/2006/relationships/printerSettings" Target="../printerSettings/printerSettings61.bin"/><Relationship Id="rId82" Type="http://schemas.openxmlformats.org/officeDocument/2006/relationships/printerSettings" Target="../printerSettings/printerSettings82.bin"/><Relationship Id="rId19" Type="http://schemas.openxmlformats.org/officeDocument/2006/relationships/printerSettings" Target="../printerSettings/printerSettings19.bin"/><Relationship Id="rId14" Type="http://schemas.openxmlformats.org/officeDocument/2006/relationships/printerSettings" Target="../printerSettings/printerSettings14.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56" Type="http://schemas.openxmlformats.org/officeDocument/2006/relationships/printerSettings" Target="../printerSettings/printerSettings56.bin"/><Relationship Id="rId77" Type="http://schemas.openxmlformats.org/officeDocument/2006/relationships/printerSettings" Target="../printerSettings/printerSettings77.bin"/><Relationship Id="rId100" Type="http://schemas.openxmlformats.org/officeDocument/2006/relationships/printerSettings" Target="../printerSettings/printerSettings100.bin"/><Relationship Id="rId8" Type="http://schemas.openxmlformats.org/officeDocument/2006/relationships/printerSettings" Target="../printerSettings/printerSettings8.bin"/><Relationship Id="rId51" Type="http://schemas.openxmlformats.org/officeDocument/2006/relationships/printerSettings" Target="../printerSettings/printerSettings51.bin"/><Relationship Id="rId72" Type="http://schemas.openxmlformats.org/officeDocument/2006/relationships/printerSettings" Target="../printerSettings/printerSettings72.bin"/><Relationship Id="rId93" Type="http://schemas.openxmlformats.org/officeDocument/2006/relationships/printerSettings" Target="../printerSettings/printerSettings93.bin"/><Relationship Id="rId98" Type="http://schemas.openxmlformats.org/officeDocument/2006/relationships/printerSettings" Target="../printerSettings/printerSettings98.bin"/><Relationship Id="rId3" Type="http://schemas.openxmlformats.org/officeDocument/2006/relationships/printerSettings" Target="../printerSettings/printerSettings3.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12.bin"/></Relationships>
</file>

<file path=xl/worksheets/_rels/sheet13.xml.rels><?xml version="1.0" encoding="UTF-8" standalone="yes"?>
<Relationships xmlns="http://schemas.openxmlformats.org/package/2006/relationships"><Relationship Id="rId26" Type="http://schemas.openxmlformats.org/officeDocument/2006/relationships/printerSettings" Target="../printerSettings/printerSettings238.bin"/><Relationship Id="rId21" Type="http://schemas.openxmlformats.org/officeDocument/2006/relationships/printerSettings" Target="../printerSettings/printerSettings233.bin"/><Relationship Id="rId42" Type="http://schemas.openxmlformats.org/officeDocument/2006/relationships/printerSettings" Target="../printerSettings/printerSettings254.bin"/><Relationship Id="rId47" Type="http://schemas.openxmlformats.org/officeDocument/2006/relationships/printerSettings" Target="../printerSettings/printerSettings259.bin"/><Relationship Id="rId63" Type="http://schemas.openxmlformats.org/officeDocument/2006/relationships/printerSettings" Target="../printerSettings/printerSettings275.bin"/><Relationship Id="rId68" Type="http://schemas.openxmlformats.org/officeDocument/2006/relationships/printerSettings" Target="../printerSettings/printerSettings280.bin"/><Relationship Id="rId84" Type="http://schemas.openxmlformats.org/officeDocument/2006/relationships/printerSettings" Target="../printerSettings/printerSettings296.bin"/><Relationship Id="rId89" Type="http://schemas.openxmlformats.org/officeDocument/2006/relationships/printerSettings" Target="../printerSettings/printerSettings301.bin"/><Relationship Id="rId16" Type="http://schemas.openxmlformats.org/officeDocument/2006/relationships/printerSettings" Target="../printerSettings/printerSettings228.bin"/><Relationship Id="rId11" Type="http://schemas.openxmlformats.org/officeDocument/2006/relationships/printerSettings" Target="../printerSettings/printerSettings223.bin"/><Relationship Id="rId32" Type="http://schemas.openxmlformats.org/officeDocument/2006/relationships/printerSettings" Target="../printerSettings/printerSettings244.bin"/><Relationship Id="rId37" Type="http://schemas.openxmlformats.org/officeDocument/2006/relationships/printerSettings" Target="../printerSettings/printerSettings249.bin"/><Relationship Id="rId53" Type="http://schemas.openxmlformats.org/officeDocument/2006/relationships/printerSettings" Target="../printerSettings/printerSettings265.bin"/><Relationship Id="rId58" Type="http://schemas.openxmlformats.org/officeDocument/2006/relationships/printerSettings" Target="../printerSettings/printerSettings270.bin"/><Relationship Id="rId74" Type="http://schemas.openxmlformats.org/officeDocument/2006/relationships/printerSettings" Target="../printerSettings/printerSettings286.bin"/><Relationship Id="rId79" Type="http://schemas.openxmlformats.org/officeDocument/2006/relationships/printerSettings" Target="../printerSettings/printerSettings291.bin"/><Relationship Id="rId5" Type="http://schemas.openxmlformats.org/officeDocument/2006/relationships/printerSettings" Target="../printerSettings/printerSettings217.bin"/><Relationship Id="rId90" Type="http://schemas.openxmlformats.org/officeDocument/2006/relationships/printerSettings" Target="../printerSettings/printerSettings302.bin"/><Relationship Id="rId95" Type="http://schemas.openxmlformats.org/officeDocument/2006/relationships/printerSettings" Target="../printerSettings/printerSettings307.bin"/><Relationship Id="rId22" Type="http://schemas.openxmlformats.org/officeDocument/2006/relationships/printerSettings" Target="../printerSettings/printerSettings234.bin"/><Relationship Id="rId27" Type="http://schemas.openxmlformats.org/officeDocument/2006/relationships/printerSettings" Target="../printerSettings/printerSettings239.bin"/><Relationship Id="rId43" Type="http://schemas.openxmlformats.org/officeDocument/2006/relationships/printerSettings" Target="../printerSettings/printerSettings255.bin"/><Relationship Id="rId48" Type="http://schemas.openxmlformats.org/officeDocument/2006/relationships/printerSettings" Target="../printerSettings/printerSettings260.bin"/><Relationship Id="rId64" Type="http://schemas.openxmlformats.org/officeDocument/2006/relationships/printerSettings" Target="../printerSettings/printerSettings276.bin"/><Relationship Id="rId69" Type="http://schemas.openxmlformats.org/officeDocument/2006/relationships/printerSettings" Target="../printerSettings/printerSettings281.bin"/><Relationship Id="rId80" Type="http://schemas.openxmlformats.org/officeDocument/2006/relationships/printerSettings" Target="../printerSettings/printerSettings292.bin"/><Relationship Id="rId85" Type="http://schemas.openxmlformats.org/officeDocument/2006/relationships/printerSettings" Target="../printerSettings/printerSettings297.bin"/><Relationship Id="rId12" Type="http://schemas.openxmlformats.org/officeDocument/2006/relationships/printerSettings" Target="../printerSettings/printerSettings224.bin"/><Relationship Id="rId17" Type="http://schemas.openxmlformats.org/officeDocument/2006/relationships/printerSettings" Target="../printerSettings/printerSettings229.bin"/><Relationship Id="rId25" Type="http://schemas.openxmlformats.org/officeDocument/2006/relationships/printerSettings" Target="../printerSettings/printerSettings237.bin"/><Relationship Id="rId33" Type="http://schemas.openxmlformats.org/officeDocument/2006/relationships/printerSettings" Target="../printerSettings/printerSettings245.bin"/><Relationship Id="rId38" Type="http://schemas.openxmlformats.org/officeDocument/2006/relationships/printerSettings" Target="../printerSettings/printerSettings250.bin"/><Relationship Id="rId46" Type="http://schemas.openxmlformats.org/officeDocument/2006/relationships/printerSettings" Target="../printerSettings/printerSettings258.bin"/><Relationship Id="rId59" Type="http://schemas.openxmlformats.org/officeDocument/2006/relationships/printerSettings" Target="../printerSettings/printerSettings271.bin"/><Relationship Id="rId67" Type="http://schemas.openxmlformats.org/officeDocument/2006/relationships/printerSettings" Target="../printerSettings/printerSettings279.bin"/><Relationship Id="rId20" Type="http://schemas.openxmlformats.org/officeDocument/2006/relationships/printerSettings" Target="../printerSettings/printerSettings232.bin"/><Relationship Id="rId41" Type="http://schemas.openxmlformats.org/officeDocument/2006/relationships/printerSettings" Target="../printerSettings/printerSettings253.bin"/><Relationship Id="rId54" Type="http://schemas.openxmlformats.org/officeDocument/2006/relationships/printerSettings" Target="../printerSettings/printerSettings266.bin"/><Relationship Id="rId62" Type="http://schemas.openxmlformats.org/officeDocument/2006/relationships/printerSettings" Target="../printerSettings/printerSettings274.bin"/><Relationship Id="rId70" Type="http://schemas.openxmlformats.org/officeDocument/2006/relationships/printerSettings" Target="../printerSettings/printerSettings282.bin"/><Relationship Id="rId75" Type="http://schemas.openxmlformats.org/officeDocument/2006/relationships/printerSettings" Target="../printerSettings/printerSettings287.bin"/><Relationship Id="rId83" Type="http://schemas.openxmlformats.org/officeDocument/2006/relationships/printerSettings" Target="../printerSettings/printerSettings295.bin"/><Relationship Id="rId88" Type="http://schemas.openxmlformats.org/officeDocument/2006/relationships/printerSettings" Target="../printerSettings/printerSettings300.bin"/><Relationship Id="rId91" Type="http://schemas.openxmlformats.org/officeDocument/2006/relationships/printerSettings" Target="../printerSettings/printerSettings303.bin"/><Relationship Id="rId96" Type="http://schemas.openxmlformats.org/officeDocument/2006/relationships/printerSettings" Target="../printerSettings/printerSettings308.bin"/><Relationship Id="rId1" Type="http://schemas.openxmlformats.org/officeDocument/2006/relationships/printerSettings" Target="../printerSettings/printerSettings213.bin"/><Relationship Id="rId6" Type="http://schemas.openxmlformats.org/officeDocument/2006/relationships/printerSettings" Target="../printerSettings/printerSettings218.bin"/><Relationship Id="rId15" Type="http://schemas.openxmlformats.org/officeDocument/2006/relationships/printerSettings" Target="../printerSettings/printerSettings227.bin"/><Relationship Id="rId23" Type="http://schemas.openxmlformats.org/officeDocument/2006/relationships/printerSettings" Target="../printerSettings/printerSettings235.bin"/><Relationship Id="rId28" Type="http://schemas.openxmlformats.org/officeDocument/2006/relationships/printerSettings" Target="../printerSettings/printerSettings240.bin"/><Relationship Id="rId36" Type="http://schemas.openxmlformats.org/officeDocument/2006/relationships/printerSettings" Target="../printerSettings/printerSettings248.bin"/><Relationship Id="rId49" Type="http://schemas.openxmlformats.org/officeDocument/2006/relationships/printerSettings" Target="../printerSettings/printerSettings261.bin"/><Relationship Id="rId57" Type="http://schemas.openxmlformats.org/officeDocument/2006/relationships/printerSettings" Target="../printerSettings/printerSettings269.bin"/><Relationship Id="rId10" Type="http://schemas.openxmlformats.org/officeDocument/2006/relationships/printerSettings" Target="../printerSettings/printerSettings222.bin"/><Relationship Id="rId31" Type="http://schemas.openxmlformats.org/officeDocument/2006/relationships/printerSettings" Target="../printerSettings/printerSettings243.bin"/><Relationship Id="rId44" Type="http://schemas.openxmlformats.org/officeDocument/2006/relationships/printerSettings" Target="../printerSettings/printerSettings256.bin"/><Relationship Id="rId52" Type="http://schemas.openxmlformats.org/officeDocument/2006/relationships/printerSettings" Target="../printerSettings/printerSettings264.bin"/><Relationship Id="rId60" Type="http://schemas.openxmlformats.org/officeDocument/2006/relationships/printerSettings" Target="../printerSettings/printerSettings272.bin"/><Relationship Id="rId65" Type="http://schemas.openxmlformats.org/officeDocument/2006/relationships/printerSettings" Target="../printerSettings/printerSettings277.bin"/><Relationship Id="rId73" Type="http://schemas.openxmlformats.org/officeDocument/2006/relationships/printerSettings" Target="../printerSettings/printerSettings285.bin"/><Relationship Id="rId78" Type="http://schemas.openxmlformats.org/officeDocument/2006/relationships/printerSettings" Target="../printerSettings/printerSettings290.bin"/><Relationship Id="rId81" Type="http://schemas.openxmlformats.org/officeDocument/2006/relationships/printerSettings" Target="../printerSettings/printerSettings293.bin"/><Relationship Id="rId86" Type="http://schemas.openxmlformats.org/officeDocument/2006/relationships/printerSettings" Target="../printerSettings/printerSettings298.bin"/><Relationship Id="rId94" Type="http://schemas.openxmlformats.org/officeDocument/2006/relationships/printerSettings" Target="../printerSettings/printerSettings306.bin"/><Relationship Id="rId99" Type="http://schemas.openxmlformats.org/officeDocument/2006/relationships/printerSettings" Target="../printerSettings/printerSettings311.bin"/><Relationship Id="rId101" Type="http://schemas.openxmlformats.org/officeDocument/2006/relationships/printerSettings" Target="../printerSettings/printerSettings313.bin"/><Relationship Id="rId4" Type="http://schemas.openxmlformats.org/officeDocument/2006/relationships/printerSettings" Target="../printerSettings/printerSettings216.bin"/><Relationship Id="rId9" Type="http://schemas.openxmlformats.org/officeDocument/2006/relationships/printerSettings" Target="../printerSettings/printerSettings221.bin"/><Relationship Id="rId13" Type="http://schemas.openxmlformats.org/officeDocument/2006/relationships/printerSettings" Target="../printerSettings/printerSettings225.bin"/><Relationship Id="rId18" Type="http://schemas.openxmlformats.org/officeDocument/2006/relationships/printerSettings" Target="../printerSettings/printerSettings230.bin"/><Relationship Id="rId39" Type="http://schemas.openxmlformats.org/officeDocument/2006/relationships/printerSettings" Target="../printerSettings/printerSettings251.bin"/><Relationship Id="rId34" Type="http://schemas.openxmlformats.org/officeDocument/2006/relationships/printerSettings" Target="../printerSettings/printerSettings246.bin"/><Relationship Id="rId50" Type="http://schemas.openxmlformats.org/officeDocument/2006/relationships/printerSettings" Target="../printerSettings/printerSettings262.bin"/><Relationship Id="rId55" Type="http://schemas.openxmlformats.org/officeDocument/2006/relationships/printerSettings" Target="../printerSettings/printerSettings267.bin"/><Relationship Id="rId76" Type="http://schemas.openxmlformats.org/officeDocument/2006/relationships/printerSettings" Target="../printerSettings/printerSettings288.bin"/><Relationship Id="rId97" Type="http://schemas.openxmlformats.org/officeDocument/2006/relationships/printerSettings" Target="../printerSettings/printerSettings309.bin"/><Relationship Id="rId7" Type="http://schemas.openxmlformats.org/officeDocument/2006/relationships/printerSettings" Target="../printerSettings/printerSettings219.bin"/><Relationship Id="rId71" Type="http://schemas.openxmlformats.org/officeDocument/2006/relationships/printerSettings" Target="../printerSettings/printerSettings283.bin"/><Relationship Id="rId92" Type="http://schemas.openxmlformats.org/officeDocument/2006/relationships/printerSettings" Target="../printerSettings/printerSettings304.bin"/><Relationship Id="rId2" Type="http://schemas.openxmlformats.org/officeDocument/2006/relationships/printerSettings" Target="../printerSettings/printerSettings214.bin"/><Relationship Id="rId29" Type="http://schemas.openxmlformats.org/officeDocument/2006/relationships/printerSettings" Target="../printerSettings/printerSettings241.bin"/><Relationship Id="rId24" Type="http://schemas.openxmlformats.org/officeDocument/2006/relationships/printerSettings" Target="../printerSettings/printerSettings236.bin"/><Relationship Id="rId40" Type="http://schemas.openxmlformats.org/officeDocument/2006/relationships/printerSettings" Target="../printerSettings/printerSettings252.bin"/><Relationship Id="rId45" Type="http://schemas.openxmlformats.org/officeDocument/2006/relationships/printerSettings" Target="../printerSettings/printerSettings257.bin"/><Relationship Id="rId66" Type="http://schemas.openxmlformats.org/officeDocument/2006/relationships/printerSettings" Target="../printerSettings/printerSettings278.bin"/><Relationship Id="rId87" Type="http://schemas.openxmlformats.org/officeDocument/2006/relationships/printerSettings" Target="../printerSettings/printerSettings299.bin"/><Relationship Id="rId61" Type="http://schemas.openxmlformats.org/officeDocument/2006/relationships/printerSettings" Target="../printerSettings/printerSettings273.bin"/><Relationship Id="rId82" Type="http://schemas.openxmlformats.org/officeDocument/2006/relationships/printerSettings" Target="../printerSettings/printerSettings294.bin"/><Relationship Id="rId19" Type="http://schemas.openxmlformats.org/officeDocument/2006/relationships/printerSettings" Target="../printerSettings/printerSettings231.bin"/><Relationship Id="rId14" Type="http://schemas.openxmlformats.org/officeDocument/2006/relationships/printerSettings" Target="../printerSettings/printerSettings226.bin"/><Relationship Id="rId30" Type="http://schemas.openxmlformats.org/officeDocument/2006/relationships/printerSettings" Target="../printerSettings/printerSettings242.bin"/><Relationship Id="rId35" Type="http://schemas.openxmlformats.org/officeDocument/2006/relationships/printerSettings" Target="../printerSettings/printerSettings247.bin"/><Relationship Id="rId56" Type="http://schemas.openxmlformats.org/officeDocument/2006/relationships/printerSettings" Target="../printerSettings/printerSettings268.bin"/><Relationship Id="rId77" Type="http://schemas.openxmlformats.org/officeDocument/2006/relationships/printerSettings" Target="../printerSettings/printerSettings289.bin"/><Relationship Id="rId100" Type="http://schemas.openxmlformats.org/officeDocument/2006/relationships/printerSettings" Target="../printerSettings/printerSettings312.bin"/><Relationship Id="rId8" Type="http://schemas.openxmlformats.org/officeDocument/2006/relationships/printerSettings" Target="../printerSettings/printerSettings220.bin"/><Relationship Id="rId51" Type="http://schemas.openxmlformats.org/officeDocument/2006/relationships/printerSettings" Target="../printerSettings/printerSettings263.bin"/><Relationship Id="rId72" Type="http://schemas.openxmlformats.org/officeDocument/2006/relationships/printerSettings" Target="../printerSettings/printerSettings284.bin"/><Relationship Id="rId93" Type="http://schemas.openxmlformats.org/officeDocument/2006/relationships/printerSettings" Target="../printerSettings/printerSettings305.bin"/><Relationship Id="rId98" Type="http://schemas.openxmlformats.org/officeDocument/2006/relationships/printerSettings" Target="../printerSettings/printerSettings310.bin"/><Relationship Id="rId3" Type="http://schemas.openxmlformats.org/officeDocument/2006/relationships/printerSettings" Target="../printerSettings/printerSettings215.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18.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7.xml.rels><?xml version="1.0" encoding="UTF-8" standalone="yes"?>
<Relationships xmlns="http://schemas.openxmlformats.org/package/2006/relationships"><Relationship Id="rId26" Type="http://schemas.openxmlformats.org/officeDocument/2006/relationships/printerSettings" Target="../printerSettings/printerSettings132.bin"/><Relationship Id="rId21" Type="http://schemas.openxmlformats.org/officeDocument/2006/relationships/printerSettings" Target="../printerSettings/printerSettings127.bin"/><Relationship Id="rId42" Type="http://schemas.openxmlformats.org/officeDocument/2006/relationships/printerSettings" Target="../printerSettings/printerSettings148.bin"/><Relationship Id="rId47" Type="http://schemas.openxmlformats.org/officeDocument/2006/relationships/printerSettings" Target="../printerSettings/printerSettings153.bin"/><Relationship Id="rId63" Type="http://schemas.openxmlformats.org/officeDocument/2006/relationships/printerSettings" Target="../printerSettings/printerSettings169.bin"/><Relationship Id="rId68" Type="http://schemas.openxmlformats.org/officeDocument/2006/relationships/printerSettings" Target="../printerSettings/printerSettings174.bin"/><Relationship Id="rId84" Type="http://schemas.openxmlformats.org/officeDocument/2006/relationships/printerSettings" Target="../printerSettings/printerSettings190.bin"/><Relationship Id="rId89" Type="http://schemas.openxmlformats.org/officeDocument/2006/relationships/printerSettings" Target="../printerSettings/printerSettings195.bin"/><Relationship Id="rId16" Type="http://schemas.openxmlformats.org/officeDocument/2006/relationships/printerSettings" Target="../printerSettings/printerSettings122.bin"/><Relationship Id="rId11" Type="http://schemas.openxmlformats.org/officeDocument/2006/relationships/printerSettings" Target="../printerSettings/printerSettings117.bin"/><Relationship Id="rId32" Type="http://schemas.openxmlformats.org/officeDocument/2006/relationships/printerSettings" Target="../printerSettings/printerSettings138.bin"/><Relationship Id="rId37" Type="http://schemas.openxmlformats.org/officeDocument/2006/relationships/printerSettings" Target="../printerSettings/printerSettings143.bin"/><Relationship Id="rId53" Type="http://schemas.openxmlformats.org/officeDocument/2006/relationships/printerSettings" Target="../printerSettings/printerSettings159.bin"/><Relationship Id="rId58" Type="http://schemas.openxmlformats.org/officeDocument/2006/relationships/printerSettings" Target="../printerSettings/printerSettings164.bin"/><Relationship Id="rId74" Type="http://schemas.openxmlformats.org/officeDocument/2006/relationships/printerSettings" Target="../printerSettings/printerSettings180.bin"/><Relationship Id="rId79" Type="http://schemas.openxmlformats.org/officeDocument/2006/relationships/printerSettings" Target="../printerSettings/printerSettings185.bin"/><Relationship Id="rId5" Type="http://schemas.openxmlformats.org/officeDocument/2006/relationships/printerSettings" Target="../printerSettings/printerSettings111.bin"/><Relationship Id="rId90" Type="http://schemas.openxmlformats.org/officeDocument/2006/relationships/printerSettings" Target="../printerSettings/printerSettings196.bin"/><Relationship Id="rId95" Type="http://schemas.openxmlformats.org/officeDocument/2006/relationships/printerSettings" Target="../printerSettings/printerSettings201.bin"/><Relationship Id="rId22" Type="http://schemas.openxmlformats.org/officeDocument/2006/relationships/printerSettings" Target="../printerSettings/printerSettings128.bin"/><Relationship Id="rId27" Type="http://schemas.openxmlformats.org/officeDocument/2006/relationships/printerSettings" Target="../printerSettings/printerSettings133.bin"/><Relationship Id="rId43" Type="http://schemas.openxmlformats.org/officeDocument/2006/relationships/printerSettings" Target="../printerSettings/printerSettings149.bin"/><Relationship Id="rId48" Type="http://schemas.openxmlformats.org/officeDocument/2006/relationships/printerSettings" Target="../printerSettings/printerSettings154.bin"/><Relationship Id="rId64" Type="http://schemas.openxmlformats.org/officeDocument/2006/relationships/printerSettings" Target="../printerSettings/printerSettings170.bin"/><Relationship Id="rId69" Type="http://schemas.openxmlformats.org/officeDocument/2006/relationships/printerSettings" Target="../printerSettings/printerSettings175.bin"/><Relationship Id="rId80" Type="http://schemas.openxmlformats.org/officeDocument/2006/relationships/printerSettings" Target="../printerSettings/printerSettings186.bin"/><Relationship Id="rId85" Type="http://schemas.openxmlformats.org/officeDocument/2006/relationships/printerSettings" Target="../printerSettings/printerSettings191.bin"/><Relationship Id="rId12" Type="http://schemas.openxmlformats.org/officeDocument/2006/relationships/printerSettings" Target="../printerSettings/printerSettings118.bin"/><Relationship Id="rId17" Type="http://schemas.openxmlformats.org/officeDocument/2006/relationships/printerSettings" Target="../printerSettings/printerSettings123.bin"/><Relationship Id="rId25" Type="http://schemas.openxmlformats.org/officeDocument/2006/relationships/printerSettings" Target="../printerSettings/printerSettings131.bin"/><Relationship Id="rId33" Type="http://schemas.openxmlformats.org/officeDocument/2006/relationships/printerSettings" Target="../printerSettings/printerSettings139.bin"/><Relationship Id="rId38" Type="http://schemas.openxmlformats.org/officeDocument/2006/relationships/printerSettings" Target="../printerSettings/printerSettings144.bin"/><Relationship Id="rId46" Type="http://schemas.openxmlformats.org/officeDocument/2006/relationships/printerSettings" Target="../printerSettings/printerSettings152.bin"/><Relationship Id="rId59" Type="http://schemas.openxmlformats.org/officeDocument/2006/relationships/printerSettings" Target="../printerSettings/printerSettings165.bin"/><Relationship Id="rId67" Type="http://schemas.openxmlformats.org/officeDocument/2006/relationships/printerSettings" Target="../printerSettings/printerSettings173.bin"/><Relationship Id="rId20" Type="http://schemas.openxmlformats.org/officeDocument/2006/relationships/printerSettings" Target="../printerSettings/printerSettings126.bin"/><Relationship Id="rId41" Type="http://schemas.openxmlformats.org/officeDocument/2006/relationships/printerSettings" Target="../printerSettings/printerSettings147.bin"/><Relationship Id="rId54" Type="http://schemas.openxmlformats.org/officeDocument/2006/relationships/printerSettings" Target="../printerSettings/printerSettings160.bin"/><Relationship Id="rId62" Type="http://schemas.openxmlformats.org/officeDocument/2006/relationships/printerSettings" Target="../printerSettings/printerSettings168.bin"/><Relationship Id="rId70" Type="http://schemas.openxmlformats.org/officeDocument/2006/relationships/printerSettings" Target="../printerSettings/printerSettings176.bin"/><Relationship Id="rId75" Type="http://schemas.openxmlformats.org/officeDocument/2006/relationships/printerSettings" Target="../printerSettings/printerSettings181.bin"/><Relationship Id="rId83" Type="http://schemas.openxmlformats.org/officeDocument/2006/relationships/printerSettings" Target="../printerSettings/printerSettings189.bin"/><Relationship Id="rId88" Type="http://schemas.openxmlformats.org/officeDocument/2006/relationships/printerSettings" Target="../printerSettings/printerSettings194.bin"/><Relationship Id="rId91" Type="http://schemas.openxmlformats.org/officeDocument/2006/relationships/printerSettings" Target="../printerSettings/printerSettings197.bin"/><Relationship Id="rId96" Type="http://schemas.openxmlformats.org/officeDocument/2006/relationships/printerSettings" Target="../printerSettings/printerSettings202.bin"/><Relationship Id="rId1" Type="http://schemas.openxmlformats.org/officeDocument/2006/relationships/printerSettings" Target="../printerSettings/printerSettings107.bin"/><Relationship Id="rId6" Type="http://schemas.openxmlformats.org/officeDocument/2006/relationships/printerSettings" Target="../printerSettings/printerSettings112.bin"/><Relationship Id="rId15" Type="http://schemas.openxmlformats.org/officeDocument/2006/relationships/printerSettings" Target="../printerSettings/printerSettings121.bin"/><Relationship Id="rId23" Type="http://schemas.openxmlformats.org/officeDocument/2006/relationships/printerSettings" Target="../printerSettings/printerSettings129.bin"/><Relationship Id="rId28" Type="http://schemas.openxmlformats.org/officeDocument/2006/relationships/printerSettings" Target="../printerSettings/printerSettings134.bin"/><Relationship Id="rId36" Type="http://schemas.openxmlformats.org/officeDocument/2006/relationships/printerSettings" Target="../printerSettings/printerSettings142.bin"/><Relationship Id="rId49" Type="http://schemas.openxmlformats.org/officeDocument/2006/relationships/printerSettings" Target="../printerSettings/printerSettings155.bin"/><Relationship Id="rId57" Type="http://schemas.openxmlformats.org/officeDocument/2006/relationships/printerSettings" Target="../printerSettings/printerSettings163.bin"/><Relationship Id="rId10" Type="http://schemas.openxmlformats.org/officeDocument/2006/relationships/printerSettings" Target="../printerSettings/printerSettings116.bin"/><Relationship Id="rId31" Type="http://schemas.openxmlformats.org/officeDocument/2006/relationships/printerSettings" Target="../printerSettings/printerSettings137.bin"/><Relationship Id="rId44" Type="http://schemas.openxmlformats.org/officeDocument/2006/relationships/printerSettings" Target="../printerSettings/printerSettings150.bin"/><Relationship Id="rId52" Type="http://schemas.openxmlformats.org/officeDocument/2006/relationships/printerSettings" Target="../printerSettings/printerSettings158.bin"/><Relationship Id="rId60" Type="http://schemas.openxmlformats.org/officeDocument/2006/relationships/printerSettings" Target="../printerSettings/printerSettings166.bin"/><Relationship Id="rId65" Type="http://schemas.openxmlformats.org/officeDocument/2006/relationships/printerSettings" Target="../printerSettings/printerSettings171.bin"/><Relationship Id="rId73" Type="http://schemas.openxmlformats.org/officeDocument/2006/relationships/printerSettings" Target="../printerSettings/printerSettings179.bin"/><Relationship Id="rId78" Type="http://schemas.openxmlformats.org/officeDocument/2006/relationships/printerSettings" Target="../printerSettings/printerSettings184.bin"/><Relationship Id="rId81" Type="http://schemas.openxmlformats.org/officeDocument/2006/relationships/printerSettings" Target="../printerSettings/printerSettings187.bin"/><Relationship Id="rId86" Type="http://schemas.openxmlformats.org/officeDocument/2006/relationships/printerSettings" Target="../printerSettings/printerSettings192.bin"/><Relationship Id="rId94" Type="http://schemas.openxmlformats.org/officeDocument/2006/relationships/printerSettings" Target="../printerSettings/printerSettings200.bin"/><Relationship Id="rId99" Type="http://schemas.openxmlformats.org/officeDocument/2006/relationships/printerSettings" Target="../printerSettings/printerSettings205.bin"/><Relationship Id="rId101" Type="http://schemas.openxmlformats.org/officeDocument/2006/relationships/printerSettings" Target="../printerSettings/printerSettings207.bin"/><Relationship Id="rId4" Type="http://schemas.openxmlformats.org/officeDocument/2006/relationships/printerSettings" Target="../printerSettings/printerSettings110.bin"/><Relationship Id="rId9" Type="http://schemas.openxmlformats.org/officeDocument/2006/relationships/printerSettings" Target="../printerSettings/printerSettings115.bin"/><Relationship Id="rId13" Type="http://schemas.openxmlformats.org/officeDocument/2006/relationships/printerSettings" Target="../printerSettings/printerSettings119.bin"/><Relationship Id="rId18" Type="http://schemas.openxmlformats.org/officeDocument/2006/relationships/printerSettings" Target="../printerSettings/printerSettings124.bin"/><Relationship Id="rId39" Type="http://schemas.openxmlformats.org/officeDocument/2006/relationships/printerSettings" Target="../printerSettings/printerSettings145.bin"/><Relationship Id="rId34" Type="http://schemas.openxmlformats.org/officeDocument/2006/relationships/printerSettings" Target="../printerSettings/printerSettings140.bin"/><Relationship Id="rId50" Type="http://schemas.openxmlformats.org/officeDocument/2006/relationships/printerSettings" Target="../printerSettings/printerSettings156.bin"/><Relationship Id="rId55" Type="http://schemas.openxmlformats.org/officeDocument/2006/relationships/printerSettings" Target="../printerSettings/printerSettings161.bin"/><Relationship Id="rId76" Type="http://schemas.openxmlformats.org/officeDocument/2006/relationships/printerSettings" Target="../printerSettings/printerSettings182.bin"/><Relationship Id="rId97" Type="http://schemas.openxmlformats.org/officeDocument/2006/relationships/printerSettings" Target="../printerSettings/printerSettings203.bin"/><Relationship Id="rId7" Type="http://schemas.openxmlformats.org/officeDocument/2006/relationships/printerSettings" Target="../printerSettings/printerSettings113.bin"/><Relationship Id="rId71" Type="http://schemas.openxmlformats.org/officeDocument/2006/relationships/printerSettings" Target="../printerSettings/printerSettings177.bin"/><Relationship Id="rId92" Type="http://schemas.openxmlformats.org/officeDocument/2006/relationships/printerSettings" Target="../printerSettings/printerSettings198.bin"/><Relationship Id="rId2" Type="http://schemas.openxmlformats.org/officeDocument/2006/relationships/printerSettings" Target="../printerSettings/printerSettings108.bin"/><Relationship Id="rId29" Type="http://schemas.openxmlformats.org/officeDocument/2006/relationships/printerSettings" Target="../printerSettings/printerSettings135.bin"/><Relationship Id="rId24" Type="http://schemas.openxmlformats.org/officeDocument/2006/relationships/printerSettings" Target="../printerSettings/printerSettings130.bin"/><Relationship Id="rId40" Type="http://schemas.openxmlformats.org/officeDocument/2006/relationships/printerSettings" Target="../printerSettings/printerSettings146.bin"/><Relationship Id="rId45" Type="http://schemas.openxmlformats.org/officeDocument/2006/relationships/printerSettings" Target="../printerSettings/printerSettings151.bin"/><Relationship Id="rId66" Type="http://schemas.openxmlformats.org/officeDocument/2006/relationships/printerSettings" Target="../printerSettings/printerSettings172.bin"/><Relationship Id="rId87" Type="http://schemas.openxmlformats.org/officeDocument/2006/relationships/printerSettings" Target="../printerSettings/printerSettings193.bin"/><Relationship Id="rId61" Type="http://schemas.openxmlformats.org/officeDocument/2006/relationships/printerSettings" Target="../printerSettings/printerSettings167.bin"/><Relationship Id="rId82" Type="http://schemas.openxmlformats.org/officeDocument/2006/relationships/printerSettings" Target="../printerSettings/printerSettings188.bin"/><Relationship Id="rId19" Type="http://schemas.openxmlformats.org/officeDocument/2006/relationships/printerSettings" Target="../printerSettings/printerSettings125.bin"/><Relationship Id="rId14" Type="http://schemas.openxmlformats.org/officeDocument/2006/relationships/printerSettings" Target="../printerSettings/printerSettings120.bin"/><Relationship Id="rId30" Type="http://schemas.openxmlformats.org/officeDocument/2006/relationships/printerSettings" Target="../printerSettings/printerSettings136.bin"/><Relationship Id="rId35" Type="http://schemas.openxmlformats.org/officeDocument/2006/relationships/printerSettings" Target="../printerSettings/printerSettings141.bin"/><Relationship Id="rId56" Type="http://schemas.openxmlformats.org/officeDocument/2006/relationships/printerSettings" Target="../printerSettings/printerSettings162.bin"/><Relationship Id="rId77" Type="http://schemas.openxmlformats.org/officeDocument/2006/relationships/printerSettings" Target="../printerSettings/printerSettings183.bin"/><Relationship Id="rId100" Type="http://schemas.openxmlformats.org/officeDocument/2006/relationships/printerSettings" Target="../printerSettings/printerSettings206.bin"/><Relationship Id="rId8" Type="http://schemas.openxmlformats.org/officeDocument/2006/relationships/printerSettings" Target="../printerSettings/printerSettings114.bin"/><Relationship Id="rId51" Type="http://schemas.openxmlformats.org/officeDocument/2006/relationships/printerSettings" Target="../printerSettings/printerSettings157.bin"/><Relationship Id="rId72" Type="http://schemas.openxmlformats.org/officeDocument/2006/relationships/printerSettings" Target="../printerSettings/printerSettings178.bin"/><Relationship Id="rId93" Type="http://schemas.openxmlformats.org/officeDocument/2006/relationships/printerSettings" Target="../printerSettings/printerSettings199.bin"/><Relationship Id="rId98" Type="http://schemas.openxmlformats.org/officeDocument/2006/relationships/printerSettings" Target="../printerSettings/printerSettings204.bin"/><Relationship Id="rId3" Type="http://schemas.openxmlformats.org/officeDocument/2006/relationships/printerSettings" Target="../printerSettings/printerSettings10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0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4" tint="0.39997558519241921"/>
    <pageSetUpPr fitToPage="1"/>
  </sheetPr>
  <dimension ref="A1:N1161"/>
  <sheetViews>
    <sheetView tabSelected="1" view="pageBreakPreview" zoomScale="110" zoomScaleNormal="100" zoomScaleSheetLayoutView="110" zoomScalePageLayoutView="60" workbookViewId="0">
      <selection activeCell="E1" sqref="E1:F1"/>
    </sheetView>
  </sheetViews>
  <sheetFormatPr defaultColWidth="9.140625" defaultRowHeight="15" x14ac:dyDescent="0.25"/>
  <cols>
    <col min="1" max="1" width="4.7109375" style="9" customWidth="1"/>
    <col min="2" max="2" width="43.28515625" style="9" customWidth="1"/>
    <col min="3" max="3" width="30.7109375" style="9" customWidth="1"/>
    <col min="4" max="4" width="20.85546875" style="9" customWidth="1"/>
    <col min="5" max="5" width="9" style="9" customWidth="1"/>
    <col min="6" max="6" width="10.28515625" style="9" customWidth="1"/>
    <col min="7" max="7" width="13.85546875" style="9" customWidth="1"/>
    <col min="8" max="8" width="6.5703125" style="9" customWidth="1"/>
    <col min="9" max="9" width="9.7109375" style="9" customWidth="1"/>
    <col min="10" max="10" width="9" style="85" customWidth="1"/>
    <col min="11" max="11" width="10.5703125" style="85" customWidth="1"/>
    <col min="12" max="12" width="9.140625" style="85" customWidth="1"/>
    <col min="13" max="13" width="7.5703125" style="85" customWidth="1"/>
    <col min="14" max="14" width="5.42578125" style="85" customWidth="1"/>
    <col min="15" max="16384" width="9.140625" style="85"/>
  </cols>
  <sheetData>
    <row r="1" spans="1:13" s="9" customFormat="1" x14ac:dyDescent="0.25">
      <c r="A1" s="285" t="str">
        <f>IF(C4="","",A1159&amp;"#"&amp;C817&amp;"#"&amp;C5)</f>
        <v/>
      </c>
      <c r="B1" s="285"/>
      <c r="C1" s="22"/>
      <c r="D1" s="22"/>
      <c r="E1" s="289"/>
      <c r="F1" s="283"/>
      <c r="G1" s="6"/>
      <c r="H1" s="7"/>
      <c r="I1" s="7"/>
      <c r="J1" s="8"/>
      <c r="K1" s="8"/>
      <c r="L1" s="8"/>
      <c r="M1" s="8"/>
    </row>
    <row r="2" spans="1:13" s="9" customFormat="1" ht="15.75" thickBot="1" x14ac:dyDescent="0.3">
      <c r="A2" s="22"/>
      <c r="B2" s="73"/>
      <c r="C2" s="22"/>
      <c r="D2" s="22"/>
      <c r="E2" s="5"/>
      <c r="F2" s="10" t="s">
        <v>58</v>
      </c>
      <c r="G2" s="18" t="s">
        <v>59</v>
      </c>
      <c r="H2" s="11"/>
      <c r="I2" s="11"/>
    </row>
    <row r="3" spans="1:13" s="9" customFormat="1" ht="26.25" customHeight="1" x14ac:dyDescent="0.25">
      <c r="A3" s="22"/>
      <c r="B3" s="337" t="s">
        <v>13</v>
      </c>
      <c r="C3" s="338"/>
      <c r="D3" s="74"/>
      <c r="E3" s="75"/>
      <c r="F3" s="75"/>
      <c r="G3" s="76"/>
      <c r="H3" s="76"/>
      <c r="I3" s="22"/>
    </row>
    <row r="4" spans="1:13" s="9" customFormat="1" ht="21" x14ac:dyDescent="0.25">
      <c r="A4" s="22"/>
      <c r="B4" s="180" t="s">
        <v>9</v>
      </c>
      <c r="C4" s="204"/>
      <c r="D4" s="77"/>
      <c r="E4" s="78"/>
      <c r="F4" s="78"/>
      <c r="G4" s="76"/>
      <c r="H4" s="76"/>
      <c r="I4" s="22"/>
    </row>
    <row r="5" spans="1:13" s="9" customFormat="1" ht="54.95" customHeight="1" x14ac:dyDescent="0.25">
      <c r="A5" s="22"/>
      <c r="B5" s="181" t="s">
        <v>10</v>
      </c>
      <c r="C5" s="196" t="str">
        <f>IFERROR(VLOOKUP(C4,'Dane JST'!$B$3:$D$372,3,0),"Proszę wybrać nr NIP z listy rozwijanej")</f>
        <v>Proszę wybrać nr NIP z listy rozwijanej</v>
      </c>
      <c r="D5" s="77"/>
      <c r="E5" s="79"/>
      <c r="F5" s="79"/>
      <c r="G5" s="76"/>
      <c r="H5" s="76"/>
      <c r="I5" s="22"/>
    </row>
    <row r="6" spans="1:13" s="9" customFormat="1" ht="24.75" customHeight="1" x14ac:dyDescent="0.25">
      <c r="A6" s="22"/>
      <c r="B6" s="181" t="s">
        <v>11</v>
      </c>
      <c r="C6" s="197" t="str">
        <f>IFERROR(VLOOKUP(C4,'Dane JST'!B3:C372,2,0),"Proszę wybrać nr NIP z listy rozwijanej")</f>
        <v>Proszę wybrać nr NIP z listy rozwijanej</v>
      </c>
      <c r="D6" s="77"/>
      <c r="E6" s="22"/>
      <c r="F6" s="22"/>
      <c r="G6" s="76"/>
      <c r="H6" s="76"/>
      <c r="I6" s="22"/>
    </row>
    <row r="7" spans="1:13" s="9" customFormat="1" ht="35.1" customHeight="1" x14ac:dyDescent="0.25">
      <c r="A7" s="22"/>
      <c r="B7" s="181" t="s">
        <v>4</v>
      </c>
      <c r="C7" s="195" t="str">
        <f>IFERROR(VLOOKUP(C4,'Dane JST'!$B$3:$E$372,4,0),"Proszę wybrać nr NIP z listy rozwijanej")</f>
        <v>Proszę wybrać nr NIP z listy rozwijanej</v>
      </c>
      <c r="D7" s="80"/>
      <c r="E7" s="22"/>
      <c r="F7" s="22"/>
      <c r="G7" s="76"/>
      <c r="H7" s="76"/>
      <c r="I7" s="22"/>
    </row>
    <row r="8" spans="1:13" s="9" customFormat="1" ht="24.75" customHeight="1" x14ac:dyDescent="0.25">
      <c r="A8" s="22"/>
      <c r="B8" s="181" t="s">
        <v>8</v>
      </c>
      <c r="C8" s="195" t="str">
        <f>IFERROR(VLOOKUP(C4,'Dane JST'!B3:G372,6,0), "Proszę wybrać nr NIP z listy rozwijanej")</f>
        <v>Proszę wybrać nr NIP z listy rozwijanej</v>
      </c>
      <c r="D8" s="80"/>
      <c r="E8" s="22"/>
      <c r="F8" s="22"/>
      <c r="G8" s="76"/>
      <c r="H8" s="76"/>
      <c r="I8" s="22"/>
    </row>
    <row r="9" spans="1:13" s="9" customFormat="1" x14ac:dyDescent="0.25">
      <c r="A9" s="22"/>
      <c r="B9" s="181" t="s">
        <v>6</v>
      </c>
      <c r="C9" s="195" t="s">
        <v>1591</v>
      </c>
      <c r="D9" s="80"/>
      <c r="E9" s="22"/>
      <c r="F9" s="22"/>
      <c r="G9" s="76"/>
      <c r="H9" s="76"/>
      <c r="I9" s="22"/>
    </row>
    <row r="10" spans="1:13" x14ac:dyDescent="0.25">
      <c r="A10" s="22"/>
      <c r="B10" s="339" t="s">
        <v>14</v>
      </c>
      <c r="C10" s="340"/>
      <c r="D10" s="81"/>
      <c r="E10" s="22"/>
      <c r="F10" s="22"/>
      <c r="G10" s="76"/>
      <c r="H10" s="76"/>
      <c r="I10" s="22"/>
    </row>
    <row r="11" spans="1:13" x14ac:dyDescent="0.25">
      <c r="A11" s="22"/>
      <c r="B11" s="182" t="s">
        <v>37</v>
      </c>
      <c r="C11" s="205"/>
      <c r="D11" s="82"/>
      <c r="E11" s="22"/>
      <c r="F11" s="22"/>
      <c r="G11" s="76"/>
      <c r="H11" s="76"/>
      <c r="I11" s="22"/>
    </row>
    <row r="12" spans="1:13" x14ac:dyDescent="0.25">
      <c r="A12" s="22"/>
      <c r="B12" s="182" t="s">
        <v>12</v>
      </c>
      <c r="C12" s="205"/>
      <c r="D12" s="82"/>
      <c r="E12" s="22"/>
      <c r="F12" s="22"/>
      <c r="G12" s="76"/>
      <c r="H12" s="76"/>
      <c r="I12" s="22"/>
    </row>
    <row r="13" spans="1:13" x14ac:dyDescent="0.25">
      <c r="A13" s="22"/>
      <c r="B13" s="182" t="s">
        <v>5</v>
      </c>
      <c r="C13" s="206"/>
      <c r="D13" s="77"/>
      <c r="E13" s="22"/>
      <c r="F13" s="22"/>
      <c r="G13" s="76"/>
      <c r="H13" s="76"/>
      <c r="I13" s="22"/>
    </row>
    <row r="14" spans="1:13" ht="15.75" thickBot="1" x14ac:dyDescent="0.3">
      <c r="A14" s="22"/>
      <c r="B14" s="183" t="s">
        <v>7</v>
      </c>
      <c r="C14" s="211"/>
      <c r="D14" s="77"/>
      <c r="E14" s="22"/>
      <c r="F14" s="22"/>
      <c r="G14" s="76"/>
      <c r="H14" s="76"/>
      <c r="I14" s="22"/>
    </row>
    <row r="15" spans="1:13" ht="18.75" customHeight="1" x14ac:dyDescent="0.25">
      <c r="A15" s="22"/>
      <c r="B15" s="83"/>
      <c r="C15" s="83"/>
      <c r="D15" s="83"/>
      <c r="E15" s="284" t="s">
        <v>572</v>
      </c>
      <c r="F15" s="284"/>
      <c r="G15" s="284"/>
      <c r="H15" s="284"/>
      <c r="I15" s="284"/>
    </row>
    <row r="16" spans="1:13" ht="18.75" customHeight="1" x14ac:dyDescent="0.25">
      <c r="A16" s="22"/>
      <c r="B16" s="83"/>
      <c r="C16" s="83"/>
      <c r="D16" s="83"/>
      <c r="E16" s="284"/>
      <c r="F16" s="284"/>
      <c r="G16" s="284"/>
      <c r="H16" s="284"/>
      <c r="I16" s="284"/>
    </row>
    <row r="17" spans="1:14" ht="18.75" customHeight="1" x14ac:dyDescent="0.25">
      <c r="A17" s="22"/>
      <c r="B17" s="83"/>
      <c r="C17" s="83"/>
      <c r="D17" s="83"/>
      <c r="E17" s="284"/>
      <c r="F17" s="284"/>
      <c r="G17" s="284"/>
      <c r="H17" s="284"/>
      <c r="I17" s="284"/>
    </row>
    <row r="18" spans="1:14" ht="18.75" customHeight="1" x14ac:dyDescent="0.25">
      <c r="A18" s="22"/>
      <c r="B18" s="83"/>
      <c r="C18" s="83"/>
      <c r="D18" s="83"/>
      <c r="E18" s="284"/>
      <c r="F18" s="284"/>
      <c r="G18" s="284"/>
      <c r="H18" s="284"/>
      <c r="I18" s="284"/>
    </row>
    <row r="19" spans="1:14" ht="18.75" customHeight="1" x14ac:dyDescent="0.25">
      <c r="A19" s="22"/>
      <c r="B19" s="83"/>
      <c r="C19" s="83"/>
      <c r="D19" s="83"/>
      <c r="E19" s="284"/>
      <c r="F19" s="284"/>
      <c r="G19" s="284"/>
      <c r="H19" s="284"/>
      <c r="I19" s="284"/>
    </row>
    <row r="20" spans="1:14" ht="18.75" x14ac:dyDescent="0.25">
      <c r="A20" s="22"/>
      <c r="B20" s="83"/>
      <c r="C20" s="83"/>
      <c r="D20" s="83"/>
      <c r="E20" s="22"/>
      <c r="F20" s="98"/>
      <c r="G20" s="98"/>
      <c r="H20" s="98"/>
      <c r="I20" s="22"/>
    </row>
    <row r="21" spans="1:14" ht="15" customHeight="1" x14ac:dyDescent="0.25">
      <c r="A21" s="341" t="s">
        <v>1731</v>
      </c>
      <c r="B21" s="341"/>
      <c r="C21" s="341"/>
      <c r="D21" s="341"/>
      <c r="E21" s="341"/>
      <c r="F21" s="341"/>
      <c r="G21" s="341"/>
      <c r="H21" s="341"/>
      <c r="I21" s="341"/>
      <c r="J21" s="212"/>
      <c r="K21" s="212"/>
      <c r="L21" s="212"/>
      <c r="M21" s="212"/>
      <c r="N21" s="212"/>
    </row>
    <row r="22" spans="1:14" ht="33" customHeight="1" x14ac:dyDescent="0.25">
      <c r="A22" s="341"/>
      <c r="B22" s="341"/>
      <c r="C22" s="341"/>
      <c r="D22" s="341"/>
      <c r="E22" s="341"/>
      <c r="F22" s="341"/>
      <c r="G22" s="341"/>
      <c r="H22" s="341"/>
      <c r="I22" s="341"/>
      <c r="J22" s="212"/>
      <c r="K22" s="212"/>
      <c r="L22" s="212"/>
      <c r="M22" s="212"/>
      <c r="N22" s="212"/>
    </row>
    <row r="23" spans="1:14" x14ac:dyDescent="0.25">
      <c r="A23" s="342" t="s">
        <v>36</v>
      </c>
      <c r="B23" s="342"/>
      <c r="C23" s="342"/>
      <c r="D23" s="342"/>
      <c r="E23" s="342"/>
      <c r="F23" s="342"/>
      <c r="G23" s="342"/>
      <c r="H23" s="342"/>
      <c r="I23" s="342"/>
    </row>
    <row r="24" spans="1:14" ht="28.5" customHeight="1" x14ac:dyDescent="0.25">
      <c r="A24" s="252" t="s">
        <v>0</v>
      </c>
      <c r="B24" s="270" t="s">
        <v>2200</v>
      </c>
      <c r="C24" s="271"/>
      <c r="D24" s="271"/>
      <c r="E24" s="272"/>
      <c r="F24" s="273"/>
      <c r="G24" s="274"/>
      <c r="H24" s="274"/>
      <c r="I24" s="275"/>
    </row>
    <row r="25" spans="1:14" ht="28.5" customHeight="1" x14ac:dyDescent="0.25">
      <c r="A25" s="252" t="s">
        <v>1</v>
      </c>
      <c r="B25" s="346" t="s">
        <v>23</v>
      </c>
      <c r="C25" s="271"/>
      <c r="D25" s="271"/>
      <c r="E25" s="272"/>
      <c r="F25" s="366"/>
      <c r="G25" s="367"/>
      <c r="H25" s="367"/>
      <c r="I25" s="368"/>
    </row>
    <row r="26" spans="1:14" ht="34.5" customHeight="1" x14ac:dyDescent="0.25">
      <c r="A26" s="355" t="s">
        <v>2</v>
      </c>
      <c r="B26" s="353" t="s">
        <v>539</v>
      </c>
      <c r="C26" s="354"/>
      <c r="D26" s="354"/>
      <c r="E26" s="354"/>
      <c r="F26" s="153">
        <v>14</v>
      </c>
      <c r="G26" s="158"/>
      <c r="H26" s="158"/>
      <c r="I26" s="158"/>
    </row>
    <row r="27" spans="1:14" ht="10.5" customHeight="1" x14ac:dyDescent="0.25">
      <c r="A27" s="356"/>
      <c r="B27" s="354"/>
      <c r="C27" s="354"/>
      <c r="D27" s="354"/>
      <c r="E27" s="354"/>
      <c r="F27" s="105" t="s">
        <v>6</v>
      </c>
      <c r="G27" s="105" t="s">
        <v>8</v>
      </c>
      <c r="H27" s="105" t="s">
        <v>137</v>
      </c>
      <c r="I27" s="105" t="s">
        <v>138</v>
      </c>
    </row>
    <row r="28" spans="1:14" ht="33" customHeight="1" x14ac:dyDescent="0.25">
      <c r="A28" s="253" t="s">
        <v>3</v>
      </c>
      <c r="B28" s="369" t="s">
        <v>105</v>
      </c>
      <c r="C28" s="350"/>
      <c r="D28" s="350"/>
      <c r="E28" s="350"/>
      <c r="F28" s="370"/>
      <c r="G28" s="371"/>
      <c r="H28" s="371"/>
      <c r="I28" s="372"/>
    </row>
    <row r="29" spans="1:14" ht="33" customHeight="1" x14ac:dyDescent="0.25">
      <c r="A29" s="252" t="s">
        <v>24</v>
      </c>
      <c r="B29" s="347" t="s">
        <v>495</v>
      </c>
      <c r="C29" s="348"/>
      <c r="D29" s="348"/>
      <c r="E29" s="348"/>
      <c r="F29" s="370"/>
      <c r="G29" s="371"/>
      <c r="H29" s="371"/>
      <c r="I29" s="372"/>
    </row>
    <row r="30" spans="1:14" ht="33" customHeight="1" x14ac:dyDescent="0.25">
      <c r="A30" s="252" t="s">
        <v>25</v>
      </c>
      <c r="B30" s="349" t="s">
        <v>496</v>
      </c>
      <c r="C30" s="350"/>
      <c r="D30" s="350"/>
      <c r="E30" s="350"/>
      <c r="F30" s="370"/>
      <c r="G30" s="371"/>
      <c r="H30" s="371"/>
      <c r="I30" s="372"/>
    </row>
    <row r="31" spans="1:14" ht="33" customHeight="1" x14ac:dyDescent="0.25">
      <c r="A31" s="252" t="s">
        <v>1717</v>
      </c>
      <c r="B31" s="349" t="s">
        <v>103</v>
      </c>
      <c r="C31" s="388"/>
      <c r="D31" s="388"/>
      <c r="E31" s="389"/>
      <c r="F31" s="392"/>
      <c r="G31" s="371"/>
      <c r="H31" s="371"/>
      <c r="I31" s="372"/>
    </row>
    <row r="32" spans="1:14" ht="33" customHeight="1" x14ac:dyDescent="0.25">
      <c r="A32" s="252" t="s">
        <v>1718</v>
      </c>
      <c r="B32" s="351" t="s">
        <v>2198</v>
      </c>
      <c r="C32" s="390"/>
      <c r="D32" s="390"/>
      <c r="E32" s="391"/>
      <c r="F32" s="373"/>
      <c r="G32" s="374"/>
      <c r="H32" s="374"/>
      <c r="I32" s="375"/>
    </row>
    <row r="33" spans="1:9" ht="33" customHeight="1" x14ac:dyDescent="0.25">
      <c r="A33" s="252" t="s">
        <v>2194</v>
      </c>
      <c r="B33" s="351" t="s">
        <v>2199</v>
      </c>
      <c r="C33" s="352"/>
      <c r="D33" s="352"/>
      <c r="E33" s="352"/>
      <c r="F33" s="373"/>
      <c r="G33" s="374"/>
      <c r="H33" s="374"/>
      <c r="I33" s="375"/>
    </row>
    <row r="34" spans="1:9" ht="24.75" customHeight="1" x14ac:dyDescent="0.25">
      <c r="A34" s="377" t="s">
        <v>556</v>
      </c>
      <c r="B34" s="378"/>
      <c r="C34" s="378"/>
      <c r="D34" s="378"/>
      <c r="E34" s="378"/>
      <c r="F34" s="378"/>
      <c r="G34" s="378"/>
      <c r="H34" s="378"/>
      <c r="I34" s="378"/>
    </row>
    <row r="35" spans="1:9" ht="12" customHeight="1" x14ac:dyDescent="0.25">
      <c r="A35" s="126"/>
      <c r="B35" s="127"/>
      <c r="C35" s="127"/>
      <c r="D35" s="127"/>
      <c r="E35" s="127"/>
      <c r="F35" s="127"/>
      <c r="G35" s="127"/>
      <c r="H35" s="127"/>
      <c r="I35" s="127"/>
    </row>
    <row r="36" spans="1:9" ht="59.25" customHeight="1" x14ac:dyDescent="0.25">
      <c r="A36" s="387" t="s">
        <v>42</v>
      </c>
      <c r="B36" s="387"/>
      <c r="C36" s="387"/>
      <c r="D36" s="387"/>
      <c r="E36" s="387"/>
      <c r="F36" s="387"/>
      <c r="G36" s="387"/>
      <c r="H36" s="387"/>
      <c r="I36" s="387"/>
    </row>
    <row r="37" spans="1:9" ht="84" customHeight="1" x14ac:dyDescent="0.25">
      <c r="A37" s="19" t="s">
        <v>39</v>
      </c>
      <c r="B37" s="20" t="s">
        <v>26</v>
      </c>
      <c r="C37" s="20" t="s">
        <v>41</v>
      </c>
      <c r="D37" s="20" t="s">
        <v>27</v>
      </c>
      <c r="E37" s="255" t="s">
        <v>2204</v>
      </c>
      <c r="F37" s="255" t="s">
        <v>2205</v>
      </c>
      <c r="G37" s="263" t="s">
        <v>2266</v>
      </c>
      <c r="H37" s="333" t="s">
        <v>564</v>
      </c>
      <c r="I37" s="334"/>
    </row>
    <row r="38" spans="1:9" ht="15" customHeight="1" x14ac:dyDescent="0.25">
      <c r="A38" s="19"/>
      <c r="B38" s="19">
        <v>1</v>
      </c>
      <c r="C38" s="19">
        <v>2</v>
      </c>
      <c r="D38" s="19">
        <v>3</v>
      </c>
      <c r="E38" s="19">
        <v>4</v>
      </c>
      <c r="F38" s="19">
        <v>5</v>
      </c>
      <c r="G38" s="19">
        <v>6</v>
      </c>
      <c r="H38" s="343">
        <v>7</v>
      </c>
      <c r="I38" s="344"/>
    </row>
    <row r="39" spans="1:9" hidden="1" x14ac:dyDescent="0.25">
      <c r="A39" s="72"/>
      <c r="B39" s="454"/>
      <c r="C39" s="254"/>
      <c r="D39" s="254"/>
      <c r="E39" s="214"/>
      <c r="F39" s="208"/>
      <c r="G39" s="207">
        <f>IFERROR(ROUND(C202/E39,0),0)</f>
        <v>0</v>
      </c>
      <c r="H39" s="335"/>
      <c r="I39" s="336"/>
    </row>
    <row r="40" spans="1:9" hidden="1" x14ac:dyDescent="0.25">
      <c r="A40" s="72"/>
      <c r="B40" s="454"/>
      <c r="C40" s="254"/>
      <c r="D40" s="254"/>
      <c r="E40" s="175"/>
      <c r="F40" s="208"/>
      <c r="G40" s="207">
        <f t="shared" ref="G40:G103" si="0">IFERROR(ROUND(C203/E40,0),0)</f>
        <v>0</v>
      </c>
      <c r="H40" s="335"/>
      <c r="I40" s="336"/>
    </row>
    <row r="41" spans="1:9" hidden="1" x14ac:dyDescent="0.25">
      <c r="A41" s="72"/>
      <c r="B41" s="254"/>
      <c r="C41" s="254"/>
      <c r="D41" s="254"/>
      <c r="E41" s="214"/>
      <c r="F41" s="208"/>
      <c r="G41" s="207">
        <f t="shared" si="0"/>
        <v>0</v>
      </c>
      <c r="H41" s="335"/>
      <c r="I41" s="336"/>
    </row>
    <row r="42" spans="1:9" hidden="1" x14ac:dyDescent="0.25">
      <c r="A42" s="72"/>
      <c r="B42" s="254"/>
      <c r="C42" s="254"/>
      <c r="D42" s="254"/>
      <c r="E42" s="175"/>
      <c r="F42" s="208"/>
      <c r="G42" s="207">
        <f t="shared" si="0"/>
        <v>0</v>
      </c>
      <c r="H42" s="335"/>
      <c r="I42" s="336"/>
    </row>
    <row r="43" spans="1:9" hidden="1" x14ac:dyDescent="0.25">
      <c r="A43" s="72"/>
      <c r="B43" s="254"/>
      <c r="C43" s="254"/>
      <c r="D43" s="254"/>
      <c r="E43" s="214"/>
      <c r="F43" s="208"/>
      <c r="G43" s="207">
        <f t="shared" si="0"/>
        <v>0</v>
      </c>
      <c r="H43" s="335"/>
      <c r="I43" s="336"/>
    </row>
    <row r="44" spans="1:9" hidden="1" x14ac:dyDescent="0.25">
      <c r="A44" s="72"/>
      <c r="B44" s="254"/>
      <c r="C44" s="254"/>
      <c r="D44" s="254"/>
      <c r="E44" s="175"/>
      <c r="F44" s="208"/>
      <c r="G44" s="207">
        <f t="shared" si="0"/>
        <v>0</v>
      </c>
      <c r="H44" s="335"/>
      <c r="I44" s="336"/>
    </row>
    <row r="45" spans="1:9" hidden="1" x14ac:dyDescent="0.25">
      <c r="A45" s="72"/>
      <c r="B45" s="254"/>
      <c r="C45" s="254"/>
      <c r="D45" s="254"/>
      <c r="E45" s="214"/>
      <c r="F45" s="208"/>
      <c r="G45" s="207">
        <f t="shared" si="0"/>
        <v>0</v>
      </c>
      <c r="H45" s="335"/>
      <c r="I45" s="336"/>
    </row>
    <row r="46" spans="1:9" hidden="1" x14ac:dyDescent="0.25">
      <c r="A46" s="72"/>
      <c r="B46" s="254"/>
      <c r="C46" s="254"/>
      <c r="D46" s="254"/>
      <c r="E46" s="175"/>
      <c r="F46" s="208"/>
      <c r="G46" s="207">
        <f t="shared" si="0"/>
        <v>0</v>
      </c>
      <c r="H46" s="335"/>
      <c r="I46" s="336"/>
    </row>
    <row r="47" spans="1:9" hidden="1" x14ac:dyDescent="0.25">
      <c r="A47" s="72"/>
      <c r="B47" s="254"/>
      <c r="C47" s="254"/>
      <c r="D47" s="254"/>
      <c r="E47" s="214"/>
      <c r="F47" s="208"/>
      <c r="G47" s="207">
        <f t="shared" si="0"/>
        <v>0</v>
      </c>
      <c r="H47" s="335"/>
      <c r="I47" s="336"/>
    </row>
    <row r="48" spans="1:9" hidden="1" x14ac:dyDescent="0.25">
      <c r="A48" s="72"/>
      <c r="B48" s="254"/>
      <c r="C48" s="254"/>
      <c r="D48" s="254"/>
      <c r="E48" s="175"/>
      <c r="F48" s="208"/>
      <c r="G48" s="207">
        <f t="shared" si="0"/>
        <v>0</v>
      </c>
      <c r="H48" s="335"/>
      <c r="I48" s="336"/>
    </row>
    <row r="49" spans="1:9" hidden="1" x14ac:dyDescent="0.25">
      <c r="A49" s="72"/>
      <c r="B49" s="254"/>
      <c r="C49" s="254"/>
      <c r="D49" s="254"/>
      <c r="E49" s="214"/>
      <c r="F49" s="208"/>
      <c r="G49" s="207">
        <f t="shared" si="0"/>
        <v>0</v>
      </c>
      <c r="H49" s="335"/>
      <c r="I49" s="336"/>
    </row>
    <row r="50" spans="1:9" hidden="1" x14ac:dyDescent="0.25">
      <c r="A50" s="72"/>
      <c r="B50" s="254"/>
      <c r="C50" s="254"/>
      <c r="D50" s="254"/>
      <c r="E50" s="175"/>
      <c r="F50" s="208"/>
      <c r="G50" s="207">
        <f t="shared" si="0"/>
        <v>0</v>
      </c>
      <c r="H50" s="335"/>
      <c r="I50" s="336"/>
    </row>
    <row r="51" spans="1:9" hidden="1" x14ac:dyDescent="0.25">
      <c r="A51" s="72"/>
      <c r="B51" s="254"/>
      <c r="C51" s="254"/>
      <c r="D51" s="254"/>
      <c r="E51" s="214"/>
      <c r="F51" s="208"/>
      <c r="G51" s="207">
        <f t="shared" si="0"/>
        <v>0</v>
      </c>
      <c r="H51" s="335"/>
      <c r="I51" s="336"/>
    </row>
    <row r="52" spans="1:9" hidden="1" x14ac:dyDescent="0.25">
      <c r="A52" s="72"/>
      <c r="B52" s="254"/>
      <c r="C52" s="254"/>
      <c r="D52" s="254"/>
      <c r="E52" s="175"/>
      <c r="F52" s="208"/>
      <c r="G52" s="207">
        <f t="shared" si="0"/>
        <v>0</v>
      </c>
      <c r="H52" s="335"/>
      <c r="I52" s="336"/>
    </row>
    <row r="53" spans="1:9" hidden="1" x14ac:dyDescent="0.25">
      <c r="A53" s="72"/>
      <c r="B53" s="254"/>
      <c r="C53" s="254"/>
      <c r="D53" s="254"/>
      <c r="E53" s="214"/>
      <c r="F53" s="208"/>
      <c r="G53" s="207">
        <f t="shared" si="0"/>
        <v>0</v>
      </c>
      <c r="H53" s="335"/>
      <c r="I53" s="336"/>
    </row>
    <row r="54" spans="1:9" hidden="1" x14ac:dyDescent="0.25">
      <c r="A54" s="72"/>
      <c r="B54" s="254"/>
      <c r="C54" s="254"/>
      <c r="D54" s="254"/>
      <c r="E54" s="175"/>
      <c r="F54" s="208"/>
      <c r="G54" s="207">
        <f t="shared" si="0"/>
        <v>0</v>
      </c>
      <c r="H54" s="335"/>
      <c r="I54" s="336"/>
    </row>
    <row r="55" spans="1:9" hidden="1" x14ac:dyDescent="0.25">
      <c r="A55" s="72"/>
      <c r="B55" s="254"/>
      <c r="C55" s="254"/>
      <c r="D55" s="254"/>
      <c r="E55" s="214"/>
      <c r="F55" s="208"/>
      <c r="G55" s="207">
        <f t="shared" si="0"/>
        <v>0</v>
      </c>
      <c r="H55" s="335"/>
      <c r="I55" s="336"/>
    </row>
    <row r="56" spans="1:9" hidden="1" x14ac:dyDescent="0.25">
      <c r="A56" s="72"/>
      <c r="B56" s="254"/>
      <c r="C56" s="254"/>
      <c r="D56" s="254"/>
      <c r="E56" s="175"/>
      <c r="F56" s="208"/>
      <c r="G56" s="207">
        <f t="shared" si="0"/>
        <v>0</v>
      </c>
      <c r="H56" s="335"/>
      <c r="I56" s="336"/>
    </row>
    <row r="57" spans="1:9" hidden="1" x14ac:dyDescent="0.25">
      <c r="A57" s="72"/>
      <c r="B57" s="254"/>
      <c r="C57" s="254"/>
      <c r="D57" s="254"/>
      <c r="E57" s="214"/>
      <c r="F57" s="208"/>
      <c r="G57" s="207">
        <f t="shared" si="0"/>
        <v>0</v>
      </c>
      <c r="H57" s="335"/>
      <c r="I57" s="336"/>
    </row>
    <row r="58" spans="1:9" hidden="1" x14ac:dyDescent="0.25">
      <c r="A58" s="72"/>
      <c r="B58" s="254"/>
      <c r="C58" s="254"/>
      <c r="D58" s="254"/>
      <c r="E58" s="175"/>
      <c r="F58" s="208"/>
      <c r="G58" s="207">
        <f t="shared" si="0"/>
        <v>0</v>
      </c>
      <c r="H58" s="335"/>
      <c r="I58" s="336"/>
    </row>
    <row r="59" spans="1:9" hidden="1" x14ac:dyDescent="0.25">
      <c r="A59" s="72"/>
      <c r="B59" s="254"/>
      <c r="C59" s="254"/>
      <c r="D59" s="254"/>
      <c r="E59" s="214"/>
      <c r="F59" s="208"/>
      <c r="G59" s="207">
        <f t="shared" si="0"/>
        <v>0</v>
      </c>
      <c r="H59" s="335"/>
      <c r="I59" s="336"/>
    </row>
    <row r="60" spans="1:9" hidden="1" x14ac:dyDescent="0.25">
      <c r="A60" s="72"/>
      <c r="B60" s="254"/>
      <c r="C60" s="254"/>
      <c r="D60" s="254"/>
      <c r="E60" s="175"/>
      <c r="F60" s="208"/>
      <c r="G60" s="207">
        <f t="shared" si="0"/>
        <v>0</v>
      </c>
      <c r="H60" s="335"/>
      <c r="I60" s="336"/>
    </row>
    <row r="61" spans="1:9" hidden="1" x14ac:dyDescent="0.25">
      <c r="A61" s="72"/>
      <c r="B61" s="254"/>
      <c r="C61" s="254"/>
      <c r="D61" s="254"/>
      <c r="E61" s="214"/>
      <c r="F61" s="208"/>
      <c r="G61" s="207">
        <f t="shared" si="0"/>
        <v>0</v>
      </c>
      <c r="H61" s="335"/>
      <c r="I61" s="336"/>
    </row>
    <row r="62" spans="1:9" hidden="1" x14ac:dyDescent="0.25">
      <c r="A62" s="72"/>
      <c r="B62" s="254"/>
      <c r="C62" s="254"/>
      <c r="D62" s="254"/>
      <c r="E62" s="175"/>
      <c r="F62" s="208"/>
      <c r="G62" s="207">
        <f t="shared" si="0"/>
        <v>0</v>
      </c>
      <c r="H62" s="335"/>
      <c r="I62" s="336"/>
    </row>
    <row r="63" spans="1:9" hidden="1" x14ac:dyDescent="0.25">
      <c r="A63" s="72"/>
      <c r="B63" s="254"/>
      <c r="C63" s="254"/>
      <c r="D63" s="254"/>
      <c r="E63" s="214"/>
      <c r="F63" s="208"/>
      <c r="G63" s="207">
        <f t="shared" si="0"/>
        <v>0</v>
      </c>
      <c r="H63" s="335"/>
      <c r="I63" s="336"/>
    </row>
    <row r="64" spans="1:9" hidden="1" x14ac:dyDescent="0.25">
      <c r="A64" s="72"/>
      <c r="B64" s="254"/>
      <c r="C64" s="254"/>
      <c r="D64" s="254"/>
      <c r="E64" s="175"/>
      <c r="F64" s="208"/>
      <c r="G64" s="207">
        <f t="shared" si="0"/>
        <v>0</v>
      </c>
      <c r="H64" s="335"/>
      <c r="I64" s="336"/>
    </row>
    <row r="65" spans="1:9" hidden="1" x14ac:dyDescent="0.25">
      <c r="A65" s="72"/>
      <c r="B65" s="254"/>
      <c r="C65" s="254"/>
      <c r="D65" s="254"/>
      <c r="E65" s="214"/>
      <c r="F65" s="208"/>
      <c r="G65" s="207">
        <f t="shared" si="0"/>
        <v>0</v>
      </c>
      <c r="H65" s="335"/>
      <c r="I65" s="336"/>
    </row>
    <row r="66" spans="1:9" hidden="1" x14ac:dyDescent="0.25">
      <c r="A66" s="72"/>
      <c r="B66" s="254"/>
      <c r="C66" s="254"/>
      <c r="D66" s="254"/>
      <c r="E66" s="175"/>
      <c r="F66" s="208"/>
      <c r="G66" s="207">
        <f t="shared" si="0"/>
        <v>0</v>
      </c>
      <c r="H66" s="335"/>
      <c r="I66" s="336"/>
    </row>
    <row r="67" spans="1:9" hidden="1" x14ac:dyDescent="0.25">
      <c r="A67" s="72"/>
      <c r="B67" s="254"/>
      <c r="C67" s="254"/>
      <c r="D67" s="254"/>
      <c r="E67" s="214"/>
      <c r="F67" s="208"/>
      <c r="G67" s="207">
        <f t="shared" si="0"/>
        <v>0</v>
      </c>
      <c r="H67" s="335"/>
      <c r="I67" s="336"/>
    </row>
    <row r="68" spans="1:9" hidden="1" x14ac:dyDescent="0.25">
      <c r="A68" s="72"/>
      <c r="B68" s="254"/>
      <c r="C68" s="254"/>
      <c r="D68" s="254"/>
      <c r="E68" s="175"/>
      <c r="F68" s="208"/>
      <c r="G68" s="207">
        <f t="shared" si="0"/>
        <v>0</v>
      </c>
      <c r="H68" s="335"/>
      <c r="I68" s="336"/>
    </row>
    <row r="69" spans="1:9" hidden="1" x14ac:dyDescent="0.25">
      <c r="A69" s="72"/>
      <c r="B69" s="254"/>
      <c r="C69" s="254"/>
      <c r="D69" s="254"/>
      <c r="E69" s="214"/>
      <c r="F69" s="208"/>
      <c r="G69" s="207">
        <f t="shared" si="0"/>
        <v>0</v>
      </c>
      <c r="H69" s="335"/>
      <c r="I69" s="336"/>
    </row>
    <row r="70" spans="1:9" hidden="1" x14ac:dyDescent="0.25">
      <c r="A70" s="72"/>
      <c r="B70" s="254"/>
      <c r="C70" s="254"/>
      <c r="D70" s="254"/>
      <c r="E70" s="175"/>
      <c r="F70" s="208"/>
      <c r="G70" s="207">
        <f t="shared" si="0"/>
        <v>0</v>
      </c>
      <c r="H70" s="335"/>
      <c r="I70" s="336"/>
    </row>
    <row r="71" spans="1:9" hidden="1" x14ac:dyDescent="0.25">
      <c r="A71" s="72"/>
      <c r="B71" s="254"/>
      <c r="C71" s="254"/>
      <c r="D71" s="254"/>
      <c r="E71" s="214"/>
      <c r="F71" s="208"/>
      <c r="G71" s="207">
        <f t="shared" si="0"/>
        <v>0</v>
      </c>
      <c r="H71" s="335"/>
      <c r="I71" s="336"/>
    </row>
    <row r="72" spans="1:9" hidden="1" x14ac:dyDescent="0.25">
      <c r="A72" s="72"/>
      <c r="B72" s="254"/>
      <c r="C72" s="254"/>
      <c r="D72" s="254"/>
      <c r="E72" s="175"/>
      <c r="F72" s="208"/>
      <c r="G72" s="207">
        <f t="shared" si="0"/>
        <v>0</v>
      </c>
      <c r="H72" s="335"/>
      <c r="I72" s="336"/>
    </row>
    <row r="73" spans="1:9" hidden="1" x14ac:dyDescent="0.25">
      <c r="A73" s="72"/>
      <c r="B73" s="254"/>
      <c r="C73" s="254"/>
      <c r="D73" s="254"/>
      <c r="E73" s="214"/>
      <c r="F73" s="208"/>
      <c r="G73" s="207">
        <f t="shared" si="0"/>
        <v>0</v>
      </c>
      <c r="H73" s="335"/>
      <c r="I73" s="336"/>
    </row>
    <row r="74" spans="1:9" hidden="1" x14ac:dyDescent="0.25">
      <c r="A74" s="72"/>
      <c r="B74" s="254"/>
      <c r="C74" s="254"/>
      <c r="D74" s="254"/>
      <c r="E74" s="175"/>
      <c r="F74" s="208"/>
      <c r="G74" s="207">
        <f t="shared" si="0"/>
        <v>0</v>
      </c>
      <c r="H74" s="335"/>
      <c r="I74" s="336"/>
    </row>
    <row r="75" spans="1:9" hidden="1" x14ac:dyDescent="0.25">
      <c r="A75" s="72"/>
      <c r="B75" s="254"/>
      <c r="C75" s="254"/>
      <c r="D75" s="254"/>
      <c r="E75" s="214"/>
      <c r="F75" s="208"/>
      <c r="G75" s="207">
        <f t="shared" si="0"/>
        <v>0</v>
      </c>
      <c r="H75" s="335"/>
      <c r="I75" s="336"/>
    </row>
    <row r="76" spans="1:9" hidden="1" x14ac:dyDescent="0.25">
      <c r="A76" s="72"/>
      <c r="B76" s="254"/>
      <c r="C76" s="254"/>
      <c r="D76" s="254"/>
      <c r="E76" s="175"/>
      <c r="F76" s="208"/>
      <c r="G76" s="207">
        <f t="shared" si="0"/>
        <v>0</v>
      </c>
      <c r="H76" s="335"/>
      <c r="I76" s="336"/>
    </row>
    <row r="77" spans="1:9" hidden="1" x14ac:dyDescent="0.25">
      <c r="A77" s="72"/>
      <c r="B77" s="254"/>
      <c r="C77" s="254"/>
      <c r="D77" s="254"/>
      <c r="E77" s="214"/>
      <c r="F77" s="208"/>
      <c r="G77" s="207">
        <f t="shared" si="0"/>
        <v>0</v>
      </c>
      <c r="H77" s="335"/>
      <c r="I77" s="336"/>
    </row>
    <row r="78" spans="1:9" hidden="1" x14ac:dyDescent="0.25">
      <c r="A78" s="72"/>
      <c r="B78" s="254"/>
      <c r="C78" s="254"/>
      <c r="D78" s="254"/>
      <c r="E78" s="175"/>
      <c r="F78" s="208"/>
      <c r="G78" s="207">
        <f t="shared" si="0"/>
        <v>0</v>
      </c>
      <c r="H78" s="335"/>
      <c r="I78" s="336"/>
    </row>
    <row r="79" spans="1:9" hidden="1" x14ac:dyDescent="0.25">
      <c r="A79" s="72"/>
      <c r="B79" s="254"/>
      <c r="C79" s="254"/>
      <c r="D79" s="254"/>
      <c r="E79" s="214"/>
      <c r="F79" s="208"/>
      <c r="G79" s="207">
        <f t="shared" si="0"/>
        <v>0</v>
      </c>
      <c r="H79" s="335"/>
      <c r="I79" s="336"/>
    </row>
    <row r="80" spans="1:9" hidden="1" x14ac:dyDescent="0.25">
      <c r="A80" s="72"/>
      <c r="B80" s="254"/>
      <c r="C80" s="254"/>
      <c r="D80" s="254"/>
      <c r="E80" s="175"/>
      <c r="F80" s="208"/>
      <c r="G80" s="207">
        <f t="shared" si="0"/>
        <v>0</v>
      </c>
      <c r="H80" s="335"/>
      <c r="I80" s="336"/>
    </row>
    <row r="81" spans="1:9" hidden="1" x14ac:dyDescent="0.25">
      <c r="A81" s="72"/>
      <c r="B81" s="254"/>
      <c r="C81" s="254"/>
      <c r="D81" s="254"/>
      <c r="E81" s="214"/>
      <c r="F81" s="208"/>
      <c r="G81" s="207">
        <f t="shared" si="0"/>
        <v>0</v>
      </c>
      <c r="H81" s="335"/>
      <c r="I81" s="336"/>
    </row>
    <row r="82" spans="1:9" hidden="1" x14ac:dyDescent="0.25">
      <c r="A82" s="72"/>
      <c r="B82" s="254"/>
      <c r="C82" s="254"/>
      <c r="D82" s="254"/>
      <c r="E82" s="175"/>
      <c r="F82" s="208"/>
      <c r="G82" s="207">
        <f t="shared" si="0"/>
        <v>0</v>
      </c>
      <c r="H82" s="335"/>
      <c r="I82" s="336"/>
    </row>
    <row r="83" spans="1:9" hidden="1" x14ac:dyDescent="0.25">
      <c r="A83" s="72"/>
      <c r="B83" s="254"/>
      <c r="C83" s="254"/>
      <c r="D83" s="254"/>
      <c r="E83" s="214"/>
      <c r="F83" s="208"/>
      <c r="G83" s="207">
        <f t="shared" si="0"/>
        <v>0</v>
      </c>
      <c r="H83" s="335"/>
      <c r="I83" s="336"/>
    </row>
    <row r="84" spans="1:9" hidden="1" x14ac:dyDescent="0.25">
      <c r="A84" s="72"/>
      <c r="B84" s="254"/>
      <c r="C84" s="254"/>
      <c r="D84" s="254"/>
      <c r="E84" s="175"/>
      <c r="F84" s="208"/>
      <c r="G84" s="207">
        <f t="shared" si="0"/>
        <v>0</v>
      </c>
      <c r="H84" s="335"/>
      <c r="I84" s="336"/>
    </row>
    <row r="85" spans="1:9" hidden="1" x14ac:dyDescent="0.25">
      <c r="A85" s="72"/>
      <c r="B85" s="254"/>
      <c r="C85" s="254"/>
      <c r="D85" s="254"/>
      <c r="E85" s="214"/>
      <c r="F85" s="208"/>
      <c r="G85" s="207">
        <f t="shared" si="0"/>
        <v>0</v>
      </c>
      <c r="H85" s="335"/>
      <c r="I85" s="336"/>
    </row>
    <row r="86" spans="1:9" hidden="1" x14ac:dyDescent="0.25">
      <c r="A86" s="72"/>
      <c r="B86" s="254"/>
      <c r="C86" s="254"/>
      <c r="D86" s="254"/>
      <c r="E86" s="175"/>
      <c r="F86" s="208"/>
      <c r="G86" s="207">
        <f t="shared" si="0"/>
        <v>0</v>
      </c>
      <c r="H86" s="335"/>
      <c r="I86" s="336"/>
    </row>
    <row r="87" spans="1:9" hidden="1" x14ac:dyDescent="0.25">
      <c r="A87" s="72"/>
      <c r="B87" s="254"/>
      <c r="C87" s="254"/>
      <c r="D87" s="254"/>
      <c r="E87" s="214"/>
      <c r="F87" s="208"/>
      <c r="G87" s="207">
        <f t="shared" si="0"/>
        <v>0</v>
      </c>
      <c r="H87" s="335"/>
      <c r="I87" s="336"/>
    </row>
    <row r="88" spans="1:9" hidden="1" x14ac:dyDescent="0.25">
      <c r="A88" s="72"/>
      <c r="B88" s="254"/>
      <c r="C88" s="254"/>
      <c r="D88" s="254"/>
      <c r="E88" s="175"/>
      <c r="F88" s="208"/>
      <c r="G88" s="207">
        <f t="shared" si="0"/>
        <v>0</v>
      </c>
      <c r="H88" s="335"/>
      <c r="I88" s="336"/>
    </row>
    <row r="89" spans="1:9" hidden="1" x14ac:dyDescent="0.25">
      <c r="A89" s="72"/>
      <c r="B89" s="254"/>
      <c r="C89" s="254"/>
      <c r="D89" s="254"/>
      <c r="E89" s="261"/>
      <c r="F89" s="208"/>
      <c r="G89" s="207">
        <f t="shared" si="0"/>
        <v>0</v>
      </c>
      <c r="H89" s="335"/>
      <c r="I89" s="336"/>
    </row>
    <row r="90" spans="1:9" hidden="1" x14ac:dyDescent="0.25">
      <c r="A90" s="72"/>
      <c r="B90" s="254"/>
      <c r="C90" s="254"/>
      <c r="D90" s="254"/>
      <c r="E90" s="261"/>
      <c r="F90" s="208"/>
      <c r="G90" s="207">
        <f t="shared" si="0"/>
        <v>0</v>
      </c>
      <c r="H90" s="335"/>
      <c r="I90" s="336"/>
    </row>
    <row r="91" spans="1:9" hidden="1" x14ac:dyDescent="0.25">
      <c r="A91" s="72"/>
      <c r="B91" s="254"/>
      <c r="C91" s="254"/>
      <c r="D91" s="254"/>
      <c r="E91" s="261"/>
      <c r="F91" s="208"/>
      <c r="G91" s="207">
        <f t="shared" si="0"/>
        <v>0</v>
      </c>
      <c r="H91" s="335"/>
      <c r="I91" s="336"/>
    </row>
    <row r="92" spans="1:9" hidden="1" x14ac:dyDescent="0.25">
      <c r="A92" s="72"/>
      <c r="B92" s="254"/>
      <c r="C92" s="254"/>
      <c r="D92" s="254"/>
      <c r="E92" s="261"/>
      <c r="F92" s="208"/>
      <c r="G92" s="207">
        <f t="shared" si="0"/>
        <v>0</v>
      </c>
      <c r="H92" s="335"/>
      <c r="I92" s="336"/>
    </row>
    <row r="93" spans="1:9" hidden="1" x14ac:dyDescent="0.25">
      <c r="A93" s="72"/>
      <c r="B93" s="254"/>
      <c r="C93" s="254"/>
      <c r="D93" s="254"/>
      <c r="E93" s="261"/>
      <c r="F93" s="208"/>
      <c r="G93" s="207">
        <f t="shared" si="0"/>
        <v>0</v>
      </c>
      <c r="H93" s="335"/>
      <c r="I93" s="336"/>
    </row>
    <row r="94" spans="1:9" hidden="1" x14ac:dyDescent="0.25">
      <c r="A94" s="72"/>
      <c r="B94" s="254"/>
      <c r="C94" s="254"/>
      <c r="D94" s="254"/>
      <c r="E94" s="261"/>
      <c r="F94" s="208"/>
      <c r="G94" s="207">
        <f t="shared" si="0"/>
        <v>0</v>
      </c>
      <c r="H94" s="335"/>
      <c r="I94" s="336"/>
    </row>
    <row r="95" spans="1:9" hidden="1" x14ac:dyDescent="0.25">
      <c r="A95" s="72"/>
      <c r="B95" s="254"/>
      <c r="C95" s="254"/>
      <c r="D95" s="254"/>
      <c r="E95" s="261"/>
      <c r="F95" s="208"/>
      <c r="G95" s="207">
        <f t="shared" si="0"/>
        <v>0</v>
      </c>
      <c r="H95" s="335"/>
      <c r="I95" s="336"/>
    </row>
    <row r="96" spans="1:9" hidden="1" x14ac:dyDescent="0.25">
      <c r="A96" s="72"/>
      <c r="B96" s="254"/>
      <c r="C96" s="254"/>
      <c r="D96" s="254"/>
      <c r="E96" s="261"/>
      <c r="F96" s="208"/>
      <c r="G96" s="207">
        <f t="shared" si="0"/>
        <v>0</v>
      </c>
      <c r="H96" s="335"/>
      <c r="I96" s="336"/>
    </row>
    <row r="97" spans="1:9" hidden="1" x14ac:dyDescent="0.25">
      <c r="A97" s="72"/>
      <c r="B97" s="254"/>
      <c r="C97" s="254"/>
      <c r="D97" s="254"/>
      <c r="E97" s="261"/>
      <c r="F97" s="208"/>
      <c r="G97" s="207">
        <f t="shared" si="0"/>
        <v>0</v>
      </c>
      <c r="H97" s="335"/>
      <c r="I97" s="336"/>
    </row>
    <row r="98" spans="1:9" hidden="1" x14ac:dyDescent="0.25">
      <c r="A98" s="72"/>
      <c r="B98" s="254"/>
      <c r="C98" s="254"/>
      <c r="D98" s="254"/>
      <c r="E98" s="261"/>
      <c r="F98" s="208"/>
      <c r="G98" s="207">
        <f t="shared" si="0"/>
        <v>0</v>
      </c>
      <c r="H98" s="335"/>
      <c r="I98" s="336"/>
    </row>
    <row r="99" spans="1:9" hidden="1" x14ac:dyDescent="0.25">
      <c r="A99" s="72"/>
      <c r="B99" s="254"/>
      <c r="C99" s="254"/>
      <c r="D99" s="254"/>
      <c r="E99" s="261"/>
      <c r="F99" s="208"/>
      <c r="G99" s="207">
        <f t="shared" si="0"/>
        <v>0</v>
      </c>
      <c r="H99" s="335"/>
      <c r="I99" s="336"/>
    </row>
    <row r="100" spans="1:9" hidden="1" x14ac:dyDescent="0.25">
      <c r="A100" s="72"/>
      <c r="B100" s="254"/>
      <c r="C100" s="254"/>
      <c r="D100" s="254"/>
      <c r="E100" s="261"/>
      <c r="F100" s="208"/>
      <c r="G100" s="207">
        <f t="shared" si="0"/>
        <v>0</v>
      </c>
      <c r="H100" s="335"/>
      <c r="I100" s="336"/>
    </row>
    <row r="101" spans="1:9" hidden="1" x14ac:dyDescent="0.25">
      <c r="A101" s="72"/>
      <c r="B101" s="254"/>
      <c r="C101" s="254"/>
      <c r="D101" s="254"/>
      <c r="E101" s="261"/>
      <c r="F101" s="208"/>
      <c r="G101" s="207">
        <f t="shared" si="0"/>
        <v>0</v>
      </c>
      <c r="H101" s="335"/>
      <c r="I101" s="336"/>
    </row>
    <row r="102" spans="1:9" hidden="1" x14ac:dyDescent="0.25">
      <c r="A102" s="72"/>
      <c r="B102" s="254"/>
      <c r="C102" s="254"/>
      <c r="D102" s="254"/>
      <c r="E102" s="261"/>
      <c r="F102" s="208"/>
      <c r="G102" s="207">
        <f t="shared" si="0"/>
        <v>0</v>
      </c>
      <c r="H102" s="335"/>
      <c r="I102" s="336"/>
    </row>
    <row r="103" spans="1:9" hidden="1" x14ac:dyDescent="0.25">
      <c r="A103" s="72"/>
      <c r="B103" s="254"/>
      <c r="C103" s="254"/>
      <c r="D103" s="254"/>
      <c r="E103" s="261"/>
      <c r="F103" s="208"/>
      <c r="G103" s="207">
        <f t="shared" si="0"/>
        <v>0</v>
      </c>
      <c r="H103" s="335"/>
      <c r="I103" s="336"/>
    </row>
    <row r="104" spans="1:9" hidden="1" x14ac:dyDescent="0.25">
      <c r="A104" s="72"/>
      <c r="B104" s="254"/>
      <c r="C104" s="254"/>
      <c r="D104" s="254"/>
      <c r="E104" s="261"/>
      <c r="F104" s="208"/>
      <c r="G104" s="207">
        <f t="shared" ref="G104:G167" si="1">IFERROR(ROUND(C267/E104,0),0)</f>
        <v>0</v>
      </c>
      <c r="H104" s="335"/>
      <c r="I104" s="336"/>
    </row>
    <row r="105" spans="1:9" hidden="1" x14ac:dyDescent="0.25">
      <c r="A105" s="72"/>
      <c r="B105" s="254"/>
      <c r="C105" s="254"/>
      <c r="D105" s="254"/>
      <c r="E105" s="261"/>
      <c r="F105" s="208"/>
      <c r="G105" s="207">
        <f t="shared" si="1"/>
        <v>0</v>
      </c>
      <c r="H105" s="335"/>
      <c r="I105" s="336"/>
    </row>
    <row r="106" spans="1:9" hidden="1" x14ac:dyDescent="0.25">
      <c r="A106" s="72"/>
      <c r="B106" s="254"/>
      <c r="C106" s="254"/>
      <c r="D106" s="254"/>
      <c r="E106" s="261"/>
      <c r="F106" s="208"/>
      <c r="G106" s="207">
        <f t="shared" si="1"/>
        <v>0</v>
      </c>
      <c r="H106" s="335"/>
      <c r="I106" s="336"/>
    </row>
    <row r="107" spans="1:9" hidden="1" x14ac:dyDescent="0.25">
      <c r="A107" s="72"/>
      <c r="B107" s="254"/>
      <c r="C107" s="254"/>
      <c r="D107" s="254"/>
      <c r="E107" s="261"/>
      <c r="F107" s="208"/>
      <c r="G107" s="207">
        <f t="shared" si="1"/>
        <v>0</v>
      </c>
      <c r="H107" s="335"/>
      <c r="I107" s="336"/>
    </row>
    <row r="108" spans="1:9" hidden="1" x14ac:dyDescent="0.25">
      <c r="A108" s="72"/>
      <c r="B108" s="254"/>
      <c r="C108" s="254"/>
      <c r="D108" s="254"/>
      <c r="E108" s="261"/>
      <c r="F108" s="208"/>
      <c r="G108" s="207">
        <f t="shared" si="1"/>
        <v>0</v>
      </c>
      <c r="H108" s="335"/>
      <c r="I108" s="336"/>
    </row>
    <row r="109" spans="1:9" hidden="1" x14ac:dyDescent="0.25">
      <c r="A109" s="72"/>
      <c r="B109" s="254"/>
      <c r="C109" s="254"/>
      <c r="D109" s="254"/>
      <c r="E109" s="261"/>
      <c r="F109" s="208"/>
      <c r="G109" s="207">
        <f t="shared" si="1"/>
        <v>0</v>
      </c>
      <c r="H109" s="335"/>
      <c r="I109" s="336"/>
    </row>
    <row r="110" spans="1:9" hidden="1" x14ac:dyDescent="0.25">
      <c r="A110" s="72"/>
      <c r="B110" s="254"/>
      <c r="C110" s="254"/>
      <c r="D110" s="254"/>
      <c r="E110" s="261"/>
      <c r="F110" s="208"/>
      <c r="G110" s="207">
        <f t="shared" si="1"/>
        <v>0</v>
      </c>
      <c r="H110" s="335"/>
      <c r="I110" s="336"/>
    </row>
    <row r="111" spans="1:9" hidden="1" x14ac:dyDescent="0.25">
      <c r="A111" s="72"/>
      <c r="B111" s="254"/>
      <c r="C111" s="254"/>
      <c r="D111" s="254"/>
      <c r="E111" s="261"/>
      <c r="F111" s="208"/>
      <c r="G111" s="207">
        <f t="shared" si="1"/>
        <v>0</v>
      </c>
      <c r="H111" s="335"/>
      <c r="I111" s="336"/>
    </row>
    <row r="112" spans="1:9" hidden="1" x14ac:dyDescent="0.25">
      <c r="A112" s="72"/>
      <c r="B112" s="254"/>
      <c r="C112" s="254"/>
      <c r="D112" s="254"/>
      <c r="E112" s="261"/>
      <c r="F112" s="208"/>
      <c r="G112" s="207">
        <f t="shared" si="1"/>
        <v>0</v>
      </c>
      <c r="H112" s="335"/>
      <c r="I112" s="336"/>
    </row>
    <row r="113" spans="1:9" hidden="1" x14ac:dyDescent="0.25">
      <c r="A113" s="72"/>
      <c r="B113" s="254"/>
      <c r="C113" s="254"/>
      <c r="D113" s="254"/>
      <c r="E113" s="261"/>
      <c r="F113" s="208"/>
      <c r="G113" s="207">
        <f t="shared" si="1"/>
        <v>0</v>
      </c>
      <c r="H113" s="335"/>
      <c r="I113" s="336"/>
    </row>
    <row r="114" spans="1:9" hidden="1" x14ac:dyDescent="0.25">
      <c r="A114" s="72"/>
      <c r="B114" s="254"/>
      <c r="C114" s="254"/>
      <c r="D114" s="254"/>
      <c r="E114" s="261"/>
      <c r="F114" s="208"/>
      <c r="G114" s="207">
        <f t="shared" si="1"/>
        <v>0</v>
      </c>
      <c r="H114" s="335"/>
      <c r="I114" s="336"/>
    </row>
    <row r="115" spans="1:9" hidden="1" x14ac:dyDescent="0.25">
      <c r="A115" s="72"/>
      <c r="B115" s="254"/>
      <c r="C115" s="254"/>
      <c r="D115" s="254"/>
      <c r="E115" s="261"/>
      <c r="F115" s="208"/>
      <c r="G115" s="207">
        <f t="shared" si="1"/>
        <v>0</v>
      </c>
      <c r="H115" s="335"/>
      <c r="I115" s="336"/>
    </row>
    <row r="116" spans="1:9" hidden="1" x14ac:dyDescent="0.25">
      <c r="A116" s="72"/>
      <c r="B116" s="254"/>
      <c r="C116" s="254"/>
      <c r="D116" s="254"/>
      <c r="E116" s="261"/>
      <c r="F116" s="208"/>
      <c r="G116" s="207">
        <f t="shared" si="1"/>
        <v>0</v>
      </c>
      <c r="H116" s="335"/>
      <c r="I116" s="336"/>
    </row>
    <row r="117" spans="1:9" hidden="1" x14ac:dyDescent="0.25">
      <c r="A117" s="72"/>
      <c r="B117" s="254"/>
      <c r="C117" s="254"/>
      <c r="D117" s="254"/>
      <c r="E117" s="261"/>
      <c r="F117" s="208"/>
      <c r="G117" s="207">
        <f t="shared" si="1"/>
        <v>0</v>
      </c>
      <c r="H117" s="335"/>
      <c r="I117" s="336"/>
    </row>
    <row r="118" spans="1:9" hidden="1" x14ac:dyDescent="0.25">
      <c r="A118" s="72"/>
      <c r="B118" s="254"/>
      <c r="C118" s="254"/>
      <c r="D118" s="254"/>
      <c r="E118" s="261"/>
      <c r="F118" s="208"/>
      <c r="G118" s="207">
        <f t="shared" si="1"/>
        <v>0</v>
      </c>
      <c r="H118" s="335"/>
      <c r="I118" s="336"/>
    </row>
    <row r="119" spans="1:9" hidden="1" x14ac:dyDescent="0.25">
      <c r="A119" s="72"/>
      <c r="B119" s="254"/>
      <c r="C119" s="254"/>
      <c r="D119" s="254"/>
      <c r="E119" s="261"/>
      <c r="F119" s="208"/>
      <c r="G119" s="207">
        <f t="shared" si="1"/>
        <v>0</v>
      </c>
      <c r="H119" s="335"/>
      <c r="I119" s="336"/>
    </row>
    <row r="120" spans="1:9" hidden="1" x14ac:dyDescent="0.25">
      <c r="A120" s="72"/>
      <c r="B120" s="254"/>
      <c r="C120" s="254"/>
      <c r="D120" s="254"/>
      <c r="E120" s="261"/>
      <c r="F120" s="208"/>
      <c r="G120" s="207">
        <f t="shared" si="1"/>
        <v>0</v>
      </c>
      <c r="H120" s="335"/>
      <c r="I120" s="336"/>
    </row>
    <row r="121" spans="1:9" hidden="1" x14ac:dyDescent="0.25">
      <c r="A121" s="72"/>
      <c r="B121" s="254"/>
      <c r="C121" s="254"/>
      <c r="D121" s="254"/>
      <c r="E121" s="261"/>
      <c r="F121" s="208"/>
      <c r="G121" s="207">
        <f t="shared" si="1"/>
        <v>0</v>
      </c>
      <c r="H121" s="335"/>
      <c r="I121" s="336"/>
    </row>
    <row r="122" spans="1:9" hidden="1" x14ac:dyDescent="0.25">
      <c r="A122" s="72"/>
      <c r="B122" s="254"/>
      <c r="C122" s="254"/>
      <c r="D122" s="254"/>
      <c r="E122" s="261"/>
      <c r="F122" s="208"/>
      <c r="G122" s="207">
        <f t="shared" si="1"/>
        <v>0</v>
      </c>
      <c r="H122" s="335"/>
      <c r="I122" s="336"/>
    </row>
    <row r="123" spans="1:9" hidden="1" x14ac:dyDescent="0.25">
      <c r="A123" s="72"/>
      <c r="B123" s="254"/>
      <c r="C123" s="254"/>
      <c r="D123" s="254"/>
      <c r="E123" s="261"/>
      <c r="F123" s="208"/>
      <c r="G123" s="207">
        <f t="shared" si="1"/>
        <v>0</v>
      </c>
      <c r="H123" s="335"/>
      <c r="I123" s="336"/>
    </row>
    <row r="124" spans="1:9" hidden="1" x14ac:dyDescent="0.25">
      <c r="A124" s="72"/>
      <c r="B124" s="254"/>
      <c r="C124" s="254"/>
      <c r="D124" s="254"/>
      <c r="E124" s="261"/>
      <c r="F124" s="208"/>
      <c r="G124" s="207">
        <f t="shared" si="1"/>
        <v>0</v>
      </c>
      <c r="H124" s="335"/>
      <c r="I124" s="336"/>
    </row>
    <row r="125" spans="1:9" hidden="1" x14ac:dyDescent="0.25">
      <c r="A125" s="72"/>
      <c r="B125" s="254"/>
      <c r="C125" s="254"/>
      <c r="D125" s="254"/>
      <c r="E125" s="261"/>
      <c r="F125" s="208"/>
      <c r="G125" s="207">
        <f t="shared" si="1"/>
        <v>0</v>
      </c>
      <c r="H125" s="335"/>
      <c r="I125" s="336"/>
    </row>
    <row r="126" spans="1:9" hidden="1" x14ac:dyDescent="0.25">
      <c r="A126" s="72"/>
      <c r="B126" s="254"/>
      <c r="C126" s="254"/>
      <c r="D126" s="254"/>
      <c r="E126" s="261"/>
      <c r="F126" s="208"/>
      <c r="G126" s="207">
        <f t="shared" si="1"/>
        <v>0</v>
      </c>
      <c r="H126" s="335"/>
      <c r="I126" s="336"/>
    </row>
    <row r="127" spans="1:9" hidden="1" x14ac:dyDescent="0.25">
      <c r="A127" s="72"/>
      <c r="B127" s="254"/>
      <c r="C127" s="254"/>
      <c r="D127" s="254"/>
      <c r="E127" s="261"/>
      <c r="F127" s="208"/>
      <c r="G127" s="207">
        <f t="shared" si="1"/>
        <v>0</v>
      </c>
      <c r="H127" s="335"/>
      <c r="I127" s="336"/>
    </row>
    <row r="128" spans="1:9" hidden="1" x14ac:dyDescent="0.25">
      <c r="A128" s="72"/>
      <c r="B128" s="254"/>
      <c r="C128" s="254"/>
      <c r="D128" s="254"/>
      <c r="E128" s="261"/>
      <c r="F128" s="208"/>
      <c r="G128" s="207">
        <f t="shared" si="1"/>
        <v>0</v>
      </c>
      <c r="H128" s="335"/>
      <c r="I128" s="336"/>
    </row>
    <row r="129" spans="1:9" hidden="1" x14ac:dyDescent="0.25">
      <c r="A129" s="72"/>
      <c r="B129" s="254"/>
      <c r="C129" s="254"/>
      <c r="D129" s="254"/>
      <c r="E129" s="261"/>
      <c r="F129" s="208"/>
      <c r="G129" s="207">
        <f t="shared" si="1"/>
        <v>0</v>
      </c>
      <c r="H129" s="335"/>
      <c r="I129" s="336"/>
    </row>
    <row r="130" spans="1:9" hidden="1" x14ac:dyDescent="0.25">
      <c r="A130" s="72"/>
      <c r="B130" s="254"/>
      <c r="C130" s="254"/>
      <c r="D130" s="254"/>
      <c r="E130" s="261"/>
      <c r="F130" s="208"/>
      <c r="G130" s="207">
        <f t="shared" si="1"/>
        <v>0</v>
      </c>
      <c r="H130" s="335"/>
      <c r="I130" s="336"/>
    </row>
    <row r="131" spans="1:9" hidden="1" x14ac:dyDescent="0.25">
      <c r="A131" s="72"/>
      <c r="B131" s="254"/>
      <c r="C131" s="254"/>
      <c r="D131" s="254"/>
      <c r="E131" s="261"/>
      <c r="F131" s="208"/>
      <c r="G131" s="207">
        <f t="shared" si="1"/>
        <v>0</v>
      </c>
      <c r="H131" s="335"/>
      <c r="I131" s="336"/>
    </row>
    <row r="132" spans="1:9" hidden="1" x14ac:dyDescent="0.25">
      <c r="A132" s="72"/>
      <c r="B132" s="254"/>
      <c r="C132" s="254"/>
      <c r="D132" s="254"/>
      <c r="E132" s="261"/>
      <c r="F132" s="208"/>
      <c r="G132" s="207">
        <f t="shared" si="1"/>
        <v>0</v>
      </c>
      <c r="H132" s="335"/>
      <c r="I132" s="336"/>
    </row>
    <row r="133" spans="1:9" hidden="1" x14ac:dyDescent="0.25">
      <c r="A133" s="72"/>
      <c r="B133" s="254"/>
      <c r="C133" s="254"/>
      <c r="D133" s="254"/>
      <c r="E133" s="261"/>
      <c r="F133" s="208"/>
      <c r="G133" s="207">
        <f t="shared" si="1"/>
        <v>0</v>
      </c>
      <c r="H133" s="335"/>
      <c r="I133" s="336"/>
    </row>
    <row r="134" spans="1:9" hidden="1" x14ac:dyDescent="0.25">
      <c r="A134" s="72"/>
      <c r="B134" s="254"/>
      <c r="C134" s="254"/>
      <c r="D134" s="254"/>
      <c r="E134" s="261"/>
      <c r="F134" s="208"/>
      <c r="G134" s="207">
        <f t="shared" si="1"/>
        <v>0</v>
      </c>
      <c r="H134" s="335"/>
      <c r="I134" s="336"/>
    </row>
    <row r="135" spans="1:9" hidden="1" x14ac:dyDescent="0.25">
      <c r="A135" s="72"/>
      <c r="B135" s="254"/>
      <c r="C135" s="254"/>
      <c r="D135" s="254"/>
      <c r="E135" s="261"/>
      <c r="F135" s="208"/>
      <c r="G135" s="207">
        <f t="shared" si="1"/>
        <v>0</v>
      </c>
      <c r="H135" s="335"/>
      <c r="I135" s="336"/>
    </row>
    <row r="136" spans="1:9" hidden="1" x14ac:dyDescent="0.25">
      <c r="A136" s="72"/>
      <c r="B136" s="254"/>
      <c r="C136" s="254"/>
      <c r="D136" s="254"/>
      <c r="E136" s="261"/>
      <c r="F136" s="208"/>
      <c r="G136" s="207">
        <f t="shared" si="1"/>
        <v>0</v>
      </c>
      <c r="H136" s="335"/>
      <c r="I136" s="336"/>
    </row>
    <row r="137" spans="1:9" hidden="1" x14ac:dyDescent="0.25">
      <c r="A137" s="72"/>
      <c r="B137" s="254"/>
      <c r="C137" s="254"/>
      <c r="D137" s="254"/>
      <c r="E137" s="261"/>
      <c r="F137" s="208"/>
      <c r="G137" s="207">
        <f t="shared" si="1"/>
        <v>0</v>
      </c>
      <c r="H137" s="335"/>
      <c r="I137" s="336"/>
    </row>
    <row r="138" spans="1:9" hidden="1" x14ac:dyDescent="0.25">
      <c r="A138" s="72"/>
      <c r="B138" s="254"/>
      <c r="C138" s="254"/>
      <c r="D138" s="254"/>
      <c r="E138" s="261"/>
      <c r="F138" s="208"/>
      <c r="G138" s="207">
        <f t="shared" si="1"/>
        <v>0</v>
      </c>
      <c r="H138" s="335"/>
      <c r="I138" s="336"/>
    </row>
    <row r="139" spans="1:9" hidden="1" x14ac:dyDescent="0.25">
      <c r="A139" s="72"/>
      <c r="B139" s="254"/>
      <c r="C139" s="254"/>
      <c r="D139" s="254"/>
      <c r="E139" s="214"/>
      <c r="F139" s="208"/>
      <c r="G139" s="207">
        <f t="shared" si="1"/>
        <v>0</v>
      </c>
      <c r="H139" s="335"/>
      <c r="I139" s="336"/>
    </row>
    <row r="140" spans="1:9" hidden="1" x14ac:dyDescent="0.25">
      <c r="A140" s="72"/>
      <c r="B140" s="254"/>
      <c r="C140" s="254"/>
      <c r="D140" s="254"/>
      <c r="E140" s="175"/>
      <c r="F140" s="208"/>
      <c r="G140" s="207">
        <f t="shared" si="1"/>
        <v>0</v>
      </c>
      <c r="H140" s="335"/>
      <c r="I140" s="336"/>
    </row>
    <row r="141" spans="1:9" hidden="1" x14ac:dyDescent="0.25">
      <c r="A141" s="72"/>
      <c r="B141" s="254"/>
      <c r="C141" s="254"/>
      <c r="D141" s="254"/>
      <c r="E141" s="214"/>
      <c r="F141" s="208"/>
      <c r="G141" s="207">
        <f t="shared" si="1"/>
        <v>0</v>
      </c>
      <c r="H141" s="335"/>
      <c r="I141" s="336"/>
    </row>
    <row r="142" spans="1:9" hidden="1" x14ac:dyDescent="0.25">
      <c r="A142" s="72"/>
      <c r="B142" s="254"/>
      <c r="C142" s="254"/>
      <c r="D142" s="254"/>
      <c r="E142" s="175"/>
      <c r="F142" s="208"/>
      <c r="G142" s="207">
        <f t="shared" si="1"/>
        <v>0</v>
      </c>
      <c r="H142" s="335"/>
      <c r="I142" s="336"/>
    </row>
    <row r="143" spans="1:9" hidden="1" x14ac:dyDescent="0.25">
      <c r="A143" s="72"/>
      <c r="B143" s="254"/>
      <c r="C143" s="254"/>
      <c r="D143" s="254"/>
      <c r="E143" s="214"/>
      <c r="F143" s="208"/>
      <c r="G143" s="207">
        <f t="shared" si="1"/>
        <v>0</v>
      </c>
      <c r="H143" s="335"/>
      <c r="I143" s="336"/>
    </row>
    <row r="144" spans="1:9" hidden="1" x14ac:dyDescent="0.25">
      <c r="A144" s="72"/>
      <c r="B144" s="254"/>
      <c r="C144" s="254"/>
      <c r="D144" s="254"/>
      <c r="E144" s="175"/>
      <c r="F144" s="208"/>
      <c r="G144" s="207">
        <f t="shared" si="1"/>
        <v>0</v>
      </c>
      <c r="H144" s="335"/>
      <c r="I144" s="336"/>
    </row>
    <row r="145" spans="1:9" hidden="1" x14ac:dyDescent="0.25">
      <c r="A145" s="72"/>
      <c r="B145" s="254"/>
      <c r="C145" s="254"/>
      <c r="D145" s="254"/>
      <c r="E145" s="214"/>
      <c r="F145" s="208"/>
      <c r="G145" s="207">
        <f t="shared" si="1"/>
        <v>0</v>
      </c>
      <c r="H145" s="335"/>
      <c r="I145" s="336"/>
    </row>
    <row r="146" spans="1:9" hidden="1" x14ac:dyDescent="0.25">
      <c r="A146" s="72"/>
      <c r="B146" s="254"/>
      <c r="C146" s="254"/>
      <c r="D146" s="254"/>
      <c r="E146" s="175"/>
      <c r="F146" s="208"/>
      <c r="G146" s="207">
        <f t="shared" si="1"/>
        <v>0</v>
      </c>
      <c r="H146" s="335"/>
      <c r="I146" s="336"/>
    </row>
    <row r="147" spans="1:9" hidden="1" x14ac:dyDescent="0.25">
      <c r="A147" s="72"/>
      <c r="B147" s="254"/>
      <c r="C147" s="254"/>
      <c r="D147" s="254"/>
      <c r="E147" s="214"/>
      <c r="F147" s="208"/>
      <c r="G147" s="207">
        <f t="shared" si="1"/>
        <v>0</v>
      </c>
      <c r="H147" s="335"/>
      <c r="I147" s="336"/>
    </row>
    <row r="148" spans="1:9" hidden="1" x14ac:dyDescent="0.25">
      <c r="A148" s="72"/>
      <c r="B148" s="254"/>
      <c r="C148" s="254"/>
      <c r="D148" s="254"/>
      <c r="E148" s="175"/>
      <c r="F148" s="208"/>
      <c r="G148" s="207">
        <f t="shared" si="1"/>
        <v>0</v>
      </c>
      <c r="H148" s="335"/>
      <c r="I148" s="336"/>
    </row>
    <row r="149" spans="1:9" hidden="1" x14ac:dyDescent="0.25">
      <c r="A149" s="72"/>
      <c r="B149" s="254"/>
      <c r="C149" s="254"/>
      <c r="D149" s="254"/>
      <c r="E149" s="214"/>
      <c r="F149" s="208"/>
      <c r="G149" s="207">
        <f t="shared" si="1"/>
        <v>0</v>
      </c>
      <c r="H149" s="335"/>
      <c r="I149" s="336"/>
    </row>
    <row r="150" spans="1:9" hidden="1" x14ac:dyDescent="0.25">
      <c r="A150" s="72"/>
      <c r="B150" s="254"/>
      <c r="C150" s="254"/>
      <c r="D150" s="254"/>
      <c r="E150" s="175"/>
      <c r="F150" s="208"/>
      <c r="G150" s="207">
        <f t="shared" si="1"/>
        <v>0</v>
      </c>
      <c r="H150" s="335"/>
      <c r="I150" s="336"/>
    </row>
    <row r="151" spans="1:9" hidden="1" x14ac:dyDescent="0.25">
      <c r="A151" s="72"/>
      <c r="B151" s="254"/>
      <c r="C151" s="254"/>
      <c r="D151" s="254"/>
      <c r="E151" s="214"/>
      <c r="F151" s="208"/>
      <c r="G151" s="207">
        <f t="shared" si="1"/>
        <v>0</v>
      </c>
      <c r="H151" s="335"/>
      <c r="I151" s="336"/>
    </row>
    <row r="152" spans="1:9" hidden="1" x14ac:dyDescent="0.25">
      <c r="A152" s="72"/>
      <c r="B152" s="254"/>
      <c r="C152" s="254"/>
      <c r="D152" s="254"/>
      <c r="E152" s="175"/>
      <c r="F152" s="208"/>
      <c r="G152" s="207">
        <f t="shared" si="1"/>
        <v>0</v>
      </c>
      <c r="H152" s="335"/>
      <c r="I152" s="336"/>
    </row>
    <row r="153" spans="1:9" hidden="1" x14ac:dyDescent="0.25">
      <c r="A153" s="72"/>
      <c r="B153" s="254"/>
      <c r="C153" s="254"/>
      <c r="D153" s="254"/>
      <c r="E153" s="214"/>
      <c r="F153" s="208"/>
      <c r="G153" s="207">
        <f t="shared" si="1"/>
        <v>0</v>
      </c>
      <c r="H153" s="335"/>
      <c r="I153" s="336"/>
    </row>
    <row r="154" spans="1:9" hidden="1" x14ac:dyDescent="0.25">
      <c r="A154" s="72"/>
      <c r="B154" s="254"/>
      <c r="C154" s="254"/>
      <c r="D154" s="254"/>
      <c r="E154" s="175"/>
      <c r="F154" s="208"/>
      <c r="G154" s="207">
        <f t="shared" si="1"/>
        <v>0</v>
      </c>
      <c r="H154" s="335"/>
      <c r="I154" s="336"/>
    </row>
    <row r="155" spans="1:9" hidden="1" x14ac:dyDescent="0.25">
      <c r="A155" s="72"/>
      <c r="B155" s="254"/>
      <c r="C155" s="254"/>
      <c r="D155" s="254"/>
      <c r="E155" s="214"/>
      <c r="F155" s="208"/>
      <c r="G155" s="207">
        <f t="shared" si="1"/>
        <v>0</v>
      </c>
      <c r="H155" s="335"/>
      <c r="I155" s="336"/>
    </row>
    <row r="156" spans="1:9" hidden="1" x14ac:dyDescent="0.25">
      <c r="A156" s="72"/>
      <c r="B156" s="254"/>
      <c r="C156" s="254"/>
      <c r="D156" s="254"/>
      <c r="E156" s="175"/>
      <c r="F156" s="208"/>
      <c r="G156" s="207">
        <f t="shared" si="1"/>
        <v>0</v>
      </c>
      <c r="H156" s="335"/>
      <c r="I156" s="336"/>
    </row>
    <row r="157" spans="1:9" hidden="1" x14ac:dyDescent="0.25">
      <c r="A157" s="72"/>
      <c r="B157" s="254"/>
      <c r="C157" s="254"/>
      <c r="D157" s="254"/>
      <c r="E157" s="214"/>
      <c r="F157" s="208"/>
      <c r="G157" s="207">
        <f t="shared" si="1"/>
        <v>0</v>
      </c>
      <c r="H157" s="335"/>
      <c r="I157" s="336"/>
    </row>
    <row r="158" spans="1:9" hidden="1" x14ac:dyDescent="0.25">
      <c r="A158" s="72"/>
      <c r="B158" s="254"/>
      <c r="C158" s="254"/>
      <c r="D158" s="254"/>
      <c r="E158" s="175"/>
      <c r="F158" s="208"/>
      <c r="G158" s="207">
        <f t="shared" si="1"/>
        <v>0</v>
      </c>
      <c r="H158" s="335"/>
      <c r="I158" s="336"/>
    </row>
    <row r="159" spans="1:9" hidden="1" x14ac:dyDescent="0.25">
      <c r="A159" s="72"/>
      <c r="B159" s="254"/>
      <c r="C159" s="254"/>
      <c r="D159" s="254"/>
      <c r="E159" s="214"/>
      <c r="F159" s="208"/>
      <c r="G159" s="207">
        <f t="shared" si="1"/>
        <v>0</v>
      </c>
      <c r="H159" s="335"/>
      <c r="I159" s="336"/>
    </row>
    <row r="160" spans="1:9" hidden="1" x14ac:dyDescent="0.25">
      <c r="A160" s="72"/>
      <c r="B160" s="254"/>
      <c r="C160" s="254"/>
      <c r="D160" s="254"/>
      <c r="E160" s="175"/>
      <c r="F160" s="208"/>
      <c r="G160" s="207">
        <f t="shared" si="1"/>
        <v>0</v>
      </c>
      <c r="H160" s="335"/>
      <c r="I160" s="336"/>
    </row>
    <row r="161" spans="1:9" hidden="1" x14ac:dyDescent="0.25">
      <c r="A161" s="72"/>
      <c r="B161" s="254"/>
      <c r="C161" s="254"/>
      <c r="D161" s="254"/>
      <c r="E161" s="214"/>
      <c r="F161" s="208"/>
      <c r="G161" s="207">
        <f t="shared" si="1"/>
        <v>0</v>
      </c>
      <c r="H161" s="335"/>
      <c r="I161" s="336"/>
    </row>
    <row r="162" spans="1:9" hidden="1" x14ac:dyDescent="0.25">
      <c r="A162" s="72"/>
      <c r="B162" s="254"/>
      <c r="C162" s="254"/>
      <c r="D162" s="254"/>
      <c r="E162" s="175"/>
      <c r="F162" s="208"/>
      <c r="G162" s="207">
        <f t="shared" si="1"/>
        <v>0</v>
      </c>
      <c r="H162" s="335"/>
      <c r="I162" s="336"/>
    </row>
    <row r="163" spans="1:9" hidden="1" x14ac:dyDescent="0.25">
      <c r="A163" s="72"/>
      <c r="B163" s="254"/>
      <c r="C163" s="254"/>
      <c r="D163" s="254"/>
      <c r="E163" s="214"/>
      <c r="F163" s="208"/>
      <c r="G163" s="207">
        <f t="shared" si="1"/>
        <v>0</v>
      </c>
      <c r="H163" s="335"/>
      <c r="I163" s="336"/>
    </row>
    <row r="164" spans="1:9" hidden="1" x14ac:dyDescent="0.25">
      <c r="A164" s="72"/>
      <c r="B164" s="254"/>
      <c r="C164" s="254"/>
      <c r="D164" s="254"/>
      <c r="E164" s="175"/>
      <c r="F164" s="208"/>
      <c r="G164" s="207">
        <f t="shared" si="1"/>
        <v>0</v>
      </c>
      <c r="H164" s="335"/>
      <c r="I164" s="336"/>
    </row>
    <row r="165" spans="1:9" hidden="1" x14ac:dyDescent="0.25">
      <c r="A165" s="72"/>
      <c r="B165" s="254"/>
      <c r="C165" s="254"/>
      <c r="D165" s="254"/>
      <c r="E165" s="214"/>
      <c r="F165" s="208"/>
      <c r="G165" s="207">
        <f t="shared" si="1"/>
        <v>0</v>
      </c>
      <c r="H165" s="335"/>
      <c r="I165" s="336"/>
    </row>
    <row r="166" spans="1:9" hidden="1" x14ac:dyDescent="0.25">
      <c r="A166" s="72"/>
      <c r="B166" s="254"/>
      <c r="C166" s="254"/>
      <c r="D166" s="254"/>
      <c r="E166" s="175"/>
      <c r="F166" s="208"/>
      <c r="G166" s="207">
        <f t="shared" si="1"/>
        <v>0</v>
      </c>
      <c r="H166" s="335"/>
      <c r="I166" s="336"/>
    </row>
    <row r="167" spans="1:9" hidden="1" x14ac:dyDescent="0.25">
      <c r="A167" s="72"/>
      <c r="B167" s="254"/>
      <c r="C167" s="254"/>
      <c r="D167" s="254"/>
      <c r="E167" s="214"/>
      <c r="F167" s="208"/>
      <c r="G167" s="207">
        <f t="shared" si="1"/>
        <v>0</v>
      </c>
      <c r="H167" s="335"/>
      <c r="I167" s="336"/>
    </row>
    <row r="168" spans="1:9" hidden="1" x14ac:dyDescent="0.25">
      <c r="A168" s="72"/>
      <c r="B168" s="254"/>
      <c r="C168" s="254"/>
      <c r="D168" s="254"/>
      <c r="E168" s="175"/>
      <c r="F168" s="208"/>
      <c r="G168" s="207">
        <f t="shared" ref="G168:G188" si="2">IFERROR(ROUND(C331/E168,0),0)</f>
        <v>0</v>
      </c>
      <c r="H168" s="335"/>
      <c r="I168" s="336"/>
    </row>
    <row r="169" spans="1:9" hidden="1" x14ac:dyDescent="0.25">
      <c r="A169" s="72"/>
      <c r="B169" s="254"/>
      <c r="C169" s="254"/>
      <c r="D169" s="254"/>
      <c r="E169" s="214"/>
      <c r="F169" s="208"/>
      <c r="G169" s="207">
        <f t="shared" si="2"/>
        <v>0</v>
      </c>
      <c r="H169" s="335"/>
      <c r="I169" s="336"/>
    </row>
    <row r="170" spans="1:9" hidden="1" x14ac:dyDescent="0.25">
      <c r="A170" s="72"/>
      <c r="B170" s="254"/>
      <c r="C170" s="254"/>
      <c r="D170" s="254"/>
      <c r="E170" s="175"/>
      <c r="F170" s="208"/>
      <c r="G170" s="207">
        <f t="shared" si="2"/>
        <v>0</v>
      </c>
      <c r="H170" s="335"/>
      <c r="I170" s="336"/>
    </row>
    <row r="171" spans="1:9" hidden="1" x14ac:dyDescent="0.25">
      <c r="A171" s="72"/>
      <c r="B171" s="254"/>
      <c r="C171" s="254"/>
      <c r="D171" s="254"/>
      <c r="E171" s="214"/>
      <c r="F171" s="208"/>
      <c r="G171" s="207">
        <f t="shared" si="2"/>
        <v>0</v>
      </c>
      <c r="H171" s="335"/>
      <c r="I171" s="336"/>
    </row>
    <row r="172" spans="1:9" hidden="1" x14ac:dyDescent="0.25">
      <c r="A172" s="72"/>
      <c r="B172" s="254"/>
      <c r="C172" s="254"/>
      <c r="D172" s="254"/>
      <c r="E172" s="175"/>
      <c r="F172" s="208"/>
      <c r="G172" s="207">
        <f t="shared" si="2"/>
        <v>0</v>
      </c>
      <c r="H172" s="335"/>
      <c r="I172" s="336"/>
    </row>
    <row r="173" spans="1:9" hidden="1" x14ac:dyDescent="0.25">
      <c r="A173" s="72"/>
      <c r="B173" s="254"/>
      <c r="C173" s="254"/>
      <c r="D173" s="254"/>
      <c r="E173" s="214"/>
      <c r="F173" s="208"/>
      <c r="G173" s="207">
        <f t="shared" si="2"/>
        <v>0</v>
      </c>
      <c r="H173" s="335"/>
      <c r="I173" s="336"/>
    </row>
    <row r="174" spans="1:9" hidden="1" x14ac:dyDescent="0.25">
      <c r="A174" s="72"/>
      <c r="B174" s="254"/>
      <c r="C174" s="254"/>
      <c r="D174" s="254"/>
      <c r="E174" s="175"/>
      <c r="F174" s="208"/>
      <c r="G174" s="207">
        <f t="shared" si="2"/>
        <v>0</v>
      </c>
      <c r="H174" s="335"/>
      <c r="I174" s="336"/>
    </row>
    <row r="175" spans="1:9" hidden="1" x14ac:dyDescent="0.25">
      <c r="A175" s="72"/>
      <c r="B175" s="254"/>
      <c r="C175" s="254"/>
      <c r="D175" s="254"/>
      <c r="E175" s="214"/>
      <c r="F175" s="208"/>
      <c r="G175" s="207">
        <f t="shared" si="2"/>
        <v>0</v>
      </c>
      <c r="H175" s="335"/>
      <c r="I175" s="336"/>
    </row>
    <row r="176" spans="1:9" hidden="1" x14ac:dyDescent="0.25">
      <c r="A176" s="72"/>
      <c r="B176" s="254"/>
      <c r="C176" s="254"/>
      <c r="D176" s="254"/>
      <c r="E176" s="175"/>
      <c r="F176" s="208"/>
      <c r="G176" s="207">
        <f t="shared" si="2"/>
        <v>0</v>
      </c>
      <c r="H176" s="335"/>
      <c r="I176" s="336"/>
    </row>
    <row r="177" spans="1:9" hidden="1" x14ac:dyDescent="0.25">
      <c r="A177" s="72"/>
      <c r="B177" s="254"/>
      <c r="C177" s="254"/>
      <c r="D177" s="254"/>
      <c r="E177" s="214"/>
      <c r="F177" s="208"/>
      <c r="G177" s="207">
        <f t="shared" si="2"/>
        <v>0</v>
      </c>
      <c r="H177" s="335"/>
      <c r="I177" s="336"/>
    </row>
    <row r="178" spans="1:9" hidden="1" x14ac:dyDescent="0.25">
      <c r="A178" s="72"/>
      <c r="B178" s="254"/>
      <c r="C178" s="254"/>
      <c r="D178" s="254"/>
      <c r="E178" s="175"/>
      <c r="F178" s="208"/>
      <c r="G178" s="207">
        <f t="shared" si="2"/>
        <v>0</v>
      </c>
      <c r="H178" s="335"/>
      <c r="I178" s="336"/>
    </row>
    <row r="179" spans="1:9" hidden="1" x14ac:dyDescent="0.25">
      <c r="A179" s="72"/>
      <c r="B179" s="254"/>
      <c r="C179" s="254"/>
      <c r="D179" s="254"/>
      <c r="E179" s="214"/>
      <c r="F179" s="208"/>
      <c r="G179" s="207">
        <f t="shared" si="2"/>
        <v>0</v>
      </c>
      <c r="H179" s="335"/>
      <c r="I179" s="336"/>
    </row>
    <row r="180" spans="1:9" hidden="1" x14ac:dyDescent="0.25">
      <c r="A180" s="72"/>
      <c r="B180" s="254"/>
      <c r="C180" s="254"/>
      <c r="D180" s="254"/>
      <c r="E180" s="175"/>
      <c r="F180" s="208"/>
      <c r="G180" s="207">
        <f t="shared" si="2"/>
        <v>0</v>
      </c>
      <c r="H180" s="335"/>
      <c r="I180" s="336"/>
    </row>
    <row r="181" spans="1:9" hidden="1" x14ac:dyDescent="0.25">
      <c r="A181" s="72"/>
      <c r="B181" s="254"/>
      <c r="C181" s="254"/>
      <c r="D181" s="254"/>
      <c r="E181" s="214"/>
      <c r="F181" s="208"/>
      <c r="G181" s="207">
        <f t="shared" si="2"/>
        <v>0</v>
      </c>
      <c r="H181" s="335"/>
      <c r="I181" s="336"/>
    </row>
    <row r="182" spans="1:9" hidden="1" x14ac:dyDescent="0.25">
      <c r="A182" s="72"/>
      <c r="B182" s="254"/>
      <c r="C182" s="254"/>
      <c r="D182" s="254"/>
      <c r="E182" s="175"/>
      <c r="F182" s="208"/>
      <c r="G182" s="207">
        <f t="shared" si="2"/>
        <v>0</v>
      </c>
      <c r="H182" s="335"/>
      <c r="I182" s="336"/>
    </row>
    <row r="183" spans="1:9" hidden="1" x14ac:dyDescent="0.25">
      <c r="A183" s="72"/>
      <c r="B183" s="264"/>
      <c r="C183" s="254"/>
      <c r="D183" s="254"/>
      <c r="E183" s="214"/>
      <c r="F183" s="208"/>
      <c r="G183" s="207">
        <f t="shared" si="2"/>
        <v>0</v>
      </c>
      <c r="H183" s="335"/>
      <c r="I183" s="336"/>
    </row>
    <row r="184" spans="1:9" hidden="1" x14ac:dyDescent="0.25">
      <c r="A184" s="72"/>
      <c r="B184" s="254"/>
      <c r="C184" s="254"/>
      <c r="D184" s="254"/>
      <c r="E184" s="175"/>
      <c r="F184" s="208"/>
      <c r="G184" s="207">
        <f t="shared" si="2"/>
        <v>0</v>
      </c>
      <c r="H184" s="335"/>
      <c r="I184" s="336"/>
    </row>
    <row r="185" spans="1:9" hidden="1" x14ac:dyDescent="0.25">
      <c r="A185" s="72"/>
      <c r="B185" s="254"/>
      <c r="C185" s="254"/>
      <c r="D185" s="254"/>
      <c r="E185" s="214"/>
      <c r="F185" s="208"/>
      <c r="G185" s="207">
        <f t="shared" si="2"/>
        <v>0</v>
      </c>
      <c r="H185" s="335"/>
      <c r="I185" s="336"/>
    </row>
    <row r="186" spans="1:9" hidden="1" x14ac:dyDescent="0.25">
      <c r="A186" s="72"/>
      <c r="B186" s="254"/>
      <c r="C186" s="254"/>
      <c r="D186" s="254"/>
      <c r="E186" s="175"/>
      <c r="F186" s="208"/>
      <c r="G186" s="207">
        <f t="shared" si="2"/>
        <v>0</v>
      </c>
      <c r="H186" s="335"/>
      <c r="I186" s="336"/>
    </row>
    <row r="187" spans="1:9" hidden="1" x14ac:dyDescent="0.25">
      <c r="A187" s="72"/>
      <c r="B187" s="254"/>
      <c r="C187" s="254"/>
      <c r="D187" s="254"/>
      <c r="E187" s="214"/>
      <c r="F187" s="208"/>
      <c r="G187" s="207">
        <f t="shared" si="2"/>
        <v>0</v>
      </c>
      <c r="H187" s="335"/>
      <c r="I187" s="336"/>
    </row>
    <row r="188" spans="1:9" s="213" customFormat="1" hidden="1" x14ac:dyDescent="0.25">
      <c r="A188" s="72"/>
      <c r="B188" s="254"/>
      <c r="C188" s="254"/>
      <c r="D188" s="254"/>
      <c r="E188" s="175"/>
      <c r="F188" s="208"/>
      <c r="G188" s="207">
        <f t="shared" si="2"/>
        <v>0</v>
      </c>
      <c r="H188" s="335"/>
      <c r="I188" s="336"/>
    </row>
    <row r="189" spans="1:9" ht="15.75" thickBot="1" x14ac:dyDescent="0.3">
      <c r="A189" s="330" t="s">
        <v>32</v>
      </c>
      <c r="B189" s="331"/>
      <c r="C189" s="331"/>
      <c r="D189" s="332"/>
      <c r="E189" s="259">
        <f>SUM(E39:E188)</f>
        <v>0</v>
      </c>
      <c r="F189" s="260">
        <f>SUM(F39:F188)</f>
        <v>0</v>
      </c>
      <c r="G189" s="260">
        <f>SUMIF(G39:G188,"&gt;0")</f>
        <v>0</v>
      </c>
      <c r="H189" s="385"/>
      <c r="I189" s="386"/>
    </row>
    <row r="190" spans="1:9" x14ac:dyDescent="0.25">
      <c r="A190" s="379" t="s">
        <v>2206</v>
      </c>
      <c r="B190" s="380"/>
      <c r="C190" s="380"/>
      <c r="D190" s="380"/>
      <c r="E190" s="380"/>
      <c r="F190" s="380"/>
      <c r="G190" s="380"/>
      <c r="H190" s="380"/>
      <c r="I190" s="381"/>
    </row>
    <row r="191" spans="1:9" x14ac:dyDescent="0.25">
      <c r="A191" s="382"/>
      <c r="B191" s="383"/>
      <c r="C191" s="383"/>
      <c r="D191" s="383"/>
      <c r="E191" s="383"/>
      <c r="F191" s="383"/>
      <c r="G191" s="383"/>
      <c r="H191" s="383"/>
      <c r="I191" s="384"/>
    </row>
    <row r="192" spans="1:9" x14ac:dyDescent="0.25">
      <c r="A192" s="382"/>
      <c r="B192" s="383"/>
      <c r="C192" s="383"/>
      <c r="D192" s="383"/>
      <c r="E192" s="383"/>
      <c r="F192" s="383"/>
      <c r="G192" s="383"/>
      <c r="H192" s="383"/>
      <c r="I192" s="384"/>
    </row>
    <row r="193" spans="1:9" x14ac:dyDescent="0.25">
      <c r="A193" s="382"/>
      <c r="B193" s="383"/>
      <c r="C193" s="383"/>
      <c r="D193" s="383"/>
      <c r="E193" s="383"/>
      <c r="F193" s="383"/>
      <c r="G193" s="383"/>
      <c r="H193" s="383"/>
      <c r="I193" s="384"/>
    </row>
    <row r="194" spans="1:9" x14ac:dyDescent="0.25">
      <c r="A194" s="382"/>
      <c r="B194" s="383"/>
      <c r="C194" s="383"/>
      <c r="D194" s="383"/>
      <c r="E194" s="383"/>
      <c r="F194" s="383"/>
      <c r="G194" s="383"/>
      <c r="H194" s="383"/>
      <c r="I194" s="384"/>
    </row>
    <row r="195" spans="1:9" x14ac:dyDescent="0.25">
      <c r="A195" s="382"/>
      <c r="B195" s="383"/>
      <c r="C195" s="383"/>
      <c r="D195" s="383"/>
      <c r="E195" s="383"/>
      <c r="F195" s="383"/>
      <c r="G195" s="383"/>
      <c r="H195" s="383"/>
      <c r="I195" s="384"/>
    </row>
    <row r="196" spans="1:9" x14ac:dyDescent="0.25">
      <c r="A196" s="382"/>
      <c r="B196" s="383"/>
      <c r="C196" s="383"/>
      <c r="D196" s="383"/>
      <c r="E196" s="383"/>
      <c r="F196" s="383"/>
      <c r="G196" s="383"/>
      <c r="H196" s="383"/>
      <c r="I196" s="384"/>
    </row>
    <row r="197" spans="1:9" x14ac:dyDescent="0.25">
      <c r="A197" s="382"/>
      <c r="B197" s="383"/>
      <c r="C197" s="383"/>
      <c r="D197" s="383"/>
      <c r="E197" s="383"/>
      <c r="F197" s="383"/>
      <c r="G197" s="383"/>
      <c r="H197" s="383"/>
      <c r="I197" s="384"/>
    </row>
    <row r="198" spans="1:9" x14ac:dyDescent="0.25">
      <c r="A198" s="382"/>
      <c r="B198" s="383"/>
      <c r="C198" s="383"/>
      <c r="D198" s="383"/>
      <c r="E198" s="383"/>
      <c r="F198" s="383"/>
      <c r="G198" s="383"/>
      <c r="H198" s="383"/>
      <c r="I198" s="384"/>
    </row>
    <row r="199" spans="1:9" ht="89.25" customHeight="1" x14ac:dyDescent="0.25">
      <c r="A199" s="382"/>
      <c r="B199" s="383"/>
      <c r="C199" s="383"/>
      <c r="D199" s="383"/>
      <c r="E199" s="383"/>
      <c r="F199" s="383"/>
      <c r="G199" s="383"/>
      <c r="H199" s="383"/>
      <c r="I199" s="384"/>
    </row>
    <row r="200" spans="1:9" x14ac:dyDescent="0.25">
      <c r="A200" s="291" t="s">
        <v>568</v>
      </c>
      <c r="B200" s="291"/>
      <c r="C200" s="291"/>
      <c r="D200" s="291"/>
      <c r="E200" s="291"/>
      <c r="F200" s="291"/>
      <c r="G200" s="291"/>
      <c r="H200" s="291"/>
      <c r="I200" s="291"/>
    </row>
    <row r="201" spans="1:9" x14ac:dyDescent="0.25">
      <c r="A201" s="21" t="s">
        <v>39</v>
      </c>
      <c r="B201" s="21" t="s">
        <v>26</v>
      </c>
      <c r="C201" s="292" t="s">
        <v>31</v>
      </c>
      <c r="D201" s="292"/>
      <c r="E201" s="22"/>
      <c r="F201" s="22"/>
      <c r="G201" s="22"/>
      <c r="H201" s="22"/>
      <c r="I201" s="22"/>
    </row>
    <row r="202" spans="1:9" hidden="1" x14ac:dyDescent="0.25">
      <c r="A202" s="128">
        <f t="shared" ref="A202:B221" si="3">A39</f>
        <v>0</v>
      </c>
      <c r="B202" s="159">
        <f t="shared" si="3"/>
        <v>0</v>
      </c>
      <c r="C202" s="303"/>
      <c r="D202" s="303"/>
      <c r="E202" s="5"/>
      <c r="F202" s="5"/>
      <c r="G202" s="5"/>
      <c r="H202" s="5"/>
      <c r="I202" s="5"/>
    </row>
    <row r="203" spans="1:9" hidden="1" x14ac:dyDescent="0.25">
      <c r="A203" s="128">
        <f t="shared" si="3"/>
        <v>0</v>
      </c>
      <c r="B203" s="159">
        <f t="shared" si="3"/>
        <v>0</v>
      </c>
      <c r="C203" s="303"/>
      <c r="D203" s="303"/>
      <c r="E203" s="5"/>
      <c r="F203" s="5"/>
      <c r="G203" s="5"/>
      <c r="H203" s="5"/>
      <c r="I203" s="5"/>
    </row>
    <row r="204" spans="1:9" hidden="1" x14ac:dyDescent="0.25">
      <c r="A204" s="128">
        <f t="shared" si="3"/>
        <v>0</v>
      </c>
      <c r="B204" s="159">
        <f t="shared" si="3"/>
        <v>0</v>
      </c>
      <c r="C204" s="303"/>
      <c r="D204" s="303"/>
      <c r="E204" s="5"/>
      <c r="F204" s="5"/>
      <c r="G204" s="5"/>
      <c r="H204" s="5"/>
      <c r="I204" s="5"/>
    </row>
    <row r="205" spans="1:9" hidden="1" x14ac:dyDescent="0.25">
      <c r="A205" s="128">
        <f t="shared" si="3"/>
        <v>0</v>
      </c>
      <c r="B205" s="159">
        <f t="shared" si="3"/>
        <v>0</v>
      </c>
      <c r="C205" s="303"/>
      <c r="D205" s="303"/>
      <c r="E205" s="5"/>
      <c r="F205" s="5"/>
      <c r="G205" s="5"/>
      <c r="H205" s="5"/>
      <c r="I205" s="5"/>
    </row>
    <row r="206" spans="1:9" hidden="1" x14ac:dyDescent="0.25">
      <c r="A206" s="128">
        <f t="shared" si="3"/>
        <v>0</v>
      </c>
      <c r="B206" s="159">
        <f t="shared" si="3"/>
        <v>0</v>
      </c>
      <c r="C206" s="303"/>
      <c r="D206" s="303"/>
      <c r="E206" s="5"/>
      <c r="F206" s="5"/>
      <c r="G206" s="5"/>
      <c r="H206" s="5"/>
      <c r="I206" s="5"/>
    </row>
    <row r="207" spans="1:9" hidden="1" x14ac:dyDescent="0.25">
      <c r="A207" s="128">
        <f t="shared" si="3"/>
        <v>0</v>
      </c>
      <c r="B207" s="159">
        <f t="shared" si="3"/>
        <v>0</v>
      </c>
      <c r="C207" s="303"/>
      <c r="D207" s="303"/>
      <c r="E207" s="5"/>
      <c r="F207" s="5"/>
      <c r="G207" s="5"/>
      <c r="H207" s="5"/>
      <c r="I207" s="5"/>
    </row>
    <row r="208" spans="1:9" hidden="1" x14ac:dyDescent="0.25">
      <c r="A208" s="128">
        <f t="shared" si="3"/>
        <v>0</v>
      </c>
      <c r="B208" s="159">
        <f t="shared" si="3"/>
        <v>0</v>
      </c>
      <c r="C208" s="303"/>
      <c r="D208" s="303"/>
      <c r="E208" s="5"/>
      <c r="F208" s="5"/>
      <c r="G208" s="5"/>
      <c r="H208" s="5"/>
      <c r="I208" s="5"/>
    </row>
    <row r="209" spans="1:9" hidden="1" x14ac:dyDescent="0.25">
      <c r="A209" s="128">
        <f t="shared" si="3"/>
        <v>0</v>
      </c>
      <c r="B209" s="159">
        <f t="shared" si="3"/>
        <v>0</v>
      </c>
      <c r="C209" s="303"/>
      <c r="D209" s="303"/>
      <c r="E209" s="5"/>
      <c r="F209" s="5"/>
      <c r="G209" s="5"/>
      <c r="H209" s="5"/>
      <c r="I209" s="5"/>
    </row>
    <row r="210" spans="1:9" hidden="1" x14ac:dyDescent="0.25">
      <c r="A210" s="128">
        <f t="shared" si="3"/>
        <v>0</v>
      </c>
      <c r="B210" s="159">
        <f t="shared" si="3"/>
        <v>0</v>
      </c>
      <c r="C210" s="303"/>
      <c r="D210" s="303"/>
      <c r="E210" s="5"/>
      <c r="F210" s="5"/>
      <c r="G210" s="5"/>
      <c r="H210" s="5"/>
      <c r="I210" s="5"/>
    </row>
    <row r="211" spans="1:9" hidden="1" x14ac:dyDescent="0.25">
      <c r="A211" s="128">
        <f t="shared" si="3"/>
        <v>0</v>
      </c>
      <c r="B211" s="159">
        <f t="shared" si="3"/>
        <v>0</v>
      </c>
      <c r="C211" s="303"/>
      <c r="D211" s="303"/>
      <c r="E211" s="5"/>
      <c r="F211" s="5"/>
      <c r="G211" s="5"/>
      <c r="H211" s="5"/>
      <c r="I211" s="5"/>
    </row>
    <row r="212" spans="1:9" hidden="1" x14ac:dyDescent="0.25">
      <c r="A212" s="128">
        <f t="shared" si="3"/>
        <v>0</v>
      </c>
      <c r="B212" s="159">
        <f t="shared" si="3"/>
        <v>0</v>
      </c>
      <c r="C212" s="303"/>
      <c r="D212" s="303"/>
      <c r="E212" s="5"/>
      <c r="F212" s="5"/>
      <c r="G212" s="5"/>
      <c r="H212" s="5"/>
      <c r="I212" s="5"/>
    </row>
    <row r="213" spans="1:9" hidden="1" x14ac:dyDescent="0.25">
      <c r="A213" s="128">
        <f t="shared" si="3"/>
        <v>0</v>
      </c>
      <c r="B213" s="159">
        <f t="shared" si="3"/>
        <v>0</v>
      </c>
      <c r="C213" s="303"/>
      <c r="D213" s="303"/>
      <c r="E213" s="5"/>
      <c r="F213" s="5"/>
      <c r="G213" s="5"/>
      <c r="H213" s="5"/>
      <c r="I213" s="5"/>
    </row>
    <row r="214" spans="1:9" hidden="1" x14ac:dyDescent="0.25">
      <c r="A214" s="128">
        <f t="shared" si="3"/>
        <v>0</v>
      </c>
      <c r="B214" s="159">
        <f t="shared" si="3"/>
        <v>0</v>
      </c>
      <c r="C214" s="303"/>
      <c r="D214" s="303"/>
      <c r="E214" s="5"/>
      <c r="F214" s="5"/>
      <c r="G214" s="5"/>
      <c r="H214" s="5"/>
      <c r="I214" s="5"/>
    </row>
    <row r="215" spans="1:9" hidden="1" x14ac:dyDescent="0.25">
      <c r="A215" s="128">
        <f t="shared" si="3"/>
        <v>0</v>
      </c>
      <c r="B215" s="159">
        <f t="shared" si="3"/>
        <v>0</v>
      </c>
      <c r="C215" s="303"/>
      <c r="D215" s="303"/>
      <c r="E215" s="5"/>
      <c r="F215" s="5"/>
      <c r="G215" s="5"/>
      <c r="H215" s="5"/>
      <c r="I215" s="5"/>
    </row>
    <row r="216" spans="1:9" hidden="1" x14ac:dyDescent="0.25">
      <c r="A216" s="128">
        <f t="shared" si="3"/>
        <v>0</v>
      </c>
      <c r="B216" s="159">
        <f t="shared" si="3"/>
        <v>0</v>
      </c>
      <c r="C216" s="303"/>
      <c r="D216" s="303"/>
      <c r="E216" s="5"/>
      <c r="F216" s="5"/>
      <c r="G216" s="5"/>
      <c r="H216" s="5"/>
      <c r="I216" s="5"/>
    </row>
    <row r="217" spans="1:9" hidden="1" x14ac:dyDescent="0.25">
      <c r="A217" s="128">
        <f t="shared" si="3"/>
        <v>0</v>
      </c>
      <c r="B217" s="159">
        <f t="shared" si="3"/>
        <v>0</v>
      </c>
      <c r="C217" s="303"/>
      <c r="D217" s="303"/>
      <c r="E217" s="5"/>
      <c r="F217" s="5"/>
      <c r="G217" s="5"/>
      <c r="H217" s="5"/>
      <c r="I217" s="5"/>
    </row>
    <row r="218" spans="1:9" hidden="1" x14ac:dyDescent="0.25">
      <c r="A218" s="128">
        <f t="shared" si="3"/>
        <v>0</v>
      </c>
      <c r="B218" s="159">
        <f t="shared" si="3"/>
        <v>0</v>
      </c>
      <c r="C218" s="303"/>
      <c r="D218" s="303"/>
      <c r="E218" s="5"/>
      <c r="F218" s="5"/>
      <c r="G218" s="5"/>
      <c r="H218" s="5"/>
      <c r="I218" s="5"/>
    </row>
    <row r="219" spans="1:9" hidden="1" x14ac:dyDescent="0.25">
      <c r="A219" s="128">
        <f t="shared" si="3"/>
        <v>0</v>
      </c>
      <c r="B219" s="159">
        <f t="shared" si="3"/>
        <v>0</v>
      </c>
      <c r="C219" s="303"/>
      <c r="D219" s="303"/>
      <c r="E219" s="5"/>
      <c r="F219" s="5"/>
      <c r="G219" s="5"/>
      <c r="H219" s="5"/>
      <c r="I219" s="5"/>
    </row>
    <row r="220" spans="1:9" hidden="1" x14ac:dyDescent="0.25">
      <c r="A220" s="128">
        <f t="shared" si="3"/>
        <v>0</v>
      </c>
      <c r="B220" s="159">
        <f t="shared" si="3"/>
        <v>0</v>
      </c>
      <c r="C220" s="303"/>
      <c r="D220" s="303"/>
      <c r="E220" s="5"/>
      <c r="F220" s="5"/>
      <c r="G220" s="5"/>
      <c r="H220" s="5"/>
      <c r="I220" s="5"/>
    </row>
    <row r="221" spans="1:9" hidden="1" x14ac:dyDescent="0.25">
      <c r="A221" s="128">
        <f t="shared" si="3"/>
        <v>0</v>
      </c>
      <c r="B221" s="159">
        <f t="shared" si="3"/>
        <v>0</v>
      </c>
      <c r="C221" s="303"/>
      <c r="D221" s="303"/>
      <c r="E221" s="5"/>
      <c r="F221" s="5"/>
      <c r="G221" s="5"/>
      <c r="H221" s="5"/>
      <c r="I221" s="5"/>
    </row>
    <row r="222" spans="1:9" hidden="1" x14ac:dyDescent="0.25">
      <c r="A222" s="128">
        <f t="shared" ref="A222:B241" si="4">A59</f>
        <v>0</v>
      </c>
      <c r="B222" s="159">
        <f t="shared" si="4"/>
        <v>0</v>
      </c>
      <c r="C222" s="303"/>
      <c r="D222" s="303"/>
      <c r="E222" s="5"/>
      <c r="F222" s="5"/>
      <c r="G222" s="5"/>
      <c r="H222" s="5"/>
      <c r="I222" s="5"/>
    </row>
    <row r="223" spans="1:9" hidden="1" x14ac:dyDescent="0.25">
      <c r="A223" s="128">
        <f t="shared" si="4"/>
        <v>0</v>
      </c>
      <c r="B223" s="159">
        <f t="shared" si="4"/>
        <v>0</v>
      </c>
      <c r="C223" s="303"/>
      <c r="D223" s="303"/>
      <c r="E223" s="5"/>
      <c r="F223" s="5"/>
      <c r="G223" s="5"/>
      <c r="H223" s="5"/>
      <c r="I223" s="5"/>
    </row>
    <row r="224" spans="1:9" hidden="1" x14ac:dyDescent="0.25">
      <c r="A224" s="128">
        <f t="shared" si="4"/>
        <v>0</v>
      </c>
      <c r="B224" s="159">
        <f t="shared" si="4"/>
        <v>0</v>
      </c>
      <c r="C224" s="303"/>
      <c r="D224" s="303"/>
      <c r="E224" s="5"/>
      <c r="F224" s="5"/>
      <c r="G224" s="5"/>
      <c r="H224" s="5"/>
      <c r="I224" s="5"/>
    </row>
    <row r="225" spans="1:9" hidden="1" x14ac:dyDescent="0.25">
      <c r="A225" s="128">
        <f t="shared" si="4"/>
        <v>0</v>
      </c>
      <c r="B225" s="159">
        <f t="shared" si="4"/>
        <v>0</v>
      </c>
      <c r="C225" s="303"/>
      <c r="D225" s="303"/>
      <c r="E225" s="5"/>
      <c r="F225" s="5"/>
      <c r="G225" s="5"/>
      <c r="H225" s="5"/>
      <c r="I225" s="5"/>
    </row>
    <row r="226" spans="1:9" hidden="1" x14ac:dyDescent="0.25">
      <c r="A226" s="128">
        <f t="shared" si="4"/>
        <v>0</v>
      </c>
      <c r="B226" s="159">
        <f t="shared" si="4"/>
        <v>0</v>
      </c>
      <c r="C226" s="303"/>
      <c r="D226" s="303"/>
      <c r="E226" s="5"/>
      <c r="F226" s="5"/>
      <c r="G226" s="5"/>
      <c r="H226" s="5"/>
      <c r="I226" s="5"/>
    </row>
    <row r="227" spans="1:9" hidden="1" x14ac:dyDescent="0.25">
      <c r="A227" s="128">
        <f t="shared" si="4"/>
        <v>0</v>
      </c>
      <c r="B227" s="159">
        <f t="shared" si="4"/>
        <v>0</v>
      </c>
      <c r="C227" s="303"/>
      <c r="D227" s="303"/>
      <c r="E227" s="5"/>
      <c r="F227" s="5"/>
      <c r="G227" s="5"/>
      <c r="H227" s="5"/>
      <c r="I227" s="5"/>
    </row>
    <row r="228" spans="1:9" hidden="1" x14ac:dyDescent="0.25">
      <c r="A228" s="128">
        <f t="shared" si="4"/>
        <v>0</v>
      </c>
      <c r="B228" s="159">
        <f t="shared" si="4"/>
        <v>0</v>
      </c>
      <c r="C228" s="303"/>
      <c r="D228" s="303"/>
      <c r="E228" s="5"/>
      <c r="F228" s="5"/>
      <c r="G228" s="5"/>
      <c r="H228" s="5"/>
      <c r="I228" s="5"/>
    </row>
    <row r="229" spans="1:9" hidden="1" x14ac:dyDescent="0.25">
      <c r="A229" s="128">
        <f t="shared" si="4"/>
        <v>0</v>
      </c>
      <c r="B229" s="159">
        <f t="shared" si="4"/>
        <v>0</v>
      </c>
      <c r="C229" s="303"/>
      <c r="D229" s="303"/>
      <c r="E229" s="5"/>
      <c r="F229" s="5"/>
      <c r="G229" s="5"/>
      <c r="H229" s="5"/>
      <c r="I229" s="5"/>
    </row>
    <row r="230" spans="1:9" hidden="1" x14ac:dyDescent="0.25">
      <c r="A230" s="128">
        <f t="shared" si="4"/>
        <v>0</v>
      </c>
      <c r="B230" s="159">
        <f t="shared" si="4"/>
        <v>0</v>
      </c>
      <c r="C230" s="303"/>
      <c r="D230" s="303"/>
      <c r="E230" s="5"/>
      <c r="F230" s="5"/>
      <c r="G230" s="5"/>
      <c r="H230" s="5"/>
      <c r="I230" s="5"/>
    </row>
    <row r="231" spans="1:9" hidden="1" x14ac:dyDescent="0.25">
      <c r="A231" s="128">
        <f t="shared" si="4"/>
        <v>0</v>
      </c>
      <c r="B231" s="159">
        <f t="shared" si="4"/>
        <v>0</v>
      </c>
      <c r="C231" s="303"/>
      <c r="D231" s="303"/>
      <c r="E231" s="5"/>
      <c r="F231" s="5"/>
      <c r="G231" s="5"/>
      <c r="H231" s="5"/>
      <c r="I231" s="5"/>
    </row>
    <row r="232" spans="1:9" hidden="1" x14ac:dyDescent="0.25">
      <c r="A232" s="128">
        <f t="shared" si="4"/>
        <v>0</v>
      </c>
      <c r="B232" s="159">
        <f t="shared" si="4"/>
        <v>0</v>
      </c>
      <c r="C232" s="303"/>
      <c r="D232" s="303"/>
      <c r="E232" s="5"/>
      <c r="F232" s="5"/>
      <c r="G232" s="5"/>
      <c r="H232" s="5"/>
      <c r="I232" s="5"/>
    </row>
    <row r="233" spans="1:9" hidden="1" x14ac:dyDescent="0.25">
      <c r="A233" s="128">
        <f t="shared" si="4"/>
        <v>0</v>
      </c>
      <c r="B233" s="159">
        <f t="shared" si="4"/>
        <v>0</v>
      </c>
      <c r="C233" s="303"/>
      <c r="D233" s="303"/>
      <c r="E233" s="5"/>
      <c r="F233" s="5"/>
      <c r="G233" s="5"/>
      <c r="H233" s="5"/>
      <c r="I233" s="5"/>
    </row>
    <row r="234" spans="1:9" hidden="1" x14ac:dyDescent="0.25">
      <c r="A234" s="128">
        <f t="shared" si="4"/>
        <v>0</v>
      </c>
      <c r="B234" s="159">
        <f t="shared" si="4"/>
        <v>0</v>
      </c>
      <c r="C234" s="303"/>
      <c r="D234" s="303"/>
      <c r="E234" s="5"/>
      <c r="F234" s="5"/>
      <c r="G234" s="5"/>
      <c r="H234" s="5"/>
      <c r="I234" s="5"/>
    </row>
    <row r="235" spans="1:9" hidden="1" x14ac:dyDescent="0.25">
      <c r="A235" s="128">
        <f t="shared" si="4"/>
        <v>0</v>
      </c>
      <c r="B235" s="159">
        <f t="shared" si="4"/>
        <v>0</v>
      </c>
      <c r="C235" s="303"/>
      <c r="D235" s="303"/>
      <c r="E235" s="5"/>
      <c r="F235" s="5"/>
      <c r="G235" s="5"/>
      <c r="H235" s="5"/>
      <c r="I235" s="5"/>
    </row>
    <row r="236" spans="1:9" hidden="1" x14ac:dyDescent="0.25">
      <c r="A236" s="128">
        <f t="shared" si="4"/>
        <v>0</v>
      </c>
      <c r="B236" s="159">
        <f t="shared" si="4"/>
        <v>0</v>
      </c>
      <c r="C236" s="303"/>
      <c r="D236" s="303"/>
      <c r="E236" s="5"/>
      <c r="F236" s="5"/>
      <c r="G236" s="5"/>
      <c r="H236" s="5"/>
      <c r="I236" s="5"/>
    </row>
    <row r="237" spans="1:9" hidden="1" x14ac:dyDescent="0.25">
      <c r="A237" s="128">
        <f t="shared" si="4"/>
        <v>0</v>
      </c>
      <c r="B237" s="159">
        <f t="shared" si="4"/>
        <v>0</v>
      </c>
      <c r="C237" s="303"/>
      <c r="D237" s="303"/>
      <c r="E237" s="5"/>
      <c r="F237" s="5"/>
      <c r="G237" s="5"/>
      <c r="H237" s="5"/>
      <c r="I237" s="5"/>
    </row>
    <row r="238" spans="1:9" hidden="1" x14ac:dyDescent="0.25">
      <c r="A238" s="128">
        <f t="shared" si="4"/>
        <v>0</v>
      </c>
      <c r="B238" s="159">
        <f t="shared" si="4"/>
        <v>0</v>
      </c>
      <c r="C238" s="303"/>
      <c r="D238" s="303"/>
      <c r="E238" s="5"/>
      <c r="F238" s="5"/>
      <c r="G238" s="5"/>
      <c r="H238" s="5"/>
      <c r="I238" s="5"/>
    </row>
    <row r="239" spans="1:9" hidden="1" x14ac:dyDescent="0.25">
      <c r="A239" s="128">
        <f t="shared" si="4"/>
        <v>0</v>
      </c>
      <c r="B239" s="159">
        <f t="shared" si="4"/>
        <v>0</v>
      </c>
      <c r="C239" s="303"/>
      <c r="D239" s="303"/>
      <c r="E239" s="5"/>
      <c r="F239" s="5"/>
      <c r="G239" s="5"/>
      <c r="H239" s="5"/>
      <c r="I239" s="5"/>
    </row>
    <row r="240" spans="1:9" hidden="1" x14ac:dyDescent="0.25">
      <c r="A240" s="128">
        <f t="shared" si="4"/>
        <v>0</v>
      </c>
      <c r="B240" s="159">
        <f t="shared" si="4"/>
        <v>0</v>
      </c>
      <c r="C240" s="303"/>
      <c r="D240" s="303"/>
      <c r="E240" s="5"/>
      <c r="F240" s="5"/>
      <c r="G240" s="5"/>
      <c r="H240" s="5"/>
      <c r="I240" s="5"/>
    </row>
    <row r="241" spans="1:9" hidden="1" x14ac:dyDescent="0.25">
      <c r="A241" s="128">
        <f t="shared" si="4"/>
        <v>0</v>
      </c>
      <c r="B241" s="159">
        <f t="shared" si="4"/>
        <v>0</v>
      </c>
      <c r="C241" s="303"/>
      <c r="D241" s="303"/>
      <c r="E241" s="5"/>
      <c r="F241" s="5"/>
      <c r="G241" s="5"/>
      <c r="H241" s="5"/>
      <c r="I241" s="5"/>
    </row>
    <row r="242" spans="1:9" hidden="1" x14ac:dyDescent="0.25">
      <c r="A242" s="128">
        <f t="shared" ref="A242:B251" si="5">A79</f>
        <v>0</v>
      </c>
      <c r="B242" s="159">
        <f t="shared" si="5"/>
        <v>0</v>
      </c>
      <c r="C242" s="303"/>
      <c r="D242" s="303"/>
      <c r="E242" s="5"/>
      <c r="F242" s="5"/>
      <c r="G242" s="5"/>
      <c r="H242" s="5"/>
      <c r="I242" s="5"/>
    </row>
    <row r="243" spans="1:9" hidden="1" x14ac:dyDescent="0.25">
      <c r="A243" s="128">
        <f t="shared" si="5"/>
        <v>0</v>
      </c>
      <c r="B243" s="159">
        <f t="shared" si="5"/>
        <v>0</v>
      </c>
      <c r="C243" s="303"/>
      <c r="D243" s="303"/>
      <c r="E243" s="5"/>
      <c r="F243" s="5"/>
      <c r="G243" s="5"/>
      <c r="H243" s="5"/>
      <c r="I243" s="5"/>
    </row>
    <row r="244" spans="1:9" hidden="1" x14ac:dyDescent="0.25">
      <c r="A244" s="128">
        <f t="shared" si="5"/>
        <v>0</v>
      </c>
      <c r="B244" s="159">
        <f t="shared" si="5"/>
        <v>0</v>
      </c>
      <c r="C244" s="303"/>
      <c r="D244" s="303"/>
      <c r="E244" s="5"/>
      <c r="F244" s="5"/>
      <c r="G244" s="5"/>
      <c r="H244" s="5"/>
      <c r="I244" s="5"/>
    </row>
    <row r="245" spans="1:9" hidden="1" x14ac:dyDescent="0.25">
      <c r="A245" s="128">
        <f t="shared" si="5"/>
        <v>0</v>
      </c>
      <c r="B245" s="159">
        <f t="shared" si="5"/>
        <v>0</v>
      </c>
      <c r="C245" s="303"/>
      <c r="D245" s="303"/>
      <c r="E245" s="5"/>
      <c r="F245" s="5"/>
      <c r="G245" s="5"/>
      <c r="H245" s="5"/>
      <c r="I245" s="5"/>
    </row>
    <row r="246" spans="1:9" hidden="1" x14ac:dyDescent="0.25">
      <c r="A246" s="128">
        <f t="shared" si="5"/>
        <v>0</v>
      </c>
      <c r="B246" s="159">
        <f t="shared" si="5"/>
        <v>0</v>
      </c>
      <c r="C246" s="303"/>
      <c r="D246" s="303"/>
      <c r="E246" s="5"/>
      <c r="F246" s="5"/>
      <c r="G246" s="5"/>
      <c r="H246" s="5"/>
      <c r="I246" s="5"/>
    </row>
    <row r="247" spans="1:9" hidden="1" x14ac:dyDescent="0.25">
      <c r="A247" s="128">
        <f t="shared" si="5"/>
        <v>0</v>
      </c>
      <c r="B247" s="159">
        <f t="shared" si="5"/>
        <v>0</v>
      </c>
      <c r="C247" s="303"/>
      <c r="D247" s="303"/>
      <c r="E247" s="5"/>
      <c r="F247" s="5"/>
      <c r="G247" s="5"/>
      <c r="H247" s="5"/>
      <c r="I247" s="5"/>
    </row>
    <row r="248" spans="1:9" hidden="1" x14ac:dyDescent="0.25">
      <c r="A248" s="128">
        <f t="shared" si="5"/>
        <v>0</v>
      </c>
      <c r="B248" s="159">
        <f t="shared" si="5"/>
        <v>0</v>
      </c>
      <c r="C248" s="303"/>
      <c r="D248" s="303"/>
      <c r="E248" s="5"/>
      <c r="F248" s="5"/>
      <c r="G248" s="5"/>
      <c r="H248" s="5"/>
      <c r="I248" s="5"/>
    </row>
    <row r="249" spans="1:9" hidden="1" x14ac:dyDescent="0.25">
      <c r="A249" s="128">
        <f t="shared" si="5"/>
        <v>0</v>
      </c>
      <c r="B249" s="159">
        <f t="shared" si="5"/>
        <v>0</v>
      </c>
      <c r="C249" s="303"/>
      <c r="D249" s="303"/>
      <c r="E249" s="5"/>
      <c r="F249" s="5"/>
      <c r="G249" s="5"/>
      <c r="H249" s="5"/>
      <c r="I249" s="5"/>
    </row>
    <row r="250" spans="1:9" hidden="1" x14ac:dyDescent="0.25">
      <c r="A250" s="128">
        <f t="shared" si="5"/>
        <v>0</v>
      </c>
      <c r="B250" s="159">
        <f t="shared" si="5"/>
        <v>0</v>
      </c>
      <c r="C250" s="303"/>
      <c r="D250" s="303"/>
      <c r="E250" s="5"/>
      <c r="F250" s="5"/>
      <c r="G250" s="5"/>
      <c r="H250" s="5"/>
      <c r="I250" s="5"/>
    </row>
    <row r="251" spans="1:9" hidden="1" x14ac:dyDescent="0.25">
      <c r="A251" s="128">
        <f t="shared" si="5"/>
        <v>0</v>
      </c>
      <c r="B251" s="159">
        <f t="shared" si="5"/>
        <v>0</v>
      </c>
      <c r="C251" s="303"/>
      <c r="D251" s="303"/>
      <c r="E251" s="5"/>
      <c r="F251" s="5"/>
      <c r="G251" s="5"/>
      <c r="H251" s="5"/>
      <c r="I251" s="5"/>
    </row>
    <row r="252" spans="1:9" hidden="1" x14ac:dyDescent="0.25">
      <c r="A252" s="128">
        <f t="shared" ref="A252:B315" si="6">A89</f>
        <v>0</v>
      </c>
      <c r="B252" s="159">
        <f t="shared" si="6"/>
        <v>0</v>
      </c>
      <c r="C252" s="301"/>
      <c r="D252" s="302"/>
      <c r="E252" s="5"/>
      <c r="F252" s="5"/>
      <c r="G252" s="5"/>
      <c r="H252" s="5"/>
      <c r="I252" s="5"/>
    </row>
    <row r="253" spans="1:9" hidden="1" x14ac:dyDescent="0.25">
      <c r="A253" s="128">
        <f t="shared" si="6"/>
        <v>0</v>
      </c>
      <c r="B253" s="159">
        <f t="shared" si="6"/>
        <v>0</v>
      </c>
      <c r="C253" s="301"/>
      <c r="D253" s="302"/>
      <c r="E253" s="5"/>
      <c r="F253" s="5"/>
      <c r="G253" s="5"/>
      <c r="H253" s="5"/>
      <c r="I253" s="5"/>
    </row>
    <row r="254" spans="1:9" hidden="1" x14ac:dyDescent="0.25">
      <c r="A254" s="128">
        <f t="shared" si="6"/>
        <v>0</v>
      </c>
      <c r="B254" s="159">
        <f t="shared" si="6"/>
        <v>0</v>
      </c>
      <c r="C254" s="301"/>
      <c r="D254" s="302"/>
      <c r="E254" s="5"/>
      <c r="F254" s="5"/>
      <c r="G254" s="5"/>
      <c r="H254" s="5"/>
      <c r="I254" s="5"/>
    </row>
    <row r="255" spans="1:9" hidden="1" x14ac:dyDescent="0.25">
      <c r="A255" s="128">
        <f t="shared" si="6"/>
        <v>0</v>
      </c>
      <c r="B255" s="159">
        <f t="shared" si="6"/>
        <v>0</v>
      </c>
      <c r="C255" s="301"/>
      <c r="D255" s="302"/>
      <c r="E255" s="5"/>
      <c r="F255" s="5"/>
      <c r="G255" s="5"/>
      <c r="H255" s="5"/>
      <c r="I255" s="5"/>
    </row>
    <row r="256" spans="1:9" hidden="1" x14ac:dyDescent="0.25">
      <c r="A256" s="128">
        <f t="shared" si="6"/>
        <v>0</v>
      </c>
      <c r="B256" s="159">
        <f t="shared" si="6"/>
        <v>0</v>
      </c>
      <c r="C256" s="301"/>
      <c r="D256" s="302"/>
      <c r="E256" s="5"/>
      <c r="F256" s="5"/>
      <c r="G256" s="5"/>
      <c r="H256" s="5"/>
      <c r="I256" s="5"/>
    </row>
    <row r="257" spans="1:9" hidden="1" x14ac:dyDescent="0.25">
      <c r="A257" s="128">
        <f t="shared" si="6"/>
        <v>0</v>
      </c>
      <c r="B257" s="159">
        <f t="shared" si="6"/>
        <v>0</v>
      </c>
      <c r="C257" s="301"/>
      <c r="D257" s="302"/>
      <c r="E257" s="5"/>
      <c r="F257" s="5"/>
      <c r="G257" s="5"/>
      <c r="H257" s="5"/>
      <c r="I257" s="5"/>
    </row>
    <row r="258" spans="1:9" hidden="1" x14ac:dyDescent="0.25">
      <c r="A258" s="128">
        <f t="shared" si="6"/>
        <v>0</v>
      </c>
      <c r="B258" s="159">
        <f t="shared" si="6"/>
        <v>0</v>
      </c>
      <c r="C258" s="301"/>
      <c r="D258" s="302"/>
      <c r="E258" s="5"/>
      <c r="F258" s="5"/>
      <c r="G258" s="5"/>
      <c r="H258" s="5"/>
      <c r="I258" s="5"/>
    </row>
    <row r="259" spans="1:9" hidden="1" x14ac:dyDescent="0.25">
      <c r="A259" s="128">
        <f t="shared" si="6"/>
        <v>0</v>
      </c>
      <c r="B259" s="159">
        <f t="shared" si="6"/>
        <v>0</v>
      </c>
      <c r="C259" s="301"/>
      <c r="D259" s="302"/>
      <c r="E259" s="5"/>
      <c r="F259" s="5"/>
      <c r="G259" s="5"/>
      <c r="H259" s="5"/>
      <c r="I259" s="5"/>
    </row>
    <row r="260" spans="1:9" hidden="1" x14ac:dyDescent="0.25">
      <c r="A260" s="128">
        <f t="shared" si="6"/>
        <v>0</v>
      </c>
      <c r="B260" s="159">
        <f t="shared" si="6"/>
        <v>0</v>
      </c>
      <c r="C260" s="301"/>
      <c r="D260" s="302"/>
      <c r="E260" s="5"/>
      <c r="F260" s="5"/>
      <c r="G260" s="5"/>
      <c r="H260" s="5"/>
      <c r="I260" s="5"/>
    </row>
    <row r="261" spans="1:9" hidden="1" x14ac:dyDescent="0.25">
      <c r="A261" s="128">
        <f t="shared" si="6"/>
        <v>0</v>
      </c>
      <c r="B261" s="159">
        <f t="shared" si="6"/>
        <v>0</v>
      </c>
      <c r="C261" s="301"/>
      <c r="D261" s="302"/>
      <c r="E261" s="5"/>
      <c r="F261" s="5"/>
      <c r="G261" s="5"/>
      <c r="H261" s="5"/>
      <c r="I261" s="5"/>
    </row>
    <row r="262" spans="1:9" hidden="1" x14ac:dyDescent="0.25">
      <c r="A262" s="128">
        <f t="shared" si="6"/>
        <v>0</v>
      </c>
      <c r="B262" s="159">
        <f t="shared" si="6"/>
        <v>0</v>
      </c>
      <c r="C262" s="301"/>
      <c r="D262" s="302"/>
      <c r="E262" s="5"/>
      <c r="F262" s="5"/>
      <c r="G262" s="5"/>
      <c r="H262" s="5"/>
      <c r="I262" s="5"/>
    </row>
    <row r="263" spans="1:9" hidden="1" x14ac:dyDescent="0.25">
      <c r="A263" s="128">
        <f t="shared" si="6"/>
        <v>0</v>
      </c>
      <c r="B263" s="159">
        <f t="shared" si="6"/>
        <v>0</v>
      </c>
      <c r="C263" s="301"/>
      <c r="D263" s="302"/>
      <c r="E263" s="5"/>
      <c r="F263" s="5"/>
      <c r="G263" s="5"/>
      <c r="H263" s="5"/>
      <c r="I263" s="5"/>
    </row>
    <row r="264" spans="1:9" hidden="1" x14ac:dyDescent="0.25">
      <c r="A264" s="128">
        <f t="shared" si="6"/>
        <v>0</v>
      </c>
      <c r="B264" s="159">
        <f t="shared" si="6"/>
        <v>0</v>
      </c>
      <c r="C264" s="301"/>
      <c r="D264" s="302"/>
      <c r="E264" s="5"/>
      <c r="F264" s="5"/>
      <c r="G264" s="5"/>
      <c r="H264" s="5"/>
      <c r="I264" s="5"/>
    </row>
    <row r="265" spans="1:9" hidden="1" x14ac:dyDescent="0.25">
      <c r="A265" s="128">
        <f t="shared" si="6"/>
        <v>0</v>
      </c>
      <c r="B265" s="159">
        <f t="shared" si="6"/>
        <v>0</v>
      </c>
      <c r="C265" s="301"/>
      <c r="D265" s="302"/>
      <c r="E265" s="5"/>
      <c r="F265" s="5"/>
      <c r="G265" s="5"/>
      <c r="H265" s="5"/>
      <c r="I265" s="5"/>
    </row>
    <row r="266" spans="1:9" hidden="1" x14ac:dyDescent="0.25">
      <c r="A266" s="128">
        <f t="shared" si="6"/>
        <v>0</v>
      </c>
      <c r="B266" s="159">
        <f t="shared" si="6"/>
        <v>0</v>
      </c>
      <c r="C266" s="301"/>
      <c r="D266" s="302"/>
      <c r="E266" s="5"/>
      <c r="F266" s="5"/>
      <c r="G266" s="5"/>
      <c r="H266" s="5"/>
      <c r="I266" s="5"/>
    </row>
    <row r="267" spans="1:9" hidden="1" x14ac:dyDescent="0.25">
      <c r="A267" s="128">
        <f t="shared" si="6"/>
        <v>0</v>
      </c>
      <c r="B267" s="159">
        <f t="shared" si="6"/>
        <v>0</v>
      </c>
      <c r="C267" s="301"/>
      <c r="D267" s="302"/>
      <c r="E267" s="5"/>
      <c r="F267" s="5"/>
      <c r="G267" s="5"/>
      <c r="H267" s="5"/>
      <c r="I267" s="5"/>
    </row>
    <row r="268" spans="1:9" hidden="1" x14ac:dyDescent="0.25">
      <c r="A268" s="128">
        <f t="shared" si="6"/>
        <v>0</v>
      </c>
      <c r="B268" s="159">
        <f t="shared" si="6"/>
        <v>0</v>
      </c>
      <c r="C268" s="301"/>
      <c r="D268" s="302"/>
      <c r="E268" s="5"/>
      <c r="F268" s="5"/>
      <c r="G268" s="5"/>
      <c r="H268" s="5"/>
      <c r="I268" s="5"/>
    </row>
    <row r="269" spans="1:9" hidden="1" x14ac:dyDescent="0.25">
      <c r="A269" s="128">
        <f t="shared" si="6"/>
        <v>0</v>
      </c>
      <c r="B269" s="159">
        <f t="shared" si="6"/>
        <v>0</v>
      </c>
      <c r="C269" s="301"/>
      <c r="D269" s="302"/>
      <c r="E269" s="5"/>
      <c r="F269" s="5"/>
      <c r="G269" s="5"/>
      <c r="H269" s="5"/>
      <c r="I269" s="5"/>
    </row>
    <row r="270" spans="1:9" hidden="1" x14ac:dyDescent="0.25">
      <c r="A270" s="128">
        <f t="shared" si="6"/>
        <v>0</v>
      </c>
      <c r="B270" s="159">
        <f t="shared" si="6"/>
        <v>0</v>
      </c>
      <c r="C270" s="301"/>
      <c r="D270" s="302"/>
      <c r="E270" s="5"/>
      <c r="F270" s="5"/>
      <c r="G270" s="5"/>
      <c r="H270" s="5"/>
      <c r="I270" s="5"/>
    </row>
    <row r="271" spans="1:9" hidden="1" x14ac:dyDescent="0.25">
      <c r="A271" s="128">
        <f t="shared" si="6"/>
        <v>0</v>
      </c>
      <c r="B271" s="159">
        <f t="shared" si="6"/>
        <v>0</v>
      </c>
      <c r="C271" s="301"/>
      <c r="D271" s="302"/>
      <c r="E271" s="5"/>
      <c r="F271" s="5"/>
      <c r="G271" s="5"/>
      <c r="H271" s="5"/>
      <c r="I271" s="5"/>
    </row>
    <row r="272" spans="1:9" hidden="1" x14ac:dyDescent="0.25">
      <c r="A272" s="128">
        <f t="shared" si="6"/>
        <v>0</v>
      </c>
      <c r="B272" s="159">
        <f t="shared" si="6"/>
        <v>0</v>
      </c>
      <c r="C272" s="301"/>
      <c r="D272" s="302"/>
      <c r="E272" s="5"/>
      <c r="F272" s="5"/>
      <c r="G272" s="5"/>
      <c r="H272" s="5"/>
      <c r="I272" s="5"/>
    </row>
    <row r="273" spans="1:9" hidden="1" x14ac:dyDescent="0.25">
      <c r="A273" s="128">
        <f t="shared" si="6"/>
        <v>0</v>
      </c>
      <c r="B273" s="159">
        <f t="shared" si="6"/>
        <v>0</v>
      </c>
      <c r="C273" s="301"/>
      <c r="D273" s="302"/>
      <c r="E273" s="5"/>
      <c r="F273" s="5"/>
      <c r="G273" s="5"/>
      <c r="H273" s="5"/>
      <c r="I273" s="5"/>
    </row>
    <row r="274" spans="1:9" hidden="1" x14ac:dyDescent="0.25">
      <c r="A274" s="128">
        <f t="shared" si="6"/>
        <v>0</v>
      </c>
      <c r="B274" s="159">
        <f t="shared" si="6"/>
        <v>0</v>
      </c>
      <c r="C274" s="301"/>
      <c r="D274" s="302"/>
      <c r="E274" s="5"/>
      <c r="F274" s="5"/>
      <c r="G274" s="5"/>
      <c r="H274" s="5"/>
      <c r="I274" s="5"/>
    </row>
    <row r="275" spans="1:9" hidden="1" x14ac:dyDescent="0.25">
      <c r="A275" s="128">
        <f t="shared" si="6"/>
        <v>0</v>
      </c>
      <c r="B275" s="159">
        <f t="shared" si="6"/>
        <v>0</v>
      </c>
      <c r="C275" s="301"/>
      <c r="D275" s="302"/>
      <c r="E275" s="5"/>
      <c r="F275" s="5"/>
      <c r="G275" s="5"/>
      <c r="H275" s="5"/>
      <c r="I275" s="5"/>
    </row>
    <row r="276" spans="1:9" hidden="1" x14ac:dyDescent="0.25">
      <c r="A276" s="128">
        <f t="shared" si="6"/>
        <v>0</v>
      </c>
      <c r="B276" s="159">
        <f t="shared" si="6"/>
        <v>0</v>
      </c>
      <c r="C276" s="301"/>
      <c r="D276" s="302"/>
      <c r="E276" s="5"/>
      <c r="F276" s="5"/>
      <c r="G276" s="5"/>
      <c r="H276" s="5"/>
      <c r="I276" s="5"/>
    </row>
    <row r="277" spans="1:9" hidden="1" x14ac:dyDescent="0.25">
      <c r="A277" s="128">
        <f t="shared" si="6"/>
        <v>0</v>
      </c>
      <c r="B277" s="159">
        <f t="shared" si="6"/>
        <v>0</v>
      </c>
      <c r="C277" s="301"/>
      <c r="D277" s="302"/>
      <c r="E277" s="5"/>
      <c r="F277" s="5"/>
      <c r="G277" s="5"/>
      <c r="H277" s="5"/>
      <c r="I277" s="5"/>
    </row>
    <row r="278" spans="1:9" hidden="1" x14ac:dyDescent="0.25">
      <c r="A278" s="128">
        <f t="shared" si="6"/>
        <v>0</v>
      </c>
      <c r="B278" s="159">
        <f t="shared" si="6"/>
        <v>0</v>
      </c>
      <c r="C278" s="301"/>
      <c r="D278" s="302"/>
      <c r="E278" s="5"/>
      <c r="F278" s="5"/>
      <c r="G278" s="5"/>
      <c r="H278" s="5"/>
      <c r="I278" s="5"/>
    </row>
    <row r="279" spans="1:9" hidden="1" x14ac:dyDescent="0.25">
      <c r="A279" s="128">
        <f t="shared" si="6"/>
        <v>0</v>
      </c>
      <c r="B279" s="159">
        <f t="shared" si="6"/>
        <v>0</v>
      </c>
      <c r="C279" s="301"/>
      <c r="D279" s="302"/>
      <c r="E279" s="5"/>
      <c r="F279" s="5"/>
      <c r="G279" s="5"/>
      <c r="H279" s="5"/>
      <c r="I279" s="5"/>
    </row>
    <row r="280" spans="1:9" hidden="1" x14ac:dyDescent="0.25">
      <c r="A280" s="128">
        <f t="shared" si="6"/>
        <v>0</v>
      </c>
      <c r="B280" s="159">
        <f t="shared" si="6"/>
        <v>0</v>
      </c>
      <c r="C280" s="301"/>
      <c r="D280" s="302"/>
      <c r="E280" s="5"/>
      <c r="F280" s="5"/>
      <c r="G280" s="5"/>
      <c r="H280" s="5"/>
      <c r="I280" s="5"/>
    </row>
    <row r="281" spans="1:9" hidden="1" x14ac:dyDescent="0.25">
      <c r="A281" s="128">
        <f t="shared" si="6"/>
        <v>0</v>
      </c>
      <c r="B281" s="159">
        <f t="shared" si="6"/>
        <v>0</v>
      </c>
      <c r="C281" s="301"/>
      <c r="D281" s="302"/>
      <c r="E281" s="5"/>
      <c r="F281" s="5"/>
      <c r="G281" s="5"/>
      <c r="H281" s="5"/>
      <c r="I281" s="5"/>
    </row>
    <row r="282" spans="1:9" hidden="1" x14ac:dyDescent="0.25">
      <c r="A282" s="128">
        <f t="shared" si="6"/>
        <v>0</v>
      </c>
      <c r="B282" s="159">
        <f t="shared" si="6"/>
        <v>0</v>
      </c>
      <c r="C282" s="301"/>
      <c r="D282" s="302"/>
      <c r="E282" s="5"/>
      <c r="F282" s="5"/>
      <c r="G282" s="5"/>
      <c r="H282" s="5"/>
      <c r="I282" s="5"/>
    </row>
    <row r="283" spans="1:9" hidden="1" x14ac:dyDescent="0.25">
      <c r="A283" s="128">
        <f t="shared" si="6"/>
        <v>0</v>
      </c>
      <c r="B283" s="159">
        <f t="shared" si="6"/>
        <v>0</v>
      </c>
      <c r="C283" s="301"/>
      <c r="D283" s="302"/>
      <c r="E283" s="5"/>
      <c r="F283" s="5"/>
      <c r="G283" s="5"/>
      <c r="H283" s="5"/>
      <c r="I283" s="5"/>
    </row>
    <row r="284" spans="1:9" hidden="1" x14ac:dyDescent="0.25">
      <c r="A284" s="128">
        <f t="shared" si="6"/>
        <v>0</v>
      </c>
      <c r="B284" s="159">
        <f t="shared" si="6"/>
        <v>0</v>
      </c>
      <c r="C284" s="301"/>
      <c r="D284" s="302"/>
      <c r="E284" s="5"/>
      <c r="F284" s="5"/>
      <c r="G284" s="5"/>
      <c r="H284" s="5"/>
      <c r="I284" s="5"/>
    </row>
    <row r="285" spans="1:9" hidden="1" x14ac:dyDescent="0.25">
      <c r="A285" s="128">
        <f t="shared" si="6"/>
        <v>0</v>
      </c>
      <c r="B285" s="159">
        <f t="shared" si="6"/>
        <v>0</v>
      </c>
      <c r="C285" s="301"/>
      <c r="D285" s="302"/>
      <c r="E285" s="5"/>
      <c r="F285" s="5"/>
      <c r="G285" s="5"/>
      <c r="H285" s="5"/>
      <c r="I285" s="5"/>
    </row>
    <row r="286" spans="1:9" hidden="1" x14ac:dyDescent="0.25">
      <c r="A286" s="128">
        <f t="shared" si="6"/>
        <v>0</v>
      </c>
      <c r="B286" s="159">
        <f t="shared" si="6"/>
        <v>0</v>
      </c>
      <c r="C286" s="301"/>
      <c r="D286" s="302"/>
      <c r="E286" s="5"/>
      <c r="F286" s="5"/>
      <c r="G286" s="5"/>
      <c r="H286" s="5"/>
      <c r="I286" s="5"/>
    </row>
    <row r="287" spans="1:9" hidden="1" x14ac:dyDescent="0.25">
      <c r="A287" s="128">
        <f t="shared" si="6"/>
        <v>0</v>
      </c>
      <c r="B287" s="159">
        <f t="shared" si="6"/>
        <v>0</v>
      </c>
      <c r="C287" s="301"/>
      <c r="D287" s="302"/>
      <c r="E287" s="5"/>
      <c r="F287" s="5"/>
      <c r="G287" s="5"/>
      <c r="H287" s="5"/>
      <c r="I287" s="5"/>
    </row>
    <row r="288" spans="1:9" hidden="1" x14ac:dyDescent="0.25">
      <c r="A288" s="128">
        <f t="shared" si="6"/>
        <v>0</v>
      </c>
      <c r="B288" s="159">
        <f t="shared" si="6"/>
        <v>0</v>
      </c>
      <c r="C288" s="301"/>
      <c r="D288" s="302"/>
      <c r="E288" s="5"/>
      <c r="F288" s="5"/>
      <c r="G288" s="5"/>
      <c r="H288" s="5"/>
      <c r="I288" s="5"/>
    </row>
    <row r="289" spans="1:9" hidden="1" x14ac:dyDescent="0.25">
      <c r="A289" s="128">
        <f t="shared" si="6"/>
        <v>0</v>
      </c>
      <c r="B289" s="159">
        <f t="shared" si="6"/>
        <v>0</v>
      </c>
      <c r="C289" s="301"/>
      <c r="D289" s="302"/>
      <c r="E289" s="5"/>
      <c r="F289" s="5"/>
      <c r="G289" s="5"/>
      <c r="H289" s="5"/>
      <c r="I289" s="5"/>
    </row>
    <row r="290" spans="1:9" hidden="1" x14ac:dyDescent="0.25">
      <c r="A290" s="128">
        <f t="shared" si="6"/>
        <v>0</v>
      </c>
      <c r="B290" s="159">
        <f t="shared" si="6"/>
        <v>0</v>
      </c>
      <c r="C290" s="301"/>
      <c r="D290" s="302"/>
      <c r="E290" s="5"/>
      <c r="F290" s="5"/>
      <c r="G290" s="5"/>
      <c r="H290" s="5"/>
      <c r="I290" s="5"/>
    </row>
    <row r="291" spans="1:9" hidden="1" x14ac:dyDescent="0.25">
      <c r="A291" s="128">
        <f t="shared" si="6"/>
        <v>0</v>
      </c>
      <c r="B291" s="159">
        <f t="shared" si="6"/>
        <v>0</v>
      </c>
      <c r="C291" s="301"/>
      <c r="D291" s="302"/>
      <c r="E291" s="5"/>
      <c r="F291" s="5"/>
      <c r="G291" s="5"/>
      <c r="H291" s="5"/>
      <c r="I291" s="5"/>
    </row>
    <row r="292" spans="1:9" hidden="1" x14ac:dyDescent="0.25">
      <c r="A292" s="128">
        <f t="shared" si="6"/>
        <v>0</v>
      </c>
      <c r="B292" s="159">
        <f t="shared" si="6"/>
        <v>0</v>
      </c>
      <c r="C292" s="301"/>
      <c r="D292" s="302"/>
      <c r="E292" s="5"/>
      <c r="F292" s="5"/>
      <c r="G292" s="5"/>
      <c r="H292" s="5"/>
      <c r="I292" s="5"/>
    </row>
    <row r="293" spans="1:9" hidden="1" x14ac:dyDescent="0.25">
      <c r="A293" s="128">
        <f t="shared" si="6"/>
        <v>0</v>
      </c>
      <c r="B293" s="159">
        <f t="shared" si="6"/>
        <v>0</v>
      </c>
      <c r="C293" s="301"/>
      <c r="D293" s="302"/>
      <c r="E293" s="5"/>
      <c r="F293" s="5"/>
      <c r="G293" s="5"/>
      <c r="H293" s="5"/>
      <c r="I293" s="5"/>
    </row>
    <row r="294" spans="1:9" hidden="1" x14ac:dyDescent="0.25">
      <c r="A294" s="128">
        <f t="shared" si="6"/>
        <v>0</v>
      </c>
      <c r="B294" s="159">
        <f t="shared" si="6"/>
        <v>0</v>
      </c>
      <c r="C294" s="301"/>
      <c r="D294" s="302"/>
      <c r="E294" s="5"/>
      <c r="F294" s="5"/>
      <c r="G294" s="5"/>
      <c r="H294" s="5"/>
      <c r="I294" s="5"/>
    </row>
    <row r="295" spans="1:9" hidden="1" x14ac:dyDescent="0.25">
      <c r="A295" s="128">
        <f t="shared" si="6"/>
        <v>0</v>
      </c>
      <c r="B295" s="159">
        <f t="shared" si="6"/>
        <v>0</v>
      </c>
      <c r="C295" s="301"/>
      <c r="D295" s="302"/>
      <c r="E295" s="5"/>
      <c r="F295" s="5"/>
      <c r="G295" s="5"/>
      <c r="H295" s="5"/>
      <c r="I295" s="5"/>
    </row>
    <row r="296" spans="1:9" hidden="1" x14ac:dyDescent="0.25">
      <c r="A296" s="128">
        <f t="shared" si="6"/>
        <v>0</v>
      </c>
      <c r="B296" s="159">
        <f t="shared" si="6"/>
        <v>0</v>
      </c>
      <c r="C296" s="301"/>
      <c r="D296" s="302"/>
      <c r="E296" s="5"/>
      <c r="F296" s="5"/>
      <c r="G296" s="5"/>
      <c r="H296" s="5"/>
      <c r="I296" s="5"/>
    </row>
    <row r="297" spans="1:9" hidden="1" x14ac:dyDescent="0.25">
      <c r="A297" s="128">
        <f t="shared" si="6"/>
        <v>0</v>
      </c>
      <c r="B297" s="159">
        <f t="shared" si="6"/>
        <v>0</v>
      </c>
      <c r="C297" s="301"/>
      <c r="D297" s="302"/>
      <c r="E297" s="5"/>
      <c r="F297" s="5"/>
      <c r="G297" s="5"/>
      <c r="H297" s="5"/>
      <c r="I297" s="5"/>
    </row>
    <row r="298" spans="1:9" hidden="1" x14ac:dyDescent="0.25">
      <c r="A298" s="128">
        <f t="shared" si="6"/>
        <v>0</v>
      </c>
      <c r="B298" s="159">
        <f t="shared" si="6"/>
        <v>0</v>
      </c>
      <c r="C298" s="301"/>
      <c r="D298" s="302"/>
      <c r="E298" s="5"/>
      <c r="F298" s="5"/>
      <c r="G298" s="5"/>
      <c r="H298" s="5"/>
      <c r="I298" s="5"/>
    </row>
    <row r="299" spans="1:9" hidden="1" x14ac:dyDescent="0.25">
      <c r="A299" s="128">
        <f t="shared" si="6"/>
        <v>0</v>
      </c>
      <c r="B299" s="159">
        <f t="shared" si="6"/>
        <v>0</v>
      </c>
      <c r="C299" s="301"/>
      <c r="D299" s="302"/>
      <c r="E299" s="5"/>
      <c r="F299" s="5"/>
      <c r="G299" s="5"/>
      <c r="H299" s="5"/>
      <c r="I299" s="5"/>
    </row>
    <row r="300" spans="1:9" hidden="1" x14ac:dyDescent="0.25">
      <c r="A300" s="128">
        <f t="shared" si="6"/>
        <v>0</v>
      </c>
      <c r="B300" s="159">
        <f t="shared" si="6"/>
        <v>0</v>
      </c>
      <c r="C300" s="301"/>
      <c r="D300" s="302"/>
      <c r="E300" s="5"/>
      <c r="F300" s="5"/>
      <c r="G300" s="5"/>
      <c r="H300" s="5"/>
      <c r="I300" s="5"/>
    </row>
    <row r="301" spans="1:9" hidden="1" x14ac:dyDescent="0.25">
      <c r="A301" s="128">
        <f t="shared" si="6"/>
        <v>0</v>
      </c>
      <c r="B301" s="159">
        <f t="shared" si="6"/>
        <v>0</v>
      </c>
      <c r="C301" s="301"/>
      <c r="D301" s="302"/>
      <c r="E301" s="5"/>
      <c r="F301" s="5"/>
      <c r="G301" s="5"/>
      <c r="H301" s="5"/>
      <c r="I301" s="5"/>
    </row>
    <row r="302" spans="1:9" hidden="1" x14ac:dyDescent="0.25">
      <c r="A302" s="128">
        <f t="shared" si="6"/>
        <v>0</v>
      </c>
      <c r="B302" s="159">
        <f t="shared" ref="B302:B333" si="7">B139</f>
        <v>0</v>
      </c>
      <c r="C302" s="303"/>
      <c r="D302" s="303"/>
      <c r="E302" s="5"/>
      <c r="F302" s="5"/>
      <c r="G302" s="5"/>
      <c r="H302" s="5"/>
      <c r="I302" s="5"/>
    </row>
    <row r="303" spans="1:9" hidden="1" x14ac:dyDescent="0.25">
      <c r="A303" s="128">
        <f t="shared" si="6"/>
        <v>0</v>
      </c>
      <c r="B303" s="159">
        <f t="shared" si="7"/>
        <v>0</v>
      </c>
      <c r="C303" s="303"/>
      <c r="D303" s="303"/>
      <c r="E303" s="5"/>
      <c r="F303" s="5"/>
      <c r="G303" s="5"/>
      <c r="H303" s="5"/>
      <c r="I303" s="5"/>
    </row>
    <row r="304" spans="1:9" hidden="1" x14ac:dyDescent="0.25">
      <c r="A304" s="128">
        <f t="shared" si="6"/>
        <v>0</v>
      </c>
      <c r="B304" s="159">
        <f t="shared" si="7"/>
        <v>0</v>
      </c>
      <c r="C304" s="303"/>
      <c r="D304" s="303"/>
      <c r="E304" s="5"/>
      <c r="F304" s="5"/>
      <c r="G304" s="5"/>
      <c r="H304" s="5"/>
      <c r="I304" s="5"/>
    </row>
    <row r="305" spans="1:9" hidden="1" x14ac:dyDescent="0.25">
      <c r="A305" s="128">
        <f t="shared" si="6"/>
        <v>0</v>
      </c>
      <c r="B305" s="159">
        <f t="shared" si="7"/>
        <v>0</v>
      </c>
      <c r="C305" s="303"/>
      <c r="D305" s="303"/>
      <c r="E305" s="5"/>
      <c r="F305" s="5"/>
      <c r="G305" s="5"/>
      <c r="H305" s="5"/>
      <c r="I305" s="5"/>
    </row>
    <row r="306" spans="1:9" hidden="1" x14ac:dyDescent="0.25">
      <c r="A306" s="128">
        <f t="shared" si="6"/>
        <v>0</v>
      </c>
      <c r="B306" s="159">
        <f t="shared" si="7"/>
        <v>0</v>
      </c>
      <c r="C306" s="303"/>
      <c r="D306" s="303"/>
      <c r="E306" s="5"/>
      <c r="F306" s="5"/>
      <c r="G306" s="5"/>
      <c r="H306" s="5"/>
      <c r="I306" s="5"/>
    </row>
    <row r="307" spans="1:9" hidden="1" x14ac:dyDescent="0.25">
      <c r="A307" s="128">
        <f t="shared" si="6"/>
        <v>0</v>
      </c>
      <c r="B307" s="159">
        <f t="shared" si="7"/>
        <v>0</v>
      </c>
      <c r="C307" s="303"/>
      <c r="D307" s="303"/>
      <c r="E307" s="5"/>
      <c r="F307" s="5"/>
      <c r="G307" s="5"/>
      <c r="H307" s="5"/>
      <c r="I307" s="5"/>
    </row>
    <row r="308" spans="1:9" hidden="1" x14ac:dyDescent="0.25">
      <c r="A308" s="128">
        <f t="shared" si="6"/>
        <v>0</v>
      </c>
      <c r="B308" s="159">
        <f t="shared" si="7"/>
        <v>0</v>
      </c>
      <c r="C308" s="303"/>
      <c r="D308" s="303"/>
      <c r="E308" s="5"/>
      <c r="F308" s="5"/>
      <c r="G308" s="5"/>
      <c r="H308" s="5"/>
      <c r="I308" s="5"/>
    </row>
    <row r="309" spans="1:9" hidden="1" x14ac:dyDescent="0.25">
      <c r="A309" s="128">
        <f t="shared" si="6"/>
        <v>0</v>
      </c>
      <c r="B309" s="159">
        <f t="shared" si="7"/>
        <v>0</v>
      </c>
      <c r="C309" s="303"/>
      <c r="D309" s="303"/>
      <c r="E309" s="5"/>
      <c r="F309" s="5"/>
      <c r="G309" s="5"/>
      <c r="H309" s="5"/>
      <c r="I309" s="5"/>
    </row>
    <row r="310" spans="1:9" hidden="1" x14ac:dyDescent="0.25">
      <c r="A310" s="128">
        <f t="shared" si="6"/>
        <v>0</v>
      </c>
      <c r="B310" s="159">
        <f t="shared" si="7"/>
        <v>0</v>
      </c>
      <c r="C310" s="303"/>
      <c r="D310" s="303"/>
      <c r="E310" s="5"/>
      <c r="F310" s="5"/>
      <c r="G310" s="5"/>
      <c r="H310" s="5"/>
      <c r="I310" s="5"/>
    </row>
    <row r="311" spans="1:9" hidden="1" x14ac:dyDescent="0.25">
      <c r="A311" s="128">
        <f t="shared" si="6"/>
        <v>0</v>
      </c>
      <c r="B311" s="159">
        <f t="shared" si="7"/>
        <v>0</v>
      </c>
      <c r="C311" s="303"/>
      <c r="D311" s="303"/>
      <c r="E311" s="5"/>
      <c r="F311" s="5"/>
      <c r="G311" s="5"/>
      <c r="H311" s="5"/>
      <c r="I311" s="5"/>
    </row>
    <row r="312" spans="1:9" hidden="1" x14ac:dyDescent="0.25">
      <c r="A312" s="128">
        <f t="shared" si="6"/>
        <v>0</v>
      </c>
      <c r="B312" s="159">
        <f t="shared" si="7"/>
        <v>0</v>
      </c>
      <c r="C312" s="303"/>
      <c r="D312" s="303"/>
      <c r="E312" s="5"/>
      <c r="F312" s="5"/>
      <c r="G312" s="5"/>
      <c r="H312" s="5"/>
      <c r="I312" s="5"/>
    </row>
    <row r="313" spans="1:9" hidden="1" x14ac:dyDescent="0.25">
      <c r="A313" s="128">
        <f t="shared" si="6"/>
        <v>0</v>
      </c>
      <c r="B313" s="159">
        <f t="shared" si="7"/>
        <v>0</v>
      </c>
      <c r="C313" s="303"/>
      <c r="D313" s="303"/>
      <c r="E313" s="5"/>
      <c r="F313" s="5"/>
      <c r="G313" s="5"/>
      <c r="H313" s="5"/>
      <c r="I313" s="5"/>
    </row>
    <row r="314" spans="1:9" hidden="1" x14ac:dyDescent="0.25">
      <c r="A314" s="128">
        <f t="shared" si="6"/>
        <v>0</v>
      </c>
      <c r="B314" s="159">
        <f t="shared" si="7"/>
        <v>0</v>
      </c>
      <c r="C314" s="303"/>
      <c r="D314" s="303"/>
      <c r="E314" s="5"/>
      <c r="F314" s="5"/>
      <c r="G314" s="5"/>
      <c r="H314" s="5"/>
      <c r="I314" s="5"/>
    </row>
    <row r="315" spans="1:9" hidden="1" x14ac:dyDescent="0.25">
      <c r="A315" s="128">
        <f t="shared" si="6"/>
        <v>0</v>
      </c>
      <c r="B315" s="159">
        <f t="shared" si="7"/>
        <v>0</v>
      </c>
      <c r="C315" s="303"/>
      <c r="D315" s="303"/>
      <c r="E315" s="5"/>
      <c r="F315" s="5"/>
      <c r="G315" s="5"/>
      <c r="H315" s="5"/>
      <c r="I315" s="5"/>
    </row>
    <row r="316" spans="1:9" hidden="1" x14ac:dyDescent="0.25">
      <c r="A316" s="128">
        <f t="shared" ref="A316:A351" si="8">A153</f>
        <v>0</v>
      </c>
      <c r="B316" s="159">
        <f t="shared" si="7"/>
        <v>0</v>
      </c>
      <c r="C316" s="303"/>
      <c r="D316" s="303"/>
      <c r="E316" s="5"/>
      <c r="F316" s="5"/>
      <c r="G316" s="5"/>
      <c r="H316" s="5"/>
      <c r="I316" s="5"/>
    </row>
    <row r="317" spans="1:9" hidden="1" x14ac:dyDescent="0.25">
      <c r="A317" s="128">
        <f t="shared" si="8"/>
        <v>0</v>
      </c>
      <c r="B317" s="159">
        <f t="shared" si="7"/>
        <v>0</v>
      </c>
      <c r="C317" s="303"/>
      <c r="D317" s="303"/>
      <c r="E317" s="5"/>
      <c r="F317" s="5"/>
      <c r="G317" s="5"/>
      <c r="H317" s="5"/>
      <c r="I317" s="5"/>
    </row>
    <row r="318" spans="1:9" hidden="1" x14ac:dyDescent="0.25">
      <c r="A318" s="128">
        <f t="shared" si="8"/>
        <v>0</v>
      </c>
      <c r="B318" s="159">
        <f t="shared" si="7"/>
        <v>0</v>
      </c>
      <c r="C318" s="303"/>
      <c r="D318" s="303"/>
      <c r="E318" s="5"/>
      <c r="F318" s="5"/>
      <c r="G318" s="5"/>
      <c r="H318" s="5"/>
      <c r="I318" s="5"/>
    </row>
    <row r="319" spans="1:9" hidden="1" x14ac:dyDescent="0.25">
      <c r="A319" s="128">
        <f t="shared" si="8"/>
        <v>0</v>
      </c>
      <c r="B319" s="159">
        <f t="shared" si="7"/>
        <v>0</v>
      </c>
      <c r="C319" s="303"/>
      <c r="D319" s="303"/>
      <c r="E319" s="5"/>
      <c r="F319" s="5"/>
      <c r="G319" s="5"/>
      <c r="H319" s="5"/>
      <c r="I319" s="5"/>
    </row>
    <row r="320" spans="1:9" hidden="1" x14ac:dyDescent="0.25">
      <c r="A320" s="128">
        <f t="shared" si="8"/>
        <v>0</v>
      </c>
      <c r="B320" s="159">
        <f t="shared" si="7"/>
        <v>0</v>
      </c>
      <c r="C320" s="303"/>
      <c r="D320" s="303"/>
      <c r="E320" s="5"/>
      <c r="F320" s="5"/>
      <c r="G320" s="5"/>
      <c r="H320" s="5"/>
      <c r="I320" s="5"/>
    </row>
    <row r="321" spans="1:9" hidden="1" x14ac:dyDescent="0.25">
      <c r="A321" s="128">
        <f t="shared" si="8"/>
        <v>0</v>
      </c>
      <c r="B321" s="159">
        <f t="shared" si="7"/>
        <v>0</v>
      </c>
      <c r="C321" s="303"/>
      <c r="D321" s="303"/>
      <c r="E321" s="5"/>
      <c r="F321" s="5"/>
      <c r="G321" s="5"/>
      <c r="H321" s="5"/>
      <c r="I321" s="5"/>
    </row>
    <row r="322" spans="1:9" hidden="1" x14ac:dyDescent="0.25">
      <c r="A322" s="128">
        <f t="shared" si="8"/>
        <v>0</v>
      </c>
      <c r="B322" s="159">
        <f t="shared" si="7"/>
        <v>0</v>
      </c>
      <c r="C322" s="303"/>
      <c r="D322" s="303"/>
      <c r="E322" s="5"/>
      <c r="F322" s="5"/>
      <c r="G322" s="5"/>
      <c r="H322" s="5"/>
      <c r="I322" s="5"/>
    </row>
    <row r="323" spans="1:9" hidden="1" x14ac:dyDescent="0.25">
      <c r="A323" s="128">
        <f t="shared" si="8"/>
        <v>0</v>
      </c>
      <c r="B323" s="159">
        <f t="shared" si="7"/>
        <v>0</v>
      </c>
      <c r="C323" s="303"/>
      <c r="D323" s="303"/>
      <c r="E323" s="5"/>
      <c r="F323" s="5"/>
      <c r="G323" s="5"/>
      <c r="H323" s="5"/>
      <c r="I323" s="5"/>
    </row>
    <row r="324" spans="1:9" hidden="1" x14ac:dyDescent="0.25">
      <c r="A324" s="128">
        <f t="shared" si="8"/>
        <v>0</v>
      </c>
      <c r="B324" s="159">
        <f t="shared" si="7"/>
        <v>0</v>
      </c>
      <c r="C324" s="303"/>
      <c r="D324" s="303"/>
      <c r="E324" s="5"/>
      <c r="F324" s="5"/>
      <c r="G324" s="5"/>
      <c r="H324" s="5"/>
      <c r="I324" s="5"/>
    </row>
    <row r="325" spans="1:9" hidden="1" x14ac:dyDescent="0.25">
      <c r="A325" s="128">
        <f t="shared" si="8"/>
        <v>0</v>
      </c>
      <c r="B325" s="159">
        <f t="shared" si="7"/>
        <v>0</v>
      </c>
      <c r="C325" s="303"/>
      <c r="D325" s="303"/>
      <c r="E325" s="5"/>
      <c r="F325" s="5"/>
      <c r="G325" s="5"/>
      <c r="H325" s="5"/>
      <c r="I325" s="5"/>
    </row>
    <row r="326" spans="1:9" hidden="1" x14ac:dyDescent="0.25">
      <c r="A326" s="128">
        <f t="shared" si="8"/>
        <v>0</v>
      </c>
      <c r="B326" s="159">
        <f t="shared" si="7"/>
        <v>0</v>
      </c>
      <c r="C326" s="303"/>
      <c r="D326" s="303"/>
      <c r="E326" s="5"/>
      <c r="F326" s="5"/>
      <c r="G326" s="5"/>
      <c r="H326" s="5"/>
      <c r="I326" s="5"/>
    </row>
    <row r="327" spans="1:9" hidden="1" x14ac:dyDescent="0.25">
      <c r="A327" s="128">
        <f t="shared" si="8"/>
        <v>0</v>
      </c>
      <c r="B327" s="159">
        <f t="shared" si="7"/>
        <v>0</v>
      </c>
      <c r="C327" s="303"/>
      <c r="D327" s="303"/>
      <c r="E327" s="5"/>
      <c r="F327" s="5"/>
      <c r="G327" s="5"/>
      <c r="H327" s="5"/>
      <c r="I327" s="5"/>
    </row>
    <row r="328" spans="1:9" hidden="1" x14ac:dyDescent="0.25">
      <c r="A328" s="128">
        <f t="shared" si="8"/>
        <v>0</v>
      </c>
      <c r="B328" s="159">
        <f t="shared" si="7"/>
        <v>0</v>
      </c>
      <c r="C328" s="303"/>
      <c r="D328" s="303"/>
      <c r="E328" s="5"/>
      <c r="F328" s="5"/>
      <c r="G328" s="5"/>
      <c r="H328" s="5"/>
      <c r="I328" s="5"/>
    </row>
    <row r="329" spans="1:9" hidden="1" x14ac:dyDescent="0.25">
      <c r="A329" s="128">
        <f t="shared" si="8"/>
        <v>0</v>
      </c>
      <c r="B329" s="159">
        <f t="shared" si="7"/>
        <v>0</v>
      </c>
      <c r="C329" s="303"/>
      <c r="D329" s="303"/>
      <c r="E329" s="5"/>
      <c r="F329" s="5"/>
      <c r="G329" s="5"/>
      <c r="H329" s="5"/>
      <c r="I329" s="5"/>
    </row>
    <row r="330" spans="1:9" hidden="1" x14ac:dyDescent="0.25">
      <c r="A330" s="128">
        <f t="shared" si="8"/>
        <v>0</v>
      </c>
      <c r="B330" s="159">
        <f t="shared" si="7"/>
        <v>0</v>
      </c>
      <c r="C330" s="303"/>
      <c r="D330" s="303"/>
      <c r="E330" s="5"/>
      <c r="F330" s="5"/>
      <c r="G330" s="5"/>
      <c r="H330" s="5"/>
      <c r="I330" s="5"/>
    </row>
    <row r="331" spans="1:9" hidden="1" x14ac:dyDescent="0.25">
      <c r="A331" s="128">
        <f t="shared" si="8"/>
        <v>0</v>
      </c>
      <c r="B331" s="159">
        <f t="shared" si="7"/>
        <v>0</v>
      </c>
      <c r="C331" s="303"/>
      <c r="D331" s="303"/>
      <c r="E331" s="5"/>
      <c r="F331" s="5"/>
      <c r="G331" s="5"/>
      <c r="H331" s="5"/>
      <c r="I331" s="5"/>
    </row>
    <row r="332" spans="1:9" hidden="1" x14ac:dyDescent="0.25">
      <c r="A332" s="128">
        <f t="shared" si="8"/>
        <v>0</v>
      </c>
      <c r="B332" s="159">
        <f t="shared" si="7"/>
        <v>0</v>
      </c>
      <c r="C332" s="303"/>
      <c r="D332" s="303"/>
      <c r="E332" s="5"/>
      <c r="F332" s="5"/>
      <c r="G332" s="5"/>
      <c r="H332" s="5"/>
      <c r="I332" s="5"/>
    </row>
    <row r="333" spans="1:9" hidden="1" x14ac:dyDescent="0.25">
      <c r="A333" s="128">
        <f t="shared" si="8"/>
        <v>0</v>
      </c>
      <c r="B333" s="159">
        <f t="shared" si="7"/>
        <v>0</v>
      </c>
      <c r="C333" s="303"/>
      <c r="D333" s="303"/>
      <c r="E333" s="5"/>
      <c r="F333" s="5"/>
      <c r="G333" s="5"/>
      <c r="H333" s="5"/>
      <c r="I333" s="5"/>
    </row>
    <row r="334" spans="1:9" hidden="1" x14ac:dyDescent="0.25">
      <c r="A334" s="128">
        <f t="shared" si="8"/>
        <v>0</v>
      </c>
      <c r="B334" s="159">
        <f t="shared" ref="B334:B351" si="9">B171</f>
        <v>0</v>
      </c>
      <c r="C334" s="303"/>
      <c r="D334" s="303"/>
      <c r="E334" s="5"/>
      <c r="F334" s="5"/>
      <c r="G334" s="5"/>
      <c r="H334" s="5"/>
      <c r="I334" s="5"/>
    </row>
    <row r="335" spans="1:9" hidden="1" x14ac:dyDescent="0.25">
      <c r="A335" s="128">
        <f t="shared" si="8"/>
        <v>0</v>
      </c>
      <c r="B335" s="159">
        <f t="shared" si="9"/>
        <v>0</v>
      </c>
      <c r="C335" s="303"/>
      <c r="D335" s="303"/>
      <c r="E335" s="5"/>
      <c r="F335" s="5"/>
      <c r="G335" s="5"/>
      <c r="H335" s="5"/>
      <c r="I335" s="5"/>
    </row>
    <row r="336" spans="1:9" hidden="1" x14ac:dyDescent="0.25">
      <c r="A336" s="128">
        <f t="shared" si="8"/>
        <v>0</v>
      </c>
      <c r="B336" s="159">
        <f t="shared" si="9"/>
        <v>0</v>
      </c>
      <c r="C336" s="303"/>
      <c r="D336" s="303"/>
      <c r="E336" s="5"/>
      <c r="F336" s="5"/>
      <c r="G336" s="5"/>
      <c r="H336" s="5"/>
      <c r="I336" s="5"/>
    </row>
    <row r="337" spans="1:9" hidden="1" x14ac:dyDescent="0.25">
      <c r="A337" s="128">
        <f t="shared" si="8"/>
        <v>0</v>
      </c>
      <c r="B337" s="159">
        <f t="shared" si="9"/>
        <v>0</v>
      </c>
      <c r="C337" s="303"/>
      <c r="D337" s="303"/>
      <c r="E337" s="5"/>
      <c r="F337" s="5"/>
      <c r="G337" s="5"/>
      <c r="H337" s="5"/>
      <c r="I337" s="5"/>
    </row>
    <row r="338" spans="1:9" hidden="1" x14ac:dyDescent="0.25">
      <c r="A338" s="128">
        <f t="shared" si="8"/>
        <v>0</v>
      </c>
      <c r="B338" s="159">
        <f t="shared" si="9"/>
        <v>0</v>
      </c>
      <c r="C338" s="303"/>
      <c r="D338" s="303"/>
      <c r="E338" s="5"/>
      <c r="F338" s="5"/>
      <c r="G338" s="5"/>
      <c r="H338" s="5"/>
      <c r="I338" s="5"/>
    </row>
    <row r="339" spans="1:9" hidden="1" x14ac:dyDescent="0.25">
      <c r="A339" s="128">
        <f t="shared" si="8"/>
        <v>0</v>
      </c>
      <c r="B339" s="159">
        <f t="shared" si="9"/>
        <v>0</v>
      </c>
      <c r="C339" s="303"/>
      <c r="D339" s="303"/>
      <c r="E339" s="5"/>
      <c r="F339" s="5"/>
      <c r="G339" s="5"/>
      <c r="H339" s="5"/>
      <c r="I339" s="5"/>
    </row>
    <row r="340" spans="1:9" hidden="1" x14ac:dyDescent="0.25">
      <c r="A340" s="128">
        <f t="shared" si="8"/>
        <v>0</v>
      </c>
      <c r="B340" s="159">
        <f t="shared" si="9"/>
        <v>0</v>
      </c>
      <c r="C340" s="303"/>
      <c r="D340" s="303"/>
      <c r="E340" s="5"/>
      <c r="F340" s="5"/>
      <c r="G340" s="5"/>
      <c r="H340" s="5"/>
      <c r="I340" s="5"/>
    </row>
    <row r="341" spans="1:9" hidden="1" x14ac:dyDescent="0.25">
      <c r="A341" s="128">
        <f t="shared" si="8"/>
        <v>0</v>
      </c>
      <c r="B341" s="159">
        <f t="shared" si="9"/>
        <v>0</v>
      </c>
      <c r="C341" s="303"/>
      <c r="D341" s="303"/>
      <c r="E341" s="5"/>
      <c r="F341" s="5"/>
      <c r="G341" s="5"/>
      <c r="H341" s="5"/>
      <c r="I341" s="5"/>
    </row>
    <row r="342" spans="1:9" hidden="1" x14ac:dyDescent="0.25">
      <c r="A342" s="128">
        <f t="shared" si="8"/>
        <v>0</v>
      </c>
      <c r="B342" s="159">
        <f t="shared" si="9"/>
        <v>0</v>
      </c>
      <c r="C342" s="303"/>
      <c r="D342" s="303"/>
      <c r="E342" s="5"/>
      <c r="F342" s="5"/>
      <c r="G342" s="5"/>
      <c r="H342" s="5"/>
      <c r="I342" s="5"/>
    </row>
    <row r="343" spans="1:9" hidden="1" x14ac:dyDescent="0.25">
      <c r="A343" s="128">
        <f t="shared" si="8"/>
        <v>0</v>
      </c>
      <c r="B343" s="159">
        <f t="shared" si="9"/>
        <v>0</v>
      </c>
      <c r="C343" s="303"/>
      <c r="D343" s="303"/>
      <c r="E343" s="5"/>
      <c r="F343" s="5"/>
      <c r="G343" s="5"/>
      <c r="H343" s="5"/>
      <c r="I343" s="5"/>
    </row>
    <row r="344" spans="1:9" hidden="1" x14ac:dyDescent="0.25">
      <c r="A344" s="128">
        <f t="shared" si="8"/>
        <v>0</v>
      </c>
      <c r="B344" s="159">
        <f t="shared" si="9"/>
        <v>0</v>
      </c>
      <c r="C344" s="303"/>
      <c r="D344" s="303"/>
      <c r="E344" s="5"/>
      <c r="F344" s="5"/>
      <c r="G344" s="5"/>
      <c r="H344" s="5"/>
      <c r="I344" s="5"/>
    </row>
    <row r="345" spans="1:9" hidden="1" x14ac:dyDescent="0.25">
      <c r="A345" s="128">
        <f t="shared" si="8"/>
        <v>0</v>
      </c>
      <c r="B345" s="159">
        <f t="shared" si="9"/>
        <v>0</v>
      </c>
      <c r="C345" s="303"/>
      <c r="D345" s="303"/>
      <c r="E345" s="5"/>
      <c r="F345" s="5"/>
      <c r="G345" s="5"/>
      <c r="H345" s="5"/>
      <c r="I345" s="5"/>
    </row>
    <row r="346" spans="1:9" hidden="1" x14ac:dyDescent="0.25">
      <c r="A346" s="128">
        <f t="shared" si="8"/>
        <v>0</v>
      </c>
      <c r="B346" s="159">
        <f t="shared" si="9"/>
        <v>0</v>
      </c>
      <c r="C346" s="303"/>
      <c r="D346" s="303"/>
      <c r="E346" s="5"/>
      <c r="F346" s="5"/>
      <c r="G346" s="5"/>
      <c r="H346" s="5"/>
      <c r="I346" s="5"/>
    </row>
    <row r="347" spans="1:9" hidden="1" x14ac:dyDescent="0.25">
      <c r="A347" s="128">
        <f t="shared" si="8"/>
        <v>0</v>
      </c>
      <c r="B347" s="159">
        <f t="shared" si="9"/>
        <v>0</v>
      </c>
      <c r="C347" s="303"/>
      <c r="D347" s="303"/>
      <c r="E347" s="5"/>
      <c r="F347" s="5"/>
      <c r="G347" s="5"/>
      <c r="H347" s="5"/>
      <c r="I347" s="5"/>
    </row>
    <row r="348" spans="1:9" hidden="1" x14ac:dyDescent="0.25">
      <c r="A348" s="128">
        <f t="shared" si="8"/>
        <v>0</v>
      </c>
      <c r="B348" s="159">
        <f t="shared" si="9"/>
        <v>0</v>
      </c>
      <c r="C348" s="303"/>
      <c r="D348" s="303"/>
      <c r="E348" s="5"/>
      <c r="F348" s="5"/>
      <c r="G348" s="5"/>
      <c r="H348" s="5"/>
      <c r="I348" s="5"/>
    </row>
    <row r="349" spans="1:9" hidden="1" x14ac:dyDescent="0.25">
      <c r="A349" s="128">
        <f t="shared" si="8"/>
        <v>0</v>
      </c>
      <c r="B349" s="159">
        <f t="shared" si="9"/>
        <v>0</v>
      </c>
      <c r="C349" s="303"/>
      <c r="D349" s="303"/>
      <c r="E349" s="5"/>
      <c r="F349" s="5"/>
      <c r="G349" s="5"/>
      <c r="H349" s="5"/>
      <c r="I349" s="5"/>
    </row>
    <row r="350" spans="1:9" hidden="1" x14ac:dyDescent="0.25">
      <c r="A350" s="128">
        <f t="shared" si="8"/>
        <v>0</v>
      </c>
      <c r="B350" s="159">
        <f t="shared" si="9"/>
        <v>0</v>
      </c>
      <c r="C350" s="303"/>
      <c r="D350" s="303"/>
      <c r="E350" s="5"/>
      <c r="F350" s="5"/>
      <c r="G350" s="5"/>
      <c r="H350" s="5"/>
      <c r="I350" s="5"/>
    </row>
    <row r="351" spans="1:9" hidden="1" x14ac:dyDescent="0.25">
      <c r="A351" s="128">
        <f t="shared" si="8"/>
        <v>0</v>
      </c>
      <c r="B351" s="159">
        <f t="shared" si="9"/>
        <v>0</v>
      </c>
      <c r="C351" s="303"/>
      <c r="D351" s="303"/>
      <c r="E351" s="5"/>
      <c r="F351" s="5"/>
      <c r="G351" s="5"/>
      <c r="H351" s="5"/>
      <c r="I351" s="5"/>
    </row>
    <row r="352" spans="1:9" x14ac:dyDescent="0.25">
      <c r="A352" s="310" t="s">
        <v>32</v>
      </c>
      <c r="B352" s="311"/>
      <c r="C352" s="304">
        <f>SUM(C202:D351)</f>
        <v>0</v>
      </c>
      <c r="D352" s="304"/>
      <c r="E352" s="5"/>
      <c r="F352" s="5"/>
      <c r="G352" s="5"/>
      <c r="H352" s="5"/>
      <c r="I352" s="5"/>
    </row>
    <row r="353" spans="1:9" x14ac:dyDescent="0.25">
      <c r="A353" s="376" t="s">
        <v>38</v>
      </c>
      <c r="B353" s="376"/>
      <c r="C353" s="376"/>
      <c r="D353" s="376"/>
      <c r="E353" s="5"/>
      <c r="F353" s="5"/>
      <c r="G353" s="5"/>
      <c r="H353" s="5"/>
      <c r="I353" s="5"/>
    </row>
    <row r="354" spans="1:9" x14ac:dyDescent="0.25">
      <c r="A354" s="5"/>
      <c r="B354" s="5"/>
      <c r="C354" s="5"/>
      <c r="D354" s="5"/>
      <c r="E354" s="5"/>
      <c r="F354" s="5"/>
      <c r="G354" s="5"/>
      <c r="H354" s="5"/>
      <c r="I354" s="5"/>
    </row>
    <row r="355" spans="1:9" x14ac:dyDescent="0.25">
      <c r="A355" s="305" t="s">
        <v>569</v>
      </c>
      <c r="B355" s="305"/>
      <c r="C355" s="305"/>
      <c r="D355" s="305"/>
      <c r="E355" s="305"/>
      <c r="F355" s="305"/>
      <c r="G355" s="305"/>
      <c r="H355" s="305"/>
      <c r="I355" s="305"/>
    </row>
    <row r="356" spans="1:9" ht="60" customHeight="1" x14ac:dyDescent="0.25">
      <c r="A356" s="19" t="s">
        <v>39</v>
      </c>
      <c r="B356" s="19" t="s">
        <v>26</v>
      </c>
      <c r="C356" s="23" t="s">
        <v>47</v>
      </c>
      <c r="D356" s="308" t="s">
        <v>44</v>
      </c>
      <c r="E356" s="309"/>
      <c r="F356" s="308" t="s">
        <v>45</v>
      </c>
      <c r="G356" s="309"/>
      <c r="H356" s="308" t="s">
        <v>46</v>
      </c>
      <c r="I356" s="309"/>
    </row>
    <row r="357" spans="1:9" ht="14.25" customHeight="1" x14ac:dyDescent="0.25">
      <c r="A357" s="24"/>
      <c r="B357" s="21">
        <v>1</v>
      </c>
      <c r="C357" s="21">
        <v>2</v>
      </c>
      <c r="D357" s="306">
        <v>3</v>
      </c>
      <c r="E357" s="307"/>
      <c r="F357" s="306">
        <v>4</v>
      </c>
      <c r="G357" s="307"/>
      <c r="H357" s="306">
        <v>5</v>
      </c>
      <c r="I357" s="307"/>
    </row>
    <row r="358" spans="1:9" hidden="1" x14ac:dyDescent="0.25">
      <c r="A358" s="128">
        <f t="shared" ref="A358:B377" si="10">A39</f>
        <v>0</v>
      </c>
      <c r="B358" s="159">
        <f t="shared" si="10"/>
        <v>0</v>
      </c>
      <c r="C358" s="154">
        <f t="shared" ref="C358:C389" si="11">IFERROR(C512/C202,0)</f>
        <v>0</v>
      </c>
      <c r="D358" s="300">
        <f t="shared" ref="D358:D389" si="12">IFERROR(H358/C202,0)</f>
        <v>0</v>
      </c>
      <c r="E358" s="300"/>
      <c r="F358" s="298">
        <f>IFERROR(D358/C358,0)</f>
        <v>0</v>
      </c>
      <c r="G358" s="298"/>
      <c r="H358" s="299"/>
      <c r="I358" s="299"/>
    </row>
    <row r="359" spans="1:9" hidden="1" x14ac:dyDescent="0.25">
      <c r="A359" s="128">
        <f t="shared" si="10"/>
        <v>0</v>
      </c>
      <c r="B359" s="159">
        <f t="shared" si="10"/>
        <v>0</v>
      </c>
      <c r="C359" s="170">
        <f t="shared" si="11"/>
        <v>0</v>
      </c>
      <c r="D359" s="300">
        <f t="shared" si="12"/>
        <v>0</v>
      </c>
      <c r="E359" s="300"/>
      <c r="F359" s="298">
        <f t="shared" ref="F359:F422" si="13">IFERROR(D359/C359,0)</f>
        <v>0</v>
      </c>
      <c r="G359" s="298"/>
      <c r="H359" s="299"/>
      <c r="I359" s="299"/>
    </row>
    <row r="360" spans="1:9" hidden="1" x14ac:dyDescent="0.25">
      <c r="A360" s="128">
        <f t="shared" si="10"/>
        <v>0</v>
      </c>
      <c r="B360" s="159">
        <f t="shared" si="10"/>
        <v>0</v>
      </c>
      <c r="C360" s="170">
        <f t="shared" si="11"/>
        <v>0</v>
      </c>
      <c r="D360" s="300">
        <f t="shared" si="12"/>
        <v>0</v>
      </c>
      <c r="E360" s="300"/>
      <c r="F360" s="298">
        <f t="shared" si="13"/>
        <v>0</v>
      </c>
      <c r="G360" s="298"/>
      <c r="H360" s="299"/>
      <c r="I360" s="299"/>
    </row>
    <row r="361" spans="1:9" hidden="1" x14ac:dyDescent="0.25">
      <c r="A361" s="128">
        <f t="shared" si="10"/>
        <v>0</v>
      </c>
      <c r="B361" s="159">
        <f t="shared" si="10"/>
        <v>0</v>
      </c>
      <c r="C361" s="170">
        <f t="shared" si="11"/>
        <v>0</v>
      </c>
      <c r="D361" s="300">
        <f t="shared" si="12"/>
        <v>0</v>
      </c>
      <c r="E361" s="300"/>
      <c r="F361" s="298">
        <f t="shared" si="13"/>
        <v>0</v>
      </c>
      <c r="G361" s="298"/>
      <c r="H361" s="299"/>
      <c r="I361" s="299"/>
    </row>
    <row r="362" spans="1:9" hidden="1" x14ac:dyDescent="0.25">
      <c r="A362" s="128">
        <f t="shared" si="10"/>
        <v>0</v>
      </c>
      <c r="B362" s="159">
        <f t="shared" si="10"/>
        <v>0</v>
      </c>
      <c r="C362" s="170">
        <f t="shared" si="11"/>
        <v>0</v>
      </c>
      <c r="D362" s="300">
        <f t="shared" si="12"/>
        <v>0</v>
      </c>
      <c r="E362" s="300"/>
      <c r="F362" s="298">
        <f t="shared" si="13"/>
        <v>0</v>
      </c>
      <c r="G362" s="298"/>
      <c r="H362" s="299"/>
      <c r="I362" s="299"/>
    </row>
    <row r="363" spans="1:9" hidden="1" x14ac:dyDescent="0.25">
      <c r="A363" s="128">
        <f t="shared" si="10"/>
        <v>0</v>
      </c>
      <c r="B363" s="159">
        <f t="shared" si="10"/>
        <v>0</v>
      </c>
      <c r="C363" s="170">
        <f t="shared" si="11"/>
        <v>0</v>
      </c>
      <c r="D363" s="300">
        <f t="shared" si="12"/>
        <v>0</v>
      </c>
      <c r="E363" s="300"/>
      <c r="F363" s="298">
        <f t="shared" si="13"/>
        <v>0</v>
      </c>
      <c r="G363" s="298"/>
      <c r="H363" s="299"/>
      <c r="I363" s="299"/>
    </row>
    <row r="364" spans="1:9" hidden="1" x14ac:dyDescent="0.25">
      <c r="A364" s="128">
        <f t="shared" si="10"/>
        <v>0</v>
      </c>
      <c r="B364" s="159">
        <f t="shared" si="10"/>
        <v>0</v>
      </c>
      <c r="C364" s="170">
        <f t="shared" si="11"/>
        <v>0</v>
      </c>
      <c r="D364" s="300">
        <f t="shared" si="12"/>
        <v>0</v>
      </c>
      <c r="E364" s="300"/>
      <c r="F364" s="298">
        <f t="shared" si="13"/>
        <v>0</v>
      </c>
      <c r="G364" s="298"/>
      <c r="H364" s="299"/>
      <c r="I364" s="299"/>
    </row>
    <row r="365" spans="1:9" hidden="1" x14ac:dyDescent="0.25">
      <c r="A365" s="128">
        <f t="shared" si="10"/>
        <v>0</v>
      </c>
      <c r="B365" s="159">
        <f t="shared" si="10"/>
        <v>0</v>
      </c>
      <c r="C365" s="170">
        <f t="shared" si="11"/>
        <v>0</v>
      </c>
      <c r="D365" s="300">
        <f t="shared" si="12"/>
        <v>0</v>
      </c>
      <c r="E365" s="300"/>
      <c r="F365" s="298">
        <f t="shared" si="13"/>
        <v>0</v>
      </c>
      <c r="G365" s="298"/>
      <c r="H365" s="299"/>
      <c r="I365" s="299"/>
    </row>
    <row r="366" spans="1:9" hidden="1" x14ac:dyDescent="0.25">
      <c r="A366" s="128">
        <f t="shared" si="10"/>
        <v>0</v>
      </c>
      <c r="B366" s="159">
        <f t="shared" si="10"/>
        <v>0</v>
      </c>
      <c r="C366" s="170">
        <f t="shared" si="11"/>
        <v>0</v>
      </c>
      <c r="D366" s="300">
        <f t="shared" si="12"/>
        <v>0</v>
      </c>
      <c r="E366" s="300"/>
      <c r="F366" s="298">
        <f t="shared" si="13"/>
        <v>0</v>
      </c>
      <c r="G366" s="298"/>
      <c r="H366" s="299"/>
      <c r="I366" s="299"/>
    </row>
    <row r="367" spans="1:9" hidden="1" x14ac:dyDescent="0.25">
      <c r="A367" s="128">
        <f t="shared" si="10"/>
        <v>0</v>
      </c>
      <c r="B367" s="159">
        <f t="shared" si="10"/>
        <v>0</v>
      </c>
      <c r="C367" s="170">
        <f t="shared" si="11"/>
        <v>0</v>
      </c>
      <c r="D367" s="300">
        <f t="shared" si="12"/>
        <v>0</v>
      </c>
      <c r="E367" s="300"/>
      <c r="F367" s="298">
        <f t="shared" si="13"/>
        <v>0</v>
      </c>
      <c r="G367" s="298"/>
      <c r="H367" s="299"/>
      <c r="I367" s="299"/>
    </row>
    <row r="368" spans="1:9" hidden="1" x14ac:dyDescent="0.25">
      <c r="A368" s="128">
        <f t="shared" si="10"/>
        <v>0</v>
      </c>
      <c r="B368" s="159">
        <f t="shared" si="10"/>
        <v>0</v>
      </c>
      <c r="C368" s="170">
        <f t="shared" si="11"/>
        <v>0</v>
      </c>
      <c r="D368" s="300">
        <f t="shared" si="12"/>
        <v>0</v>
      </c>
      <c r="E368" s="300"/>
      <c r="F368" s="298">
        <f t="shared" si="13"/>
        <v>0</v>
      </c>
      <c r="G368" s="298"/>
      <c r="H368" s="299"/>
      <c r="I368" s="299"/>
    </row>
    <row r="369" spans="1:9" hidden="1" x14ac:dyDescent="0.25">
      <c r="A369" s="128">
        <f t="shared" si="10"/>
        <v>0</v>
      </c>
      <c r="B369" s="159">
        <f t="shared" si="10"/>
        <v>0</v>
      </c>
      <c r="C369" s="170">
        <f t="shared" si="11"/>
        <v>0</v>
      </c>
      <c r="D369" s="300">
        <f t="shared" si="12"/>
        <v>0</v>
      </c>
      <c r="E369" s="300"/>
      <c r="F369" s="298">
        <f t="shared" si="13"/>
        <v>0</v>
      </c>
      <c r="G369" s="298"/>
      <c r="H369" s="299"/>
      <c r="I369" s="299"/>
    </row>
    <row r="370" spans="1:9" hidden="1" x14ac:dyDescent="0.25">
      <c r="A370" s="128">
        <f t="shared" si="10"/>
        <v>0</v>
      </c>
      <c r="B370" s="159">
        <f t="shared" si="10"/>
        <v>0</v>
      </c>
      <c r="C370" s="170">
        <f t="shared" si="11"/>
        <v>0</v>
      </c>
      <c r="D370" s="300">
        <f t="shared" si="12"/>
        <v>0</v>
      </c>
      <c r="E370" s="300"/>
      <c r="F370" s="298">
        <f t="shared" si="13"/>
        <v>0</v>
      </c>
      <c r="G370" s="298"/>
      <c r="H370" s="299"/>
      <c r="I370" s="299"/>
    </row>
    <row r="371" spans="1:9" hidden="1" x14ac:dyDescent="0.25">
      <c r="A371" s="128">
        <f t="shared" si="10"/>
        <v>0</v>
      </c>
      <c r="B371" s="159">
        <f t="shared" si="10"/>
        <v>0</v>
      </c>
      <c r="C371" s="170">
        <f t="shared" si="11"/>
        <v>0</v>
      </c>
      <c r="D371" s="300">
        <f t="shared" si="12"/>
        <v>0</v>
      </c>
      <c r="E371" s="300"/>
      <c r="F371" s="298">
        <f t="shared" si="13"/>
        <v>0</v>
      </c>
      <c r="G371" s="298"/>
      <c r="H371" s="299"/>
      <c r="I371" s="299"/>
    </row>
    <row r="372" spans="1:9" hidden="1" x14ac:dyDescent="0.25">
      <c r="A372" s="128">
        <f t="shared" si="10"/>
        <v>0</v>
      </c>
      <c r="B372" s="159">
        <f t="shared" si="10"/>
        <v>0</v>
      </c>
      <c r="C372" s="170">
        <f t="shared" si="11"/>
        <v>0</v>
      </c>
      <c r="D372" s="300">
        <f t="shared" si="12"/>
        <v>0</v>
      </c>
      <c r="E372" s="300"/>
      <c r="F372" s="298">
        <f t="shared" si="13"/>
        <v>0</v>
      </c>
      <c r="G372" s="298"/>
      <c r="H372" s="299"/>
      <c r="I372" s="299"/>
    </row>
    <row r="373" spans="1:9" hidden="1" x14ac:dyDescent="0.25">
      <c r="A373" s="128">
        <f t="shared" si="10"/>
        <v>0</v>
      </c>
      <c r="B373" s="159">
        <f t="shared" si="10"/>
        <v>0</v>
      </c>
      <c r="C373" s="170">
        <f t="shared" si="11"/>
        <v>0</v>
      </c>
      <c r="D373" s="300">
        <f t="shared" si="12"/>
        <v>0</v>
      </c>
      <c r="E373" s="300"/>
      <c r="F373" s="298">
        <f t="shared" si="13"/>
        <v>0</v>
      </c>
      <c r="G373" s="298"/>
      <c r="H373" s="299"/>
      <c r="I373" s="299"/>
    </row>
    <row r="374" spans="1:9" hidden="1" x14ac:dyDescent="0.25">
      <c r="A374" s="128">
        <f t="shared" si="10"/>
        <v>0</v>
      </c>
      <c r="B374" s="159">
        <f t="shared" si="10"/>
        <v>0</v>
      </c>
      <c r="C374" s="170">
        <f t="shared" si="11"/>
        <v>0</v>
      </c>
      <c r="D374" s="300">
        <f t="shared" si="12"/>
        <v>0</v>
      </c>
      <c r="E374" s="300"/>
      <c r="F374" s="298">
        <f t="shared" si="13"/>
        <v>0</v>
      </c>
      <c r="G374" s="298"/>
      <c r="H374" s="299"/>
      <c r="I374" s="299"/>
    </row>
    <row r="375" spans="1:9" hidden="1" x14ac:dyDescent="0.25">
      <c r="A375" s="128">
        <f t="shared" si="10"/>
        <v>0</v>
      </c>
      <c r="B375" s="159">
        <f t="shared" si="10"/>
        <v>0</v>
      </c>
      <c r="C375" s="170">
        <f t="shared" si="11"/>
        <v>0</v>
      </c>
      <c r="D375" s="300">
        <f t="shared" si="12"/>
        <v>0</v>
      </c>
      <c r="E375" s="300"/>
      <c r="F375" s="298">
        <f t="shared" si="13"/>
        <v>0</v>
      </c>
      <c r="G375" s="298"/>
      <c r="H375" s="299"/>
      <c r="I375" s="299"/>
    </row>
    <row r="376" spans="1:9" hidden="1" x14ac:dyDescent="0.25">
      <c r="A376" s="128">
        <f t="shared" si="10"/>
        <v>0</v>
      </c>
      <c r="B376" s="159">
        <f t="shared" si="10"/>
        <v>0</v>
      </c>
      <c r="C376" s="170">
        <f t="shared" si="11"/>
        <v>0</v>
      </c>
      <c r="D376" s="300">
        <f t="shared" si="12"/>
        <v>0</v>
      </c>
      <c r="E376" s="300"/>
      <c r="F376" s="298">
        <f t="shared" si="13"/>
        <v>0</v>
      </c>
      <c r="G376" s="298"/>
      <c r="H376" s="299"/>
      <c r="I376" s="299"/>
    </row>
    <row r="377" spans="1:9" hidden="1" x14ac:dyDescent="0.25">
      <c r="A377" s="128">
        <f t="shared" si="10"/>
        <v>0</v>
      </c>
      <c r="B377" s="159">
        <f t="shared" si="10"/>
        <v>0</v>
      </c>
      <c r="C377" s="170">
        <f t="shared" si="11"/>
        <v>0</v>
      </c>
      <c r="D377" s="300">
        <f t="shared" si="12"/>
        <v>0</v>
      </c>
      <c r="E377" s="300"/>
      <c r="F377" s="298">
        <f t="shared" si="13"/>
        <v>0</v>
      </c>
      <c r="G377" s="298"/>
      <c r="H377" s="299"/>
      <c r="I377" s="299"/>
    </row>
    <row r="378" spans="1:9" hidden="1" x14ac:dyDescent="0.25">
      <c r="A378" s="128">
        <f t="shared" ref="A378:B397" si="14">A59</f>
        <v>0</v>
      </c>
      <c r="B378" s="159">
        <f t="shared" si="14"/>
        <v>0</v>
      </c>
      <c r="C378" s="170">
        <f t="shared" si="11"/>
        <v>0</v>
      </c>
      <c r="D378" s="300">
        <f t="shared" si="12"/>
        <v>0</v>
      </c>
      <c r="E378" s="300"/>
      <c r="F378" s="298">
        <f t="shared" si="13"/>
        <v>0</v>
      </c>
      <c r="G378" s="298"/>
      <c r="H378" s="299"/>
      <c r="I378" s="299"/>
    </row>
    <row r="379" spans="1:9" hidden="1" x14ac:dyDescent="0.25">
      <c r="A379" s="128">
        <f t="shared" si="14"/>
        <v>0</v>
      </c>
      <c r="B379" s="159">
        <f t="shared" si="14"/>
        <v>0</v>
      </c>
      <c r="C379" s="170">
        <f t="shared" si="11"/>
        <v>0</v>
      </c>
      <c r="D379" s="300">
        <f t="shared" si="12"/>
        <v>0</v>
      </c>
      <c r="E379" s="300"/>
      <c r="F379" s="298">
        <f t="shared" si="13"/>
        <v>0</v>
      </c>
      <c r="G379" s="298"/>
      <c r="H379" s="299"/>
      <c r="I379" s="299"/>
    </row>
    <row r="380" spans="1:9" hidden="1" x14ac:dyDescent="0.25">
      <c r="A380" s="128">
        <f t="shared" si="14"/>
        <v>0</v>
      </c>
      <c r="B380" s="159">
        <f t="shared" si="14"/>
        <v>0</v>
      </c>
      <c r="C380" s="170">
        <f t="shared" si="11"/>
        <v>0</v>
      </c>
      <c r="D380" s="300">
        <f t="shared" si="12"/>
        <v>0</v>
      </c>
      <c r="E380" s="300"/>
      <c r="F380" s="298">
        <f t="shared" si="13"/>
        <v>0</v>
      </c>
      <c r="G380" s="298"/>
      <c r="H380" s="299"/>
      <c r="I380" s="299"/>
    </row>
    <row r="381" spans="1:9" hidden="1" x14ac:dyDescent="0.25">
      <c r="A381" s="128">
        <f t="shared" si="14"/>
        <v>0</v>
      </c>
      <c r="B381" s="159">
        <f t="shared" si="14"/>
        <v>0</v>
      </c>
      <c r="C381" s="170">
        <f t="shared" si="11"/>
        <v>0</v>
      </c>
      <c r="D381" s="300">
        <f t="shared" si="12"/>
        <v>0</v>
      </c>
      <c r="E381" s="300"/>
      <c r="F381" s="298">
        <f t="shared" si="13"/>
        <v>0</v>
      </c>
      <c r="G381" s="298"/>
      <c r="H381" s="299"/>
      <c r="I381" s="299"/>
    </row>
    <row r="382" spans="1:9" hidden="1" x14ac:dyDescent="0.25">
      <c r="A382" s="128">
        <f t="shared" si="14"/>
        <v>0</v>
      </c>
      <c r="B382" s="159">
        <f t="shared" si="14"/>
        <v>0</v>
      </c>
      <c r="C382" s="170">
        <f t="shared" si="11"/>
        <v>0</v>
      </c>
      <c r="D382" s="300">
        <f t="shared" si="12"/>
        <v>0</v>
      </c>
      <c r="E382" s="300"/>
      <c r="F382" s="298">
        <f t="shared" si="13"/>
        <v>0</v>
      </c>
      <c r="G382" s="298"/>
      <c r="H382" s="299"/>
      <c r="I382" s="299"/>
    </row>
    <row r="383" spans="1:9" hidden="1" x14ac:dyDescent="0.25">
      <c r="A383" s="128">
        <f t="shared" si="14"/>
        <v>0</v>
      </c>
      <c r="B383" s="159">
        <f t="shared" si="14"/>
        <v>0</v>
      </c>
      <c r="C383" s="170">
        <f t="shared" si="11"/>
        <v>0</v>
      </c>
      <c r="D383" s="300">
        <f t="shared" si="12"/>
        <v>0</v>
      </c>
      <c r="E383" s="300"/>
      <c r="F383" s="298">
        <f t="shared" si="13"/>
        <v>0</v>
      </c>
      <c r="G383" s="298"/>
      <c r="H383" s="299"/>
      <c r="I383" s="299"/>
    </row>
    <row r="384" spans="1:9" hidden="1" x14ac:dyDescent="0.25">
      <c r="A384" s="128">
        <f t="shared" si="14"/>
        <v>0</v>
      </c>
      <c r="B384" s="159">
        <f t="shared" si="14"/>
        <v>0</v>
      </c>
      <c r="C384" s="170">
        <f t="shared" si="11"/>
        <v>0</v>
      </c>
      <c r="D384" s="300">
        <f t="shared" si="12"/>
        <v>0</v>
      </c>
      <c r="E384" s="300"/>
      <c r="F384" s="298">
        <f t="shared" si="13"/>
        <v>0</v>
      </c>
      <c r="G384" s="298"/>
      <c r="H384" s="299"/>
      <c r="I384" s="299"/>
    </row>
    <row r="385" spans="1:9" hidden="1" x14ac:dyDescent="0.25">
      <c r="A385" s="128">
        <f t="shared" si="14"/>
        <v>0</v>
      </c>
      <c r="B385" s="159">
        <f t="shared" si="14"/>
        <v>0</v>
      </c>
      <c r="C385" s="170">
        <f t="shared" si="11"/>
        <v>0</v>
      </c>
      <c r="D385" s="300">
        <f t="shared" si="12"/>
        <v>0</v>
      </c>
      <c r="E385" s="300"/>
      <c r="F385" s="298">
        <f t="shared" si="13"/>
        <v>0</v>
      </c>
      <c r="G385" s="298"/>
      <c r="H385" s="299"/>
      <c r="I385" s="299"/>
    </row>
    <row r="386" spans="1:9" hidden="1" x14ac:dyDescent="0.25">
      <c r="A386" s="128">
        <f t="shared" si="14"/>
        <v>0</v>
      </c>
      <c r="B386" s="159">
        <f t="shared" si="14"/>
        <v>0</v>
      </c>
      <c r="C386" s="170">
        <f t="shared" si="11"/>
        <v>0</v>
      </c>
      <c r="D386" s="300">
        <f t="shared" si="12"/>
        <v>0</v>
      </c>
      <c r="E386" s="300"/>
      <c r="F386" s="298">
        <f t="shared" si="13"/>
        <v>0</v>
      </c>
      <c r="G386" s="298"/>
      <c r="H386" s="299"/>
      <c r="I386" s="299"/>
    </row>
    <row r="387" spans="1:9" hidden="1" x14ac:dyDescent="0.25">
      <c r="A387" s="128">
        <f t="shared" si="14"/>
        <v>0</v>
      </c>
      <c r="B387" s="159">
        <f t="shared" si="14"/>
        <v>0</v>
      </c>
      <c r="C387" s="170">
        <f t="shared" si="11"/>
        <v>0</v>
      </c>
      <c r="D387" s="300">
        <f t="shared" si="12"/>
        <v>0</v>
      </c>
      <c r="E387" s="300"/>
      <c r="F387" s="298">
        <f t="shared" si="13"/>
        <v>0</v>
      </c>
      <c r="G387" s="298"/>
      <c r="H387" s="299"/>
      <c r="I387" s="299"/>
    </row>
    <row r="388" spans="1:9" hidden="1" x14ac:dyDescent="0.25">
      <c r="A388" s="128">
        <f t="shared" si="14"/>
        <v>0</v>
      </c>
      <c r="B388" s="159">
        <f t="shared" si="14"/>
        <v>0</v>
      </c>
      <c r="C388" s="170">
        <f t="shared" si="11"/>
        <v>0</v>
      </c>
      <c r="D388" s="300">
        <f t="shared" si="12"/>
        <v>0</v>
      </c>
      <c r="E388" s="300"/>
      <c r="F388" s="298">
        <f t="shared" si="13"/>
        <v>0</v>
      </c>
      <c r="G388" s="298"/>
      <c r="H388" s="299"/>
      <c r="I388" s="299"/>
    </row>
    <row r="389" spans="1:9" hidden="1" x14ac:dyDescent="0.25">
      <c r="A389" s="128">
        <f t="shared" si="14"/>
        <v>0</v>
      </c>
      <c r="B389" s="159">
        <f t="shared" si="14"/>
        <v>0</v>
      </c>
      <c r="C389" s="170">
        <f t="shared" si="11"/>
        <v>0</v>
      </c>
      <c r="D389" s="300">
        <f t="shared" si="12"/>
        <v>0</v>
      </c>
      <c r="E389" s="300"/>
      <c r="F389" s="298">
        <f t="shared" si="13"/>
        <v>0</v>
      </c>
      <c r="G389" s="298"/>
      <c r="H389" s="299"/>
      <c r="I389" s="299"/>
    </row>
    <row r="390" spans="1:9" hidden="1" x14ac:dyDescent="0.25">
      <c r="A390" s="128">
        <f t="shared" si="14"/>
        <v>0</v>
      </c>
      <c r="B390" s="159">
        <f t="shared" si="14"/>
        <v>0</v>
      </c>
      <c r="C390" s="170">
        <f t="shared" ref="C390:C407" si="15">IFERROR(C544/C234,0)</f>
        <v>0</v>
      </c>
      <c r="D390" s="300">
        <f t="shared" ref="D390:D407" si="16">IFERROR(H390/C234,0)</f>
        <v>0</v>
      </c>
      <c r="E390" s="300"/>
      <c r="F390" s="298">
        <f t="shared" si="13"/>
        <v>0</v>
      </c>
      <c r="G390" s="298"/>
      <c r="H390" s="299"/>
      <c r="I390" s="299"/>
    </row>
    <row r="391" spans="1:9" hidden="1" x14ac:dyDescent="0.25">
      <c r="A391" s="128">
        <f t="shared" si="14"/>
        <v>0</v>
      </c>
      <c r="B391" s="159">
        <f t="shared" si="14"/>
        <v>0</v>
      </c>
      <c r="C391" s="170">
        <f t="shared" si="15"/>
        <v>0</v>
      </c>
      <c r="D391" s="300">
        <f t="shared" si="16"/>
        <v>0</v>
      </c>
      <c r="E391" s="300"/>
      <c r="F391" s="298">
        <f t="shared" si="13"/>
        <v>0</v>
      </c>
      <c r="G391" s="298"/>
      <c r="H391" s="299"/>
      <c r="I391" s="299"/>
    </row>
    <row r="392" spans="1:9" hidden="1" x14ac:dyDescent="0.25">
      <c r="A392" s="128">
        <f t="shared" si="14"/>
        <v>0</v>
      </c>
      <c r="B392" s="159">
        <f t="shared" si="14"/>
        <v>0</v>
      </c>
      <c r="C392" s="170">
        <f t="shared" si="15"/>
        <v>0</v>
      </c>
      <c r="D392" s="300">
        <f t="shared" si="16"/>
        <v>0</v>
      </c>
      <c r="E392" s="300"/>
      <c r="F392" s="298">
        <f t="shared" si="13"/>
        <v>0</v>
      </c>
      <c r="G392" s="298"/>
      <c r="H392" s="299"/>
      <c r="I392" s="299"/>
    </row>
    <row r="393" spans="1:9" hidden="1" x14ac:dyDescent="0.25">
      <c r="A393" s="128">
        <f t="shared" si="14"/>
        <v>0</v>
      </c>
      <c r="B393" s="159">
        <f t="shared" si="14"/>
        <v>0</v>
      </c>
      <c r="C393" s="170">
        <f t="shared" si="15"/>
        <v>0</v>
      </c>
      <c r="D393" s="300">
        <f t="shared" si="16"/>
        <v>0</v>
      </c>
      <c r="E393" s="300"/>
      <c r="F393" s="298">
        <f t="shared" si="13"/>
        <v>0</v>
      </c>
      <c r="G393" s="298"/>
      <c r="H393" s="299"/>
      <c r="I393" s="299"/>
    </row>
    <row r="394" spans="1:9" hidden="1" x14ac:dyDescent="0.25">
      <c r="A394" s="128">
        <f t="shared" si="14"/>
        <v>0</v>
      </c>
      <c r="B394" s="159">
        <f t="shared" si="14"/>
        <v>0</v>
      </c>
      <c r="C394" s="170">
        <f t="shared" si="15"/>
        <v>0</v>
      </c>
      <c r="D394" s="300">
        <f t="shared" si="16"/>
        <v>0</v>
      </c>
      <c r="E394" s="300"/>
      <c r="F394" s="298">
        <f t="shared" si="13"/>
        <v>0</v>
      </c>
      <c r="G394" s="298"/>
      <c r="H394" s="299"/>
      <c r="I394" s="299"/>
    </row>
    <row r="395" spans="1:9" hidden="1" x14ac:dyDescent="0.25">
      <c r="A395" s="128">
        <f t="shared" si="14"/>
        <v>0</v>
      </c>
      <c r="B395" s="159">
        <f t="shared" si="14"/>
        <v>0</v>
      </c>
      <c r="C395" s="170">
        <f t="shared" si="15"/>
        <v>0</v>
      </c>
      <c r="D395" s="300">
        <f t="shared" si="16"/>
        <v>0</v>
      </c>
      <c r="E395" s="300"/>
      <c r="F395" s="298">
        <f t="shared" si="13"/>
        <v>0</v>
      </c>
      <c r="G395" s="298"/>
      <c r="H395" s="299"/>
      <c r="I395" s="299"/>
    </row>
    <row r="396" spans="1:9" hidden="1" x14ac:dyDescent="0.25">
      <c r="A396" s="128">
        <f t="shared" si="14"/>
        <v>0</v>
      </c>
      <c r="B396" s="159">
        <f t="shared" si="14"/>
        <v>0</v>
      </c>
      <c r="C396" s="170">
        <f t="shared" si="15"/>
        <v>0</v>
      </c>
      <c r="D396" s="300">
        <f t="shared" si="16"/>
        <v>0</v>
      </c>
      <c r="E396" s="300"/>
      <c r="F396" s="298">
        <f t="shared" si="13"/>
        <v>0</v>
      </c>
      <c r="G396" s="298"/>
      <c r="H396" s="299"/>
      <c r="I396" s="299"/>
    </row>
    <row r="397" spans="1:9" hidden="1" x14ac:dyDescent="0.25">
      <c r="A397" s="128">
        <f t="shared" si="14"/>
        <v>0</v>
      </c>
      <c r="B397" s="159">
        <f t="shared" si="14"/>
        <v>0</v>
      </c>
      <c r="C397" s="170">
        <f t="shared" si="15"/>
        <v>0</v>
      </c>
      <c r="D397" s="300">
        <f t="shared" si="16"/>
        <v>0</v>
      </c>
      <c r="E397" s="300"/>
      <c r="F397" s="298">
        <f t="shared" si="13"/>
        <v>0</v>
      </c>
      <c r="G397" s="298"/>
      <c r="H397" s="299"/>
      <c r="I397" s="299"/>
    </row>
    <row r="398" spans="1:9" hidden="1" x14ac:dyDescent="0.25">
      <c r="A398" s="128">
        <f t="shared" ref="A398:B417" si="17">A79</f>
        <v>0</v>
      </c>
      <c r="B398" s="159">
        <f t="shared" si="17"/>
        <v>0</v>
      </c>
      <c r="C398" s="170">
        <f t="shared" si="15"/>
        <v>0</v>
      </c>
      <c r="D398" s="300">
        <f t="shared" si="16"/>
        <v>0</v>
      </c>
      <c r="E398" s="300"/>
      <c r="F398" s="298">
        <f t="shared" si="13"/>
        <v>0</v>
      </c>
      <c r="G398" s="298"/>
      <c r="H398" s="299"/>
      <c r="I398" s="299"/>
    </row>
    <row r="399" spans="1:9" hidden="1" x14ac:dyDescent="0.25">
      <c r="A399" s="128">
        <f t="shared" si="17"/>
        <v>0</v>
      </c>
      <c r="B399" s="159">
        <f t="shared" si="17"/>
        <v>0</v>
      </c>
      <c r="C399" s="170">
        <f t="shared" si="15"/>
        <v>0</v>
      </c>
      <c r="D399" s="300">
        <f t="shared" si="16"/>
        <v>0</v>
      </c>
      <c r="E399" s="300"/>
      <c r="F399" s="298">
        <f t="shared" si="13"/>
        <v>0</v>
      </c>
      <c r="G399" s="298"/>
      <c r="H399" s="299"/>
      <c r="I399" s="299"/>
    </row>
    <row r="400" spans="1:9" hidden="1" x14ac:dyDescent="0.25">
      <c r="A400" s="128">
        <f t="shared" si="17"/>
        <v>0</v>
      </c>
      <c r="B400" s="159">
        <f t="shared" si="17"/>
        <v>0</v>
      </c>
      <c r="C400" s="170">
        <f t="shared" si="15"/>
        <v>0</v>
      </c>
      <c r="D400" s="300">
        <f t="shared" si="16"/>
        <v>0</v>
      </c>
      <c r="E400" s="300"/>
      <c r="F400" s="298">
        <f t="shared" si="13"/>
        <v>0</v>
      </c>
      <c r="G400" s="298"/>
      <c r="H400" s="299"/>
      <c r="I400" s="299"/>
    </row>
    <row r="401" spans="1:9" hidden="1" x14ac:dyDescent="0.25">
      <c r="A401" s="128">
        <f t="shared" si="17"/>
        <v>0</v>
      </c>
      <c r="B401" s="159">
        <f t="shared" si="17"/>
        <v>0</v>
      </c>
      <c r="C401" s="170">
        <f t="shared" si="15"/>
        <v>0</v>
      </c>
      <c r="D401" s="300">
        <f t="shared" si="16"/>
        <v>0</v>
      </c>
      <c r="E401" s="300"/>
      <c r="F401" s="298">
        <f t="shared" si="13"/>
        <v>0</v>
      </c>
      <c r="G401" s="298"/>
      <c r="H401" s="299"/>
      <c r="I401" s="299"/>
    </row>
    <row r="402" spans="1:9" hidden="1" x14ac:dyDescent="0.25">
      <c r="A402" s="128">
        <f t="shared" si="17"/>
        <v>0</v>
      </c>
      <c r="B402" s="159">
        <f t="shared" si="17"/>
        <v>0</v>
      </c>
      <c r="C402" s="170">
        <f t="shared" si="15"/>
        <v>0</v>
      </c>
      <c r="D402" s="300">
        <f t="shared" si="16"/>
        <v>0</v>
      </c>
      <c r="E402" s="300"/>
      <c r="F402" s="298">
        <f t="shared" si="13"/>
        <v>0</v>
      </c>
      <c r="G402" s="298"/>
      <c r="H402" s="299"/>
      <c r="I402" s="299"/>
    </row>
    <row r="403" spans="1:9" hidden="1" x14ac:dyDescent="0.25">
      <c r="A403" s="128">
        <f t="shared" si="17"/>
        <v>0</v>
      </c>
      <c r="B403" s="159">
        <f t="shared" si="17"/>
        <v>0</v>
      </c>
      <c r="C403" s="170">
        <f t="shared" si="15"/>
        <v>0</v>
      </c>
      <c r="D403" s="300">
        <f t="shared" si="16"/>
        <v>0</v>
      </c>
      <c r="E403" s="300"/>
      <c r="F403" s="298">
        <f t="shared" si="13"/>
        <v>0</v>
      </c>
      <c r="G403" s="298"/>
      <c r="H403" s="299"/>
      <c r="I403" s="299"/>
    </row>
    <row r="404" spans="1:9" hidden="1" x14ac:dyDescent="0.25">
      <c r="A404" s="128">
        <f t="shared" si="17"/>
        <v>0</v>
      </c>
      <c r="B404" s="159">
        <f t="shared" si="17"/>
        <v>0</v>
      </c>
      <c r="C404" s="170">
        <f t="shared" si="15"/>
        <v>0</v>
      </c>
      <c r="D404" s="300">
        <f t="shared" si="16"/>
        <v>0</v>
      </c>
      <c r="E404" s="300"/>
      <c r="F404" s="298">
        <f t="shared" si="13"/>
        <v>0</v>
      </c>
      <c r="G404" s="298"/>
      <c r="H404" s="299"/>
      <c r="I404" s="299"/>
    </row>
    <row r="405" spans="1:9" hidden="1" x14ac:dyDescent="0.25">
      <c r="A405" s="128">
        <f t="shared" si="17"/>
        <v>0</v>
      </c>
      <c r="B405" s="159">
        <f t="shared" si="17"/>
        <v>0</v>
      </c>
      <c r="C405" s="170">
        <f t="shared" si="15"/>
        <v>0</v>
      </c>
      <c r="D405" s="300">
        <f t="shared" si="16"/>
        <v>0</v>
      </c>
      <c r="E405" s="300"/>
      <c r="F405" s="298">
        <f t="shared" si="13"/>
        <v>0</v>
      </c>
      <c r="G405" s="298"/>
      <c r="H405" s="299"/>
      <c r="I405" s="299"/>
    </row>
    <row r="406" spans="1:9" hidden="1" x14ac:dyDescent="0.25">
      <c r="A406" s="128">
        <f t="shared" si="17"/>
        <v>0</v>
      </c>
      <c r="B406" s="159">
        <f t="shared" si="17"/>
        <v>0</v>
      </c>
      <c r="C406" s="170">
        <f t="shared" si="15"/>
        <v>0</v>
      </c>
      <c r="D406" s="300">
        <f t="shared" si="16"/>
        <v>0</v>
      </c>
      <c r="E406" s="300"/>
      <c r="F406" s="298">
        <f t="shared" si="13"/>
        <v>0</v>
      </c>
      <c r="G406" s="298"/>
      <c r="H406" s="299"/>
      <c r="I406" s="299"/>
    </row>
    <row r="407" spans="1:9" hidden="1" x14ac:dyDescent="0.25">
      <c r="A407" s="128">
        <f t="shared" si="17"/>
        <v>0</v>
      </c>
      <c r="B407" s="159">
        <f t="shared" si="17"/>
        <v>0</v>
      </c>
      <c r="C407" s="170">
        <f t="shared" si="15"/>
        <v>0</v>
      </c>
      <c r="D407" s="300">
        <f t="shared" si="16"/>
        <v>0</v>
      </c>
      <c r="E407" s="300"/>
      <c r="F407" s="298">
        <f t="shared" si="13"/>
        <v>0</v>
      </c>
      <c r="G407" s="298"/>
      <c r="H407" s="299"/>
      <c r="I407" s="299"/>
    </row>
    <row r="408" spans="1:9" hidden="1" x14ac:dyDescent="0.25">
      <c r="A408" s="128">
        <f t="shared" si="17"/>
        <v>0</v>
      </c>
      <c r="B408" s="159">
        <f t="shared" si="17"/>
        <v>0</v>
      </c>
      <c r="C408" s="257">
        <f t="shared" ref="C408:C439" si="18">IFERROR(C612/C302,0)</f>
        <v>0</v>
      </c>
      <c r="D408" s="300">
        <f t="shared" ref="D408:D457" si="19">IFERROR(H408/C302,0)</f>
        <v>0</v>
      </c>
      <c r="E408" s="300"/>
      <c r="F408" s="298">
        <f t="shared" si="13"/>
        <v>0</v>
      </c>
      <c r="G408" s="298"/>
      <c r="H408" s="299"/>
      <c r="I408" s="299"/>
    </row>
    <row r="409" spans="1:9" hidden="1" x14ac:dyDescent="0.25">
      <c r="A409" s="128">
        <f t="shared" si="17"/>
        <v>0</v>
      </c>
      <c r="B409" s="159">
        <f t="shared" si="17"/>
        <v>0</v>
      </c>
      <c r="C409" s="257">
        <f t="shared" si="18"/>
        <v>0</v>
      </c>
      <c r="D409" s="300">
        <f t="shared" si="19"/>
        <v>0</v>
      </c>
      <c r="E409" s="300"/>
      <c r="F409" s="298">
        <f t="shared" si="13"/>
        <v>0</v>
      </c>
      <c r="G409" s="298"/>
      <c r="H409" s="299"/>
      <c r="I409" s="299"/>
    </row>
    <row r="410" spans="1:9" hidden="1" x14ac:dyDescent="0.25">
      <c r="A410" s="128">
        <f t="shared" si="17"/>
        <v>0</v>
      </c>
      <c r="B410" s="159">
        <f t="shared" si="17"/>
        <v>0</v>
      </c>
      <c r="C410" s="257">
        <f t="shared" si="18"/>
        <v>0</v>
      </c>
      <c r="D410" s="300">
        <f t="shared" si="19"/>
        <v>0</v>
      </c>
      <c r="E410" s="300"/>
      <c r="F410" s="298">
        <f t="shared" si="13"/>
        <v>0</v>
      </c>
      <c r="G410" s="298"/>
      <c r="H410" s="299"/>
      <c r="I410" s="299"/>
    </row>
    <row r="411" spans="1:9" hidden="1" x14ac:dyDescent="0.25">
      <c r="A411" s="128">
        <f t="shared" si="17"/>
        <v>0</v>
      </c>
      <c r="B411" s="159">
        <f t="shared" si="17"/>
        <v>0</v>
      </c>
      <c r="C411" s="257">
        <f t="shared" si="18"/>
        <v>0</v>
      </c>
      <c r="D411" s="300">
        <f t="shared" si="19"/>
        <v>0</v>
      </c>
      <c r="E411" s="300"/>
      <c r="F411" s="298">
        <f t="shared" si="13"/>
        <v>0</v>
      </c>
      <c r="G411" s="298"/>
      <c r="H411" s="299"/>
      <c r="I411" s="299"/>
    </row>
    <row r="412" spans="1:9" hidden="1" x14ac:dyDescent="0.25">
      <c r="A412" s="128">
        <f t="shared" si="17"/>
        <v>0</v>
      </c>
      <c r="B412" s="159">
        <f t="shared" si="17"/>
        <v>0</v>
      </c>
      <c r="C412" s="257">
        <f t="shared" si="18"/>
        <v>0</v>
      </c>
      <c r="D412" s="300">
        <f t="shared" si="19"/>
        <v>0</v>
      </c>
      <c r="E412" s="300"/>
      <c r="F412" s="298">
        <f t="shared" si="13"/>
        <v>0</v>
      </c>
      <c r="G412" s="298"/>
      <c r="H412" s="299"/>
      <c r="I412" s="299"/>
    </row>
    <row r="413" spans="1:9" hidden="1" x14ac:dyDescent="0.25">
      <c r="A413" s="128">
        <f t="shared" si="17"/>
        <v>0</v>
      </c>
      <c r="B413" s="159">
        <f t="shared" si="17"/>
        <v>0</v>
      </c>
      <c r="C413" s="257">
        <f t="shared" si="18"/>
        <v>0</v>
      </c>
      <c r="D413" s="300">
        <f t="shared" si="19"/>
        <v>0</v>
      </c>
      <c r="E413" s="300"/>
      <c r="F413" s="298">
        <f t="shared" si="13"/>
        <v>0</v>
      </c>
      <c r="G413" s="298"/>
      <c r="H413" s="299"/>
      <c r="I413" s="299"/>
    </row>
    <row r="414" spans="1:9" hidden="1" x14ac:dyDescent="0.25">
      <c r="A414" s="128">
        <f t="shared" si="17"/>
        <v>0</v>
      </c>
      <c r="B414" s="159">
        <f t="shared" si="17"/>
        <v>0</v>
      </c>
      <c r="C414" s="257">
        <f t="shared" si="18"/>
        <v>0</v>
      </c>
      <c r="D414" s="300">
        <f t="shared" si="19"/>
        <v>0</v>
      </c>
      <c r="E414" s="300"/>
      <c r="F414" s="298">
        <f t="shared" si="13"/>
        <v>0</v>
      </c>
      <c r="G414" s="298"/>
      <c r="H414" s="299"/>
      <c r="I414" s="299"/>
    </row>
    <row r="415" spans="1:9" hidden="1" x14ac:dyDescent="0.25">
      <c r="A415" s="128">
        <f t="shared" si="17"/>
        <v>0</v>
      </c>
      <c r="B415" s="159">
        <f t="shared" si="17"/>
        <v>0</v>
      </c>
      <c r="C415" s="257">
        <f t="shared" si="18"/>
        <v>0</v>
      </c>
      <c r="D415" s="300">
        <f t="shared" si="19"/>
        <v>0</v>
      </c>
      <c r="E415" s="300"/>
      <c r="F415" s="298">
        <f t="shared" si="13"/>
        <v>0</v>
      </c>
      <c r="G415" s="298"/>
      <c r="H415" s="299"/>
      <c r="I415" s="299"/>
    </row>
    <row r="416" spans="1:9" hidden="1" x14ac:dyDescent="0.25">
      <c r="A416" s="128">
        <f t="shared" si="17"/>
        <v>0</v>
      </c>
      <c r="B416" s="159">
        <f t="shared" si="17"/>
        <v>0</v>
      </c>
      <c r="C416" s="257">
        <f t="shared" si="18"/>
        <v>0</v>
      </c>
      <c r="D416" s="300">
        <f t="shared" si="19"/>
        <v>0</v>
      </c>
      <c r="E416" s="300"/>
      <c r="F416" s="298">
        <f t="shared" si="13"/>
        <v>0</v>
      </c>
      <c r="G416" s="298"/>
      <c r="H416" s="299"/>
      <c r="I416" s="299"/>
    </row>
    <row r="417" spans="1:9" hidden="1" x14ac:dyDescent="0.25">
      <c r="A417" s="128">
        <f t="shared" si="17"/>
        <v>0</v>
      </c>
      <c r="B417" s="159">
        <f t="shared" si="17"/>
        <v>0</v>
      </c>
      <c r="C417" s="257">
        <f t="shared" si="18"/>
        <v>0</v>
      </c>
      <c r="D417" s="300">
        <f t="shared" si="19"/>
        <v>0</v>
      </c>
      <c r="E417" s="300"/>
      <c r="F417" s="298">
        <f t="shared" si="13"/>
        <v>0</v>
      </c>
      <c r="G417" s="298"/>
      <c r="H417" s="299"/>
      <c r="I417" s="299"/>
    </row>
    <row r="418" spans="1:9" hidden="1" x14ac:dyDescent="0.25">
      <c r="A418" s="128">
        <f t="shared" ref="A418:B437" si="20">A99</f>
        <v>0</v>
      </c>
      <c r="B418" s="159">
        <f t="shared" si="20"/>
        <v>0</v>
      </c>
      <c r="C418" s="257">
        <f t="shared" si="18"/>
        <v>0</v>
      </c>
      <c r="D418" s="300">
        <f t="shared" si="19"/>
        <v>0</v>
      </c>
      <c r="E418" s="300"/>
      <c r="F418" s="298">
        <f t="shared" si="13"/>
        <v>0</v>
      </c>
      <c r="G418" s="298"/>
      <c r="H418" s="299"/>
      <c r="I418" s="299"/>
    </row>
    <row r="419" spans="1:9" hidden="1" x14ac:dyDescent="0.25">
      <c r="A419" s="128">
        <f t="shared" si="20"/>
        <v>0</v>
      </c>
      <c r="B419" s="159">
        <f t="shared" si="20"/>
        <v>0</v>
      </c>
      <c r="C419" s="257">
        <f t="shared" si="18"/>
        <v>0</v>
      </c>
      <c r="D419" s="300">
        <f t="shared" si="19"/>
        <v>0</v>
      </c>
      <c r="E419" s="300"/>
      <c r="F419" s="298">
        <f t="shared" si="13"/>
        <v>0</v>
      </c>
      <c r="G419" s="298"/>
      <c r="H419" s="299"/>
      <c r="I419" s="299"/>
    </row>
    <row r="420" spans="1:9" hidden="1" x14ac:dyDescent="0.25">
      <c r="A420" s="128">
        <f t="shared" si="20"/>
        <v>0</v>
      </c>
      <c r="B420" s="159">
        <f t="shared" si="20"/>
        <v>0</v>
      </c>
      <c r="C420" s="257">
        <f t="shared" si="18"/>
        <v>0</v>
      </c>
      <c r="D420" s="300">
        <f t="shared" si="19"/>
        <v>0</v>
      </c>
      <c r="E420" s="300"/>
      <c r="F420" s="298">
        <f t="shared" si="13"/>
        <v>0</v>
      </c>
      <c r="G420" s="298"/>
      <c r="H420" s="299"/>
      <c r="I420" s="299"/>
    </row>
    <row r="421" spans="1:9" hidden="1" x14ac:dyDescent="0.25">
      <c r="A421" s="128">
        <f t="shared" si="20"/>
        <v>0</v>
      </c>
      <c r="B421" s="159">
        <f t="shared" si="20"/>
        <v>0</v>
      </c>
      <c r="C421" s="257">
        <f t="shared" si="18"/>
        <v>0</v>
      </c>
      <c r="D421" s="300">
        <f t="shared" si="19"/>
        <v>0</v>
      </c>
      <c r="E421" s="300"/>
      <c r="F421" s="298">
        <f t="shared" si="13"/>
        <v>0</v>
      </c>
      <c r="G421" s="298"/>
      <c r="H421" s="299"/>
      <c r="I421" s="299"/>
    </row>
    <row r="422" spans="1:9" hidden="1" x14ac:dyDescent="0.25">
      <c r="A422" s="128">
        <f t="shared" si="20"/>
        <v>0</v>
      </c>
      <c r="B422" s="159">
        <f t="shared" si="20"/>
        <v>0</v>
      </c>
      <c r="C422" s="257">
        <f t="shared" si="18"/>
        <v>0</v>
      </c>
      <c r="D422" s="300">
        <f t="shared" si="19"/>
        <v>0</v>
      </c>
      <c r="E422" s="300"/>
      <c r="F422" s="298">
        <f t="shared" si="13"/>
        <v>0</v>
      </c>
      <c r="G422" s="298"/>
      <c r="H422" s="299"/>
      <c r="I422" s="299"/>
    </row>
    <row r="423" spans="1:9" hidden="1" x14ac:dyDescent="0.25">
      <c r="A423" s="128">
        <f t="shared" si="20"/>
        <v>0</v>
      </c>
      <c r="B423" s="159">
        <f t="shared" si="20"/>
        <v>0</v>
      </c>
      <c r="C423" s="257">
        <f t="shared" si="18"/>
        <v>0</v>
      </c>
      <c r="D423" s="300">
        <f t="shared" si="19"/>
        <v>0</v>
      </c>
      <c r="E423" s="300"/>
      <c r="F423" s="298">
        <f t="shared" ref="F423:F486" si="21">IFERROR(D423/C423,0)</f>
        <v>0</v>
      </c>
      <c r="G423" s="298"/>
      <c r="H423" s="299"/>
      <c r="I423" s="299"/>
    </row>
    <row r="424" spans="1:9" hidden="1" x14ac:dyDescent="0.25">
      <c r="A424" s="128">
        <f t="shared" si="20"/>
        <v>0</v>
      </c>
      <c r="B424" s="159">
        <f t="shared" si="20"/>
        <v>0</v>
      </c>
      <c r="C424" s="257">
        <f t="shared" si="18"/>
        <v>0</v>
      </c>
      <c r="D424" s="300">
        <f t="shared" si="19"/>
        <v>0</v>
      </c>
      <c r="E424" s="300"/>
      <c r="F424" s="298">
        <f t="shared" si="21"/>
        <v>0</v>
      </c>
      <c r="G424" s="298"/>
      <c r="H424" s="299"/>
      <c r="I424" s="299"/>
    </row>
    <row r="425" spans="1:9" hidden="1" x14ac:dyDescent="0.25">
      <c r="A425" s="128">
        <f t="shared" si="20"/>
        <v>0</v>
      </c>
      <c r="B425" s="159">
        <f t="shared" si="20"/>
        <v>0</v>
      </c>
      <c r="C425" s="257">
        <f t="shared" si="18"/>
        <v>0</v>
      </c>
      <c r="D425" s="300">
        <f t="shared" si="19"/>
        <v>0</v>
      </c>
      <c r="E425" s="300"/>
      <c r="F425" s="298">
        <f t="shared" si="21"/>
        <v>0</v>
      </c>
      <c r="G425" s="298"/>
      <c r="H425" s="299"/>
      <c r="I425" s="299"/>
    </row>
    <row r="426" spans="1:9" hidden="1" x14ac:dyDescent="0.25">
      <c r="A426" s="128">
        <f t="shared" si="20"/>
        <v>0</v>
      </c>
      <c r="B426" s="159">
        <f t="shared" si="20"/>
        <v>0</v>
      </c>
      <c r="C426" s="257">
        <f t="shared" si="18"/>
        <v>0</v>
      </c>
      <c r="D426" s="300">
        <f t="shared" si="19"/>
        <v>0</v>
      </c>
      <c r="E426" s="300"/>
      <c r="F426" s="298">
        <f t="shared" si="21"/>
        <v>0</v>
      </c>
      <c r="G426" s="298"/>
      <c r="H426" s="299"/>
      <c r="I426" s="299"/>
    </row>
    <row r="427" spans="1:9" hidden="1" x14ac:dyDescent="0.25">
      <c r="A427" s="128">
        <f t="shared" si="20"/>
        <v>0</v>
      </c>
      <c r="B427" s="159">
        <f t="shared" si="20"/>
        <v>0</v>
      </c>
      <c r="C427" s="257">
        <f t="shared" si="18"/>
        <v>0</v>
      </c>
      <c r="D427" s="300">
        <f t="shared" si="19"/>
        <v>0</v>
      </c>
      <c r="E427" s="300"/>
      <c r="F427" s="298">
        <f t="shared" si="21"/>
        <v>0</v>
      </c>
      <c r="G427" s="298"/>
      <c r="H427" s="299"/>
      <c r="I427" s="299"/>
    </row>
    <row r="428" spans="1:9" hidden="1" x14ac:dyDescent="0.25">
      <c r="A428" s="128">
        <f t="shared" si="20"/>
        <v>0</v>
      </c>
      <c r="B428" s="159">
        <f t="shared" si="20"/>
        <v>0</v>
      </c>
      <c r="C428" s="257">
        <f t="shared" si="18"/>
        <v>0</v>
      </c>
      <c r="D428" s="300">
        <f t="shared" si="19"/>
        <v>0</v>
      </c>
      <c r="E428" s="300"/>
      <c r="F428" s="298">
        <f t="shared" si="21"/>
        <v>0</v>
      </c>
      <c r="G428" s="298"/>
      <c r="H428" s="299"/>
      <c r="I428" s="299"/>
    </row>
    <row r="429" spans="1:9" hidden="1" x14ac:dyDescent="0.25">
      <c r="A429" s="128">
        <f t="shared" si="20"/>
        <v>0</v>
      </c>
      <c r="B429" s="159">
        <f t="shared" si="20"/>
        <v>0</v>
      </c>
      <c r="C429" s="257">
        <f t="shared" si="18"/>
        <v>0</v>
      </c>
      <c r="D429" s="300">
        <f t="shared" si="19"/>
        <v>0</v>
      </c>
      <c r="E429" s="300"/>
      <c r="F429" s="298">
        <f t="shared" si="21"/>
        <v>0</v>
      </c>
      <c r="G429" s="298"/>
      <c r="H429" s="299"/>
      <c r="I429" s="299"/>
    </row>
    <row r="430" spans="1:9" hidden="1" x14ac:dyDescent="0.25">
      <c r="A430" s="128">
        <f t="shared" si="20"/>
        <v>0</v>
      </c>
      <c r="B430" s="159">
        <f t="shared" si="20"/>
        <v>0</v>
      </c>
      <c r="C430" s="257">
        <f t="shared" si="18"/>
        <v>0</v>
      </c>
      <c r="D430" s="300">
        <f t="shared" si="19"/>
        <v>0</v>
      </c>
      <c r="E430" s="300"/>
      <c r="F430" s="298">
        <f t="shared" si="21"/>
        <v>0</v>
      </c>
      <c r="G430" s="298"/>
      <c r="H430" s="299"/>
      <c r="I430" s="299"/>
    </row>
    <row r="431" spans="1:9" hidden="1" x14ac:dyDescent="0.25">
      <c r="A431" s="128">
        <f t="shared" si="20"/>
        <v>0</v>
      </c>
      <c r="B431" s="159">
        <f t="shared" si="20"/>
        <v>0</v>
      </c>
      <c r="C431" s="257">
        <f t="shared" si="18"/>
        <v>0</v>
      </c>
      <c r="D431" s="300">
        <f t="shared" si="19"/>
        <v>0</v>
      </c>
      <c r="E431" s="300"/>
      <c r="F431" s="298">
        <f t="shared" si="21"/>
        <v>0</v>
      </c>
      <c r="G431" s="298"/>
      <c r="H431" s="299"/>
      <c r="I431" s="299"/>
    </row>
    <row r="432" spans="1:9" hidden="1" x14ac:dyDescent="0.25">
      <c r="A432" s="128">
        <f t="shared" si="20"/>
        <v>0</v>
      </c>
      <c r="B432" s="159">
        <f t="shared" si="20"/>
        <v>0</v>
      </c>
      <c r="C432" s="257">
        <f t="shared" si="18"/>
        <v>0</v>
      </c>
      <c r="D432" s="300">
        <f t="shared" si="19"/>
        <v>0</v>
      </c>
      <c r="E432" s="300"/>
      <c r="F432" s="298">
        <f t="shared" si="21"/>
        <v>0</v>
      </c>
      <c r="G432" s="298"/>
      <c r="H432" s="299"/>
      <c r="I432" s="299"/>
    </row>
    <row r="433" spans="1:9" hidden="1" x14ac:dyDescent="0.25">
      <c r="A433" s="128">
        <f t="shared" si="20"/>
        <v>0</v>
      </c>
      <c r="B433" s="159">
        <f t="shared" si="20"/>
        <v>0</v>
      </c>
      <c r="C433" s="257">
        <f t="shared" si="18"/>
        <v>0</v>
      </c>
      <c r="D433" s="300">
        <f t="shared" si="19"/>
        <v>0</v>
      </c>
      <c r="E433" s="300"/>
      <c r="F433" s="298">
        <f t="shared" si="21"/>
        <v>0</v>
      </c>
      <c r="G433" s="298"/>
      <c r="H433" s="299"/>
      <c r="I433" s="299"/>
    </row>
    <row r="434" spans="1:9" hidden="1" x14ac:dyDescent="0.25">
      <c r="A434" s="128">
        <f t="shared" si="20"/>
        <v>0</v>
      </c>
      <c r="B434" s="159">
        <f t="shared" si="20"/>
        <v>0</v>
      </c>
      <c r="C434" s="257">
        <f t="shared" si="18"/>
        <v>0</v>
      </c>
      <c r="D434" s="300">
        <f t="shared" si="19"/>
        <v>0</v>
      </c>
      <c r="E434" s="300"/>
      <c r="F434" s="298">
        <f t="shared" si="21"/>
        <v>0</v>
      </c>
      <c r="G434" s="298"/>
      <c r="H434" s="299"/>
      <c r="I434" s="299"/>
    </row>
    <row r="435" spans="1:9" hidden="1" x14ac:dyDescent="0.25">
      <c r="A435" s="128">
        <f t="shared" si="20"/>
        <v>0</v>
      </c>
      <c r="B435" s="159">
        <f t="shared" si="20"/>
        <v>0</v>
      </c>
      <c r="C435" s="257">
        <f t="shared" si="18"/>
        <v>0</v>
      </c>
      <c r="D435" s="300">
        <f t="shared" si="19"/>
        <v>0</v>
      </c>
      <c r="E435" s="300"/>
      <c r="F435" s="298">
        <f t="shared" si="21"/>
        <v>0</v>
      </c>
      <c r="G435" s="298"/>
      <c r="H435" s="299"/>
      <c r="I435" s="299"/>
    </row>
    <row r="436" spans="1:9" hidden="1" x14ac:dyDescent="0.25">
      <c r="A436" s="128">
        <f t="shared" si="20"/>
        <v>0</v>
      </c>
      <c r="B436" s="159">
        <f t="shared" si="20"/>
        <v>0</v>
      </c>
      <c r="C436" s="257">
        <f t="shared" si="18"/>
        <v>0</v>
      </c>
      <c r="D436" s="300">
        <f t="shared" si="19"/>
        <v>0</v>
      </c>
      <c r="E436" s="300"/>
      <c r="F436" s="298">
        <f t="shared" si="21"/>
        <v>0</v>
      </c>
      <c r="G436" s="298"/>
      <c r="H436" s="299"/>
      <c r="I436" s="299"/>
    </row>
    <row r="437" spans="1:9" hidden="1" x14ac:dyDescent="0.25">
      <c r="A437" s="128">
        <f t="shared" si="20"/>
        <v>0</v>
      </c>
      <c r="B437" s="159">
        <f t="shared" si="20"/>
        <v>0</v>
      </c>
      <c r="C437" s="257">
        <f t="shared" si="18"/>
        <v>0</v>
      </c>
      <c r="D437" s="300">
        <f t="shared" si="19"/>
        <v>0</v>
      </c>
      <c r="E437" s="300"/>
      <c r="F437" s="298">
        <f t="shared" si="21"/>
        <v>0</v>
      </c>
      <c r="G437" s="298"/>
      <c r="H437" s="299"/>
      <c r="I437" s="299"/>
    </row>
    <row r="438" spans="1:9" hidden="1" x14ac:dyDescent="0.25">
      <c r="A438" s="128">
        <f t="shared" ref="A438:B456" si="22">A119</f>
        <v>0</v>
      </c>
      <c r="B438" s="159">
        <f t="shared" si="22"/>
        <v>0</v>
      </c>
      <c r="C438" s="257">
        <f t="shared" si="18"/>
        <v>0</v>
      </c>
      <c r="D438" s="300">
        <f t="shared" si="19"/>
        <v>0</v>
      </c>
      <c r="E438" s="300"/>
      <c r="F438" s="298">
        <f t="shared" si="21"/>
        <v>0</v>
      </c>
      <c r="G438" s="298"/>
      <c r="H438" s="299"/>
      <c r="I438" s="299"/>
    </row>
    <row r="439" spans="1:9" hidden="1" x14ac:dyDescent="0.25">
      <c r="A439" s="128">
        <f t="shared" si="22"/>
        <v>0</v>
      </c>
      <c r="B439" s="159">
        <f t="shared" si="22"/>
        <v>0</v>
      </c>
      <c r="C439" s="257">
        <f t="shared" si="18"/>
        <v>0</v>
      </c>
      <c r="D439" s="300">
        <f t="shared" si="19"/>
        <v>0</v>
      </c>
      <c r="E439" s="300"/>
      <c r="F439" s="298">
        <f t="shared" si="21"/>
        <v>0</v>
      </c>
      <c r="G439" s="298"/>
      <c r="H439" s="299"/>
      <c r="I439" s="299"/>
    </row>
    <row r="440" spans="1:9" hidden="1" x14ac:dyDescent="0.25">
      <c r="A440" s="128">
        <f t="shared" si="22"/>
        <v>0</v>
      </c>
      <c r="B440" s="159">
        <f t="shared" si="22"/>
        <v>0</v>
      </c>
      <c r="C440" s="257">
        <f t="shared" ref="C440:C471" si="23">IFERROR(C644/C334,0)</f>
        <v>0</v>
      </c>
      <c r="D440" s="300">
        <f t="shared" si="19"/>
        <v>0</v>
      </c>
      <c r="E440" s="300"/>
      <c r="F440" s="298">
        <f t="shared" si="21"/>
        <v>0</v>
      </c>
      <c r="G440" s="298"/>
      <c r="H440" s="299"/>
      <c r="I440" s="299"/>
    </row>
    <row r="441" spans="1:9" hidden="1" x14ac:dyDescent="0.25">
      <c r="A441" s="128">
        <f t="shared" si="22"/>
        <v>0</v>
      </c>
      <c r="B441" s="159">
        <f t="shared" si="22"/>
        <v>0</v>
      </c>
      <c r="C441" s="257">
        <f t="shared" si="23"/>
        <v>0</v>
      </c>
      <c r="D441" s="300">
        <f t="shared" si="19"/>
        <v>0</v>
      </c>
      <c r="E441" s="300"/>
      <c r="F441" s="298">
        <f t="shared" si="21"/>
        <v>0</v>
      </c>
      <c r="G441" s="298"/>
      <c r="H441" s="299"/>
      <c r="I441" s="299"/>
    </row>
    <row r="442" spans="1:9" hidden="1" x14ac:dyDescent="0.25">
      <c r="A442" s="128">
        <f t="shared" si="22"/>
        <v>0</v>
      </c>
      <c r="B442" s="159">
        <f t="shared" si="22"/>
        <v>0</v>
      </c>
      <c r="C442" s="257">
        <f t="shared" si="23"/>
        <v>0</v>
      </c>
      <c r="D442" s="300">
        <f t="shared" si="19"/>
        <v>0</v>
      </c>
      <c r="E442" s="300"/>
      <c r="F442" s="298">
        <f t="shared" si="21"/>
        <v>0</v>
      </c>
      <c r="G442" s="298"/>
      <c r="H442" s="299"/>
      <c r="I442" s="299"/>
    </row>
    <row r="443" spans="1:9" hidden="1" x14ac:dyDescent="0.25">
      <c r="A443" s="128">
        <f t="shared" si="22"/>
        <v>0</v>
      </c>
      <c r="B443" s="159">
        <f t="shared" si="22"/>
        <v>0</v>
      </c>
      <c r="C443" s="257">
        <f t="shared" si="23"/>
        <v>0</v>
      </c>
      <c r="D443" s="300">
        <f t="shared" si="19"/>
        <v>0</v>
      </c>
      <c r="E443" s="300"/>
      <c r="F443" s="298">
        <f t="shared" si="21"/>
        <v>0</v>
      </c>
      <c r="G443" s="298"/>
      <c r="H443" s="299"/>
      <c r="I443" s="299"/>
    </row>
    <row r="444" spans="1:9" hidden="1" x14ac:dyDescent="0.25">
      <c r="A444" s="128">
        <f t="shared" si="22"/>
        <v>0</v>
      </c>
      <c r="B444" s="159">
        <f t="shared" si="22"/>
        <v>0</v>
      </c>
      <c r="C444" s="257">
        <f t="shared" si="23"/>
        <v>0</v>
      </c>
      <c r="D444" s="300">
        <f t="shared" si="19"/>
        <v>0</v>
      </c>
      <c r="E444" s="300"/>
      <c r="F444" s="298">
        <f t="shared" si="21"/>
        <v>0</v>
      </c>
      <c r="G444" s="298"/>
      <c r="H444" s="299"/>
      <c r="I444" s="299"/>
    </row>
    <row r="445" spans="1:9" hidden="1" x14ac:dyDescent="0.25">
      <c r="A445" s="128">
        <f t="shared" si="22"/>
        <v>0</v>
      </c>
      <c r="B445" s="159">
        <f t="shared" si="22"/>
        <v>0</v>
      </c>
      <c r="C445" s="257">
        <f t="shared" si="23"/>
        <v>0</v>
      </c>
      <c r="D445" s="300">
        <f t="shared" si="19"/>
        <v>0</v>
      </c>
      <c r="E445" s="300"/>
      <c r="F445" s="298">
        <f t="shared" si="21"/>
        <v>0</v>
      </c>
      <c r="G445" s="298"/>
      <c r="H445" s="299"/>
      <c r="I445" s="299"/>
    </row>
    <row r="446" spans="1:9" hidden="1" x14ac:dyDescent="0.25">
      <c r="A446" s="128">
        <f t="shared" si="22"/>
        <v>0</v>
      </c>
      <c r="B446" s="159">
        <f t="shared" si="22"/>
        <v>0</v>
      </c>
      <c r="C446" s="257">
        <f t="shared" si="23"/>
        <v>0</v>
      </c>
      <c r="D446" s="300">
        <f t="shared" si="19"/>
        <v>0</v>
      </c>
      <c r="E446" s="300"/>
      <c r="F446" s="298">
        <f t="shared" si="21"/>
        <v>0</v>
      </c>
      <c r="G446" s="298"/>
      <c r="H446" s="299"/>
      <c r="I446" s="299"/>
    </row>
    <row r="447" spans="1:9" hidden="1" x14ac:dyDescent="0.25">
      <c r="A447" s="128">
        <f t="shared" si="22"/>
        <v>0</v>
      </c>
      <c r="B447" s="159">
        <f t="shared" si="22"/>
        <v>0</v>
      </c>
      <c r="C447" s="257">
        <f t="shared" si="23"/>
        <v>0</v>
      </c>
      <c r="D447" s="300">
        <f t="shared" si="19"/>
        <v>0</v>
      </c>
      <c r="E447" s="300"/>
      <c r="F447" s="298">
        <f t="shared" si="21"/>
        <v>0</v>
      </c>
      <c r="G447" s="298"/>
      <c r="H447" s="299"/>
      <c r="I447" s="299"/>
    </row>
    <row r="448" spans="1:9" hidden="1" x14ac:dyDescent="0.25">
      <c r="A448" s="128">
        <f t="shared" si="22"/>
        <v>0</v>
      </c>
      <c r="B448" s="159">
        <f t="shared" si="22"/>
        <v>0</v>
      </c>
      <c r="C448" s="257">
        <f t="shared" si="23"/>
        <v>0</v>
      </c>
      <c r="D448" s="300">
        <f t="shared" si="19"/>
        <v>0</v>
      </c>
      <c r="E448" s="300"/>
      <c r="F448" s="298">
        <f t="shared" si="21"/>
        <v>0</v>
      </c>
      <c r="G448" s="298"/>
      <c r="H448" s="299"/>
      <c r="I448" s="299"/>
    </row>
    <row r="449" spans="1:9" hidden="1" x14ac:dyDescent="0.25">
      <c r="A449" s="128">
        <f t="shared" si="22"/>
        <v>0</v>
      </c>
      <c r="B449" s="159">
        <f t="shared" si="22"/>
        <v>0</v>
      </c>
      <c r="C449" s="257">
        <f t="shared" si="23"/>
        <v>0</v>
      </c>
      <c r="D449" s="300">
        <f t="shared" si="19"/>
        <v>0</v>
      </c>
      <c r="E449" s="300"/>
      <c r="F449" s="298">
        <f t="shared" si="21"/>
        <v>0</v>
      </c>
      <c r="G449" s="298"/>
      <c r="H449" s="299"/>
      <c r="I449" s="299"/>
    </row>
    <row r="450" spans="1:9" hidden="1" x14ac:dyDescent="0.25">
      <c r="A450" s="128">
        <f t="shared" si="22"/>
        <v>0</v>
      </c>
      <c r="B450" s="159">
        <f t="shared" si="22"/>
        <v>0</v>
      </c>
      <c r="C450" s="257">
        <f t="shared" si="23"/>
        <v>0</v>
      </c>
      <c r="D450" s="300">
        <f t="shared" si="19"/>
        <v>0</v>
      </c>
      <c r="E450" s="300"/>
      <c r="F450" s="298">
        <f t="shared" si="21"/>
        <v>0</v>
      </c>
      <c r="G450" s="298"/>
      <c r="H450" s="299"/>
      <c r="I450" s="299"/>
    </row>
    <row r="451" spans="1:9" hidden="1" x14ac:dyDescent="0.25">
      <c r="A451" s="128">
        <f t="shared" si="22"/>
        <v>0</v>
      </c>
      <c r="B451" s="159">
        <f t="shared" si="22"/>
        <v>0</v>
      </c>
      <c r="C451" s="257">
        <f t="shared" si="23"/>
        <v>0</v>
      </c>
      <c r="D451" s="300">
        <f t="shared" si="19"/>
        <v>0</v>
      </c>
      <c r="E451" s="300"/>
      <c r="F451" s="298">
        <f t="shared" si="21"/>
        <v>0</v>
      </c>
      <c r="G451" s="298"/>
      <c r="H451" s="299"/>
      <c r="I451" s="299"/>
    </row>
    <row r="452" spans="1:9" hidden="1" x14ac:dyDescent="0.25">
      <c r="A452" s="128">
        <f t="shared" si="22"/>
        <v>0</v>
      </c>
      <c r="B452" s="159">
        <f t="shared" si="22"/>
        <v>0</v>
      </c>
      <c r="C452" s="257">
        <f t="shared" si="23"/>
        <v>0</v>
      </c>
      <c r="D452" s="300">
        <f t="shared" si="19"/>
        <v>0</v>
      </c>
      <c r="E452" s="300"/>
      <c r="F452" s="298">
        <f t="shared" si="21"/>
        <v>0</v>
      </c>
      <c r="G452" s="298"/>
      <c r="H452" s="299"/>
      <c r="I452" s="299"/>
    </row>
    <row r="453" spans="1:9" hidden="1" x14ac:dyDescent="0.25">
      <c r="A453" s="128">
        <f t="shared" si="22"/>
        <v>0</v>
      </c>
      <c r="B453" s="159">
        <f t="shared" si="22"/>
        <v>0</v>
      </c>
      <c r="C453" s="257">
        <f t="shared" si="23"/>
        <v>0</v>
      </c>
      <c r="D453" s="300">
        <f t="shared" si="19"/>
        <v>0</v>
      </c>
      <c r="E453" s="300"/>
      <c r="F453" s="298">
        <f t="shared" si="21"/>
        <v>0</v>
      </c>
      <c r="G453" s="298"/>
      <c r="H453" s="299"/>
      <c r="I453" s="299"/>
    </row>
    <row r="454" spans="1:9" hidden="1" x14ac:dyDescent="0.25">
      <c r="A454" s="128">
        <f t="shared" si="22"/>
        <v>0</v>
      </c>
      <c r="B454" s="159">
        <f t="shared" si="22"/>
        <v>0</v>
      </c>
      <c r="C454" s="257">
        <f t="shared" si="23"/>
        <v>0</v>
      </c>
      <c r="D454" s="300">
        <f t="shared" si="19"/>
        <v>0</v>
      </c>
      <c r="E454" s="300"/>
      <c r="F454" s="298">
        <f t="shared" si="21"/>
        <v>0</v>
      </c>
      <c r="G454" s="298"/>
      <c r="H454" s="299"/>
      <c r="I454" s="299"/>
    </row>
    <row r="455" spans="1:9" hidden="1" x14ac:dyDescent="0.25">
      <c r="A455" s="128">
        <f t="shared" si="22"/>
        <v>0</v>
      </c>
      <c r="B455" s="159">
        <f t="shared" si="22"/>
        <v>0</v>
      </c>
      <c r="C455" s="257">
        <f t="shared" si="23"/>
        <v>0</v>
      </c>
      <c r="D455" s="300">
        <f t="shared" si="19"/>
        <v>0</v>
      </c>
      <c r="E455" s="300"/>
      <c r="F455" s="298">
        <f t="shared" si="21"/>
        <v>0</v>
      </c>
      <c r="G455" s="298"/>
      <c r="H455" s="299"/>
      <c r="I455" s="299"/>
    </row>
    <row r="456" spans="1:9" hidden="1" x14ac:dyDescent="0.25">
      <c r="A456" s="128">
        <f t="shared" si="22"/>
        <v>0</v>
      </c>
      <c r="B456" s="159">
        <f t="shared" si="22"/>
        <v>0</v>
      </c>
      <c r="C456" s="257">
        <f t="shared" si="23"/>
        <v>0</v>
      </c>
      <c r="D456" s="300">
        <f t="shared" si="19"/>
        <v>0</v>
      </c>
      <c r="E456" s="300"/>
      <c r="F456" s="298">
        <f t="shared" si="21"/>
        <v>0</v>
      </c>
      <c r="G456" s="298"/>
      <c r="H456" s="299"/>
      <c r="I456" s="299"/>
    </row>
    <row r="457" spans="1:9" hidden="1" x14ac:dyDescent="0.25">
      <c r="A457" s="128">
        <f t="shared" ref="A457:A488" si="24">A138</f>
        <v>0</v>
      </c>
      <c r="B457" s="159">
        <f t="shared" ref="B457" si="25">B138</f>
        <v>0</v>
      </c>
      <c r="C457" s="257">
        <f t="shared" si="23"/>
        <v>0</v>
      </c>
      <c r="D457" s="300">
        <f t="shared" si="19"/>
        <v>0</v>
      </c>
      <c r="E457" s="300"/>
      <c r="F457" s="298">
        <f t="shared" si="21"/>
        <v>0</v>
      </c>
      <c r="G457" s="298"/>
      <c r="H457" s="299"/>
      <c r="I457" s="299"/>
    </row>
    <row r="458" spans="1:9" hidden="1" x14ac:dyDescent="0.25">
      <c r="A458" s="128">
        <f t="shared" si="24"/>
        <v>0</v>
      </c>
      <c r="B458" s="159">
        <f t="shared" ref="B458" si="26">B139</f>
        <v>0</v>
      </c>
      <c r="C458" s="257">
        <f t="shared" si="23"/>
        <v>0</v>
      </c>
      <c r="D458" s="300">
        <f t="shared" ref="D458:D507" si="27">IFERROR(H458/C352,0)</f>
        <v>0</v>
      </c>
      <c r="E458" s="300"/>
      <c r="F458" s="298">
        <f t="shared" si="21"/>
        <v>0</v>
      </c>
      <c r="G458" s="298"/>
      <c r="H458" s="299"/>
      <c r="I458" s="299"/>
    </row>
    <row r="459" spans="1:9" hidden="1" x14ac:dyDescent="0.25">
      <c r="A459" s="128">
        <f t="shared" si="24"/>
        <v>0</v>
      </c>
      <c r="B459" s="159">
        <f t="shared" ref="B459" si="28">B140</f>
        <v>0</v>
      </c>
      <c r="C459" s="257">
        <f t="shared" si="23"/>
        <v>0</v>
      </c>
      <c r="D459" s="300">
        <f t="shared" si="27"/>
        <v>0</v>
      </c>
      <c r="E459" s="300"/>
      <c r="F459" s="298">
        <f t="shared" si="21"/>
        <v>0</v>
      </c>
      <c r="G459" s="298"/>
      <c r="H459" s="299"/>
      <c r="I459" s="299"/>
    </row>
    <row r="460" spans="1:9" hidden="1" x14ac:dyDescent="0.25">
      <c r="A460" s="128">
        <f t="shared" si="24"/>
        <v>0</v>
      </c>
      <c r="B460" s="159">
        <f t="shared" ref="B460" si="29">B141</f>
        <v>0</v>
      </c>
      <c r="C460" s="257">
        <f t="shared" si="23"/>
        <v>0</v>
      </c>
      <c r="D460" s="300">
        <f t="shared" si="27"/>
        <v>0</v>
      </c>
      <c r="E460" s="300"/>
      <c r="F460" s="298">
        <f t="shared" si="21"/>
        <v>0</v>
      </c>
      <c r="G460" s="298"/>
      <c r="H460" s="299"/>
      <c r="I460" s="299"/>
    </row>
    <row r="461" spans="1:9" hidden="1" x14ac:dyDescent="0.25">
      <c r="A461" s="128">
        <f t="shared" si="24"/>
        <v>0</v>
      </c>
      <c r="B461" s="159">
        <f t="shared" ref="B461" si="30">B142</f>
        <v>0</v>
      </c>
      <c r="C461" s="257">
        <f t="shared" si="23"/>
        <v>0</v>
      </c>
      <c r="D461" s="300">
        <f t="shared" si="27"/>
        <v>0</v>
      </c>
      <c r="E461" s="300"/>
      <c r="F461" s="298">
        <f t="shared" si="21"/>
        <v>0</v>
      </c>
      <c r="G461" s="298"/>
      <c r="H461" s="299"/>
      <c r="I461" s="299"/>
    </row>
    <row r="462" spans="1:9" hidden="1" x14ac:dyDescent="0.25">
      <c r="A462" s="128">
        <f t="shared" si="24"/>
        <v>0</v>
      </c>
      <c r="B462" s="159">
        <f t="shared" ref="B462" si="31">B143</f>
        <v>0</v>
      </c>
      <c r="C462" s="257">
        <f t="shared" si="23"/>
        <v>0</v>
      </c>
      <c r="D462" s="300">
        <f t="shared" si="27"/>
        <v>0</v>
      </c>
      <c r="E462" s="300"/>
      <c r="F462" s="298">
        <f t="shared" si="21"/>
        <v>0</v>
      </c>
      <c r="G462" s="298"/>
      <c r="H462" s="299"/>
      <c r="I462" s="299"/>
    </row>
    <row r="463" spans="1:9" hidden="1" x14ac:dyDescent="0.25">
      <c r="A463" s="128">
        <f t="shared" si="24"/>
        <v>0</v>
      </c>
      <c r="B463" s="159">
        <f t="shared" ref="B463" si="32">B144</f>
        <v>0</v>
      </c>
      <c r="C463" s="257">
        <f t="shared" si="23"/>
        <v>0</v>
      </c>
      <c r="D463" s="300">
        <f t="shared" si="27"/>
        <v>0</v>
      </c>
      <c r="E463" s="300"/>
      <c r="F463" s="298">
        <f t="shared" si="21"/>
        <v>0</v>
      </c>
      <c r="G463" s="298"/>
      <c r="H463" s="299"/>
      <c r="I463" s="299"/>
    </row>
    <row r="464" spans="1:9" hidden="1" x14ac:dyDescent="0.25">
      <c r="A464" s="128">
        <f t="shared" si="24"/>
        <v>0</v>
      </c>
      <c r="B464" s="159">
        <f t="shared" ref="B464" si="33">B145</f>
        <v>0</v>
      </c>
      <c r="C464" s="257">
        <f t="shared" si="23"/>
        <v>0</v>
      </c>
      <c r="D464" s="300">
        <f t="shared" si="27"/>
        <v>0</v>
      </c>
      <c r="E464" s="300"/>
      <c r="F464" s="298">
        <f t="shared" si="21"/>
        <v>0</v>
      </c>
      <c r="G464" s="298"/>
      <c r="H464" s="299"/>
      <c r="I464" s="299"/>
    </row>
    <row r="465" spans="1:9" hidden="1" x14ac:dyDescent="0.25">
      <c r="A465" s="128">
        <f t="shared" si="24"/>
        <v>0</v>
      </c>
      <c r="B465" s="159">
        <f t="shared" ref="B465" si="34">B146</f>
        <v>0</v>
      </c>
      <c r="C465" s="257">
        <f t="shared" si="23"/>
        <v>0</v>
      </c>
      <c r="D465" s="300">
        <f t="shared" si="27"/>
        <v>0</v>
      </c>
      <c r="E465" s="300"/>
      <c r="F465" s="298">
        <f t="shared" si="21"/>
        <v>0</v>
      </c>
      <c r="G465" s="298"/>
      <c r="H465" s="299"/>
      <c r="I465" s="299"/>
    </row>
    <row r="466" spans="1:9" hidden="1" x14ac:dyDescent="0.25">
      <c r="A466" s="128">
        <f t="shared" si="24"/>
        <v>0</v>
      </c>
      <c r="B466" s="159">
        <f t="shared" ref="B466:B507" si="35">B147</f>
        <v>0</v>
      </c>
      <c r="C466" s="257">
        <f t="shared" si="23"/>
        <v>0</v>
      </c>
      <c r="D466" s="300">
        <f t="shared" si="27"/>
        <v>0</v>
      </c>
      <c r="E466" s="300"/>
      <c r="F466" s="298">
        <f t="shared" si="21"/>
        <v>0</v>
      </c>
      <c r="G466" s="298"/>
      <c r="H466" s="299"/>
      <c r="I466" s="299"/>
    </row>
    <row r="467" spans="1:9" hidden="1" x14ac:dyDescent="0.25">
      <c r="A467" s="128">
        <f t="shared" si="24"/>
        <v>0</v>
      </c>
      <c r="B467" s="159">
        <f t="shared" si="35"/>
        <v>0</v>
      </c>
      <c r="C467" s="257">
        <f t="shared" si="23"/>
        <v>0</v>
      </c>
      <c r="D467" s="300">
        <f t="shared" si="27"/>
        <v>0</v>
      </c>
      <c r="E467" s="300"/>
      <c r="F467" s="298">
        <f t="shared" si="21"/>
        <v>0</v>
      </c>
      <c r="G467" s="298"/>
      <c r="H467" s="299"/>
      <c r="I467" s="299"/>
    </row>
    <row r="468" spans="1:9" hidden="1" x14ac:dyDescent="0.25">
      <c r="A468" s="128">
        <f t="shared" si="24"/>
        <v>0</v>
      </c>
      <c r="B468" s="159">
        <f t="shared" si="35"/>
        <v>0</v>
      </c>
      <c r="C468" s="257">
        <f t="shared" si="23"/>
        <v>0</v>
      </c>
      <c r="D468" s="300">
        <f t="shared" si="27"/>
        <v>0</v>
      </c>
      <c r="E468" s="300"/>
      <c r="F468" s="298">
        <f t="shared" si="21"/>
        <v>0</v>
      </c>
      <c r="G468" s="298"/>
      <c r="H468" s="299"/>
      <c r="I468" s="299"/>
    </row>
    <row r="469" spans="1:9" hidden="1" x14ac:dyDescent="0.25">
      <c r="A469" s="128">
        <f t="shared" si="24"/>
        <v>0</v>
      </c>
      <c r="B469" s="159">
        <f t="shared" si="35"/>
        <v>0</v>
      </c>
      <c r="C469" s="257">
        <f t="shared" si="23"/>
        <v>0</v>
      </c>
      <c r="D469" s="300">
        <f t="shared" si="27"/>
        <v>0</v>
      </c>
      <c r="E469" s="300"/>
      <c r="F469" s="298">
        <f t="shared" si="21"/>
        <v>0</v>
      </c>
      <c r="G469" s="298"/>
      <c r="H469" s="299"/>
      <c r="I469" s="299"/>
    </row>
    <row r="470" spans="1:9" hidden="1" x14ac:dyDescent="0.25">
      <c r="A470" s="128">
        <f t="shared" si="24"/>
        <v>0</v>
      </c>
      <c r="B470" s="159">
        <f t="shared" si="35"/>
        <v>0</v>
      </c>
      <c r="C470" s="257">
        <f t="shared" si="23"/>
        <v>0</v>
      </c>
      <c r="D470" s="300">
        <f t="shared" si="27"/>
        <v>0</v>
      </c>
      <c r="E470" s="300"/>
      <c r="F470" s="298">
        <f t="shared" si="21"/>
        <v>0</v>
      </c>
      <c r="G470" s="298"/>
      <c r="H470" s="299"/>
      <c r="I470" s="299"/>
    </row>
    <row r="471" spans="1:9" hidden="1" x14ac:dyDescent="0.25">
      <c r="A471" s="128">
        <f t="shared" si="24"/>
        <v>0</v>
      </c>
      <c r="B471" s="159">
        <f t="shared" si="35"/>
        <v>0</v>
      </c>
      <c r="C471" s="257">
        <f t="shared" si="23"/>
        <v>0</v>
      </c>
      <c r="D471" s="300">
        <f t="shared" si="27"/>
        <v>0</v>
      </c>
      <c r="E471" s="300"/>
      <c r="F471" s="298">
        <f t="shared" si="21"/>
        <v>0</v>
      </c>
      <c r="G471" s="298"/>
      <c r="H471" s="299"/>
      <c r="I471" s="299"/>
    </row>
    <row r="472" spans="1:9" hidden="1" x14ac:dyDescent="0.25">
      <c r="A472" s="128">
        <f t="shared" si="24"/>
        <v>0</v>
      </c>
      <c r="B472" s="159">
        <f t="shared" si="35"/>
        <v>0</v>
      </c>
      <c r="C472" s="257">
        <f t="shared" ref="C472:C503" si="36">IFERROR(C676/C366,0)</f>
        <v>0</v>
      </c>
      <c r="D472" s="300">
        <f t="shared" si="27"/>
        <v>0</v>
      </c>
      <c r="E472" s="300"/>
      <c r="F472" s="298">
        <f t="shared" si="21"/>
        <v>0</v>
      </c>
      <c r="G472" s="298"/>
      <c r="H472" s="299"/>
      <c r="I472" s="299"/>
    </row>
    <row r="473" spans="1:9" hidden="1" x14ac:dyDescent="0.25">
      <c r="A473" s="128">
        <f t="shared" si="24"/>
        <v>0</v>
      </c>
      <c r="B473" s="159">
        <f t="shared" si="35"/>
        <v>0</v>
      </c>
      <c r="C473" s="257">
        <f t="shared" si="36"/>
        <v>0</v>
      </c>
      <c r="D473" s="300">
        <f t="shared" si="27"/>
        <v>0</v>
      </c>
      <c r="E473" s="300"/>
      <c r="F473" s="298">
        <f t="shared" si="21"/>
        <v>0</v>
      </c>
      <c r="G473" s="298"/>
      <c r="H473" s="299"/>
      <c r="I473" s="299"/>
    </row>
    <row r="474" spans="1:9" hidden="1" x14ac:dyDescent="0.25">
      <c r="A474" s="128">
        <f t="shared" si="24"/>
        <v>0</v>
      </c>
      <c r="B474" s="159">
        <f t="shared" si="35"/>
        <v>0</v>
      </c>
      <c r="C474" s="257">
        <f t="shared" si="36"/>
        <v>0</v>
      </c>
      <c r="D474" s="300">
        <f t="shared" si="27"/>
        <v>0</v>
      </c>
      <c r="E474" s="300"/>
      <c r="F474" s="298">
        <f t="shared" si="21"/>
        <v>0</v>
      </c>
      <c r="G474" s="298"/>
      <c r="H474" s="299"/>
      <c r="I474" s="299"/>
    </row>
    <row r="475" spans="1:9" hidden="1" x14ac:dyDescent="0.25">
      <c r="A475" s="128">
        <f t="shared" si="24"/>
        <v>0</v>
      </c>
      <c r="B475" s="159">
        <f t="shared" si="35"/>
        <v>0</v>
      </c>
      <c r="C475" s="257">
        <f t="shared" si="36"/>
        <v>0</v>
      </c>
      <c r="D475" s="300">
        <f t="shared" si="27"/>
        <v>0</v>
      </c>
      <c r="E475" s="300"/>
      <c r="F475" s="298">
        <f t="shared" si="21"/>
        <v>0</v>
      </c>
      <c r="G475" s="298"/>
      <c r="H475" s="299"/>
      <c r="I475" s="299"/>
    </row>
    <row r="476" spans="1:9" hidden="1" x14ac:dyDescent="0.25">
      <c r="A476" s="128">
        <f t="shared" si="24"/>
        <v>0</v>
      </c>
      <c r="B476" s="159">
        <f t="shared" si="35"/>
        <v>0</v>
      </c>
      <c r="C476" s="257">
        <f t="shared" si="36"/>
        <v>0</v>
      </c>
      <c r="D476" s="300">
        <f t="shared" si="27"/>
        <v>0</v>
      </c>
      <c r="E476" s="300"/>
      <c r="F476" s="298">
        <f t="shared" si="21"/>
        <v>0</v>
      </c>
      <c r="G476" s="298"/>
      <c r="H476" s="299"/>
      <c r="I476" s="299"/>
    </row>
    <row r="477" spans="1:9" hidden="1" x14ac:dyDescent="0.25">
      <c r="A477" s="128">
        <f t="shared" si="24"/>
        <v>0</v>
      </c>
      <c r="B477" s="159">
        <f t="shared" si="35"/>
        <v>0</v>
      </c>
      <c r="C477" s="257">
        <f t="shared" si="36"/>
        <v>0</v>
      </c>
      <c r="D477" s="300">
        <f t="shared" si="27"/>
        <v>0</v>
      </c>
      <c r="E477" s="300"/>
      <c r="F477" s="298">
        <f t="shared" si="21"/>
        <v>0</v>
      </c>
      <c r="G477" s="298"/>
      <c r="H477" s="299"/>
      <c r="I477" s="299"/>
    </row>
    <row r="478" spans="1:9" hidden="1" x14ac:dyDescent="0.25">
      <c r="A478" s="128">
        <f t="shared" si="24"/>
        <v>0</v>
      </c>
      <c r="B478" s="159">
        <f t="shared" si="35"/>
        <v>0</v>
      </c>
      <c r="C478" s="257">
        <f t="shared" si="36"/>
        <v>0</v>
      </c>
      <c r="D478" s="300">
        <f t="shared" si="27"/>
        <v>0</v>
      </c>
      <c r="E478" s="300"/>
      <c r="F478" s="298">
        <f t="shared" si="21"/>
        <v>0</v>
      </c>
      <c r="G478" s="298"/>
      <c r="H478" s="299"/>
      <c r="I478" s="299"/>
    </row>
    <row r="479" spans="1:9" hidden="1" x14ac:dyDescent="0.25">
      <c r="A479" s="128">
        <f t="shared" si="24"/>
        <v>0</v>
      </c>
      <c r="B479" s="159">
        <f t="shared" si="35"/>
        <v>0</v>
      </c>
      <c r="C479" s="257">
        <f t="shared" si="36"/>
        <v>0</v>
      </c>
      <c r="D479" s="300">
        <f t="shared" si="27"/>
        <v>0</v>
      </c>
      <c r="E479" s="300"/>
      <c r="F479" s="298">
        <f t="shared" si="21"/>
        <v>0</v>
      </c>
      <c r="G479" s="298"/>
      <c r="H479" s="299"/>
      <c r="I479" s="299"/>
    </row>
    <row r="480" spans="1:9" hidden="1" x14ac:dyDescent="0.25">
      <c r="A480" s="128">
        <f t="shared" si="24"/>
        <v>0</v>
      </c>
      <c r="B480" s="159">
        <f t="shared" si="35"/>
        <v>0</v>
      </c>
      <c r="C480" s="257">
        <f t="shared" si="36"/>
        <v>0</v>
      </c>
      <c r="D480" s="300">
        <f t="shared" si="27"/>
        <v>0</v>
      </c>
      <c r="E480" s="300"/>
      <c r="F480" s="298">
        <f t="shared" si="21"/>
        <v>0</v>
      </c>
      <c r="G480" s="298"/>
      <c r="H480" s="299"/>
      <c r="I480" s="299"/>
    </row>
    <row r="481" spans="1:9" hidden="1" x14ac:dyDescent="0.25">
      <c r="A481" s="128">
        <f t="shared" si="24"/>
        <v>0</v>
      </c>
      <c r="B481" s="159">
        <f t="shared" si="35"/>
        <v>0</v>
      </c>
      <c r="C481" s="257">
        <f t="shared" si="36"/>
        <v>0</v>
      </c>
      <c r="D481" s="300">
        <f t="shared" si="27"/>
        <v>0</v>
      </c>
      <c r="E481" s="300"/>
      <c r="F481" s="298">
        <f t="shared" si="21"/>
        <v>0</v>
      </c>
      <c r="G481" s="298"/>
      <c r="H481" s="299"/>
      <c r="I481" s="299"/>
    </row>
    <row r="482" spans="1:9" hidden="1" x14ac:dyDescent="0.25">
      <c r="A482" s="128">
        <f t="shared" si="24"/>
        <v>0</v>
      </c>
      <c r="B482" s="159">
        <f t="shared" si="35"/>
        <v>0</v>
      </c>
      <c r="C482" s="257">
        <f t="shared" si="36"/>
        <v>0</v>
      </c>
      <c r="D482" s="300">
        <f t="shared" si="27"/>
        <v>0</v>
      </c>
      <c r="E482" s="300"/>
      <c r="F482" s="298">
        <f t="shared" si="21"/>
        <v>0</v>
      </c>
      <c r="G482" s="298"/>
      <c r="H482" s="299"/>
      <c r="I482" s="299"/>
    </row>
    <row r="483" spans="1:9" hidden="1" x14ac:dyDescent="0.25">
      <c r="A483" s="128">
        <f t="shared" si="24"/>
        <v>0</v>
      </c>
      <c r="B483" s="159">
        <f t="shared" si="35"/>
        <v>0</v>
      </c>
      <c r="C483" s="257">
        <f t="shared" si="36"/>
        <v>0</v>
      </c>
      <c r="D483" s="300">
        <f t="shared" si="27"/>
        <v>0</v>
      </c>
      <c r="E483" s="300"/>
      <c r="F483" s="298">
        <f t="shared" si="21"/>
        <v>0</v>
      </c>
      <c r="G483" s="298"/>
      <c r="H483" s="299"/>
      <c r="I483" s="299"/>
    </row>
    <row r="484" spans="1:9" hidden="1" x14ac:dyDescent="0.25">
      <c r="A484" s="128">
        <f t="shared" si="24"/>
        <v>0</v>
      </c>
      <c r="B484" s="159">
        <f t="shared" si="35"/>
        <v>0</v>
      </c>
      <c r="C484" s="257">
        <f t="shared" si="36"/>
        <v>0</v>
      </c>
      <c r="D484" s="300">
        <f t="shared" si="27"/>
        <v>0</v>
      </c>
      <c r="E484" s="300"/>
      <c r="F484" s="298">
        <f t="shared" si="21"/>
        <v>0</v>
      </c>
      <c r="G484" s="298"/>
      <c r="H484" s="299"/>
      <c r="I484" s="299"/>
    </row>
    <row r="485" spans="1:9" hidden="1" x14ac:dyDescent="0.25">
      <c r="A485" s="128">
        <f t="shared" si="24"/>
        <v>0</v>
      </c>
      <c r="B485" s="159">
        <f t="shared" si="35"/>
        <v>0</v>
      </c>
      <c r="C485" s="257">
        <f t="shared" si="36"/>
        <v>0</v>
      </c>
      <c r="D485" s="300">
        <f t="shared" si="27"/>
        <v>0</v>
      </c>
      <c r="E485" s="300"/>
      <c r="F485" s="298">
        <f t="shared" si="21"/>
        <v>0</v>
      </c>
      <c r="G485" s="298"/>
      <c r="H485" s="299"/>
      <c r="I485" s="299"/>
    </row>
    <row r="486" spans="1:9" hidden="1" x14ac:dyDescent="0.25">
      <c r="A486" s="128">
        <f t="shared" si="24"/>
        <v>0</v>
      </c>
      <c r="B486" s="159">
        <f t="shared" si="35"/>
        <v>0</v>
      </c>
      <c r="C486" s="257">
        <f t="shared" si="36"/>
        <v>0</v>
      </c>
      <c r="D486" s="300">
        <f t="shared" si="27"/>
        <v>0</v>
      </c>
      <c r="E486" s="300"/>
      <c r="F486" s="298">
        <f t="shared" si="21"/>
        <v>0</v>
      </c>
      <c r="G486" s="298"/>
      <c r="H486" s="299"/>
      <c r="I486" s="299"/>
    </row>
    <row r="487" spans="1:9" hidden="1" x14ac:dyDescent="0.25">
      <c r="A487" s="128">
        <f t="shared" si="24"/>
        <v>0</v>
      </c>
      <c r="B487" s="159">
        <f t="shared" si="35"/>
        <v>0</v>
      </c>
      <c r="C487" s="257">
        <f t="shared" si="36"/>
        <v>0</v>
      </c>
      <c r="D487" s="300">
        <f t="shared" si="27"/>
        <v>0</v>
      </c>
      <c r="E487" s="300"/>
      <c r="F487" s="298">
        <f t="shared" ref="F487:F507" si="37">IFERROR(D487/C487,0)</f>
        <v>0</v>
      </c>
      <c r="G487" s="298"/>
      <c r="H487" s="299"/>
      <c r="I487" s="299"/>
    </row>
    <row r="488" spans="1:9" hidden="1" x14ac:dyDescent="0.25">
      <c r="A488" s="128">
        <f t="shared" si="24"/>
        <v>0</v>
      </c>
      <c r="B488" s="159">
        <f t="shared" si="35"/>
        <v>0</v>
      </c>
      <c r="C488" s="257">
        <f t="shared" si="36"/>
        <v>0</v>
      </c>
      <c r="D488" s="300">
        <f t="shared" si="27"/>
        <v>0</v>
      </c>
      <c r="E488" s="300"/>
      <c r="F488" s="298">
        <f t="shared" si="37"/>
        <v>0</v>
      </c>
      <c r="G488" s="298"/>
      <c r="H488" s="299"/>
      <c r="I488" s="299"/>
    </row>
    <row r="489" spans="1:9" hidden="1" x14ac:dyDescent="0.25">
      <c r="A489" s="128">
        <f t="shared" ref="A489:A507" si="38">A170</f>
        <v>0</v>
      </c>
      <c r="B489" s="159">
        <f t="shared" si="35"/>
        <v>0</v>
      </c>
      <c r="C489" s="257">
        <f t="shared" si="36"/>
        <v>0</v>
      </c>
      <c r="D489" s="300">
        <f t="shared" si="27"/>
        <v>0</v>
      </c>
      <c r="E489" s="300"/>
      <c r="F489" s="298">
        <f t="shared" si="37"/>
        <v>0</v>
      </c>
      <c r="G489" s="298"/>
      <c r="H489" s="299"/>
      <c r="I489" s="299"/>
    </row>
    <row r="490" spans="1:9" hidden="1" x14ac:dyDescent="0.25">
      <c r="A490" s="128">
        <f t="shared" si="38"/>
        <v>0</v>
      </c>
      <c r="B490" s="159">
        <f t="shared" si="35"/>
        <v>0</v>
      </c>
      <c r="C490" s="257">
        <f t="shared" si="36"/>
        <v>0</v>
      </c>
      <c r="D490" s="300">
        <f t="shared" si="27"/>
        <v>0</v>
      </c>
      <c r="E490" s="300"/>
      <c r="F490" s="298">
        <f t="shared" si="37"/>
        <v>0</v>
      </c>
      <c r="G490" s="298"/>
      <c r="H490" s="299"/>
      <c r="I490" s="299"/>
    </row>
    <row r="491" spans="1:9" hidden="1" x14ac:dyDescent="0.25">
      <c r="A491" s="128">
        <f t="shared" si="38"/>
        <v>0</v>
      </c>
      <c r="B491" s="159">
        <f t="shared" si="35"/>
        <v>0</v>
      </c>
      <c r="C491" s="257">
        <f t="shared" si="36"/>
        <v>0</v>
      </c>
      <c r="D491" s="300">
        <f t="shared" si="27"/>
        <v>0</v>
      </c>
      <c r="E491" s="300"/>
      <c r="F491" s="298">
        <f t="shared" si="37"/>
        <v>0</v>
      </c>
      <c r="G491" s="298"/>
      <c r="H491" s="299"/>
      <c r="I491" s="299"/>
    </row>
    <row r="492" spans="1:9" hidden="1" x14ac:dyDescent="0.25">
      <c r="A492" s="128">
        <f t="shared" si="38"/>
        <v>0</v>
      </c>
      <c r="B492" s="159">
        <f t="shared" si="35"/>
        <v>0</v>
      </c>
      <c r="C492" s="257">
        <f t="shared" si="36"/>
        <v>0</v>
      </c>
      <c r="D492" s="300">
        <f t="shared" si="27"/>
        <v>0</v>
      </c>
      <c r="E492" s="300"/>
      <c r="F492" s="298">
        <f t="shared" si="37"/>
        <v>0</v>
      </c>
      <c r="G492" s="298"/>
      <c r="H492" s="299"/>
      <c r="I492" s="299"/>
    </row>
    <row r="493" spans="1:9" hidden="1" x14ac:dyDescent="0.25">
      <c r="A493" s="128">
        <f t="shared" si="38"/>
        <v>0</v>
      </c>
      <c r="B493" s="159">
        <f t="shared" si="35"/>
        <v>0</v>
      </c>
      <c r="C493" s="257">
        <f t="shared" si="36"/>
        <v>0</v>
      </c>
      <c r="D493" s="300">
        <f t="shared" si="27"/>
        <v>0</v>
      </c>
      <c r="E493" s="300"/>
      <c r="F493" s="298">
        <f t="shared" si="37"/>
        <v>0</v>
      </c>
      <c r="G493" s="298"/>
      <c r="H493" s="299"/>
      <c r="I493" s="299"/>
    </row>
    <row r="494" spans="1:9" hidden="1" x14ac:dyDescent="0.25">
      <c r="A494" s="128">
        <f t="shared" si="38"/>
        <v>0</v>
      </c>
      <c r="B494" s="159">
        <f t="shared" si="35"/>
        <v>0</v>
      </c>
      <c r="C494" s="257">
        <f t="shared" si="36"/>
        <v>0</v>
      </c>
      <c r="D494" s="300">
        <f t="shared" si="27"/>
        <v>0</v>
      </c>
      <c r="E494" s="300"/>
      <c r="F494" s="298">
        <f t="shared" si="37"/>
        <v>0</v>
      </c>
      <c r="G494" s="298"/>
      <c r="H494" s="299"/>
      <c r="I494" s="299"/>
    </row>
    <row r="495" spans="1:9" hidden="1" x14ac:dyDescent="0.25">
      <c r="A495" s="128">
        <f t="shared" si="38"/>
        <v>0</v>
      </c>
      <c r="B495" s="159">
        <f t="shared" si="35"/>
        <v>0</v>
      </c>
      <c r="C495" s="257">
        <f t="shared" si="36"/>
        <v>0</v>
      </c>
      <c r="D495" s="300">
        <f t="shared" si="27"/>
        <v>0</v>
      </c>
      <c r="E495" s="300"/>
      <c r="F495" s="298">
        <f t="shared" si="37"/>
        <v>0</v>
      </c>
      <c r="G495" s="298"/>
      <c r="H495" s="299"/>
      <c r="I495" s="299"/>
    </row>
    <row r="496" spans="1:9" hidden="1" x14ac:dyDescent="0.25">
      <c r="A496" s="128">
        <f t="shared" si="38"/>
        <v>0</v>
      </c>
      <c r="B496" s="159">
        <f t="shared" si="35"/>
        <v>0</v>
      </c>
      <c r="C496" s="257">
        <f t="shared" si="36"/>
        <v>0</v>
      </c>
      <c r="D496" s="300">
        <f t="shared" si="27"/>
        <v>0</v>
      </c>
      <c r="E496" s="300"/>
      <c r="F496" s="298">
        <f t="shared" si="37"/>
        <v>0</v>
      </c>
      <c r="G496" s="298"/>
      <c r="H496" s="299"/>
      <c r="I496" s="299"/>
    </row>
    <row r="497" spans="1:9" hidden="1" x14ac:dyDescent="0.25">
      <c r="A497" s="128">
        <f t="shared" si="38"/>
        <v>0</v>
      </c>
      <c r="B497" s="159">
        <f t="shared" si="35"/>
        <v>0</v>
      </c>
      <c r="C497" s="257">
        <f t="shared" si="36"/>
        <v>0</v>
      </c>
      <c r="D497" s="300">
        <f t="shared" si="27"/>
        <v>0</v>
      </c>
      <c r="E497" s="300"/>
      <c r="F497" s="298">
        <f t="shared" si="37"/>
        <v>0</v>
      </c>
      <c r="G497" s="298"/>
      <c r="H497" s="299"/>
      <c r="I497" s="299"/>
    </row>
    <row r="498" spans="1:9" hidden="1" x14ac:dyDescent="0.25">
      <c r="A498" s="128">
        <f t="shared" si="38"/>
        <v>0</v>
      </c>
      <c r="B498" s="159">
        <f t="shared" si="35"/>
        <v>0</v>
      </c>
      <c r="C498" s="257">
        <f t="shared" si="36"/>
        <v>0</v>
      </c>
      <c r="D498" s="300">
        <f t="shared" si="27"/>
        <v>0</v>
      </c>
      <c r="E498" s="300"/>
      <c r="F498" s="298">
        <f t="shared" si="37"/>
        <v>0</v>
      </c>
      <c r="G498" s="298"/>
      <c r="H498" s="299"/>
      <c r="I498" s="299"/>
    </row>
    <row r="499" spans="1:9" hidden="1" x14ac:dyDescent="0.25">
      <c r="A499" s="128">
        <f t="shared" si="38"/>
        <v>0</v>
      </c>
      <c r="B499" s="159">
        <f t="shared" si="35"/>
        <v>0</v>
      </c>
      <c r="C499" s="257">
        <f t="shared" si="36"/>
        <v>0</v>
      </c>
      <c r="D499" s="300">
        <f t="shared" si="27"/>
        <v>0</v>
      </c>
      <c r="E499" s="300"/>
      <c r="F499" s="298">
        <f t="shared" si="37"/>
        <v>0</v>
      </c>
      <c r="G499" s="298"/>
      <c r="H499" s="299"/>
      <c r="I499" s="299"/>
    </row>
    <row r="500" spans="1:9" hidden="1" x14ac:dyDescent="0.25">
      <c r="A500" s="128">
        <f t="shared" si="38"/>
        <v>0</v>
      </c>
      <c r="B500" s="159">
        <f t="shared" si="35"/>
        <v>0</v>
      </c>
      <c r="C500" s="257">
        <f t="shared" si="36"/>
        <v>0</v>
      </c>
      <c r="D500" s="300">
        <f t="shared" si="27"/>
        <v>0</v>
      </c>
      <c r="E500" s="300"/>
      <c r="F500" s="298">
        <f t="shared" si="37"/>
        <v>0</v>
      </c>
      <c r="G500" s="298"/>
      <c r="H500" s="299"/>
      <c r="I500" s="299"/>
    </row>
    <row r="501" spans="1:9" hidden="1" x14ac:dyDescent="0.25">
      <c r="A501" s="128">
        <f t="shared" si="38"/>
        <v>0</v>
      </c>
      <c r="B501" s="159">
        <f t="shared" si="35"/>
        <v>0</v>
      </c>
      <c r="C501" s="257">
        <f t="shared" si="36"/>
        <v>0</v>
      </c>
      <c r="D501" s="300">
        <f t="shared" si="27"/>
        <v>0</v>
      </c>
      <c r="E501" s="300"/>
      <c r="F501" s="298">
        <f t="shared" si="37"/>
        <v>0</v>
      </c>
      <c r="G501" s="298"/>
      <c r="H501" s="299"/>
      <c r="I501" s="299"/>
    </row>
    <row r="502" spans="1:9" hidden="1" x14ac:dyDescent="0.25">
      <c r="A502" s="128">
        <f t="shared" si="38"/>
        <v>0</v>
      </c>
      <c r="B502" s="159">
        <f t="shared" si="35"/>
        <v>0</v>
      </c>
      <c r="C502" s="257">
        <f t="shared" si="36"/>
        <v>0</v>
      </c>
      <c r="D502" s="300">
        <f t="shared" si="27"/>
        <v>0</v>
      </c>
      <c r="E502" s="300"/>
      <c r="F502" s="298">
        <f t="shared" si="37"/>
        <v>0</v>
      </c>
      <c r="G502" s="298"/>
      <c r="H502" s="299"/>
      <c r="I502" s="299"/>
    </row>
    <row r="503" spans="1:9" hidden="1" x14ac:dyDescent="0.25">
      <c r="A503" s="128">
        <f t="shared" si="38"/>
        <v>0</v>
      </c>
      <c r="B503" s="159">
        <f t="shared" si="35"/>
        <v>0</v>
      </c>
      <c r="C503" s="257">
        <f t="shared" si="36"/>
        <v>0</v>
      </c>
      <c r="D503" s="300">
        <f t="shared" si="27"/>
        <v>0</v>
      </c>
      <c r="E503" s="300"/>
      <c r="F503" s="298">
        <f t="shared" si="37"/>
        <v>0</v>
      </c>
      <c r="G503" s="298"/>
      <c r="H503" s="299"/>
      <c r="I503" s="299"/>
    </row>
    <row r="504" spans="1:9" hidden="1" x14ac:dyDescent="0.25">
      <c r="A504" s="128">
        <f t="shared" si="38"/>
        <v>0</v>
      </c>
      <c r="B504" s="159">
        <f t="shared" si="35"/>
        <v>0</v>
      </c>
      <c r="C504" s="257">
        <f t="shared" ref="C504:C507" si="39">IFERROR(C708/C398,0)</f>
        <v>0</v>
      </c>
      <c r="D504" s="300">
        <f t="shared" si="27"/>
        <v>0</v>
      </c>
      <c r="E504" s="300"/>
      <c r="F504" s="298">
        <f t="shared" si="37"/>
        <v>0</v>
      </c>
      <c r="G504" s="298"/>
      <c r="H504" s="299"/>
      <c r="I504" s="299"/>
    </row>
    <row r="505" spans="1:9" hidden="1" x14ac:dyDescent="0.25">
      <c r="A505" s="128">
        <f t="shared" si="38"/>
        <v>0</v>
      </c>
      <c r="B505" s="159">
        <f t="shared" si="35"/>
        <v>0</v>
      </c>
      <c r="C505" s="257">
        <f t="shared" si="39"/>
        <v>0</v>
      </c>
      <c r="D505" s="300">
        <f t="shared" si="27"/>
        <v>0</v>
      </c>
      <c r="E505" s="300"/>
      <c r="F505" s="298">
        <f t="shared" si="37"/>
        <v>0</v>
      </c>
      <c r="G505" s="298"/>
      <c r="H505" s="299"/>
      <c r="I505" s="299"/>
    </row>
    <row r="506" spans="1:9" hidden="1" x14ac:dyDescent="0.25">
      <c r="A506" s="128">
        <f t="shared" si="38"/>
        <v>0</v>
      </c>
      <c r="B506" s="159">
        <f t="shared" si="35"/>
        <v>0</v>
      </c>
      <c r="C506" s="257">
        <f t="shared" si="39"/>
        <v>0</v>
      </c>
      <c r="D506" s="300">
        <f t="shared" si="27"/>
        <v>0</v>
      </c>
      <c r="E506" s="300"/>
      <c r="F506" s="298">
        <f t="shared" si="37"/>
        <v>0</v>
      </c>
      <c r="G506" s="298"/>
      <c r="H506" s="299"/>
      <c r="I506" s="299"/>
    </row>
    <row r="507" spans="1:9" hidden="1" x14ac:dyDescent="0.25">
      <c r="A507" s="128">
        <f t="shared" si="38"/>
        <v>0</v>
      </c>
      <c r="B507" s="159">
        <f t="shared" si="35"/>
        <v>0</v>
      </c>
      <c r="C507" s="257">
        <f t="shared" si="39"/>
        <v>0</v>
      </c>
      <c r="D507" s="300">
        <f t="shared" si="27"/>
        <v>0</v>
      </c>
      <c r="E507" s="300"/>
      <c r="F507" s="298">
        <f t="shared" si="37"/>
        <v>0</v>
      </c>
      <c r="G507" s="298"/>
      <c r="H507" s="299"/>
      <c r="I507" s="299"/>
    </row>
    <row r="508" spans="1:9" ht="16.5" customHeight="1" x14ac:dyDescent="0.25">
      <c r="A508" s="293" t="s">
        <v>32</v>
      </c>
      <c r="B508" s="328"/>
      <c r="C508" s="328"/>
      <c r="D508" s="328"/>
      <c r="E508" s="328"/>
      <c r="F508" s="328"/>
      <c r="G508" s="294"/>
      <c r="H508" s="295">
        <f>SUM(H358:I507)</f>
        <v>0</v>
      </c>
      <c r="I508" s="295"/>
    </row>
    <row r="509" spans="1:9" ht="152.25" customHeight="1" x14ac:dyDescent="0.25">
      <c r="A509" s="324" t="s">
        <v>97</v>
      </c>
      <c r="B509" s="325"/>
      <c r="C509" s="325"/>
      <c r="D509" s="325"/>
      <c r="E509" s="325"/>
      <c r="F509" s="325"/>
      <c r="G509" s="325"/>
      <c r="H509" s="325"/>
      <c r="I509" s="326"/>
    </row>
    <row r="510" spans="1:9" x14ac:dyDescent="0.25">
      <c r="A510" s="291" t="s">
        <v>570</v>
      </c>
      <c r="B510" s="291"/>
      <c r="C510" s="291"/>
      <c r="D510" s="291"/>
      <c r="E510" s="291"/>
      <c r="F510" s="291"/>
      <c r="G510" s="291"/>
      <c r="H510" s="291"/>
      <c r="I510" s="291"/>
    </row>
    <row r="511" spans="1:9" x14ac:dyDescent="0.25">
      <c r="A511" s="19" t="s">
        <v>39</v>
      </c>
      <c r="B511" s="19" t="s">
        <v>26</v>
      </c>
      <c r="C511" s="394" t="s">
        <v>43</v>
      </c>
      <c r="D511" s="394"/>
      <c r="E511" s="5"/>
      <c r="F511" s="5"/>
      <c r="G511" s="5"/>
      <c r="H511" s="5"/>
      <c r="I511" s="5"/>
    </row>
    <row r="512" spans="1:9" hidden="1" x14ac:dyDescent="0.25">
      <c r="A512" s="128">
        <f t="shared" ref="A512:B531" si="40">A39</f>
        <v>0</v>
      </c>
      <c r="B512" s="159">
        <f t="shared" si="40"/>
        <v>0</v>
      </c>
      <c r="C512" s="290">
        <f>IF('Zał. nr 2 kalkulacja - 2025 r.'!N26&lt;0,'Zał. nr 2 kalkulacja - 2025 r.'!N26*(-1),0)</f>
        <v>0</v>
      </c>
      <c r="D512" s="290"/>
      <c r="E512" s="5"/>
      <c r="F512" s="5"/>
      <c r="G512" s="5"/>
      <c r="H512" s="5"/>
      <c r="I512" s="5"/>
    </row>
    <row r="513" spans="1:9" hidden="1" x14ac:dyDescent="0.25">
      <c r="A513" s="128">
        <f t="shared" si="40"/>
        <v>0</v>
      </c>
      <c r="B513" s="159">
        <f t="shared" si="40"/>
        <v>0</v>
      </c>
      <c r="C513" s="290">
        <f>IF('Zał. nr 2 kalkulacja - 2025 r.'!N27&lt;0,'Zał. nr 2 kalkulacja - 2025 r.'!N27*(-1),0)</f>
        <v>0</v>
      </c>
      <c r="D513" s="290"/>
      <c r="E513" s="5"/>
      <c r="F513" s="5"/>
      <c r="G513" s="5"/>
      <c r="H513" s="5"/>
      <c r="I513" s="5"/>
    </row>
    <row r="514" spans="1:9" hidden="1" x14ac:dyDescent="0.25">
      <c r="A514" s="128">
        <f t="shared" si="40"/>
        <v>0</v>
      </c>
      <c r="B514" s="159">
        <f t="shared" si="40"/>
        <v>0</v>
      </c>
      <c r="C514" s="290">
        <f>IF('Zał. nr 2 kalkulacja - 2025 r.'!N28&lt;0,'Zał. nr 2 kalkulacja - 2025 r.'!N28*(-1),0)</f>
        <v>0</v>
      </c>
      <c r="D514" s="290"/>
      <c r="E514" s="5"/>
      <c r="F514" s="5"/>
      <c r="G514" s="5"/>
      <c r="H514" s="5"/>
      <c r="I514" s="5"/>
    </row>
    <row r="515" spans="1:9" hidden="1" x14ac:dyDescent="0.25">
      <c r="A515" s="128">
        <f t="shared" si="40"/>
        <v>0</v>
      </c>
      <c r="B515" s="159">
        <f t="shared" si="40"/>
        <v>0</v>
      </c>
      <c r="C515" s="290">
        <f>IF('Zał. nr 2 kalkulacja - 2025 r.'!N29&lt;0,'Zał. nr 2 kalkulacja - 2025 r.'!N29*(-1),0)</f>
        <v>0</v>
      </c>
      <c r="D515" s="290"/>
      <c r="E515" s="5"/>
      <c r="F515" s="5"/>
      <c r="G515" s="5"/>
      <c r="H515" s="5"/>
      <c r="I515" s="5"/>
    </row>
    <row r="516" spans="1:9" hidden="1" x14ac:dyDescent="0.25">
      <c r="A516" s="128">
        <f t="shared" si="40"/>
        <v>0</v>
      </c>
      <c r="B516" s="159">
        <f t="shared" si="40"/>
        <v>0</v>
      </c>
      <c r="C516" s="290">
        <f>IF('Zał. nr 2 kalkulacja - 2025 r.'!N30&lt;0,'Zał. nr 2 kalkulacja - 2025 r.'!N30*(-1),0)</f>
        <v>0</v>
      </c>
      <c r="D516" s="290"/>
      <c r="E516" s="5"/>
      <c r="F516" s="5"/>
      <c r="G516" s="5"/>
      <c r="H516" s="5"/>
      <c r="I516" s="5"/>
    </row>
    <row r="517" spans="1:9" hidden="1" x14ac:dyDescent="0.25">
      <c r="A517" s="128">
        <f t="shared" si="40"/>
        <v>0</v>
      </c>
      <c r="B517" s="159">
        <f t="shared" si="40"/>
        <v>0</v>
      </c>
      <c r="C517" s="290">
        <f>IF('Zał. nr 2 kalkulacja - 2025 r.'!N31&lt;0,'Zał. nr 2 kalkulacja - 2025 r.'!N31*(-1),0)</f>
        <v>0</v>
      </c>
      <c r="D517" s="290"/>
      <c r="E517" s="5"/>
      <c r="F517" s="5"/>
      <c r="G517" s="5"/>
      <c r="H517" s="5"/>
      <c r="I517" s="5"/>
    </row>
    <row r="518" spans="1:9" hidden="1" x14ac:dyDescent="0.25">
      <c r="A518" s="128">
        <f t="shared" si="40"/>
        <v>0</v>
      </c>
      <c r="B518" s="159">
        <f t="shared" si="40"/>
        <v>0</v>
      </c>
      <c r="C518" s="290">
        <f>IF('Zał. nr 2 kalkulacja - 2025 r.'!N32&lt;0,'Zał. nr 2 kalkulacja - 2025 r.'!N32*(-1),0)</f>
        <v>0</v>
      </c>
      <c r="D518" s="290"/>
      <c r="E518" s="5"/>
      <c r="F518" s="5"/>
      <c r="G518" s="5"/>
      <c r="H518" s="5"/>
      <c r="I518" s="5"/>
    </row>
    <row r="519" spans="1:9" hidden="1" x14ac:dyDescent="0.25">
      <c r="A519" s="128">
        <f t="shared" si="40"/>
        <v>0</v>
      </c>
      <c r="B519" s="159">
        <f t="shared" si="40"/>
        <v>0</v>
      </c>
      <c r="C519" s="290">
        <f>IF('Zał. nr 2 kalkulacja - 2025 r.'!N33&lt;0,'Zał. nr 2 kalkulacja - 2025 r.'!N33*(-1),0)</f>
        <v>0</v>
      </c>
      <c r="D519" s="290"/>
      <c r="E519" s="5"/>
      <c r="F519" s="5"/>
      <c r="G519" s="5"/>
      <c r="H519" s="5"/>
      <c r="I519" s="5"/>
    </row>
    <row r="520" spans="1:9" hidden="1" x14ac:dyDescent="0.25">
      <c r="A520" s="128">
        <f t="shared" si="40"/>
        <v>0</v>
      </c>
      <c r="B520" s="159">
        <f t="shared" si="40"/>
        <v>0</v>
      </c>
      <c r="C520" s="290">
        <f>IF('Zał. nr 2 kalkulacja - 2025 r.'!N34&lt;0,'Zał. nr 2 kalkulacja - 2025 r.'!N34*(-1),0)</f>
        <v>0</v>
      </c>
      <c r="D520" s="290"/>
      <c r="E520" s="5"/>
      <c r="F520" s="5"/>
      <c r="G520" s="5"/>
      <c r="H520" s="5"/>
      <c r="I520" s="5"/>
    </row>
    <row r="521" spans="1:9" hidden="1" x14ac:dyDescent="0.25">
      <c r="A521" s="128">
        <f t="shared" si="40"/>
        <v>0</v>
      </c>
      <c r="B521" s="159">
        <f t="shared" si="40"/>
        <v>0</v>
      </c>
      <c r="C521" s="290">
        <f>IF('Zał. nr 2 kalkulacja - 2025 r.'!N35&lt;0,'Zał. nr 2 kalkulacja - 2025 r.'!N35*(-1),0)</f>
        <v>0</v>
      </c>
      <c r="D521" s="290"/>
      <c r="E521" s="5"/>
      <c r="F521" s="5"/>
      <c r="G521" s="5"/>
      <c r="H521" s="5"/>
      <c r="I521" s="5"/>
    </row>
    <row r="522" spans="1:9" hidden="1" x14ac:dyDescent="0.25">
      <c r="A522" s="128">
        <f t="shared" si="40"/>
        <v>0</v>
      </c>
      <c r="B522" s="159">
        <f t="shared" si="40"/>
        <v>0</v>
      </c>
      <c r="C522" s="290">
        <f>IF('Zał. nr 2 kalkulacja - 2025 r.'!N36&lt;0,'Zał. nr 2 kalkulacja - 2025 r.'!N36*(-1),0)</f>
        <v>0</v>
      </c>
      <c r="D522" s="290"/>
      <c r="E522" s="5"/>
      <c r="F522" s="5"/>
      <c r="G522" s="5"/>
      <c r="H522" s="5"/>
      <c r="I522" s="5"/>
    </row>
    <row r="523" spans="1:9" hidden="1" x14ac:dyDescent="0.25">
      <c r="A523" s="128">
        <f t="shared" si="40"/>
        <v>0</v>
      </c>
      <c r="B523" s="159">
        <f t="shared" si="40"/>
        <v>0</v>
      </c>
      <c r="C523" s="290">
        <f>IF('Zał. nr 2 kalkulacja - 2025 r.'!N37&lt;0,'Zał. nr 2 kalkulacja - 2025 r.'!N37*(-1),0)</f>
        <v>0</v>
      </c>
      <c r="D523" s="290"/>
      <c r="E523" s="5"/>
      <c r="F523" s="5"/>
      <c r="G523" s="5"/>
      <c r="H523" s="5"/>
      <c r="I523" s="5"/>
    </row>
    <row r="524" spans="1:9" hidden="1" x14ac:dyDescent="0.25">
      <c r="A524" s="128">
        <f t="shared" si="40"/>
        <v>0</v>
      </c>
      <c r="B524" s="159">
        <f t="shared" si="40"/>
        <v>0</v>
      </c>
      <c r="C524" s="290">
        <f>IF('Zał. nr 2 kalkulacja - 2025 r.'!N38&lt;0,'Zał. nr 2 kalkulacja - 2025 r.'!N38*(-1),0)</f>
        <v>0</v>
      </c>
      <c r="D524" s="290"/>
      <c r="E524" s="5"/>
      <c r="F524" s="5"/>
      <c r="G524" s="5"/>
      <c r="H524" s="5"/>
      <c r="I524" s="5"/>
    </row>
    <row r="525" spans="1:9" hidden="1" x14ac:dyDescent="0.25">
      <c r="A525" s="128">
        <f t="shared" si="40"/>
        <v>0</v>
      </c>
      <c r="B525" s="159">
        <f t="shared" si="40"/>
        <v>0</v>
      </c>
      <c r="C525" s="290">
        <f>IF('Zał. nr 2 kalkulacja - 2025 r.'!N39&lt;0,'Zał. nr 2 kalkulacja - 2025 r.'!N39*(-1),0)</f>
        <v>0</v>
      </c>
      <c r="D525" s="290"/>
      <c r="E525" s="5"/>
      <c r="F525" s="5"/>
      <c r="G525" s="5"/>
      <c r="H525" s="5"/>
      <c r="I525" s="5"/>
    </row>
    <row r="526" spans="1:9" hidden="1" x14ac:dyDescent="0.25">
      <c r="A526" s="128">
        <f t="shared" si="40"/>
        <v>0</v>
      </c>
      <c r="B526" s="159">
        <f t="shared" si="40"/>
        <v>0</v>
      </c>
      <c r="C526" s="290">
        <f>IF('Zał. nr 2 kalkulacja - 2025 r.'!N40&lt;0,'Zał. nr 2 kalkulacja - 2025 r.'!N40*(-1),0)</f>
        <v>0</v>
      </c>
      <c r="D526" s="290"/>
      <c r="E526" s="5"/>
      <c r="F526" s="5"/>
      <c r="G526" s="5"/>
      <c r="H526" s="5"/>
      <c r="I526" s="5"/>
    </row>
    <row r="527" spans="1:9" hidden="1" x14ac:dyDescent="0.25">
      <c r="A527" s="128">
        <f t="shared" si="40"/>
        <v>0</v>
      </c>
      <c r="B527" s="159">
        <f t="shared" si="40"/>
        <v>0</v>
      </c>
      <c r="C527" s="290">
        <f>IF('Zał. nr 2 kalkulacja - 2025 r.'!N41&lt;0,'Zał. nr 2 kalkulacja - 2025 r.'!N41*(-1),0)</f>
        <v>0</v>
      </c>
      <c r="D527" s="290"/>
      <c r="E527" s="5"/>
      <c r="F527" s="5"/>
      <c r="G527" s="5"/>
      <c r="H527" s="5"/>
      <c r="I527" s="5"/>
    </row>
    <row r="528" spans="1:9" hidden="1" x14ac:dyDescent="0.25">
      <c r="A528" s="128">
        <f t="shared" si="40"/>
        <v>0</v>
      </c>
      <c r="B528" s="159">
        <f t="shared" si="40"/>
        <v>0</v>
      </c>
      <c r="C528" s="290">
        <f>IF('Zał. nr 2 kalkulacja - 2025 r.'!N42&lt;0,'Zał. nr 2 kalkulacja - 2025 r.'!N42*(-1),0)</f>
        <v>0</v>
      </c>
      <c r="D528" s="290"/>
      <c r="E528" s="5"/>
      <c r="F528" s="5"/>
      <c r="G528" s="5"/>
      <c r="H528" s="5"/>
      <c r="I528" s="5"/>
    </row>
    <row r="529" spans="1:9" hidden="1" x14ac:dyDescent="0.25">
      <c r="A529" s="128">
        <f t="shared" si="40"/>
        <v>0</v>
      </c>
      <c r="B529" s="159">
        <f t="shared" si="40"/>
        <v>0</v>
      </c>
      <c r="C529" s="290">
        <f>IF('Zał. nr 2 kalkulacja - 2025 r.'!N43&lt;0,'Zał. nr 2 kalkulacja - 2025 r.'!N43*(-1),0)</f>
        <v>0</v>
      </c>
      <c r="D529" s="290"/>
      <c r="E529" s="5"/>
      <c r="F529" s="5"/>
      <c r="G529" s="5"/>
      <c r="H529" s="5"/>
      <c r="I529" s="5"/>
    </row>
    <row r="530" spans="1:9" hidden="1" x14ac:dyDescent="0.25">
      <c r="A530" s="128">
        <f t="shared" si="40"/>
        <v>0</v>
      </c>
      <c r="B530" s="159">
        <f t="shared" si="40"/>
        <v>0</v>
      </c>
      <c r="C530" s="290">
        <f>IF('Zał. nr 2 kalkulacja - 2025 r.'!N44&lt;0,'Zał. nr 2 kalkulacja - 2025 r.'!N44*(-1),0)</f>
        <v>0</v>
      </c>
      <c r="D530" s="290"/>
      <c r="E530" s="5"/>
      <c r="F530" s="5"/>
      <c r="G530" s="5"/>
      <c r="H530" s="5"/>
      <c r="I530" s="5"/>
    </row>
    <row r="531" spans="1:9" hidden="1" x14ac:dyDescent="0.25">
      <c r="A531" s="128">
        <f t="shared" si="40"/>
        <v>0</v>
      </c>
      <c r="B531" s="159">
        <f t="shared" si="40"/>
        <v>0</v>
      </c>
      <c r="C531" s="290">
        <f>IF('Zał. nr 2 kalkulacja - 2025 r.'!N45&lt;0,'Zał. nr 2 kalkulacja - 2025 r.'!N45*(-1),0)</f>
        <v>0</v>
      </c>
      <c r="D531" s="290"/>
      <c r="E531" s="5"/>
      <c r="F531" s="5"/>
      <c r="G531" s="5"/>
      <c r="H531" s="5"/>
      <c r="I531" s="5"/>
    </row>
    <row r="532" spans="1:9" hidden="1" x14ac:dyDescent="0.25">
      <c r="A532" s="128">
        <f t="shared" ref="A532:B551" si="41">A59</f>
        <v>0</v>
      </c>
      <c r="B532" s="159">
        <f t="shared" si="41"/>
        <v>0</v>
      </c>
      <c r="C532" s="290">
        <f>IF('Zał. nr 2 kalkulacja - 2025 r.'!N46&lt;0,'Zał. nr 2 kalkulacja - 2025 r.'!N46*(-1),0)</f>
        <v>0</v>
      </c>
      <c r="D532" s="290"/>
      <c r="E532" s="5"/>
      <c r="F532" s="5"/>
      <c r="G532" s="5"/>
      <c r="H532" s="5"/>
      <c r="I532" s="5"/>
    </row>
    <row r="533" spans="1:9" hidden="1" x14ac:dyDescent="0.25">
      <c r="A533" s="128">
        <f t="shared" si="41"/>
        <v>0</v>
      </c>
      <c r="B533" s="159">
        <f t="shared" si="41"/>
        <v>0</v>
      </c>
      <c r="C533" s="290">
        <f>IF('Zał. nr 2 kalkulacja - 2025 r.'!N47&lt;0,'Zał. nr 2 kalkulacja - 2025 r.'!N47*(-1),0)</f>
        <v>0</v>
      </c>
      <c r="D533" s="290"/>
      <c r="E533" s="5"/>
      <c r="F533" s="5"/>
      <c r="G533" s="5"/>
      <c r="H533" s="5"/>
      <c r="I533" s="5"/>
    </row>
    <row r="534" spans="1:9" hidden="1" x14ac:dyDescent="0.25">
      <c r="A534" s="128">
        <f t="shared" si="41"/>
        <v>0</v>
      </c>
      <c r="B534" s="159">
        <f t="shared" si="41"/>
        <v>0</v>
      </c>
      <c r="C534" s="290">
        <f>IF('Zał. nr 2 kalkulacja - 2025 r.'!N48&lt;0,'Zał. nr 2 kalkulacja - 2025 r.'!N48*(-1),0)</f>
        <v>0</v>
      </c>
      <c r="D534" s="290"/>
      <c r="E534" s="5"/>
      <c r="F534" s="5"/>
      <c r="G534" s="5"/>
      <c r="H534" s="5"/>
      <c r="I534" s="5"/>
    </row>
    <row r="535" spans="1:9" hidden="1" x14ac:dyDescent="0.25">
      <c r="A535" s="128">
        <f t="shared" si="41"/>
        <v>0</v>
      </c>
      <c r="B535" s="159">
        <f t="shared" si="41"/>
        <v>0</v>
      </c>
      <c r="C535" s="290">
        <f>IF('Zał. nr 2 kalkulacja - 2025 r.'!N49&lt;0,'Zał. nr 2 kalkulacja - 2025 r.'!N49*(-1),0)</f>
        <v>0</v>
      </c>
      <c r="D535" s="290"/>
      <c r="E535" s="5"/>
      <c r="F535" s="5"/>
      <c r="G535" s="5"/>
      <c r="H535" s="5"/>
      <c r="I535" s="5"/>
    </row>
    <row r="536" spans="1:9" hidden="1" x14ac:dyDescent="0.25">
      <c r="A536" s="128">
        <f t="shared" si="41"/>
        <v>0</v>
      </c>
      <c r="B536" s="159">
        <f t="shared" si="41"/>
        <v>0</v>
      </c>
      <c r="C536" s="290">
        <f>IF('Zał. nr 2 kalkulacja - 2025 r.'!N50&lt;0,'Zał. nr 2 kalkulacja - 2025 r.'!N50*(-1),0)</f>
        <v>0</v>
      </c>
      <c r="D536" s="290"/>
      <c r="E536" s="5"/>
      <c r="F536" s="5"/>
      <c r="G536" s="5"/>
      <c r="H536" s="5"/>
      <c r="I536" s="5"/>
    </row>
    <row r="537" spans="1:9" hidden="1" x14ac:dyDescent="0.25">
      <c r="A537" s="128">
        <f t="shared" si="41"/>
        <v>0</v>
      </c>
      <c r="B537" s="159">
        <f t="shared" si="41"/>
        <v>0</v>
      </c>
      <c r="C537" s="290">
        <f>IF('Zał. nr 2 kalkulacja - 2025 r.'!N51&lt;0,'Zał. nr 2 kalkulacja - 2025 r.'!N51*(-1),0)</f>
        <v>0</v>
      </c>
      <c r="D537" s="290"/>
      <c r="E537" s="5"/>
      <c r="F537" s="5"/>
      <c r="G537" s="5"/>
      <c r="H537" s="5"/>
      <c r="I537" s="5"/>
    </row>
    <row r="538" spans="1:9" hidden="1" x14ac:dyDescent="0.25">
      <c r="A538" s="128">
        <f t="shared" si="41"/>
        <v>0</v>
      </c>
      <c r="B538" s="159">
        <f t="shared" si="41"/>
        <v>0</v>
      </c>
      <c r="C538" s="290">
        <f>IF('Zał. nr 2 kalkulacja - 2025 r.'!N52&lt;0,'Zał. nr 2 kalkulacja - 2025 r.'!N52*(-1),0)</f>
        <v>0</v>
      </c>
      <c r="D538" s="290"/>
      <c r="E538" s="5"/>
      <c r="F538" s="5"/>
      <c r="G538" s="5"/>
      <c r="H538" s="5"/>
      <c r="I538" s="5"/>
    </row>
    <row r="539" spans="1:9" hidden="1" x14ac:dyDescent="0.25">
      <c r="A539" s="128">
        <f t="shared" si="41"/>
        <v>0</v>
      </c>
      <c r="B539" s="159">
        <f t="shared" si="41"/>
        <v>0</v>
      </c>
      <c r="C539" s="290">
        <f>IF('Zał. nr 2 kalkulacja - 2025 r.'!N53&lt;0,'Zał. nr 2 kalkulacja - 2025 r.'!N53*(-1),0)</f>
        <v>0</v>
      </c>
      <c r="D539" s="290"/>
      <c r="E539" s="5"/>
      <c r="F539" s="5"/>
      <c r="G539" s="5"/>
      <c r="H539" s="5"/>
      <c r="I539" s="5"/>
    </row>
    <row r="540" spans="1:9" hidden="1" x14ac:dyDescent="0.25">
      <c r="A540" s="128">
        <f t="shared" si="41"/>
        <v>0</v>
      </c>
      <c r="B540" s="159">
        <f t="shared" si="41"/>
        <v>0</v>
      </c>
      <c r="C540" s="290">
        <f>IF('Zał. nr 2 kalkulacja - 2025 r.'!N54&lt;0,'Zał. nr 2 kalkulacja - 2025 r.'!N54*(-1),0)</f>
        <v>0</v>
      </c>
      <c r="D540" s="290"/>
      <c r="E540" s="5"/>
      <c r="F540" s="5"/>
      <c r="G540" s="5"/>
      <c r="H540" s="5"/>
      <c r="I540" s="5"/>
    </row>
    <row r="541" spans="1:9" hidden="1" x14ac:dyDescent="0.25">
      <c r="A541" s="128">
        <f t="shared" si="41"/>
        <v>0</v>
      </c>
      <c r="B541" s="159">
        <f t="shared" si="41"/>
        <v>0</v>
      </c>
      <c r="C541" s="290">
        <f>IF('Zał. nr 2 kalkulacja - 2025 r.'!N55&lt;0,'Zał. nr 2 kalkulacja - 2025 r.'!N55*(-1),0)</f>
        <v>0</v>
      </c>
      <c r="D541" s="290"/>
      <c r="E541" s="5"/>
      <c r="F541" s="5"/>
      <c r="G541" s="5"/>
      <c r="H541" s="5"/>
      <c r="I541" s="5"/>
    </row>
    <row r="542" spans="1:9" hidden="1" x14ac:dyDescent="0.25">
      <c r="A542" s="128">
        <f t="shared" si="41"/>
        <v>0</v>
      </c>
      <c r="B542" s="159">
        <f t="shared" si="41"/>
        <v>0</v>
      </c>
      <c r="C542" s="290">
        <f>IF('Zał. nr 2 kalkulacja - 2025 r.'!N56&lt;0,'Zał. nr 2 kalkulacja - 2025 r.'!N56*(-1),0)</f>
        <v>0</v>
      </c>
      <c r="D542" s="290"/>
      <c r="E542" s="5"/>
      <c r="F542" s="5"/>
      <c r="G542" s="5"/>
      <c r="H542" s="5"/>
      <c r="I542" s="5"/>
    </row>
    <row r="543" spans="1:9" hidden="1" x14ac:dyDescent="0.25">
      <c r="A543" s="128">
        <f t="shared" si="41"/>
        <v>0</v>
      </c>
      <c r="B543" s="159">
        <f t="shared" si="41"/>
        <v>0</v>
      </c>
      <c r="C543" s="290">
        <f>IF('Zał. nr 2 kalkulacja - 2025 r.'!N57&lt;0,'Zał. nr 2 kalkulacja - 2025 r.'!N57*(-1),0)</f>
        <v>0</v>
      </c>
      <c r="D543" s="290"/>
      <c r="E543" s="5"/>
      <c r="F543" s="5"/>
      <c r="G543" s="5"/>
      <c r="H543" s="5"/>
      <c r="I543" s="5"/>
    </row>
    <row r="544" spans="1:9" hidden="1" x14ac:dyDescent="0.25">
      <c r="A544" s="128">
        <f t="shared" si="41"/>
        <v>0</v>
      </c>
      <c r="B544" s="159">
        <f t="shared" si="41"/>
        <v>0</v>
      </c>
      <c r="C544" s="290">
        <f>IF('Zał. nr 2 kalkulacja - 2025 r.'!N58&lt;0,'Zał. nr 2 kalkulacja - 2025 r.'!N58*(-1),0)</f>
        <v>0</v>
      </c>
      <c r="D544" s="290"/>
      <c r="E544" s="5"/>
      <c r="F544" s="5"/>
      <c r="G544" s="5"/>
      <c r="H544" s="5"/>
      <c r="I544" s="5"/>
    </row>
    <row r="545" spans="1:9" hidden="1" x14ac:dyDescent="0.25">
      <c r="A545" s="128">
        <f t="shared" si="41"/>
        <v>0</v>
      </c>
      <c r="B545" s="159">
        <f t="shared" si="41"/>
        <v>0</v>
      </c>
      <c r="C545" s="290">
        <f>IF('Zał. nr 2 kalkulacja - 2025 r.'!N59&lt;0,'Zał. nr 2 kalkulacja - 2025 r.'!N59*(-1),0)</f>
        <v>0</v>
      </c>
      <c r="D545" s="290"/>
      <c r="E545" s="5"/>
      <c r="F545" s="5"/>
      <c r="G545" s="5"/>
      <c r="H545" s="5"/>
      <c r="I545" s="5"/>
    </row>
    <row r="546" spans="1:9" hidden="1" x14ac:dyDescent="0.25">
      <c r="A546" s="128">
        <f t="shared" si="41"/>
        <v>0</v>
      </c>
      <c r="B546" s="159">
        <f t="shared" si="41"/>
        <v>0</v>
      </c>
      <c r="C546" s="290">
        <f>IF('Zał. nr 2 kalkulacja - 2025 r.'!N60&lt;0,'Zał. nr 2 kalkulacja - 2025 r.'!N60*(-1),0)</f>
        <v>0</v>
      </c>
      <c r="D546" s="290"/>
      <c r="E546" s="5"/>
      <c r="F546" s="5"/>
      <c r="G546" s="5"/>
      <c r="H546" s="5"/>
      <c r="I546" s="5"/>
    </row>
    <row r="547" spans="1:9" hidden="1" x14ac:dyDescent="0.25">
      <c r="A547" s="128">
        <f t="shared" si="41"/>
        <v>0</v>
      </c>
      <c r="B547" s="159">
        <f t="shared" si="41"/>
        <v>0</v>
      </c>
      <c r="C547" s="290">
        <f>IF('Zał. nr 2 kalkulacja - 2025 r.'!N61&lt;0,'Zał. nr 2 kalkulacja - 2025 r.'!N61*(-1),0)</f>
        <v>0</v>
      </c>
      <c r="D547" s="290"/>
      <c r="E547" s="5"/>
      <c r="F547" s="5"/>
      <c r="G547" s="5"/>
      <c r="H547" s="5"/>
      <c r="I547" s="5"/>
    </row>
    <row r="548" spans="1:9" hidden="1" x14ac:dyDescent="0.25">
      <c r="A548" s="128">
        <f t="shared" si="41"/>
        <v>0</v>
      </c>
      <c r="B548" s="159">
        <f t="shared" si="41"/>
        <v>0</v>
      </c>
      <c r="C548" s="290">
        <f>IF('Zał. nr 2 kalkulacja - 2025 r.'!N62&lt;0,'Zał. nr 2 kalkulacja - 2025 r.'!N62*(-1),0)</f>
        <v>0</v>
      </c>
      <c r="D548" s="290"/>
      <c r="E548" s="5"/>
      <c r="F548" s="5"/>
      <c r="G548" s="5"/>
      <c r="H548" s="5"/>
      <c r="I548" s="5"/>
    </row>
    <row r="549" spans="1:9" hidden="1" x14ac:dyDescent="0.25">
      <c r="A549" s="128">
        <f t="shared" si="41"/>
        <v>0</v>
      </c>
      <c r="B549" s="159">
        <f t="shared" si="41"/>
        <v>0</v>
      </c>
      <c r="C549" s="290">
        <f>IF('Zał. nr 2 kalkulacja - 2025 r.'!N63&lt;0,'Zał. nr 2 kalkulacja - 2025 r.'!N63*(-1),0)</f>
        <v>0</v>
      </c>
      <c r="D549" s="290"/>
      <c r="E549" s="5"/>
      <c r="F549" s="5"/>
      <c r="G549" s="5"/>
      <c r="H549" s="5"/>
      <c r="I549" s="5"/>
    </row>
    <row r="550" spans="1:9" hidden="1" x14ac:dyDescent="0.25">
      <c r="A550" s="128">
        <f t="shared" si="41"/>
        <v>0</v>
      </c>
      <c r="B550" s="159">
        <f t="shared" si="41"/>
        <v>0</v>
      </c>
      <c r="C550" s="290">
        <f>IF('Zał. nr 2 kalkulacja - 2025 r.'!N64&lt;0,'Zał. nr 2 kalkulacja - 2025 r.'!N64*(-1),0)</f>
        <v>0</v>
      </c>
      <c r="D550" s="290"/>
      <c r="E550" s="5"/>
      <c r="F550" s="5"/>
      <c r="G550" s="5"/>
      <c r="H550" s="5"/>
      <c r="I550" s="5"/>
    </row>
    <row r="551" spans="1:9" hidden="1" x14ac:dyDescent="0.25">
      <c r="A551" s="128">
        <f t="shared" si="41"/>
        <v>0</v>
      </c>
      <c r="B551" s="159">
        <f t="shared" si="41"/>
        <v>0</v>
      </c>
      <c r="C551" s="290">
        <f>IF('Zał. nr 2 kalkulacja - 2025 r.'!N65&lt;0,'Zał. nr 2 kalkulacja - 2025 r.'!N65*(-1),0)</f>
        <v>0</v>
      </c>
      <c r="D551" s="290"/>
      <c r="E551" s="5"/>
      <c r="F551" s="5"/>
      <c r="G551" s="5"/>
      <c r="H551" s="5"/>
      <c r="I551" s="5"/>
    </row>
    <row r="552" spans="1:9" hidden="1" x14ac:dyDescent="0.25">
      <c r="A552" s="128">
        <f t="shared" ref="A552:B571" si="42">A79</f>
        <v>0</v>
      </c>
      <c r="B552" s="159">
        <f t="shared" si="42"/>
        <v>0</v>
      </c>
      <c r="C552" s="290">
        <f>IF('Zał. nr 2 kalkulacja - 2025 r.'!N66&lt;0,'Zał. nr 2 kalkulacja - 2025 r.'!N66*(-1),0)</f>
        <v>0</v>
      </c>
      <c r="D552" s="290"/>
      <c r="E552" s="5"/>
      <c r="F552" s="5"/>
      <c r="G552" s="5"/>
      <c r="H552" s="5"/>
      <c r="I552" s="5"/>
    </row>
    <row r="553" spans="1:9" hidden="1" x14ac:dyDescent="0.25">
      <c r="A553" s="128">
        <f t="shared" si="42"/>
        <v>0</v>
      </c>
      <c r="B553" s="159">
        <f t="shared" si="42"/>
        <v>0</v>
      </c>
      <c r="C553" s="290">
        <f>IF('Zał. nr 2 kalkulacja - 2025 r.'!N67&lt;0,'Zał. nr 2 kalkulacja - 2025 r.'!N67*(-1),0)</f>
        <v>0</v>
      </c>
      <c r="D553" s="290"/>
      <c r="E553" s="5"/>
      <c r="F553" s="5"/>
      <c r="G553" s="5"/>
      <c r="H553" s="5"/>
      <c r="I553" s="5"/>
    </row>
    <row r="554" spans="1:9" hidden="1" x14ac:dyDescent="0.25">
      <c r="A554" s="128">
        <f t="shared" si="42"/>
        <v>0</v>
      </c>
      <c r="B554" s="159">
        <f t="shared" si="42"/>
        <v>0</v>
      </c>
      <c r="C554" s="290">
        <f>IF('Zał. nr 2 kalkulacja - 2025 r.'!N68&lt;0,'Zał. nr 2 kalkulacja - 2025 r.'!N68*(-1),0)</f>
        <v>0</v>
      </c>
      <c r="D554" s="290"/>
      <c r="E554" s="5"/>
      <c r="F554" s="5"/>
      <c r="G554" s="5"/>
      <c r="H554" s="5"/>
      <c r="I554" s="5"/>
    </row>
    <row r="555" spans="1:9" hidden="1" x14ac:dyDescent="0.25">
      <c r="A555" s="128">
        <f t="shared" si="42"/>
        <v>0</v>
      </c>
      <c r="B555" s="159">
        <f t="shared" si="42"/>
        <v>0</v>
      </c>
      <c r="C555" s="290">
        <f>IF('Zał. nr 2 kalkulacja - 2025 r.'!N69&lt;0,'Zał. nr 2 kalkulacja - 2025 r.'!N69*(-1),0)</f>
        <v>0</v>
      </c>
      <c r="D555" s="290"/>
      <c r="E555" s="5"/>
      <c r="F555" s="5"/>
      <c r="G555" s="5"/>
      <c r="H555" s="5"/>
      <c r="I555" s="5"/>
    </row>
    <row r="556" spans="1:9" hidden="1" x14ac:dyDescent="0.25">
      <c r="A556" s="128">
        <f t="shared" si="42"/>
        <v>0</v>
      </c>
      <c r="B556" s="159">
        <f t="shared" si="42"/>
        <v>0</v>
      </c>
      <c r="C556" s="290">
        <f>IF('Zał. nr 2 kalkulacja - 2025 r.'!N70&lt;0,'Zał. nr 2 kalkulacja - 2025 r.'!N70*(-1),0)</f>
        <v>0</v>
      </c>
      <c r="D556" s="290"/>
      <c r="E556" s="5"/>
      <c r="F556" s="5"/>
      <c r="G556" s="5"/>
      <c r="H556" s="5"/>
      <c r="I556" s="5"/>
    </row>
    <row r="557" spans="1:9" hidden="1" x14ac:dyDescent="0.25">
      <c r="A557" s="128">
        <f t="shared" si="42"/>
        <v>0</v>
      </c>
      <c r="B557" s="159">
        <f t="shared" si="42"/>
        <v>0</v>
      </c>
      <c r="C557" s="290">
        <f>IF('Zał. nr 2 kalkulacja - 2025 r.'!N71&lt;0,'Zał. nr 2 kalkulacja - 2025 r.'!N71*(-1),0)</f>
        <v>0</v>
      </c>
      <c r="D557" s="290"/>
      <c r="E557" s="5"/>
      <c r="F557" s="5"/>
      <c r="G557" s="5"/>
      <c r="H557" s="5"/>
      <c r="I557" s="5"/>
    </row>
    <row r="558" spans="1:9" hidden="1" x14ac:dyDescent="0.25">
      <c r="A558" s="128">
        <f t="shared" si="42"/>
        <v>0</v>
      </c>
      <c r="B558" s="159">
        <f t="shared" si="42"/>
        <v>0</v>
      </c>
      <c r="C558" s="290">
        <f>IF('Zał. nr 2 kalkulacja - 2025 r.'!N72&lt;0,'Zał. nr 2 kalkulacja - 2025 r.'!N72*(-1),0)</f>
        <v>0</v>
      </c>
      <c r="D558" s="290"/>
      <c r="E558" s="5"/>
      <c r="F558" s="5"/>
      <c r="G558" s="5"/>
      <c r="H558" s="5"/>
      <c r="I558" s="5"/>
    </row>
    <row r="559" spans="1:9" hidden="1" x14ac:dyDescent="0.25">
      <c r="A559" s="128">
        <f t="shared" si="42"/>
        <v>0</v>
      </c>
      <c r="B559" s="159">
        <f t="shared" si="42"/>
        <v>0</v>
      </c>
      <c r="C559" s="290">
        <f>IF('Zał. nr 2 kalkulacja - 2025 r.'!N73&lt;0,'Zał. nr 2 kalkulacja - 2025 r.'!N73*(-1),0)</f>
        <v>0</v>
      </c>
      <c r="D559" s="290"/>
      <c r="E559" s="5"/>
      <c r="F559" s="5"/>
      <c r="G559" s="5"/>
      <c r="H559" s="5"/>
      <c r="I559" s="5"/>
    </row>
    <row r="560" spans="1:9" hidden="1" x14ac:dyDescent="0.25">
      <c r="A560" s="128">
        <f t="shared" si="42"/>
        <v>0</v>
      </c>
      <c r="B560" s="159">
        <f t="shared" si="42"/>
        <v>0</v>
      </c>
      <c r="C560" s="290">
        <f>IF('Zał. nr 2 kalkulacja - 2025 r.'!N74&lt;0,'Zał. nr 2 kalkulacja - 2025 r.'!N74*(-1),0)</f>
        <v>0</v>
      </c>
      <c r="D560" s="290"/>
      <c r="E560" s="5"/>
      <c r="F560" s="5"/>
      <c r="G560" s="5"/>
      <c r="H560" s="5"/>
      <c r="I560" s="5"/>
    </row>
    <row r="561" spans="1:9" hidden="1" x14ac:dyDescent="0.25">
      <c r="A561" s="128">
        <f t="shared" si="42"/>
        <v>0</v>
      </c>
      <c r="B561" s="159">
        <f t="shared" si="42"/>
        <v>0</v>
      </c>
      <c r="C561" s="290">
        <f>IF('Zał. nr 2 kalkulacja - 2025 r.'!N75&lt;0,'Zał. nr 2 kalkulacja - 2025 r.'!N75*(-1),0)</f>
        <v>0</v>
      </c>
      <c r="D561" s="290"/>
      <c r="E561" s="5"/>
      <c r="F561" s="5"/>
      <c r="G561" s="5"/>
      <c r="H561" s="5"/>
      <c r="I561" s="5"/>
    </row>
    <row r="562" spans="1:9" hidden="1" x14ac:dyDescent="0.25">
      <c r="A562" s="128">
        <f t="shared" si="42"/>
        <v>0</v>
      </c>
      <c r="B562" s="159">
        <f t="shared" si="42"/>
        <v>0</v>
      </c>
      <c r="C562" s="290">
        <f>IF('Zał. nr 2 kalkulacja - 2025 r.'!N76&lt;0,'Zał. nr 2 kalkulacja - 2025 r.'!N76*(-1),0)</f>
        <v>0</v>
      </c>
      <c r="D562" s="290"/>
      <c r="E562" s="5"/>
      <c r="F562" s="5"/>
      <c r="G562" s="5"/>
      <c r="H562" s="5"/>
      <c r="I562" s="5"/>
    </row>
    <row r="563" spans="1:9" hidden="1" x14ac:dyDescent="0.25">
      <c r="A563" s="128">
        <f t="shared" si="42"/>
        <v>0</v>
      </c>
      <c r="B563" s="159">
        <f t="shared" si="42"/>
        <v>0</v>
      </c>
      <c r="C563" s="290">
        <f>IF('Zał. nr 2 kalkulacja - 2025 r.'!N77&lt;0,'Zał. nr 2 kalkulacja - 2025 r.'!N77*(-1),0)</f>
        <v>0</v>
      </c>
      <c r="D563" s="290"/>
      <c r="E563" s="5"/>
      <c r="F563" s="5"/>
      <c r="G563" s="5"/>
      <c r="H563" s="5"/>
      <c r="I563" s="5"/>
    </row>
    <row r="564" spans="1:9" hidden="1" x14ac:dyDescent="0.25">
      <c r="A564" s="128">
        <f t="shared" si="42"/>
        <v>0</v>
      </c>
      <c r="B564" s="159">
        <f t="shared" si="42"/>
        <v>0</v>
      </c>
      <c r="C564" s="290">
        <f>IF('Zał. nr 2 kalkulacja - 2025 r.'!N78&lt;0,'Zał. nr 2 kalkulacja - 2025 r.'!N78*(-1),0)</f>
        <v>0</v>
      </c>
      <c r="D564" s="290"/>
      <c r="E564" s="5"/>
      <c r="F564" s="5"/>
      <c r="G564" s="5"/>
      <c r="H564" s="5"/>
      <c r="I564" s="5"/>
    </row>
    <row r="565" spans="1:9" hidden="1" x14ac:dyDescent="0.25">
      <c r="A565" s="128">
        <f t="shared" si="42"/>
        <v>0</v>
      </c>
      <c r="B565" s="159">
        <f t="shared" si="42"/>
        <v>0</v>
      </c>
      <c r="C565" s="290">
        <f>IF('Zał. nr 2 kalkulacja - 2025 r.'!N79&lt;0,'Zał. nr 2 kalkulacja - 2025 r.'!N79*(-1),0)</f>
        <v>0</v>
      </c>
      <c r="D565" s="290"/>
      <c r="E565" s="5"/>
      <c r="F565" s="5"/>
      <c r="G565" s="5"/>
      <c r="H565" s="5"/>
      <c r="I565" s="5"/>
    </row>
    <row r="566" spans="1:9" hidden="1" x14ac:dyDescent="0.25">
      <c r="A566" s="128">
        <f t="shared" si="42"/>
        <v>0</v>
      </c>
      <c r="B566" s="159">
        <f t="shared" si="42"/>
        <v>0</v>
      </c>
      <c r="C566" s="290">
        <f>IF('Zał. nr 2 kalkulacja - 2025 r.'!N80&lt;0,'Zał. nr 2 kalkulacja - 2025 r.'!N80*(-1),0)</f>
        <v>0</v>
      </c>
      <c r="D566" s="290"/>
      <c r="E566" s="5"/>
      <c r="F566" s="5"/>
      <c r="G566" s="5"/>
      <c r="H566" s="5"/>
      <c r="I566" s="5"/>
    </row>
    <row r="567" spans="1:9" hidden="1" x14ac:dyDescent="0.25">
      <c r="A567" s="128">
        <f t="shared" si="42"/>
        <v>0</v>
      </c>
      <c r="B567" s="159">
        <f t="shared" si="42"/>
        <v>0</v>
      </c>
      <c r="C567" s="290">
        <f>IF('Zał. nr 2 kalkulacja - 2025 r.'!N81&lt;0,'Zał. nr 2 kalkulacja - 2025 r.'!N81*(-1),0)</f>
        <v>0</v>
      </c>
      <c r="D567" s="290"/>
      <c r="E567" s="5"/>
      <c r="F567" s="5"/>
      <c r="G567" s="5"/>
      <c r="H567" s="5"/>
      <c r="I567" s="5"/>
    </row>
    <row r="568" spans="1:9" hidden="1" x14ac:dyDescent="0.25">
      <c r="A568" s="128">
        <f t="shared" si="42"/>
        <v>0</v>
      </c>
      <c r="B568" s="159">
        <f t="shared" si="42"/>
        <v>0</v>
      </c>
      <c r="C568" s="290">
        <f>IF('Zał. nr 2 kalkulacja - 2025 r.'!N82&lt;0,'Zał. nr 2 kalkulacja - 2025 r.'!N82*(-1),0)</f>
        <v>0</v>
      </c>
      <c r="D568" s="290"/>
      <c r="E568" s="5"/>
      <c r="F568" s="5"/>
      <c r="G568" s="5"/>
      <c r="H568" s="5"/>
      <c r="I568" s="5"/>
    </row>
    <row r="569" spans="1:9" hidden="1" x14ac:dyDescent="0.25">
      <c r="A569" s="128">
        <f t="shared" si="42"/>
        <v>0</v>
      </c>
      <c r="B569" s="159">
        <f t="shared" si="42"/>
        <v>0</v>
      </c>
      <c r="C569" s="290">
        <f>IF('Zał. nr 2 kalkulacja - 2025 r.'!N83&lt;0,'Zał. nr 2 kalkulacja - 2025 r.'!N83*(-1),0)</f>
        <v>0</v>
      </c>
      <c r="D569" s="290"/>
      <c r="E569" s="5"/>
      <c r="F569" s="5"/>
      <c r="G569" s="5"/>
      <c r="H569" s="5"/>
      <c r="I569" s="5"/>
    </row>
    <row r="570" spans="1:9" hidden="1" x14ac:dyDescent="0.25">
      <c r="A570" s="128">
        <f t="shared" si="42"/>
        <v>0</v>
      </c>
      <c r="B570" s="159">
        <f t="shared" si="42"/>
        <v>0</v>
      </c>
      <c r="C570" s="290">
        <f>IF('Zał. nr 2 kalkulacja - 2025 r.'!N84&lt;0,'Zał. nr 2 kalkulacja - 2025 r.'!N84*(-1),0)</f>
        <v>0</v>
      </c>
      <c r="D570" s="290"/>
      <c r="E570" s="5"/>
      <c r="F570" s="5"/>
      <c r="G570" s="5"/>
      <c r="H570" s="5"/>
      <c r="I570" s="5"/>
    </row>
    <row r="571" spans="1:9" hidden="1" x14ac:dyDescent="0.25">
      <c r="A571" s="128">
        <f t="shared" si="42"/>
        <v>0</v>
      </c>
      <c r="B571" s="159">
        <f t="shared" si="42"/>
        <v>0</v>
      </c>
      <c r="C571" s="290">
        <f>IF('Zał. nr 2 kalkulacja - 2025 r.'!N85&lt;0,'Zał. nr 2 kalkulacja - 2025 r.'!N85*(-1),0)</f>
        <v>0</v>
      </c>
      <c r="D571" s="290"/>
      <c r="E571" s="5"/>
      <c r="F571" s="5"/>
      <c r="G571" s="5"/>
      <c r="H571" s="5"/>
      <c r="I571" s="5"/>
    </row>
    <row r="572" spans="1:9" hidden="1" x14ac:dyDescent="0.25">
      <c r="A572" s="128">
        <f t="shared" ref="A572:B591" si="43">A99</f>
        <v>0</v>
      </c>
      <c r="B572" s="159">
        <f t="shared" si="43"/>
        <v>0</v>
      </c>
      <c r="C572" s="290">
        <f>IF('Zał. nr 2 kalkulacja - 2025 r.'!N86&lt;0,'Zał. nr 2 kalkulacja - 2025 r.'!N86*(-1),0)</f>
        <v>0</v>
      </c>
      <c r="D572" s="290"/>
      <c r="E572" s="5"/>
      <c r="F572" s="5"/>
      <c r="G572" s="5"/>
      <c r="H572" s="5"/>
      <c r="I572" s="5"/>
    </row>
    <row r="573" spans="1:9" hidden="1" x14ac:dyDescent="0.25">
      <c r="A573" s="128">
        <f t="shared" si="43"/>
        <v>0</v>
      </c>
      <c r="B573" s="159">
        <f t="shared" si="43"/>
        <v>0</v>
      </c>
      <c r="C573" s="290">
        <f>IF('Zał. nr 2 kalkulacja - 2025 r.'!N87&lt;0,'Zał. nr 2 kalkulacja - 2025 r.'!N87*(-1),0)</f>
        <v>0</v>
      </c>
      <c r="D573" s="290"/>
      <c r="E573" s="5"/>
      <c r="F573" s="5"/>
      <c r="G573" s="5"/>
      <c r="H573" s="5"/>
      <c r="I573" s="5"/>
    </row>
    <row r="574" spans="1:9" hidden="1" x14ac:dyDescent="0.25">
      <c r="A574" s="128">
        <f t="shared" si="43"/>
        <v>0</v>
      </c>
      <c r="B574" s="159">
        <f t="shared" si="43"/>
        <v>0</v>
      </c>
      <c r="C574" s="290">
        <f>IF('Zał. nr 2 kalkulacja - 2025 r.'!N88&lt;0,'Zał. nr 2 kalkulacja - 2025 r.'!N88*(-1),0)</f>
        <v>0</v>
      </c>
      <c r="D574" s="290"/>
      <c r="E574" s="5"/>
      <c r="F574" s="5"/>
      <c r="G574" s="5"/>
      <c r="H574" s="5"/>
      <c r="I574" s="5"/>
    </row>
    <row r="575" spans="1:9" hidden="1" x14ac:dyDescent="0.25">
      <c r="A575" s="128">
        <f t="shared" si="43"/>
        <v>0</v>
      </c>
      <c r="B575" s="159">
        <f t="shared" si="43"/>
        <v>0</v>
      </c>
      <c r="C575" s="290">
        <f>IF('Zał. nr 2 kalkulacja - 2025 r.'!N89&lt;0,'Zał. nr 2 kalkulacja - 2025 r.'!N89*(-1),0)</f>
        <v>0</v>
      </c>
      <c r="D575" s="290"/>
      <c r="E575" s="5"/>
      <c r="F575" s="5"/>
      <c r="G575" s="5"/>
      <c r="H575" s="5"/>
      <c r="I575" s="5"/>
    </row>
    <row r="576" spans="1:9" hidden="1" x14ac:dyDescent="0.25">
      <c r="A576" s="128">
        <f t="shared" si="43"/>
        <v>0</v>
      </c>
      <c r="B576" s="159">
        <f t="shared" si="43"/>
        <v>0</v>
      </c>
      <c r="C576" s="290">
        <f>IF('Zał. nr 2 kalkulacja - 2025 r.'!N90&lt;0,'Zał. nr 2 kalkulacja - 2025 r.'!N90*(-1),0)</f>
        <v>0</v>
      </c>
      <c r="D576" s="290"/>
      <c r="E576" s="5"/>
      <c r="F576" s="5"/>
      <c r="G576" s="5"/>
      <c r="H576" s="5"/>
      <c r="I576" s="5"/>
    </row>
    <row r="577" spans="1:9" hidden="1" x14ac:dyDescent="0.25">
      <c r="A577" s="128">
        <f t="shared" si="43"/>
        <v>0</v>
      </c>
      <c r="B577" s="159">
        <f t="shared" si="43"/>
        <v>0</v>
      </c>
      <c r="C577" s="290">
        <f>IF('Zał. nr 2 kalkulacja - 2025 r.'!N91&lt;0,'Zał. nr 2 kalkulacja - 2025 r.'!N91*(-1),0)</f>
        <v>0</v>
      </c>
      <c r="D577" s="290"/>
      <c r="E577" s="5"/>
      <c r="F577" s="5"/>
      <c r="G577" s="5"/>
      <c r="H577" s="5"/>
      <c r="I577" s="5"/>
    </row>
    <row r="578" spans="1:9" hidden="1" x14ac:dyDescent="0.25">
      <c r="A578" s="128">
        <f t="shared" si="43"/>
        <v>0</v>
      </c>
      <c r="B578" s="159">
        <f t="shared" si="43"/>
        <v>0</v>
      </c>
      <c r="C578" s="290">
        <f>IF('Zał. nr 2 kalkulacja - 2025 r.'!N92&lt;0,'Zał. nr 2 kalkulacja - 2025 r.'!N92*(-1),0)</f>
        <v>0</v>
      </c>
      <c r="D578" s="290"/>
      <c r="E578" s="5"/>
      <c r="F578" s="5"/>
      <c r="G578" s="5"/>
      <c r="H578" s="5"/>
      <c r="I578" s="5"/>
    </row>
    <row r="579" spans="1:9" hidden="1" x14ac:dyDescent="0.25">
      <c r="A579" s="128">
        <f t="shared" si="43"/>
        <v>0</v>
      </c>
      <c r="B579" s="159">
        <f t="shared" si="43"/>
        <v>0</v>
      </c>
      <c r="C579" s="290">
        <f>IF('Zał. nr 2 kalkulacja - 2025 r.'!N93&lt;0,'Zał. nr 2 kalkulacja - 2025 r.'!N93*(-1),0)</f>
        <v>0</v>
      </c>
      <c r="D579" s="290"/>
      <c r="E579" s="5"/>
      <c r="F579" s="5"/>
      <c r="G579" s="5"/>
      <c r="H579" s="5"/>
      <c r="I579" s="5"/>
    </row>
    <row r="580" spans="1:9" hidden="1" x14ac:dyDescent="0.25">
      <c r="A580" s="128">
        <f t="shared" si="43"/>
        <v>0</v>
      </c>
      <c r="B580" s="159">
        <f t="shared" si="43"/>
        <v>0</v>
      </c>
      <c r="C580" s="290">
        <f>IF('Zał. nr 2 kalkulacja - 2025 r.'!N94&lt;0,'Zał. nr 2 kalkulacja - 2025 r.'!N94*(-1),0)</f>
        <v>0</v>
      </c>
      <c r="D580" s="290"/>
      <c r="E580" s="5"/>
      <c r="F580" s="5"/>
      <c r="G580" s="5"/>
      <c r="H580" s="5"/>
      <c r="I580" s="5"/>
    </row>
    <row r="581" spans="1:9" hidden="1" x14ac:dyDescent="0.25">
      <c r="A581" s="128">
        <f t="shared" si="43"/>
        <v>0</v>
      </c>
      <c r="B581" s="159">
        <f t="shared" si="43"/>
        <v>0</v>
      </c>
      <c r="C581" s="290">
        <f>IF('Zał. nr 2 kalkulacja - 2025 r.'!N95&lt;0,'Zał. nr 2 kalkulacja - 2025 r.'!N95*(-1),0)</f>
        <v>0</v>
      </c>
      <c r="D581" s="290"/>
      <c r="E581" s="5"/>
      <c r="F581" s="5"/>
      <c r="G581" s="5"/>
      <c r="H581" s="5"/>
      <c r="I581" s="5"/>
    </row>
    <row r="582" spans="1:9" hidden="1" x14ac:dyDescent="0.25">
      <c r="A582" s="128">
        <f t="shared" si="43"/>
        <v>0</v>
      </c>
      <c r="B582" s="159">
        <f t="shared" si="43"/>
        <v>0</v>
      </c>
      <c r="C582" s="290">
        <f>IF('Zał. nr 2 kalkulacja - 2025 r.'!N96&lt;0,'Zał. nr 2 kalkulacja - 2025 r.'!N96*(-1),0)</f>
        <v>0</v>
      </c>
      <c r="D582" s="290"/>
      <c r="E582" s="5"/>
      <c r="F582" s="5"/>
      <c r="G582" s="5"/>
      <c r="H582" s="5"/>
      <c r="I582" s="5"/>
    </row>
    <row r="583" spans="1:9" hidden="1" x14ac:dyDescent="0.25">
      <c r="A583" s="128">
        <f t="shared" si="43"/>
        <v>0</v>
      </c>
      <c r="B583" s="159">
        <f t="shared" si="43"/>
        <v>0</v>
      </c>
      <c r="C583" s="290">
        <f>IF('Zał. nr 2 kalkulacja - 2025 r.'!N97&lt;0,'Zał. nr 2 kalkulacja - 2025 r.'!N97*(-1),0)</f>
        <v>0</v>
      </c>
      <c r="D583" s="290"/>
      <c r="E583" s="5"/>
      <c r="F583" s="5"/>
      <c r="G583" s="5"/>
      <c r="H583" s="5"/>
      <c r="I583" s="5"/>
    </row>
    <row r="584" spans="1:9" hidden="1" x14ac:dyDescent="0.25">
      <c r="A584" s="128">
        <f t="shared" si="43"/>
        <v>0</v>
      </c>
      <c r="B584" s="159">
        <f t="shared" si="43"/>
        <v>0</v>
      </c>
      <c r="C584" s="290">
        <f>IF('Zał. nr 2 kalkulacja - 2025 r.'!N98&lt;0,'Zał. nr 2 kalkulacja - 2025 r.'!N98*(-1),0)</f>
        <v>0</v>
      </c>
      <c r="D584" s="290"/>
      <c r="E584" s="5"/>
      <c r="F584" s="5"/>
      <c r="G584" s="5"/>
      <c r="H584" s="5"/>
      <c r="I584" s="5"/>
    </row>
    <row r="585" spans="1:9" hidden="1" x14ac:dyDescent="0.25">
      <c r="A585" s="128">
        <f t="shared" si="43"/>
        <v>0</v>
      </c>
      <c r="B585" s="159">
        <f t="shared" si="43"/>
        <v>0</v>
      </c>
      <c r="C585" s="290">
        <f>IF('Zał. nr 2 kalkulacja - 2025 r.'!N99&lt;0,'Zał. nr 2 kalkulacja - 2025 r.'!N99*(-1),0)</f>
        <v>0</v>
      </c>
      <c r="D585" s="290"/>
      <c r="E585" s="5"/>
      <c r="F585" s="5"/>
      <c r="G585" s="5"/>
      <c r="H585" s="5"/>
      <c r="I585" s="5"/>
    </row>
    <row r="586" spans="1:9" hidden="1" x14ac:dyDescent="0.25">
      <c r="A586" s="128">
        <f t="shared" si="43"/>
        <v>0</v>
      </c>
      <c r="B586" s="159">
        <f t="shared" si="43"/>
        <v>0</v>
      </c>
      <c r="C586" s="290">
        <f>IF('Zał. nr 2 kalkulacja - 2025 r.'!N100&lt;0,'Zał. nr 2 kalkulacja - 2025 r.'!N100*(-1),0)</f>
        <v>0</v>
      </c>
      <c r="D586" s="290"/>
      <c r="E586" s="5"/>
      <c r="F586" s="5"/>
      <c r="G586" s="5"/>
      <c r="H586" s="5"/>
      <c r="I586" s="5"/>
    </row>
    <row r="587" spans="1:9" hidden="1" x14ac:dyDescent="0.25">
      <c r="A587" s="128">
        <f t="shared" si="43"/>
        <v>0</v>
      </c>
      <c r="B587" s="159">
        <f t="shared" si="43"/>
        <v>0</v>
      </c>
      <c r="C587" s="290">
        <f>IF('Zał. nr 2 kalkulacja - 2025 r.'!N101&lt;0,'Zał. nr 2 kalkulacja - 2025 r.'!N101*(-1),0)</f>
        <v>0</v>
      </c>
      <c r="D587" s="290"/>
      <c r="E587" s="5"/>
      <c r="F587" s="5"/>
      <c r="G587" s="5"/>
      <c r="H587" s="5"/>
      <c r="I587" s="5"/>
    </row>
    <row r="588" spans="1:9" hidden="1" x14ac:dyDescent="0.25">
      <c r="A588" s="128">
        <f t="shared" si="43"/>
        <v>0</v>
      </c>
      <c r="B588" s="159">
        <f t="shared" si="43"/>
        <v>0</v>
      </c>
      <c r="C588" s="290">
        <f>IF('Zał. nr 2 kalkulacja - 2025 r.'!N102&lt;0,'Zał. nr 2 kalkulacja - 2025 r.'!N102*(-1),0)</f>
        <v>0</v>
      </c>
      <c r="D588" s="290"/>
      <c r="E588" s="5"/>
      <c r="F588" s="5"/>
      <c r="G588" s="5"/>
      <c r="H588" s="5"/>
      <c r="I588" s="5"/>
    </row>
    <row r="589" spans="1:9" hidden="1" x14ac:dyDescent="0.25">
      <c r="A589" s="128">
        <f t="shared" si="43"/>
        <v>0</v>
      </c>
      <c r="B589" s="159">
        <f t="shared" si="43"/>
        <v>0</v>
      </c>
      <c r="C589" s="290">
        <f>IF('Zał. nr 2 kalkulacja - 2025 r.'!N103&lt;0,'Zał. nr 2 kalkulacja - 2025 r.'!N103*(-1),0)</f>
        <v>0</v>
      </c>
      <c r="D589" s="290"/>
      <c r="E589" s="5"/>
      <c r="F589" s="5"/>
      <c r="G589" s="5"/>
      <c r="H589" s="5"/>
      <c r="I589" s="5"/>
    </row>
    <row r="590" spans="1:9" hidden="1" x14ac:dyDescent="0.25">
      <c r="A590" s="128">
        <f t="shared" si="43"/>
        <v>0</v>
      </c>
      <c r="B590" s="159">
        <f t="shared" si="43"/>
        <v>0</v>
      </c>
      <c r="C590" s="290">
        <f>IF('Zał. nr 2 kalkulacja - 2025 r.'!N104&lt;0,'Zał. nr 2 kalkulacja - 2025 r.'!N104*(-1),0)</f>
        <v>0</v>
      </c>
      <c r="D590" s="290"/>
      <c r="E590" s="5"/>
      <c r="F590" s="5"/>
      <c r="G590" s="5"/>
      <c r="H590" s="5"/>
      <c r="I590" s="5"/>
    </row>
    <row r="591" spans="1:9" hidden="1" x14ac:dyDescent="0.25">
      <c r="A591" s="128">
        <f t="shared" si="43"/>
        <v>0</v>
      </c>
      <c r="B591" s="159">
        <f t="shared" si="43"/>
        <v>0</v>
      </c>
      <c r="C591" s="290">
        <f>IF('Zał. nr 2 kalkulacja - 2025 r.'!N105&lt;0,'Zał. nr 2 kalkulacja - 2025 r.'!N105*(-1),0)</f>
        <v>0</v>
      </c>
      <c r="D591" s="290"/>
      <c r="E591" s="5"/>
      <c r="F591" s="5"/>
      <c r="G591" s="5"/>
      <c r="H591" s="5"/>
      <c r="I591" s="5"/>
    </row>
    <row r="592" spans="1:9" hidden="1" x14ac:dyDescent="0.25">
      <c r="A592" s="128">
        <f t="shared" ref="A592:B611" si="44">A119</f>
        <v>0</v>
      </c>
      <c r="B592" s="159">
        <f t="shared" si="44"/>
        <v>0</v>
      </c>
      <c r="C592" s="290">
        <f>IF('Zał. nr 2 kalkulacja - 2025 r.'!N106&lt;0,'Zał. nr 2 kalkulacja - 2025 r.'!N106*(-1),0)</f>
        <v>0</v>
      </c>
      <c r="D592" s="290"/>
      <c r="E592" s="5"/>
      <c r="F592" s="5"/>
      <c r="G592" s="5"/>
      <c r="H592" s="5"/>
      <c r="I592" s="5"/>
    </row>
    <row r="593" spans="1:9" hidden="1" x14ac:dyDescent="0.25">
      <c r="A593" s="128">
        <f t="shared" si="44"/>
        <v>0</v>
      </c>
      <c r="B593" s="159">
        <f t="shared" si="44"/>
        <v>0</v>
      </c>
      <c r="C593" s="290">
        <f>IF('Zał. nr 2 kalkulacja - 2025 r.'!N107&lt;0,'Zał. nr 2 kalkulacja - 2025 r.'!N107*(-1),0)</f>
        <v>0</v>
      </c>
      <c r="D593" s="290"/>
      <c r="E593" s="5"/>
      <c r="F593" s="5"/>
      <c r="G593" s="5"/>
      <c r="H593" s="5"/>
      <c r="I593" s="5"/>
    </row>
    <row r="594" spans="1:9" hidden="1" x14ac:dyDescent="0.25">
      <c r="A594" s="128">
        <f t="shared" si="44"/>
        <v>0</v>
      </c>
      <c r="B594" s="159">
        <f t="shared" si="44"/>
        <v>0</v>
      </c>
      <c r="C594" s="290">
        <f>IF('Zał. nr 2 kalkulacja - 2025 r.'!N108&lt;0,'Zał. nr 2 kalkulacja - 2025 r.'!N108*(-1),0)</f>
        <v>0</v>
      </c>
      <c r="D594" s="290"/>
      <c r="E594" s="5"/>
      <c r="F594" s="5"/>
      <c r="G594" s="5"/>
      <c r="H594" s="5"/>
      <c r="I594" s="5"/>
    </row>
    <row r="595" spans="1:9" hidden="1" x14ac:dyDescent="0.25">
      <c r="A595" s="128">
        <f t="shared" si="44"/>
        <v>0</v>
      </c>
      <c r="B595" s="159">
        <f t="shared" si="44"/>
        <v>0</v>
      </c>
      <c r="C595" s="290">
        <f>IF('Zał. nr 2 kalkulacja - 2025 r.'!N109&lt;0,'Zał. nr 2 kalkulacja - 2025 r.'!N109*(-1),0)</f>
        <v>0</v>
      </c>
      <c r="D595" s="290"/>
      <c r="E595" s="5"/>
      <c r="F595" s="5"/>
      <c r="G595" s="5"/>
      <c r="H595" s="5"/>
      <c r="I595" s="5"/>
    </row>
    <row r="596" spans="1:9" hidden="1" x14ac:dyDescent="0.25">
      <c r="A596" s="128">
        <f t="shared" si="44"/>
        <v>0</v>
      </c>
      <c r="B596" s="159">
        <f t="shared" si="44"/>
        <v>0</v>
      </c>
      <c r="C596" s="290">
        <f>IF('Zał. nr 2 kalkulacja - 2025 r.'!N110&lt;0,'Zał. nr 2 kalkulacja - 2025 r.'!N110*(-1),0)</f>
        <v>0</v>
      </c>
      <c r="D596" s="290"/>
      <c r="E596" s="5"/>
      <c r="F596" s="5"/>
      <c r="G596" s="5"/>
      <c r="H596" s="5"/>
      <c r="I596" s="5"/>
    </row>
    <row r="597" spans="1:9" hidden="1" x14ac:dyDescent="0.25">
      <c r="A597" s="128">
        <f t="shared" si="44"/>
        <v>0</v>
      </c>
      <c r="B597" s="159">
        <f t="shared" si="44"/>
        <v>0</v>
      </c>
      <c r="C597" s="290">
        <f>IF('Zał. nr 2 kalkulacja - 2025 r.'!N111&lt;0,'Zał. nr 2 kalkulacja - 2025 r.'!N111*(-1),0)</f>
        <v>0</v>
      </c>
      <c r="D597" s="290"/>
      <c r="E597" s="5"/>
      <c r="F597" s="5"/>
      <c r="G597" s="5"/>
      <c r="H597" s="5"/>
      <c r="I597" s="5"/>
    </row>
    <row r="598" spans="1:9" hidden="1" x14ac:dyDescent="0.25">
      <c r="A598" s="128">
        <f t="shared" si="44"/>
        <v>0</v>
      </c>
      <c r="B598" s="159">
        <f t="shared" si="44"/>
        <v>0</v>
      </c>
      <c r="C598" s="290">
        <f>IF('Zał. nr 2 kalkulacja - 2025 r.'!N112&lt;0,'Zał. nr 2 kalkulacja - 2025 r.'!N112*(-1),0)</f>
        <v>0</v>
      </c>
      <c r="D598" s="290"/>
      <c r="E598" s="5"/>
      <c r="F598" s="5"/>
      <c r="G598" s="5"/>
      <c r="H598" s="5"/>
      <c r="I598" s="5"/>
    </row>
    <row r="599" spans="1:9" hidden="1" x14ac:dyDescent="0.25">
      <c r="A599" s="128">
        <f t="shared" si="44"/>
        <v>0</v>
      </c>
      <c r="B599" s="159">
        <f t="shared" si="44"/>
        <v>0</v>
      </c>
      <c r="C599" s="290">
        <f>IF('Zał. nr 2 kalkulacja - 2025 r.'!N113&lt;0,'Zał. nr 2 kalkulacja - 2025 r.'!N113*(-1),0)</f>
        <v>0</v>
      </c>
      <c r="D599" s="290"/>
      <c r="E599" s="5"/>
      <c r="F599" s="5"/>
      <c r="G599" s="5"/>
      <c r="H599" s="5"/>
      <c r="I599" s="5"/>
    </row>
    <row r="600" spans="1:9" hidden="1" x14ac:dyDescent="0.25">
      <c r="A600" s="128">
        <f t="shared" si="44"/>
        <v>0</v>
      </c>
      <c r="B600" s="159">
        <f t="shared" si="44"/>
        <v>0</v>
      </c>
      <c r="C600" s="290">
        <f>IF('Zał. nr 2 kalkulacja - 2025 r.'!N114&lt;0,'Zał. nr 2 kalkulacja - 2025 r.'!N114*(-1),0)</f>
        <v>0</v>
      </c>
      <c r="D600" s="290"/>
      <c r="E600" s="5"/>
      <c r="F600" s="5"/>
      <c r="G600" s="5"/>
      <c r="H600" s="5"/>
      <c r="I600" s="5"/>
    </row>
    <row r="601" spans="1:9" hidden="1" x14ac:dyDescent="0.25">
      <c r="A601" s="128">
        <f t="shared" si="44"/>
        <v>0</v>
      </c>
      <c r="B601" s="159">
        <f t="shared" si="44"/>
        <v>0</v>
      </c>
      <c r="C601" s="290">
        <f>IF('Zał. nr 2 kalkulacja - 2025 r.'!N115&lt;0,'Zał. nr 2 kalkulacja - 2025 r.'!N115*(-1),0)</f>
        <v>0</v>
      </c>
      <c r="D601" s="290"/>
      <c r="E601" s="5"/>
      <c r="F601" s="5"/>
      <c r="G601" s="5"/>
      <c r="H601" s="5"/>
      <c r="I601" s="5"/>
    </row>
    <row r="602" spans="1:9" hidden="1" x14ac:dyDescent="0.25">
      <c r="A602" s="128">
        <f t="shared" si="44"/>
        <v>0</v>
      </c>
      <c r="B602" s="159">
        <f t="shared" si="44"/>
        <v>0</v>
      </c>
      <c r="C602" s="290">
        <f>IF('Zał. nr 2 kalkulacja - 2025 r.'!N116&lt;0,'Zał. nr 2 kalkulacja - 2025 r.'!N116*(-1),0)</f>
        <v>0</v>
      </c>
      <c r="D602" s="290"/>
      <c r="E602" s="5"/>
      <c r="F602" s="5"/>
      <c r="G602" s="5"/>
      <c r="H602" s="5"/>
      <c r="I602" s="5"/>
    </row>
    <row r="603" spans="1:9" hidden="1" x14ac:dyDescent="0.25">
      <c r="A603" s="128">
        <f t="shared" si="44"/>
        <v>0</v>
      </c>
      <c r="B603" s="159">
        <f t="shared" si="44"/>
        <v>0</v>
      </c>
      <c r="C603" s="290">
        <f>IF('Zał. nr 2 kalkulacja - 2025 r.'!N117&lt;0,'Zał. nr 2 kalkulacja - 2025 r.'!N117*(-1),0)</f>
        <v>0</v>
      </c>
      <c r="D603" s="290"/>
      <c r="E603" s="5"/>
      <c r="F603" s="5"/>
      <c r="G603" s="5"/>
      <c r="H603" s="5"/>
      <c r="I603" s="5"/>
    </row>
    <row r="604" spans="1:9" hidden="1" x14ac:dyDescent="0.25">
      <c r="A604" s="128">
        <f t="shared" si="44"/>
        <v>0</v>
      </c>
      <c r="B604" s="159">
        <f t="shared" si="44"/>
        <v>0</v>
      </c>
      <c r="C604" s="290">
        <f>IF('Zał. nr 2 kalkulacja - 2025 r.'!N118&lt;0,'Zał. nr 2 kalkulacja - 2025 r.'!N118*(-1),0)</f>
        <v>0</v>
      </c>
      <c r="D604" s="290"/>
      <c r="E604" s="5"/>
      <c r="F604" s="5"/>
      <c r="G604" s="5"/>
      <c r="H604" s="5"/>
      <c r="I604" s="5"/>
    </row>
    <row r="605" spans="1:9" hidden="1" x14ac:dyDescent="0.25">
      <c r="A605" s="128">
        <f t="shared" si="44"/>
        <v>0</v>
      </c>
      <c r="B605" s="159">
        <f t="shared" si="44"/>
        <v>0</v>
      </c>
      <c r="C605" s="290">
        <f>IF('Zał. nr 2 kalkulacja - 2025 r.'!N119&lt;0,'Zał. nr 2 kalkulacja - 2025 r.'!N119*(-1),0)</f>
        <v>0</v>
      </c>
      <c r="D605" s="290"/>
      <c r="E605" s="5"/>
      <c r="F605" s="5"/>
      <c r="G605" s="5"/>
      <c r="H605" s="5"/>
      <c r="I605" s="5"/>
    </row>
    <row r="606" spans="1:9" hidden="1" x14ac:dyDescent="0.25">
      <c r="A606" s="128">
        <f t="shared" si="44"/>
        <v>0</v>
      </c>
      <c r="B606" s="159">
        <f t="shared" si="44"/>
        <v>0</v>
      </c>
      <c r="C606" s="290">
        <f>IF('Zał. nr 2 kalkulacja - 2025 r.'!N120&lt;0,'Zał. nr 2 kalkulacja - 2025 r.'!N120*(-1),0)</f>
        <v>0</v>
      </c>
      <c r="D606" s="290"/>
      <c r="E606" s="5"/>
      <c r="F606" s="5"/>
      <c r="G606" s="5"/>
      <c r="H606" s="5"/>
      <c r="I606" s="5"/>
    </row>
    <row r="607" spans="1:9" hidden="1" x14ac:dyDescent="0.25">
      <c r="A607" s="128">
        <f t="shared" si="44"/>
        <v>0</v>
      </c>
      <c r="B607" s="159">
        <f t="shared" si="44"/>
        <v>0</v>
      </c>
      <c r="C607" s="290">
        <f>IF('Zał. nr 2 kalkulacja - 2025 r.'!N121&lt;0,'Zał. nr 2 kalkulacja - 2025 r.'!N121*(-1),0)</f>
        <v>0</v>
      </c>
      <c r="D607" s="290"/>
      <c r="E607" s="5"/>
      <c r="F607" s="5"/>
      <c r="G607" s="5"/>
      <c r="H607" s="5"/>
      <c r="I607" s="5"/>
    </row>
    <row r="608" spans="1:9" hidden="1" x14ac:dyDescent="0.25">
      <c r="A608" s="128">
        <f t="shared" si="44"/>
        <v>0</v>
      </c>
      <c r="B608" s="159">
        <f t="shared" si="44"/>
        <v>0</v>
      </c>
      <c r="C608" s="290">
        <f>IF('Zał. nr 2 kalkulacja - 2025 r.'!N122&lt;0,'Zał. nr 2 kalkulacja - 2025 r.'!N122*(-1),0)</f>
        <v>0</v>
      </c>
      <c r="D608" s="290"/>
      <c r="E608" s="5"/>
      <c r="F608" s="5"/>
      <c r="G608" s="5"/>
      <c r="H608" s="5"/>
      <c r="I608" s="5"/>
    </row>
    <row r="609" spans="1:9" hidden="1" x14ac:dyDescent="0.25">
      <c r="A609" s="128">
        <f t="shared" si="44"/>
        <v>0</v>
      </c>
      <c r="B609" s="159">
        <f t="shared" si="44"/>
        <v>0</v>
      </c>
      <c r="C609" s="290">
        <f>IF('Zał. nr 2 kalkulacja - 2025 r.'!N123&lt;0,'Zał. nr 2 kalkulacja - 2025 r.'!N123*(-1),0)</f>
        <v>0</v>
      </c>
      <c r="D609" s="290"/>
      <c r="E609" s="5"/>
      <c r="F609" s="5"/>
      <c r="G609" s="5"/>
      <c r="H609" s="5"/>
      <c r="I609" s="5"/>
    </row>
    <row r="610" spans="1:9" hidden="1" x14ac:dyDescent="0.25">
      <c r="A610" s="128">
        <f t="shared" si="44"/>
        <v>0</v>
      </c>
      <c r="B610" s="159">
        <f t="shared" si="44"/>
        <v>0</v>
      </c>
      <c r="C610" s="290">
        <f>IF('Zał. nr 2 kalkulacja - 2025 r.'!N124&lt;0,'Zał. nr 2 kalkulacja - 2025 r.'!N124*(-1),0)</f>
        <v>0</v>
      </c>
      <c r="D610" s="290"/>
      <c r="E610" s="5"/>
      <c r="F610" s="5"/>
      <c r="G610" s="5"/>
      <c r="H610" s="5"/>
      <c r="I610" s="5"/>
    </row>
    <row r="611" spans="1:9" hidden="1" x14ac:dyDescent="0.25">
      <c r="A611" s="128">
        <f t="shared" si="44"/>
        <v>0</v>
      </c>
      <c r="B611" s="159">
        <f t="shared" si="44"/>
        <v>0</v>
      </c>
      <c r="C611" s="290">
        <f>IF('Zał. nr 2 kalkulacja - 2025 r.'!N125&lt;0,'Zał. nr 2 kalkulacja - 2025 r.'!N125*(-1),0)</f>
        <v>0</v>
      </c>
      <c r="D611" s="290"/>
      <c r="E611" s="5"/>
      <c r="F611" s="5"/>
      <c r="G611" s="5"/>
      <c r="H611" s="5"/>
      <c r="I611" s="5"/>
    </row>
    <row r="612" spans="1:9" hidden="1" x14ac:dyDescent="0.25">
      <c r="A612" s="128">
        <f t="shared" ref="A612:B631" si="45">A139</f>
        <v>0</v>
      </c>
      <c r="B612" s="159">
        <f t="shared" si="45"/>
        <v>0</v>
      </c>
      <c r="C612" s="290">
        <f>IF('Zał. nr 2 kalkulacja - 2025 r.'!N126&lt;0,'Zał. nr 2 kalkulacja - 2025 r.'!N126*(-1),0)</f>
        <v>0</v>
      </c>
      <c r="D612" s="290"/>
      <c r="E612" s="5"/>
      <c r="F612" s="5"/>
      <c r="G612" s="5"/>
      <c r="H612" s="5"/>
      <c r="I612" s="5"/>
    </row>
    <row r="613" spans="1:9" hidden="1" x14ac:dyDescent="0.25">
      <c r="A613" s="128">
        <f t="shared" si="45"/>
        <v>0</v>
      </c>
      <c r="B613" s="159">
        <f t="shared" si="45"/>
        <v>0</v>
      </c>
      <c r="C613" s="290">
        <f>IF('Zał. nr 2 kalkulacja - 2025 r.'!N127&lt;0,'Zał. nr 2 kalkulacja - 2025 r.'!N127*(-1),0)</f>
        <v>0</v>
      </c>
      <c r="D613" s="290"/>
      <c r="E613" s="5"/>
      <c r="F613" s="5"/>
      <c r="G613" s="5"/>
      <c r="H613" s="5"/>
      <c r="I613" s="5"/>
    </row>
    <row r="614" spans="1:9" hidden="1" x14ac:dyDescent="0.25">
      <c r="A614" s="128">
        <f t="shared" si="45"/>
        <v>0</v>
      </c>
      <c r="B614" s="159">
        <f t="shared" si="45"/>
        <v>0</v>
      </c>
      <c r="C614" s="290">
        <f>IF('Zał. nr 2 kalkulacja - 2025 r.'!N128&lt;0,'Zał. nr 2 kalkulacja - 2025 r.'!N128*(-1),0)</f>
        <v>0</v>
      </c>
      <c r="D614" s="290"/>
      <c r="E614" s="5"/>
      <c r="F614" s="5"/>
      <c r="G614" s="5"/>
      <c r="H614" s="5"/>
      <c r="I614" s="5"/>
    </row>
    <row r="615" spans="1:9" hidden="1" x14ac:dyDescent="0.25">
      <c r="A615" s="128">
        <f t="shared" si="45"/>
        <v>0</v>
      </c>
      <c r="B615" s="159">
        <f t="shared" si="45"/>
        <v>0</v>
      </c>
      <c r="C615" s="290">
        <f>IF('Zał. nr 2 kalkulacja - 2025 r.'!N129&lt;0,'Zał. nr 2 kalkulacja - 2025 r.'!N129*(-1),0)</f>
        <v>0</v>
      </c>
      <c r="D615" s="290"/>
      <c r="E615" s="5"/>
      <c r="F615" s="5"/>
      <c r="G615" s="5"/>
      <c r="H615" s="5"/>
      <c r="I615" s="5"/>
    </row>
    <row r="616" spans="1:9" hidden="1" x14ac:dyDescent="0.25">
      <c r="A616" s="128">
        <f t="shared" si="45"/>
        <v>0</v>
      </c>
      <c r="B616" s="159">
        <f t="shared" si="45"/>
        <v>0</v>
      </c>
      <c r="C616" s="290">
        <f>IF('Zał. nr 2 kalkulacja - 2025 r.'!N130&lt;0,'Zał. nr 2 kalkulacja - 2025 r.'!N130*(-1),0)</f>
        <v>0</v>
      </c>
      <c r="D616" s="290"/>
      <c r="E616" s="5"/>
      <c r="F616" s="5"/>
      <c r="G616" s="5"/>
      <c r="H616" s="5"/>
      <c r="I616" s="5"/>
    </row>
    <row r="617" spans="1:9" hidden="1" x14ac:dyDescent="0.25">
      <c r="A617" s="128">
        <f t="shared" si="45"/>
        <v>0</v>
      </c>
      <c r="B617" s="159">
        <f t="shared" si="45"/>
        <v>0</v>
      </c>
      <c r="C617" s="290">
        <f>IF('Zał. nr 2 kalkulacja - 2025 r.'!N131&lt;0,'Zał. nr 2 kalkulacja - 2025 r.'!N131*(-1),0)</f>
        <v>0</v>
      </c>
      <c r="D617" s="290"/>
      <c r="E617" s="5"/>
      <c r="F617" s="5"/>
      <c r="G617" s="5"/>
      <c r="H617" s="5"/>
      <c r="I617" s="5"/>
    </row>
    <row r="618" spans="1:9" hidden="1" x14ac:dyDescent="0.25">
      <c r="A618" s="128">
        <f t="shared" si="45"/>
        <v>0</v>
      </c>
      <c r="B618" s="159">
        <f t="shared" si="45"/>
        <v>0</v>
      </c>
      <c r="C618" s="290">
        <f>IF('Zał. nr 2 kalkulacja - 2025 r.'!N132&lt;0,'Zał. nr 2 kalkulacja - 2025 r.'!N132*(-1),0)</f>
        <v>0</v>
      </c>
      <c r="D618" s="290"/>
      <c r="E618" s="5"/>
      <c r="F618" s="5"/>
      <c r="G618" s="5"/>
      <c r="H618" s="5"/>
      <c r="I618" s="5"/>
    </row>
    <row r="619" spans="1:9" hidden="1" x14ac:dyDescent="0.25">
      <c r="A619" s="128">
        <f t="shared" si="45"/>
        <v>0</v>
      </c>
      <c r="B619" s="159">
        <f t="shared" si="45"/>
        <v>0</v>
      </c>
      <c r="C619" s="290">
        <f>IF('Zał. nr 2 kalkulacja - 2025 r.'!N133&lt;0,'Zał. nr 2 kalkulacja - 2025 r.'!N133*(-1),0)</f>
        <v>0</v>
      </c>
      <c r="D619" s="290"/>
      <c r="E619" s="5"/>
      <c r="F619" s="5"/>
      <c r="G619" s="5"/>
      <c r="H619" s="5"/>
      <c r="I619" s="5"/>
    </row>
    <row r="620" spans="1:9" hidden="1" x14ac:dyDescent="0.25">
      <c r="A620" s="128">
        <f t="shared" si="45"/>
        <v>0</v>
      </c>
      <c r="B620" s="159">
        <f t="shared" si="45"/>
        <v>0</v>
      </c>
      <c r="C620" s="290">
        <f>IF('Zał. nr 2 kalkulacja - 2025 r.'!N134&lt;0,'Zał. nr 2 kalkulacja - 2025 r.'!N134*(-1),0)</f>
        <v>0</v>
      </c>
      <c r="D620" s="290"/>
      <c r="E620" s="5"/>
      <c r="F620" s="5"/>
      <c r="G620" s="5"/>
      <c r="H620" s="5"/>
      <c r="I620" s="5"/>
    </row>
    <row r="621" spans="1:9" hidden="1" x14ac:dyDescent="0.25">
      <c r="A621" s="128">
        <f t="shared" si="45"/>
        <v>0</v>
      </c>
      <c r="B621" s="159">
        <f t="shared" si="45"/>
        <v>0</v>
      </c>
      <c r="C621" s="290">
        <f>IF('Zał. nr 2 kalkulacja - 2025 r.'!N135&lt;0,'Zał. nr 2 kalkulacja - 2025 r.'!N135*(-1),0)</f>
        <v>0</v>
      </c>
      <c r="D621" s="290"/>
      <c r="E621" s="5"/>
      <c r="F621" s="5"/>
      <c r="G621" s="5"/>
      <c r="H621" s="5"/>
      <c r="I621" s="5"/>
    </row>
    <row r="622" spans="1:9" hidden="1" x14ac:dyDescent="0.25">
      <c r="A622" s="128">
        <f t="shared" si="45"/>
        <v>0</v>
      </c>
      <c r="B622" s="159">
        <f t="shared" si="45"/>
        <v>0</v>
      </c>
      <c r="C622" s="290">
        <f>IF('Zał. nr 2 kalkulacja - 2025 r.'!N136&lt;0,'Zał. nr 2 kalkulacja - 2025 r.'!N136*(-1),0)</f>
        <v>0</v>
      </c>
      <c r="D622" s="290"/>
      <c r="E622" s="5"/>
      <c r="F622" s="5"/>
      <c r="G622" s="5"/>
      <c r="H622" s="5"/>
      <c r="I622" s="5"/>
    </row>
    <row r="623" spans="1:9" hidden="1" x14ac:dyDescent="0.25">
      <c r="A623" s="128">
        <f t="shared" si="45"/>
        <v>0</v>
      </c>
      <c r="B623" s="159">
        <f t="shared" si="45"/>
        <v>0</v>
      </c>
      <c r="C623" s="290">
        <f>IF('Zał. nr 2 kalkulacja - 2025 r.'!N137&lt;0,'Zał. nr 2 kalkulacja - 2025 r.'!N137*(-1),0)</f>
        <v>0</v>
      </c>
      <c r="D623" s="290"/>
      <c r="E623" s="5"/>
      <c r="F623" s="5"/>
      <c r="G623" s="5"/>
      <c r="H623" s="5"/>
      <c r="I623" s="5"/>
    </row>
    <row r="624" spans="1:9" hidden="1" x14ac:dyDescent="0.25">
      <c r="A624" s="128">
        <f t="shared" si="45"/>
        <v>0</v>
      </c>
      <c r="B624" s="159">
        <f t="shared" si="45"/>
        <v>0</v>
      </c>
      <c r="C624" s="290">
        <f>IF('Zał. nr 2 kalkulacja - 2025 r.'!N138&lt;0,'Zał. nr 2 kalkulacja - 2025 r.'!N138*(-1),0)</f>
        <v>0</v>
      </c>
      <c r="D624" s="290"/>
      <c r="E624" s="5"/>
      <c r="F624" s="5"/>
      <c r="G624" s="5"/>
      <c r="H624" s="5"/>
      <c r="I624" s="5"/>
    </row>
    <row r="625" spans="1:9" hidden="1" x14ac:dyDescent="0.25">
      <c r="A625" s="128">
        <f t="shared" si="45"/>
        <v>0</v>
      </c>
      <c r="B625" s="159">
        <f t="shared" si="45"/>
        <v>0</v>
      </c>
      <c r="C625" s="290">
        <f>IF('Zał. nr 2 kalkulacja - 2025 r.'!N139&lt;0,'Zał. nr 2 kalkulacja - 2025 r.'!N139*(-1),0)</f>
        <v>0</v>
      </c>
      <c r="D625" s="290"/>
      <c r="E625" s="5"/>
      <c r="F625" s="5"/>
      <c r="G625" s="5"/>
      <c r="H625" s="5"/>
      <c r="I625" s="5"/>
    </row>
    <row r="626" spans="1:9" hidden="1" x14ac:dyDescent="0.25">
      <c r="A626" s="128">
        <f t="shared" si="45"/>
        <v>0</v>
      </c>
      <c r="B626" s="159">
        <f t="shared" si="45"/>
        <v>0</v>
      </c>
      <c r="C626" s="290">
        <f>IF('Zał. nr 2 kalkulacja - 2025 r.'!N140&lt;0,'Zał. nr 2 kalkulacja - 2025 r.'!N140*(-1),0)</f>
        <v>0</v>
      </c>
      <c r="D626" s="290"/>
      <c r="E626" s="5"/>
      <c r="F626" s="5"/>
      <c r="G626" s="5"/>
      <c r="H626" s="5"/>
      <c r="I626" s="5"/>
    </row>
    <row r="627" spans="1:9" hidden="1" x14ac:dyDescent="0.25">
      <c r="A627" s="128">
        <f t="shared" si="45"/>
        <v>0</v>
      </c>
      <c r="B627" s="159">
        <f t="shared" si="45"/>
        <v>0</v>
      </c>
      <c r="C627" s="290">
        <f>IF('Zał. nr 2 kalkulacja - 2025 r.'!N141&lt;0,'Zał. nr 2 kalkulacja - 2025 r.'!N141*(-1),0)</f>
        <v>0</v>
      </c>
      <c r="D627" s="290"/>
      <c r="E627" s="5"/>
      <c r="F627" s="5"/>
      <c r="G627" s="5"/>
      <c r="H627" s="5"/>
      <c r="I627" s="5"/>
    </row>
    <row r="628" spans="1:9" hidden="1" x14ac:dyDescent="0.25">
      <c r="A628" s="128">
        <f t="shared" si="45"/>
        <v>0</v>
      </c>
      <c r="B628" s="159">
        <f t="shared" si="45"/>
        <v>0</v>
      </c>
      <c r="C628" s="290">
        <f>IF('Zał. nr 2 kalkulacja - 2025 r.'!N142&lt;0,'Zał. nr 2 kalkulacja - 2025 r.'!N142*(-1),0)</f>
        <v>0</v>
      </c>
      <c r="D628" s="290"/>
      <c r="E628" s="5"/>
      <c r="F628" s="5"/>
      <c r="G628" s="5"/>
      <c r="H628" s="5"/>
      <c r="I628" s="5"/>
    </row>
    <row r="629" spans="1:9" hidden="1" x14ac:dyDescent="0.25">
      <c r="A629" s="128">
        <f t="shared" si="45"/>
        <v>0</v>
      </c>
      <c r="B629" s="159">
        <f t="shared" si="45"/>
        <v>0</v>
      </c>
      <c r="C629" s="290">
        <f>IF('Zał. nr 2 kalkulacja - 2025 r.'!N143&lt;0,'Zał. nr 2 kalkulacja - 2025 r.'!N143*(-1),0)</f>
        <v>0</v>
      </c>
      <c r="D629" s="290"/>
      <c r="E629" s="5"/>
      <c r="F629" s="5"/>
      <c r="G629" s="5"/>
      <c r="H629" s="5"/>
      <c r="I629" s="5"/>
    </row>
    <row r="630" spans="1:9" hidden="1" x14ac:dyDescent="0.25">
      <c r="A630" s="128">
        <f t="shared" si="45"/>
        <v>0</v>
      </c>
      <c r="B630" s="159">
        <f t="shared" si="45"/>
        <v>0</v>
      </c>
      <c r="C630" s="290">
        <f>IF('Zał. nr 2 kalkulacja - 2025 r.'!N144&lt;0,'Zał. nr 2 kalkulacja - 2025 r.'!N144*(-1),0)</f>
        <v>0</v>
      </c>
      <c r="D630" s="290"/>
      <c r="E630" s="5"/>
      <c r="F630" s="5"/>
      <c r="G630" s="5"/>
      <c r="H630" s="5"/>
      <c r="I630" s="5"/>
    </row>
    <row r="631" spans="1:9" hidden="1" x14ac:dyDescent="0.25">
      <c r="A631" s="128">
        <f t="shared" si="45"/>
        <v>0</v>
      </c>
      <c r="B631" s="159">
        <f t="shared" si="45"/>
        <v>0</v>
      </c>
      <c r="C631" s="290">
        <f>IF('Zał. nr 2 kalkulacja - 2025 r.'!N145&lt;0,'Zał. nr 2 kalkulacja - 2025 r.'!N145*(-1),0)</f>
        <v>0</v>
      </c>
      <c r="D631" s="290"/>
      <c r="E631" s="5"/>
      <c r="F631" s="5"/>
      <c r="G631" s="5"/>
      <c r="H631" s="5"/>
      <c r="I631" s="5"/>
    </row>
    <row r="632" spans="1:9" hidden="1" x14ac:dyDescent="0.25">
      <c r="A632" s="128">
        <f t="shared" ref="A632:B651" si="46">A159</f>
        <v>0</v>
      </c>
      <c r="B632" s="159">
        <f t="shared" si="46"/>
        <v>0</v>
      </c>
      <c r="C632" s="290">
        <f>IF('Zał. nr 2 kalkulacja - 2025 r.'!N146&lt;0,'Zał. nr 2 kalkulacja - 2025 r.'!N146*(-1),0)</f>
        <v>0</v>
      </c>
      <c r="D632" s="290"/>
      <c r="E632" s="5"/>
      <c r="F632" s="5"/>
      <c r="G632" s="5"/>
      <c r="H632" s="5"/>
      <c r="I632" s="5"/>
    </row>
    <row r="633" spans="1:9" hidden="1" x14ac:dyDescent="0.25">
      <c r="A633" s="128">
        <f t="shared" si="46"/>
        <v>0</v>
      </c>
      <c r="B633" s="159">
        <f t="shared" si="46"/>
        <v>0</v>
      </c>
      <c r="C633" s="290">
        <f>IF('Zał. nr 2 kalkulacja - 2025 r.'!N147&lt;0,'Zał. nr 2 kalkulacja - 2025 r.'!N147*(-1),0)</f>
        <v>0</v>
      </c>
      <c r="D633" s="290"/>
      <c r="E633" s="5"/>
      <c r="F633" s="5"/>
      <c r="G633" s="5"/>
      <c r="H633" s="5"/>
      <c r="I633" s="5"/>
    </row>
    <row r="634" spans="1:9" hidden="1" x14ac:dyDescent="0.25">
      <c r="A634" s="128">
        <f t="shared" si="46"/>
        <v>0</v>
      </c>
      <c r="B634" s="159">
        <f t="shared" si="46"/>
        <v>0</v>
      </c>
      <c r="C634" s="290">
        <f>IF('Zał. nr 2 kalkulacja - 2025 r.'!N148&lt;0,'Zał. nr 2 kalkulacja - 2025 r.'!N148*(-1),0)</f>
        <v>0</v>
      </c>
      <c r="D634" s="290"/>
      <c r="E634" s="5"/>
      <c r="F634" s="5"/>
      <c r="G634" s="5"/>
      <c r="H634" s="5"/>
      <c r="I634" s="5"/>
    </row>
    <row r="635" spans="1:9" hidden="1" x14ac:dyDescent="0.25">
      <c r="A635" s="128">
        <f t="shared" si="46"/>
        <v>0</v>
      </c>
      <c r="B635" s="159">
        <f t="shared" si="46"/>
        <v>0</v>
      </c>
      <c r="C635" s="290">
        <f>IF('Zał. nr 2 kalkulacja - 2025 r.'!N149&lt;0,'Zał. nr 2 kalkulacja - 2025 r.'!N149*(-1),0)</f>
        <v>0</v>
      </c>
      <c r="D635" s="290"/>
      <c r="E635" s="5"/>
      <c r="F635" s="5"/>
      <c r="G635" s="5"/>
      <c r="H635" s="5"/>
      <c r="I635" s="5"/>
    </row>
    <row r="636" spans="1:9" hidden="1" x14ac:dyDescent="0.25">
      <c r="A636" s="128">
        <f t="shared" si="46"/>
        <v>0</v>
      </c>
      <c r="B636" s="159">
        <f t="shared" si="46"/>
        <v>0</v>
      </c>
      <c r="C636" s="290">
        <f>IF('Zał. nr 2 kalkulacja - 2025 r.'!N150&lt;0,'Zał. nr 2 kalkulacja - 2025 r.'!N150*(-1),0)</f>
        <v>0</v>
      </c>
      <c r="D636" s="290"/>
      <c r="E636" s="5"/>
      <c r="F636" s="5"/>
      <c r="G636" s="5"/>
      <c r="H636" s="5"/>
      <c r="I636" s="5"/>
    </row>
    <row r="637" spans="1:9" hidden="1" x14ac:dyDescent="0.25">
      <c r="A637" s="128">
        <f t="shared" si="46"/>
        <v>0</v>
      </c>
      <c r="B637" s="159">
        <f t="shared" si="46"/>
        <v>0</v>
      </c>
      <c r="C637" s="290">
        <f>IF('Zał. nr 2 kalkulacja - 2025 r.'!N151&lt;0,'Zał. nr 2 kalkulacja - 2025 r.'!N151*(-1),0)</f>
        <v>0</v>
      </c>
      <c r="D637" s="290"/>
      <c r="E637" s="5"/>
      <c r="F637" s="5"/>
      <c r="G637" s="5"/>
      <c r="H637" s="5"/>
      <c r="I637" s="5"/>
    </row>
    <row r="638" spans="1:9" hidden="1" x14ac:dyDescent="0.25">
      <c r="A638" s="128">
        <f t="shared" si="46"/>
        <v>0</v>
      </c>
      <c r="B638" s="159">
        <f t="shared" si="46"/>
        <v>0</v>
      </c>
      <c r="C638" s="290">
        <f>IF('Zał. nr 2 kalkulacja - 2025 r.'!N152&lt;0,'Zał. nr 2 kalkulacja - 2025 r.'!N152*(-1),0)</f>
        <v>0</v>
      </c>
      <c r="D638" s="290"/>
      <c r="E638" s="5"/>
      <c r="F638" s="5"/>
      <c r="G638" s="5"/>
      <c r="H638" s="5"/>
      <c r="I638" s="5"/>
    </row>
    <row r="639" spans="1:9" hidden="1" x14ac:dyDescent="0.25">
      <c r="A639" s="128">
        <f t="shared" si="46"/>
        <v>0</v>
      </c>
      <c r="B639" s="159">
        <f t="shared" si="46"/>
        <v>0</v>
      </c>
      <c r="C639" s="290">
        <f>IF('Zał. nr 2 kalkulacja - 2025 r.'!N153&lt;0,'Zał. nr 2 kalkulacja - 2025 r.'!N153*(-1),0)</f>
        <v>0</v>
      </c>
      <c r="D639" s="290"/>
      <c r="E639" s="5"/>
      <c r="F639" s="5"/>
      <c r="G639" s="5"/>
      <c r="H639" s="5"/>
      <c r="I639" s="5"/>
    </row>
    <row r="640" spans="1:9" hidden="1" x14ac:dyDescent="0.25">
      <c r="A640" s="128">
        <f t="shared" si="46"/>
        <v>0</v>
      </c>
      <c r="B640" s="159">
        <f t="shared" si="46"/>
        <v>0</v>
      </c>
      <c r="C640" s="290">
        <f>IF('Zał. nr 2 kalkulacja - 2025 r.'!N154&lt;0,'Zał. nr 2 kalkulacja - 2025 r.'!N154*(-1),0)</f>
        <v>0</v>
      </c>
      <c r="D640" s="290"/>
      <c r="E640" s="5"/>
      <c r="F640" s="5"/>
      <c r="G640" s="5"/>
      <c r="H640" s="5"/>
      <c r="I640" s="5"/>
    </row>
    <row r="641" spans="1:9" hidden="1" x14ac:dyDescent="0.25">
      <c r="A641" s="128">
        <f t="shared" si="46"/>
        <v>0</v>
      </c>
      <c r="B641" s="159">
        <f t="shared" si="46"/>
        <v>0</v>
      </c>
      <c r="C641" s="290">
        <f>IF('Zał. nr 2 kalkulacja - 2025 r.'!N155&lt;0,'Zał. nr 2 kalkulacja - 2025 r.'!N155*(-1),0)</f>
        <v>0</v>
      </c>
      <c r="D641" s="290"/>
      <c r="E641" s="5"/>
      <c r="F641" s="5"/>
      <c r="G641" s="5"/>
      <c r="H641" s="5"/>
      <c r="I641" s="5"/>
    </row>
    <row r="642" spans="1:9" hidden="1" x14ac:dyDescent="0.25">
      <c r="A642" s="128">
        <f t="shared" si="46"/>
        <v>0</v>
      </c>
      <c r="B642" s="159">
        <f t="shared" si="46"/>
        <v>0</v>
      </c>
      <c r="C642" s="290">
        <f>IF('Zał. nr 2 kalkulacja - 2025 r.'!N156&lt;0,'Zał. nr 2 kalkulacja - 2025 r.'!N156*(-1),0)</f>
        <v>0</v>
      </c>
      <c r="D642" s="290"/>
      <c r="E642" s="5"/>
      <c r="F642" s="5"/>
      <c r="G642" s="5"/>
      <c r="H642" s="5"/>
      <c r="I642" s="5"/>
    </row>
    <row r="643" spans="1:9" hidden="1" x14ac:dyDescent="0.25">
      <c r="A643" s="128">
        <f t="shared" si="46"/>
        <v>0</v>
      </c>
      <c r="B643" s="159">
        <f t="shared" si="46"/>
        <v>0</v>
      </c>
      <c r="C643" s="290">
        <f>IF('Zał. nr 2 kalkulacja - 2025 r.'!N157&lt;0,'Zał. nr 2 kalkulacja - 2025 r.'!N157*(-1),0)</f>
        <v>0</v>
      </c>
      <c r="D643" s="290"/>
      <c r="E643" s="5"/>
      <c r="F643" s="5"/>
      <c r="G643" s="5"/>
      <c r="H643" s="5"/>
      <c r="I643" s="5"/>
    </row>
    <row r="644" spans="1:9" hidden="1" x14ac:dyDescent="0.25">
      <c r="A644" s="128">
        <f t="shared" si="46"/>
        <v>0</v>
      </c>
      <c r="B644" s="159">
        <f t="shared" si="46"/>
        <v>0</v>
      </c>
      <c r="C644" s="290">
        <f>IF('Zał. nr 2 kalkulacja - 2025 r.'!N158&lt;0,'Zał. nr 2 kalkulacja - 2025 r.'!N158*(-1),0)</f>
        <v>0</v>
      </c>
      <c r="D644" s="290"/>
      <c r="E644" s="5"/>
      <c r="F644" s="5"/>
      <c r="G644" s="5"/>
      <c r="H644" s="5"/>
      <c r="I644" s="5"/>
    </row>
    <row r="645" spans="1:9" hidden="1" x14ac:dyDescent="0.25">
      <c r="A645" s="128">
        <f t="shared" si="46"/>
        <v>0</v>
      </c>
      <c r="B645" s="159">
        <f t="shared" si="46"/>
        <v>0</v>
      </c>
      <c r="C645" s="290">
        <f>IF('Zał. nr 2 kalkulacja - 2025 r.'!N159&lt;0,'Zał. nr 2 kalkulacja - 2025 r.'!N159*(-1),0)</f>
        <v>0</v>
      </c>
      <c r="D645" s="290"/>
      <c r="E645" s="5"/>
      <c r="F645" s="5"/>
      <c r="G645" s="5"/>
      <c r="H645" s="5"/>
      <c r="I645" s="5"/>
    </row>
    <row r="646" spans="1:9" hidden="1" x14ac:dyDescent="0.25">
      <c r="A646" s="128">
        <f t="shared" si="46"/>
        <v>0</v>
      </c>
      <c r="B646" s="159">
        <f t="shared" si="46"/>
        <v>0</v>
      </c>
      <c r="C646" s="290">
        <f>IF('Zał. nr 2 kalkulacja - 2025 r.'!N160&lt;0,'Zał. nr 2 kalkulacja - 2025 r.'!N160*(-1),0)</f>
        <v>0</v>
      </c>
      <c r="D646" s="290"/>
      <c r="E646" s="5"/>
      <c r="F646" s="5"/>
      <c r="G646" s="5"/>
      <c r="H646" s="5"/>
      <c r="I646" s="5"/>
    </row>
    <row r="647" spans="1:9" hidden="1" x14ac:dyDescent="0.25">
      <c r="A647" s="128">
        <f t="shared" si="46"/>
        <v>0</v>
      </c>
      <c r="B647" s="159">
        <f t="shared" si="46"/>
        <v>0</v>
      </c>
      <c r="C647" s="290">
        <f>IF('Zał. nr 2 kalkulacja - 2025 r.'!N161&lt;0,'Zał. nr 2 kalkulacja - 2025 r.'!N161*(-1),0)</f>
        <v>0</v>
      </c>
      <c r="D647" s="290"/>
      <c r="E647" s="5"/>
      <c r="F647" s="5"/>
      <c r="G647" s="5"/>
      <c r="H647" s="5"/>
      <c r="I647" s="5"/>
    </row>
    <row r="648" spans="1:9" hidden="1" x14ac:dyDescent="0.25">
      <c r="A648" s="128">
        <f t="shared" si="46"/>
        <v>0</v>
      </c>
      <c r="B648" s="159">
        <f t="shared" si="46"/>
        <v>0</v>
      </c>
      <c r="C648" s="290">
        <f>IF('Zał. nr 2 kalkulacja - 2025 r.'!N162&lt;0,'Zał. nr 2 kalkulacja - 2025 r.'!N162*(-1),0)</f>
        <v>0</v>
      </c>
      <c r="D648" s="290"/>
      <c r="E648" s="5"/>
      <c r="F648" s="5"/>
      <c r="G648" s="5"/>
      <c r="H648" s="5"/>
      <c r="I648" s="5"/>
    </row>
    <row r="649" spans="1:9" hidden="1" x14ac:dyDescent="0.25">
      <c r="A649" s="128">
        <f t="shared" si="46"/>
        <v>0</v>
      </c>
      <c r="B649" s="159">
        <f t="shared" si="46"/>
        <v>0</v>
      </c>
      <c r="C649" s="290">
        <f>IF('Zał. nr 2 kalkulacja - 2025 r.'!N163&lt;0,'Zał. nr 2 kalkulacja - 2025 r.'!N163*(-1),0)</f>
        <v>0</v>
      </c>
      <c r="D649" s="290"/>
      <c r="E649" s="5"/>
      <c r="F649" s="5"/>
      <c r="G649" s="5"/>
      <c r="H649" s="5"/>
      <c r="I649" s="5"/>
    </row>
    <row r="650" spans="1:9" hidden="1" x14ac:dyDescent="0.25">
      <c r="A650" s="128">
        <f t="shared" si="46"/>
        <v>0</v>
      </c>
      <c r="B650" s="159">
        <f t="shared" si="46"/>
        <v>0</v>
      </c>
      <c r="C650" s="290">
        <f>IF('Zał. nr 2 kalkulacja - 2025 r.'!N164&lt;0,'Zał. nr 2 kalkulacja - 2025 r.'!N164*(-1),0)</f>
        <v>0</v>
      </c>
      <c r="D650" s="290"/>
      <c r="E650" s="5"/>
      <c r="F650" s="5"/>
      <c r="G650" s="5"/>
      <c r="H650" s="5"/>
      <c r="I650" s="5"/>
    </row>
    <row r="651" spans="1:9" hidden="1" x14ac:dyDescent="0.25">
      <c r="A651" s="128">
        <f t="shared" si="46"/>
        <v>0</v>
      </c>
      <c r="B651" s="159">
        <f t="shared" si="46"/>
        <v>0</v>
      </c>
      <c r="C651" s="290">
        <f>IF('Zał. nr 2 kalkulacja - 2025 r.'!N165&lt;0,'Zał. nr 2 kalkulacja - 2025 r.'!N165*(-1),0)</f>
        <v>0</v>
      </c>
      <c r="D651" s="290"/>
      <c r="E651" s="5"/>
      <c r="F651" s="5"/>
      <c r="G651" s="5"/>
      <c r="H651" s="5"/>
      <c r="I651" s="5"/>
    </row>
    <row r="652" spans="1:9" hidden="1" x14ac:dyDescent="0.25">
      <c r="A652" s="128">
        <f t="shared" ref="A652:B661" si="47">A179</f>
        <v>0</v>
      </c>
      <c r="B652" s="159">
        <f t="shared" si="47"/>
        <v>0</v>
      </c>
      <c r="C652" s="290">
        <f>IF('Zał. nr 2 kalkulacja - 2025 r.'!N166&lt;0,'Zał. nr 2 kalkulacja - 2025 r.'!N166*(-1),0)</f>
        <v>0</v>
      </c>
      <c r="D652" s="290"/>
      <c r="E652" s="5"/>
      <c r="F652" s="5"/>
      <c r="G652" s="5"/>
      <c r="H652" s="5"/>
      <c r="I652" s="5"/>
    </row>
    <row r="653" spans="1:9" hidden="1" x14ac:dyDescent="0.25">
      <c r="A653" s="128">
        <f t="shared" si="47"/>
        <v>0</v>
      </c>
      <c r="B653" s="159">
        <f t="shared" si="47"/>
        <v>0</v>
      </c>
      <c r="C653" s="290">
        <f>IF('Zał. nr 2 kalkulacja - 2025 r.'!N167&lt;0,'Zał. nr 2 kalkulacja - 2025 r.'!N167*(-1),0)</f>
        <v>0</v>
      </c>
      <c r="D653" s="290"/>
      <c r="E653" s="5"/>
      <c r="F653" s="5"/>
      <c r="G653" s="5"/>
      <c r="H653" s="5"/>
      <c r="I653" s="5"/>
    </row>
    <row r="654" spans="1:9" hidden="1" x14ac:dyDescent="0.25">
      <c r="A654" s="128">
        <f t="shared" si="47"/>
        <v>0</v>
      </c>
      <c r="B654" s="159">
        <f t="shared" si="47"/>
        <v>0</v>
      </c>
      <c r="C654" s="290">
        <f>IF('Zał. nr 2 kalkulacja - 2025 r.'!N168&lt;0,'Zał. nr 2 kalkulacja - 2025 r.'!N168*(-1),0)</f>
        <v>0</v>
      </c>
      <c r="D654" s="290"/>
      <c r="E654" s="5"/>
      <c r="F654" s="5"/>
      <c r="G654" s="5"/>
      <c r="H654" s="5"/>
      <c r="I654" s="5"/>
    </row>
    <row r="655" spans="1:9" hidden="1" x14ac:dyDescent="0.25">
      <c r="A655" s="128">
        <f t="shared" si="47"/>
        <v>0</v>
      </c>
      <c r="B655" s="159">
        <f t="shared" si="47"/>
        <v>0</v>
      </c>
      <c r="C655" s="290">
        <f>IF('Zał. nr 2 kalkulacja - 2025 r.'!N169&lt;0,'Zał. nr 2 kalkulacja - 2025 r.'!N169*(-1),0)</f>
        <v>0</v>
      </c>
      <c r="D655" s="290"/>
      <c r="E655" s="5"/>
      <c r="F655" s="5"/>
      <c r="G655" s="5"/>
      <c r="H655" s="5"/>
      <c r="I655" s="5"/>
    </row>
    <row r="656" spans="1:9" hidden="1" x14ac:dyDescent="0.25">
      <c r="A656" s="128">
        <f t="shared" si="47"/>
        <v>0</v>
      </c>
      <c r="B656" s="159">
        <f t="shared" si="47"/>
        <v>0</v>
      </c>
      <c r="C656" s="290">
        <f>IF('Zał. nr 2 kalkulacja - 2025 r.'!N170&lt;0,'Zał. nr 2 kalkulacja - 2025 r.'!N170*(-1),0)</f>
        <v>0</v>
      </c>
      <c r="D656" s="290"/>
      <c r="E656" s="5"/>
      <c r="F656" s="5"/>
      <c r="G656" s="5"/>
      <c r="H656" s="5"/>
      <c r="I656" s="5"/>
    </row>
    <row r="657" spans="1:9" hidden="1" x14ac:dyDescent="0.25">
      <c r="A657" s="128">
        <f t="shared" si="47"/>
        <v>0</v>
      </c>
      <c r="B657" s="159">
        <f t="shared" si="47"/>
        <v>0</v>
      </c>
      <c r="C657" s="290">
        <f>IF('Zał. nr 2 kalkulacja - 2025 r.'!N171&lt;0,'Zał. nr 2 kalkulacja - 2025 r.'!N171*(-1),0)</f>
        <v>0</v>
      </c>
      <c r="D657" s="290"/>
      <c r="E657" s="5"/>
      <c r="F657" s="5"/>
      <c r="G657" s="5"/>
      <c r="H657" s="5"/>
      <c r="I657" s="5"/>
    </row>
    <row r="658" spans="1:9" hidden="1" x14ac:dyDescent="0.25">
      <c r="A658" s="128">
        <f t="shared" si="47"/>
        <v>0</v>
      </c>
      <c r="B658" s="159">
        <f t="shared" si="47"/>
        <v>0</v>
      </c>
      <c r="C658" s="290">
        <f>IF('Zał. nr 2 kalkulacja - 2025 r.'!N172&lt;0,'Zał. nr 2 kalkulacja - 2025 r.'!N172*(-1),0)</f>
        <v>0</v>
      </c>
      <c r="D658" s="290"/>
      <c r="E658" s="5"/>
      <c r="F658" s="5"/>
      <c r="G658" s="5"/>
      <c r="H658" s="5"/>
      <c r="I658" s="5"/>
    </row>
    <row r="659" spans="1:9" hidden="1" x14ac:dyDescent="0.25">
      <c r="A659" s="128">
        <f t="shared" si="47"/>
        <v>0</v>
      </c>
      <c r="B659" s="159">
        <f t="shared" si="47"/>
        <v>0</v>
      </c>
      <c r="C659" s="290">
        <f>IF('Zał. nr 2 kalkulacja - 2025 r.'!N173&lt;0,'Zał. nr 2 kalkulacja - 2025 r.'!N173*(-1),0)</f>
        <v>0</v>
      </c>
      <c r="D659" s="290"/>
      <c r="E659" s="5"/>
      <c r="F659" s="5"/>
      <c r="G659" s="5"/>
      <c r="H659" s="5"/>
      <c r="I659" s="5"/>
    </row>
    <row r="660" spans="1:9" hidden="1" x14ac:dyDescent="0.25">
      <c r="A660" s="128">
        <f t="shared" si="47"/>
        <v>0</v>
      </c>
      <c r="B660" s="159">
        <f t="shared" si="47"/>
        <v>0</v>
      </c>
      <c r="C660" s="290">
        <f>IF('Zał. nr 2 kalkulacja - 2025 r.'!N174&lt;0,'Zał. nr 2 kalkulacja - 2025 r.'!N174*(-1),0)</f>
        <v>0</v>
      </c>
      <c r="D660" s="290"/>
      <c r="E660" s="5"/>
      <c r="F660" s="5"/>
      <c r="G660" s="5"/>
      <c r="H660" s="5"/>
      <c r="I660" s="5"/>
    </row>
    <row r="661" spans="1:9" hidden="1" x14ac:dyDescent="0.25">
      <c r="A661" s="128">
        <f t="shared" si="47"/>
        <v>0</v>
      </c>
      <c r="B661" s="159">
        <f t="shared" si="47"/>
        <v>0</v>
      </c>
      <c r="C661" s="290">
        <f>IF('Zał. nr 2 kalkulacja - 2025 r.'!N175&lt;0,'Zał. nr 2 kalkulacja - 2025 r.'!N175*(-1),0)</f>
        <v>0</v>
      </c>
      <c r="D661" s="290"/>
      <c r="E661" s="5"/>
      <c r="F661" s="5"/>
      <c r="G661" s="5"/>
      <c r="H661" s="5"/>
      <c r="I661" s="5"/>
    </row>
    <row r="662" spans="1:9" x14ac:dyDescent="0.25">
      <c r="A662" s="293" t="s">
        <v>32</v>
      </c>
      <c r="B662" s="294"/>
      <c r="C662" s="295">
        <f>SUM(C512:D661)</f>
        <v>0</v>
      </c>
      <c r="D662" s="295"/>
      <c r="E662" s="22"/>
      <c r="F662" s="22"/>
      <c r="G662" s="22"/>
      <c r="H662" s="22"/>
      <c r="I662" s="22"/>
    </row>
    <row r="663" spans="1:9" ht="24" customHeight="1" x14ac:dyDescent="0.25">
      <c r="A663" s="313" t="s">
        <v>48</v>
      </c>
      <c r="B663" s="313"/>
      <c r="C663" s="313"/>
      <c r="D663" s="313"/>
      <c r="E663" s="313"/>
      <c r="F663" s="313"/>
      <c r="G663" s="313"/>
      <c r="H663" s="313"/>
      <c r="I663" s="313"/>
    </row>
    <row r="664" spans="1:9" x14ac:dyDescent="0.25">
      <c r="A664" s="5"/>
      <c r="B664" s="5"/>
      <c r="C664" s="5"/>
      <c r="D664" s="5"/>
      <c r="E664" s="5"/>
      <c r="F664" s="5"/>
      <c r="G664" s="5"/>
      <c r="H664" s="5"/>
      <c r="I664" s="5"/>
    </row>
    <row r="665" spans="1:9" x14ac:dyDescent="0.25">
      <c r="A665" s="291" t="s">
        <v>571</v>
      </c>
      <c r="B665" s="291"/>
      <c r="C665" s="291"/>
      <c r="D665" s="291"/>
      <c r="E665" s="291"/>
      <c r="F665" s="291"/>
      <c r="G665" s="291"/>
      <c r="H665" s="291"/>
      <c r="I665" s="291"/>
    </row>
    <row r="666" spans="1:9" x14ac:dyDescent="0.25">
      <c r="A666" s="21" t="s">
        <v>39</v>
      </c>
      <c r="B666" s="21" t="s">
        <v>26</v>
      </c>
      <c r="C666" s="292" t="s">
        <v>40</v>
      </c>
      <c r="D666" s="292"/>
      <c r="E666" s="296"/>
      <c r="F666" s="297"/>
      <c r="G666" s="297"/>
      <c r="H666" s="22"/>
      <c r="I666" s="22"/>
    </row>
    <row r="667" spans="1:9" hidden="1" x14ac:dyDescent="0.25">
      <c r="A667" s="128">
        <f t="shared" ref="A667:B686" si="48">A39</f>
        <v>0</v>
      </c>
      <c r="B667" s="159">
        <f t="shared" si="48"/>
        <v>0</v>
      </c>
      <c r="C667" s="290">
        <f>IFERROR('Weryfikacja 2025 r.'!I157,0)</f>
        <v>0</v>
      </c>
      <c r="D667" s="290"/>
      <c r="E667" s="5"/>
      <c r="F667" s="5"/>
      <c r="G667" s="5"/>
      <c r="H667" s="5"/>
      <c r="I667" s="5"/>
    </row>
    <row r="668" spans="1:9" hidden="1" x14ac:dyDescent="0.25">
      <c r="A668" s="128">
        <f t="shared" si="48"/>
        <v>0</v>
      </c>
      <c r="B668" s="159">
        <f t="shared" si="48"/>
        <v>0</v>
      </c>
      <c r="C668" s="290">
        <f>IFERROR('Weryfikacja 2025 r.'!I158,0)</f>
        <v>0</v>
      </c>
      <c r="D668" s="290"/>
      <c r="E668" s="5"/>
      <c r="F668" s="5"/>
      <c r="G668" s="5"/>
      <c r="H668" s="5"/>
      <c r="I668" s="5"/>
    </row>
    <row r="669" spans="1:9" hidden="1" x14ac:dyDescent="0.25">
      <c r="A669" s="128">
        <f t="shared" si="48"/>
        <v>0</v>
      </c>
      <c r="B669" s="159">
        <f t="shared" si="48"/>
        <v>0</v>
      </c>
      <c r="C669" s="290">
        <f>IFERROR('Weryfikacja 2025 r.'!I159,0)</f>
        <v>0</v>
      </c>
      <c r="D669" s="290"/>
      <c r="E669" s="5"/>
      <c r="F669" s="5"/>
      <c r="G669" s="5"/>
      <c r="H669" s="5"/>
      <c r="I669" s="5"/>
    </row>
    <row r="670" spans="1:9" hidden="1" x14ac:dyDescent="0.25">
      <c r="A670" s="128">
        <f t="shared" si="48"/>
        <v>0</v>
      </c>
      <c r="B670" s="159">
        <f t="shared" si="48"/>
        <v>0</v>
      </c>
      <c r="C670" s="290">
        <f>IFERROR('Weryfikacja 2025 r.'!I160,0)</f>
        <v>0</v>
      </c>
      <c r="D670" s="290"/>
      <c r="E670" s="5"/>
      <c r="F670" s="5"/>
      <c r="G670" s="5"/>
      <c r="H670" s="5"/>
      <c r="I670" s="5"/>
    </row>
    <row r="671" spans="1:9" hidden="1" x14ac:dyDescent="0.25">
      <c r="A671" s="128">
        <f t="shared" si="48"/>
        <v>0</v>
      </c>
      <c r="B671" s="159">
        <f t="shared" si="48"/>
        <v>0</v>
      </c>
      <c r="C671" s="290">
        <f>IFERROR('Weryfikacja 2025 r.'!I161,0)</f>
        <v>0</v>
      </c>
      <c r="D671" s="290"/>
      <c r="E671" s="5"/>
      <c r="F671" s="5"/>
      <c r="G671" s="5"/>
      <c r="H671" s="5"/>
      <c r="I671" s="5"/>
    </row>
    <row r="672" spans="1:9" hidden="1" x14ac:dyDescent="0.25">
      <c r="A672" s="128">
        <f t="shared" si="48"/>
        <v>0</v>
      </c>
      <c r="B672" s="159">
        <f t="shared" si="48"/>
        <v>0</v>
      </c>
      <c r="C672" s="290">
        <f>IFERROR('Weryfikacja 2025 r.'!I162,0)</f>
        <v>0</v>
      </c>
      <c r="D672" s="290"/>
      <c r="E672" s="5"/>
      <c r="F672" s="5"/>
      <c r="G672" s="5"/>
      <c r="H672" s="5"/>
      <c r="I672" s="5"/>
    </row>
    <row r="673" spans="1:9" hidden="1" x14ac:dyDescent="0.25">
      <c r="A673" s="128">
        <f t="shared" si="48"/>
        <v>0</v>
      </c>
      <c r="B673" s="159">
        <f t="shared" si="48"/>
        <v>0</v>
      </c>
      <c r="C673" s="290">
        <f>IFERROR('Weryfikacja 2025 r.'!I163,0)</f>
        <v>0</v>
      </c>
      <c r="D673" s="290"/>
      <c r="E673" s="5"/>
      <c r="F673" s="5"/>
      <c r="G673" s="5"/>
      <c r="H673" s="5"/>
      <c r="I673" s="5"/>
    </row>
    <row r="674" spans="1:9" hidden="1" x14ac:dyDescent="0.25">
      <c r="A674" s="128">
        <f t="shared" si="48"/>
        <v>0</v>
      </c>
      <c r="B674" s="159">
        <f t="shared" si="48"/>
        <v>0</v>
      </c>
      <c r="C674" s="290">
        <f>IFERROR('Weryfikacja 2025 r.'!I164,0)</f>
        <v>0</v>
      </c>
      <c r="D674" s="290"/>
      <c r="E674" s="5"/>
      <c r="F674" s="5"/>
      <c r="G674" s="5"/>
      <c r="H674" s="5"/>
      <c r="I674" s="5"/>
    </row>
    <row r="675" spans="1:9" hidden="1" x14ac:dyDescent="0.25">
      <c r="A675" s="128">
        <f t="shared" si="48"/>
        <v>0</v>
      </c>
      <c r="B675" s="159">
        <f t="shared" si="48"/>
        <v>0</v>
      </c>
      <c r="C675" s="290">
        <f>IFERROR('Weryfikacja 2025 r.'!I165,0)</f>
        <v>0</v>
      </c>
      <c r="D675" s="290"/>
      <c r="E675" s="5"/>
      <c r="F675" s="5"/>
      <c r="G675" s="5"/>
      <c r="H675" s="5"/>
      <c r="I675" s="5"/>
    </row>
    <row r="676" spans="1:9" hidden="1" x14ac:dyDescent="0.25">
      <c r="A676" s="128">
        <f t="shared" si="48"/>
        <v>0</v>
      </c>
      <c r="B676" s="159">
        <f t="shared" si="48"/>
        <v>0</v>
      </c>
      <c r="C676" s="290">
        <f>IFERROR('Weryfikacja 2025 r.'!I166,0)</f>
        <v>0</v>
      </c>
      <c r="D676" s="290"/>
      <c r="E676" s="5"/>
      <c r="F676" s="5"/>
      <c r="G676" s="5"/>
      <c r="H676" s="5"/>
      <c r="I676" s="5"/>
    </row>
    <row r="677" spans="1:9" hidden="1" x14ac:dyDescent="0.25">
      <c r="A677" s="128">
        <f t="shared" si="48"/>
        <v>0</v>
      </c>
      <c r="B677" s="159">
        <f t="shared" si="48"/>
        <v>0</v>
      </c>
      <c r="C677" s="290">
        <f>IFERROR('Weryfikacja 2025 r.'!I167,0)</f>
        <v>0</v>
      </c>
      <c r="D677" s="290"/>
      <c r="E677" s="5"/>
      <c r="F677" s="5"/>
      <c r="G677" s="5"/>
      <c r="H677" s="5"/>
      <c r="I677" s="5"/>
    </row>
    <row r="678" spans="1:9" hidden="1" x14ac:dyDescent="0.25">
      <c r="A678" s="128">
        <f t="shared" si="48"/>
        <v>0</v>
      </c>
      <c r="B678" s="159">
        <f t="shared" si="48"/>
        <v>0</v>
      </c>
      <c r="C678" s="290">
        <f>IFERROR('Weryfikacja 2025 r.'!I168,0)</f>
        <v>0</v>
      </c>
      <c r="D678" s="290"/>
      <c r="E678" s="5"/>
      <c r="F678" s="5"/>
      <c r="G678" s="5"/>
      <c r="H678" s="5"/>
      <c r="I678" s="5"/>
    </row>
    <row r="679" spans="1:9" hidden="1" x14ac:dyDescent="0.25">
      <c r="A679" s="128">
        <f t="shared" si="48"/>
        <v>0</v>
      </c>
      <c r="B679" s="159">
        <f t="shared" si="48"/>
        <v>0</v>
      </c>
      <c r="C679" s="290">
        <f>IFERROR('Weryfikacja 2025 r.'!I169,0)</f>
        <v>0</v>
      </c>
      <c r="D679" s="290"/>
      <c r="E679" s="5"/>
      <c r="F679" s="5"/>
      <c r="G679" s="5"/>
      <c r="H679" s="5"/>
      <c r="I679" s="5"/>
    </row>
    <row r="680" spans="1:9" hidden="1" x14ac:dyDescent="0.25">
      <c r="A680" s="128">
        <f t="shared" si="48"/>
        <v>0</v>
      </c>
      <c r="B680" s="159">
        <f t="shared" si="48"/>
        <v>0</v>
      </c>
      <c r="C680" s="290">
        <f>IFERROR('Weryfikacja 2025 r.'!I170,0)</f>
        <v>0</v>
      </c>
      <c r="D680" s="290"/>
      <c r="E680" s="5"/>
      <c r="F680" s="5"/>
      <c r="G680" s="5"/>
      <c r="H680" s="5"/>
      <c r="I680" s="5"/>
    </row>
    <row r="681" spans="1:9" hidden="1" x14ac:dyDescent="0.25">
      <c r="A681" s="128">
        <f t="shared" si="48"/>
        <v>0</v>
      </c>
      <c r="B681" s="159">
        <f t="shared" si="48"/>
        <v>0</v>
      </c>
      <c r="C681" s="290">
        <f>IFERROR('Weryfikacja 2025 r.'!I171,0)</f>
        <v>0</v>
      </c>
      <c r="D681" s="290"/>
      <c r="E681" s="5"/>
      <c r="F681" s="5"/>
      <c r="G681" s="5"/>
      <c r="H681" s="5"/>
      <c r="I681" s="5"/>
    </row>
    <row r="682" spans="1:9" hidden="1" x14ac:dyDescent="0.25">
      <c r="A682" s="128">
        <f t="shared" si="48"/>
        <v>0</v>
      </c>
      <c r="B682" s="159">
        <f t="shared" si="48"/>
        <v>0</v>
      </c>
      <c r="C682" s="290">
        <f>IFERROR('Weryfikacja 2025 r.'!I172,0)</f>
        <v>0</v>
      </c>
      <c r="D682" s="290"/>
      <c r="E682" s="5"/>
      <c r="F682" s="5"/>
      <c r="G682" s="5"/>
      <c r="H682" s="5"/>
      <c r="I682" s="5"/>
    </row>
    <row r="683" spans="1:9" hidden="1" x14ac:dyDescent="0.25">
      <c r="A683" s="128">
        <f t="shared" si="48"/>
        <v>0</v>
      </c>
      <c r="B683" s="159">
        <f t="shared" si="48"/>
        <v>0</v>
      </c>
      <c r="C683" s="290">
        <f>IFERROR('Weryfikacja 2025 r.'!I173,0)</f>
        <v>0</v>
      </c>
      <c r="D683" s="290"/>
      <c r="E683" s="5"/>
      <c r="F683" s="5"/>
      <c r="G683" s="5"/>
      <c r="H683" s="5"/>
      <c r="I683" s="5"/>
    </row>
    <row r="684" spans="1:9" hidden="1" x14ac:dyDescent="0.25">
      <c r="A684" s="128">
        <f t="shared" si="48"/>
        <v>0</v>
      </c>
      <c r="B684" s="159">
        <f t="shared" si="48"/>
        <v>0</v>
      </c>
      <c r="C684" s="290">
        <f>IFERROR('Weryfikacja 2025 r.'!I174,0)</f>
        <v>0</v>
      </c>
      <c r="D684" s="290"/>
      <c r="E684" s="5"/>
      <c r="F684" s="5"/>
      <c r="G684" s="5"/>
      <c r="H684" s="5"/>
      <c r="I684" s="5"/>
    </row>
    <row r="685" spans="1:9" hidden="1" x14ac:dyDescent="0.25">
      <c r="A685" s="128">
        <f t="shared" si="48"/>
        <v>0</v>
      </c>
      <c r="B685" s="159">
        <f t="shared" si="48"/>
        <v>0</v>
      </c>
      <c r="C685" s="290">
        <f>IFERROR('Weryfikacja 2025 r.'!I175,0)</f>
        <v>0</v>
      </c>
      <c r="D685" s="290"/>
      <c r="E685" s="5"/>
      <c r="F685" s="5"/>
      <c r="G685" s="5"/>
      <c r="H685" s="5"/>
      <c r="I685" s="5"/>
    </row>
    <row r="686" spans="1:9" hidden="1" x14ac:dyDescent="0.25">
      <c r="A686" s="128">
        <f t="shared" si="48"/>
        <v>0</v>
      </c>
      <c r="B686" s="159">
        <f t="shared" si="48"/>
        <v>0</v>
      </c>
      <c r="C686" s="290">
        <f>IFERROR('Weryfikacja 2025 r.'!I176,0)</f>
        <v>0</v>
      </c>
      <c r="D686" s="290"/>
      <c r="E686" s="5"/>
      <c r="F686" s="5"/>
      <c r="G686" s="5"/>
      <c r="H686" s="5"/>
      <c r="I686" s="5"/>
    </row>
    <row r="687" spans="1:9" hidden="1" x14ac:dyDescent="0.25">
      <c r="A687" s="128">
        <f t="shared" ref="A687:B706" si="49">A59</f>
        <v>0</v>
      </c>
      <c r="B687" s="159">
        <f t="shared" si="49"/>
        <v>0</v>
      </c>
      <c r="C687" s="290">
        <f>IFERROR('Weryfikacja 2025 r.'!I177,0)</f>
        <v>0</v>
      </c>
      <c r="D687" s="290"/>
      <c r="E687" s="5"/>
      <c r="F687" s="5"/>
      <c r="G687" s="5"/>
      <c r="H687" s="5"/>
      <c r="I687" s="5"/>
    </row>
    <row r="688" spans="1:9" hidden="1" x14ac:dyDescent="0.25">
      <c r="A688" s="128">
        <f t="shared" si="49"/>
        <v>0</v>
      </c>
      <c r="B688" s="159">
        <f t="shared" si="49"/>
        <v>0</v>
      </c>
      <c r="C688" s="290">
        <f>IFERROR('Weryfikacja 2025 r.'!I178,0)</f>
        <v>0</v>
      </c>
      <c r="D688" s="290"/>
      <c r="E688" s="5"/>
      <c r="F688" s="5"/>
      <c r="G688" s="5"/>
      <c r="H688" s="5"/>
      <c r="I688" s="5"/>
    </row>
    <row r="689" spans="1:9" hidden="1" x14ac:dyDescent="0.25">
      <c r="A689" s="128">
        <f t="shared" si="49"/>
        <v>0</v>
      </c>
      <c r="B689" s="159">
        <f t="shared" si="49"/>
        <v>0</v>
      </c>
      <c r="C689" s="290">
        <f>IFERROR('Weryfikacja 2025 r.'!I179,0)</f>
        <v>0</v>
      </c>
      <c r="D689" s="290"/>
      <c r="E689" s="5"/>
      <c r="F689" s="5"/>
      <c r="G689" s="5"/>
      <c r="H689" s="5"/>
      <c r="I689" s="5"/>
    </row>
    <row r="690" spans="1:9" hidden="1" x14ac:dyDescent="0.25">
      <c r="A690" s="128">
        <f t="shared" si="49"/>
        <v>0</v>
      </c>
      <c r="B690" s="159">
        <f t="shared" si="49"/>
        <v>0</v>
      </c>
      <c r="C690" s="290">
        <f>IFERROR('Weryfikacja 2025 r.'!I180,0)</f>
        <v>0</v>
      </c>
      <c r="D690" s="290"/>
      <c r="E690" s="5"/>
      <c r="F690" s="5"/>
      <c r="G690" s="5"/>
      <c r="H690" s="5"/>
      <c r="I690" s="5"/>
    </row>
    <row r="691" spans="1:9" hidden="1" x14ac:dyDescent="0.25">
      <c r="A691" s="128">
        <f t="shared" si="49"/>
        <v>0</v>
      </c>
      <c r="B691" s="159">
        <f t="shared" si="49"/>
        <v>0</v>
      </c>
      <c r="C691" s="290">
        <f>IFERROR('Weryfikacja 2025 r.'!I181,0)</f>
        <v>0</v>
      </c>
      <c r="D691" s="290"/>
      <c r="E691" s="5"/>
      <c r="F691" s="5"/>
      <c r="G691" s="5"/>
      <c r="H691" s="5"/>
      <c r="I691" s="5"/>
    </row>
    <row r="692" spans="1:9" hidden="1" x14ac:dyDescent="0.25">
      <c r="A692" s="128">
        <f t="shared" si="49"/>
        <v>0</v>
      </c>
      <c r="B692" s="159">
        <f t="shared" si="49"/>
        <v>0</v>
      </c>
      <c r="C692" s="290">
        <f>IFERROR('Weryfikacja 2025 r.'!I182,0)</f>
        <v>0</v>
      </c>
      <c r="D692" s="290"/>
      <c r="E692" s="5"/>
      <c r="F692" s="5"/>
      <c r="G692" s="5"/>
      <c r="H692" s="5"/>
      <c r="I692" s="5"/>
    </row>
    <row r="693" spans="1:9" hidden="1" x14ac:dyDescent="0.25">
      <c r="A693" s="128">
        <f t="shared" si="49"/>
        <v>0</v>
      </c>
      <c r="B693" s="159">
        <f t="shared" si="49"/>
        <v>0</v>
      </c>
      <c r="C693" s="290">
        <f>IFERROR('Weryfikacja 2025 r.'!I183,0)</f>
        <v>0</v>
      </c>
      <c r="D693" s="290"/>
      <c r="E693" s="5"/>
      <c r="F693" s="5"/>
      <c r="G693" s="5"/>
      <c r="H693" s="5"/>
      <c r="I693" s="5"/>
    </row>
    <row r="694" spans="1:9" hidden="1" x14ac:dyDescent="0.25">
      <c r="A694" s="128">
        <f t="shared" si="49"/>
        <v>0</v>
      </c>
      <c r="B694" s="159">
        <f t="shared" si="49"/>
        <v>0</v>
      </c>
      <c r="C694" s="290">
        <f>IFERROR('Weryfikacja 2025 r.'!I184,0)</f>
        <v>0</v>
      </c>
      <c r="D694" s="290"/>
      <c r="E694" s="5"/>
      <c r="F694" s="5"/>
      <c r="G694" s="5"/>
      <c r="H694" s="5"/>
      <c r="I694" s="5"/>
    </row>
    <row r="695" spans="1:9" hidden="1" x14ac:dyDescent="0.25">
      <c r="A695" s="128">
        <f t="shared" si="49"/>
        <v>0</v>
      </c>
      <c r="B695" s="159">
        <f t="shared" si="49"/>
        <v>0</v>
      </c>
      <c r="C695" s="290">
        <f>IFERROR('Weryfikacja 2025 r.'!I185,0)</f>
        <v>0</v>
      </c>
      <c r="D695" s="290"/>
      <c r="E695" s="5"/>
      <c r="F695" s="5"/>
      <c r="G695" s="5"/>
      <c r="H695" s="5"/>
      <c r="I695" s="5"/>
    </row>
    <row r="696" spans="1:9" hidden="1" x14ac:dyDescent="0.25">
      <c r="A696" s="128">
        <f t="shared" si="49"/>
        <v>0</v>
      </c>
      <c r="B696" s="159">
        <f t="shared" si="49"/>
        <v>0</v>
      </c>
      <c r="C696" s="290">
        <f>IFERROR('Weryfikacja 2025 r.'!I186,0)</f>
        <v>0</v>
      </c>
      <c r="D696" s="290"/>
      <c r="E696" s="5"/>
      <c r="F696" s="5"/>
      <c r="G696" s="5"/>
      <c r="H696" s="5"/>
      <c r="I696" s="5"/>
    </row>
    <row r="697" spans="1:9" hidden="1" x14ac:dyDescent="0.25">
      <c r="A697" s="128">
        <f t="shared" si="49"/>
        <v>0</v>
      </c>
      <c r="B697" s="159">
        <f t="shared" si="49"/>
        <v>0</v>
      </c>
      <c r="C697" s="290">
        <f>IFERROR('Weryfikacja 2025 r.'!I187,0)</f>
        <v>0</v>
      </c>
      <c r="D697" s="290"/>
      <c r="E697" s="5"/>
      <c r="F697" s="5"/>
      <c r="G697" s="5"/>
      <c r="H697" s="5"/>
      <c r="I697" s="5"/>
    </row>
    <row r="698" spans="1:9" hidden="1" x14ac:dyDescent="0.25">
      <c r="A698" s="128">
        <f t="shared" si="49"/>
        <v>0</v>
      </c>
      <c r="B698" s="159">
        <f t="shared" si="49"/>
        <v>0</v>
      </c>
      <c r="C698" s="290">
        <f>IFERROR('Weryfikacja 2025 r.'!I188,0)</f>
        <v>0</v>
      </c>
      <c r="D698" s="290"/>
      <c r="E698" s="5"/>
      <c r="F698" s="5"/>
      <c r="G698" s="5"/>
      <c r="H698" s="5"/>
      <c r="I698" s="5"/>
    </row>
    <row r="699" spans="1:9" hidden="1" x14ac:dyDescent="0.25">
      <c r="A699" s="128">
        <f t="shared" si="49"/>
        <v>0</v>
      </c>
      <c r="B699" s="159">
        <f t="shared" si="49"/>
        <v>0</v>
      </c>
      <c r="C699" s="290">
        <f>IFERROR('Weryfikacja 2025 r.'!I189,0)</f>
        <v>0</v>
      </c>
      <c r="D699" s="290"/>
      <c r="E699" s="5"/>
      <c r="F699" s="5"/>
      <c r="G699" s="5"/>
      <c r="H699" s="5"/>
      <c r="I699" s="5"/>
    </row>
    <row r="700" spans="1:9" hidden="1" x14ac:dyDescent="0.25">
      <c r="A700" s="128">
        <f t="shared" si="49"/>
        <v>0</v>
      </c>
      <c r="B700" s="159">
        <f t="shared" si="49"/>
        <v>0</v>
      </c>
      <c r="C700" s="290">
        <f>IFERROR('Weryfikacja 2025 r.'!I190,0)</f>
        <v>0</v>
      </c>
      <c r="D700" s="290"/>
      <c r="E700" s="5"/>
      <c r="F700" s="5"/>
      <c r="G700" s="5"/>
      <c r="H700" s="5"/>
      <c r="I700" s="5"/>
    </row>
    <row r="701" spans="1:9" hidden="1" x14ac:dyDescent="0.25">
      <c r="A701" s="128">
        <f t="shared" si="49"/>
        <v>0</v>
      </c>
      <c r="B701" s="159">
        <f t="shared" si="49"/>
        <v>0</v>
      </c>
      <c r="C701" s="290">
        <f>IFERROR('Weryfikacja 2025 r.'!I191,0)</f>
        <v>0</v>
      </c>
      <c r="D701" s="290"/>
      <c r="E701" s="5"/>
      <c r="F701" s="5"/>
      <c r="G701" s="5"/>
      <c r="H701" s="5"/>
      <c r="I701" s="5"/>
    </row>
    <row r="702" spans="1:9" hidden="1" x14ac:dyDescent="0.25">
      <c r="A702" s="128">
        <f t="shared" si="49"/>
        <v>0</v>
      </c>
      <c r="B702" s="159">
        <f t="shared" si="49"/>
        <v>0</v>
      </c>
      <c r="C702" s="290">
        <f>IFERROR('Weryfikacja 2025 r.'!I192,0)</f>
        <v>0</v>
      </c>
      <c r="D702" s="290"/>
      <c r="E702" s="5"/>
      <c r="F702" s="5"/>
      <c r="G702" s="5"/>
      <c r="H702" s="5"/>
      <c r="I702" s="5"/>
    </row>
    <row r="703" spans="1:9" hidden="1" x14ac:dyDescent="0.25">
      <c r="A703" s="128">
        <f t="shared" si="49"/>
        <v>0</v>
      </c>
      <c r="B703" s="159">
        <f t="shared" si="49"/>
        <v>0</v>
      </c>
      <c r="C703" s="290">
        <f>IFERROR('Weryfikacja 2025 r.'!I193,0)</f>
        <v>0</v>
      </c>
      <c r="D703" s="290"/>
      <c r="E703" s="5"/>
      <c r="F703" s="5"/>
      <c r="G703" s="5"/>
      <c r="H703" s="5"/>
      <c r="I703" s="5"/>
    </row>
    <row r="704" spans="1:9" hidden="1" x14ac:dyDescent="0.25">
      <c r="A704" s="128">
        <f t="shared" si="49"/>
        <v>0</v>
      </c>
      <c r="B704" s="159">
        <f t="shared" si="49"/>
        <v>0</v>
      </c>
      <c r="C704" s="290">
        <f>IFERROR('Weryfikacja 2025 r.'!I194,0)</f>
        <v>0</v>
      </c>
      <c r="D704" s="290"/>
      <c r="E704" s="5"/>
      <c r="F704" s="5"/>
      <c r="G704" s="5"/>
      <c r="H704" s="5"/>
      <c r="I704" s="5"/>
    </row>
    <row r="705" spans="1:9" hidden="1" x14ac:dyDescent="0.25">
      <c r="A705" s="128">
        <f t="shared" si="49"/>
        <v>0</v>
      </c>
      <c r="B705" s="159">
        <f t="shared" si="49"/>
        <v>0</v>
      </c>
      <c r="C705" s="290">
        <f>IFERROR('Weryfikacja 2025 r.'!I195,0)</f>
        <v>0</v>
      </c>
      <c r="D705" s="290"/>
      <c r="E705" s="5"/>
      <c r="F705" s="5"/>
      <c r="G705" s="5"/>
      <c r="H705" s="5"/>
      <c r="I705" s="5"/>
    </row>
    <row r="706" spans="1:9" hidden="1" x14ac:dyDescent="0.25">
      <c r="A706" s="128">
        <f t="shared" si="49"/>
        <v>0</v>
      </c>
      <c r="B706" s="159">
        <f t="shared" si="49"/>
        <v>0</v>
      </c>
      <c r="C706" s="290">
        <f>IFERROR('Weryfikacja 2025 r.'!I196,0)</f>
        <v>0</v>
      </c>
      <c r="D706" s="290"/>
      <c r="E706" s="5"/>
      <c r="F706" s="5"/>
      <c r="G706" s="5"/>
      <c r="H706" s="5"/>
      <c r="I706" s="5"/>
    </row>
    <row r="707" spans="1:9" hidden="1" x14ac:dyDescent="0.25">
      <c r="A707" s="128">
        <f t="shared" ref="A707:B726" si="50">A79</f>
        <v>0</v>
      </c>
      <c r="B707" s="159">
        <f t="shared" si="50"/>
        <v>0</v>
      </c>
      <c r="C707" s="290">
        <f>IFERROR('Weryfikacja 2025 r.'!I197,0)</f>
        <v>0</v>
      </c>
      <c r="D707" s="290"/>
      <c r="E707" s="5"/>
      <c r="F707" s="5"/>
      <c r="G707" s="5"/>
      <c r="H707" s="5"/>
      <c r="I707" s="5"/>
    </row>
    <row r="708" spans="1:9" hidden="1" x14ac:dyDescent="0.25">
      <c r="A708" s="128">
        <f t="shared" si="50"/>
        <v>0</v>
      </c>
      <c r="B708" s="159">
        <f t="shared" si="50"/>
        <v>0</v>
      </c>
      <c r="C708" s="290">
        <f>IFERROR('Weryfikacja 2025 r.'!I198,0)</f>
        <v>0</v>
      </c>
      <c r="D708" s="290"/>
      <c r="E708" s="5"/>
      <c r="F708" s="5"/>
      <c r="G708" s="5"/>
      <c r="H708" s="5"/>
      <c r="I708" s="5"/>
    </row>
    <row r="709" spans="1:9" hidden="1" x14ac:dyDescent="0.25">
      <c r="A709" s="128">
        <f t="shared" si="50"/>
        <v>0</v>
      </c>
      <c r="B709" s="159">
        <f t="shared" si="50"/>
        <v>0</v>
      </c>
      <c r="C709" s="290">
        <f>IFERROR('Weryfikacja 2025 r.'!I199,0)</f>
        <v>0</v>
      </c>
      <c r="D709" s="290"/>
      <c r="E709" s="5"/>
      <c r="F709" s="5"/>
      <c r="G709" s="5"/>
      <c r="H709" s="5"/>
      <c r="I709" s="5"/>
    </row>
    <row r="710" spans="1:9" hidden="1" x14ac:dyDescent="0.25">
      <c r="A710" s="128">
        <f t="shared" si="50"/>
        <v>0</v>
      </c>
      <c r="B710" s="159">
        <f t="shared" si="50"/>
        <v>0</v>
      </c>
      <c r="C710" s="290">
        <f>IFERROR('Weryfikacja 2025 r.'!I200,0)</f>
        <v>0</v>
      </c>
      <c r="D710" s="290"/>
      <c r="E710" s="5"/>
      <c r="F710" s="5"/>
      <c r="G710" s="5"/>
      <c r="H710" s="5"/>
      <c r="I710" s="5"/>
    </row>
    <row r="711" spans="1:9" hidden="1" x14ac:dyDescent="0.25">
      <c r="A711" s="128">
        <f t="shared" si="50"/>
        <v>0</v>
      </c>
      <c r="B711" s="159">
        <f t="shared" si="50"/>
        <v>0</v>
      </c>
      <c r="C711" s="290">
        <f>IFERROR('Weryfikacja 2025 r.'!I201,0)</f>
        <v>0</v>
      </c>
      <c r="D711" s="290"/>
      <c r="E711" s="5"/>
      <c r="F711" s="5"/>
      <c r="G711" s="5"/>
      <c r="H711" s="5"/>
      <c r="I711" s="5"/>
    </row>
    <row r="712" spans="1:9" hidden="1" x14ac:dyDescent="0.25">
      <c r="A712" s="128">
        <f t="shared" si="50"/>
        <v>0</v>
      </c>
      <c r="B712" s="159">
        <f t="shared" si="50"/>
        <v>0</v>
      </c>
      <c r="C712" s="290">
        <f>IFERROR('Weryfikacja 2025 r.'!I202,0)</f>
        <v>0</v>
      </c>
      <c r="D712" s="290"/>
      <c r="E712" s="5"/>
      <c r="F712" s="5"/>
      <c r="G712" s="5"/>
      <c r="H712" s="5"/>
      <c r="I712" s="5"/>
    </row>
    <row r="713" spans="1:9" hidden="1" x14ac:dyDescent="0.25">
      <c r="A713" s="128">
        <f t="shared" si="50"/>
        <v>0</v>
      </c>
      <c r="B713" s="159">
        <f t="shared" si="50"/>
        <v>0</v>
      </c>
      <c r="C713" s="290">
        <f>IFERROR('Weryfikacja 2025 r.'!I203,0)</f>
        <v>0</v>
      </c>
      <c r="D713" s="290"/>
      <c r="E713" s="5"/>
      <c r="F713" s="5"/>
      <c r="G713" s="5"/>
      <c r="H713" s="5"/>
      <c r="I713" s="5"/>
    </row>
    <row r="714" spans="1:9" hidden="1" x14ac:dyDescent="0.25">
      <c r="A714" s="128">
        <f t="shared" si="50"/>
        <v>0</v>
      </c>
      <c r="B714" s="159">
        <f t="shared" si="50"/>
        <v>0</v>
      </c>
      <c r="C714" s="290">
        <f>IFERROR('Weryfikacja 2025 r.'!I204,0)</f>
        <v>0</v>
      </c>
      <c r="D714" s="290"/>
      <c r="E714" s="5"/>
      <c r="F714" s="5"/>
      <c r="G714" s="5"/>
      <c r="H714" s="5"/>
      <c r="I714" s="5"/>
    </row>
    <row r="715" spans="1:9" hidden="1" x14ac:dyDescent="0.25">
      <c r="A715" s="128">
        <f t="shared" si="50"/>
        <v>0</v>
      </c>
      <c r="B715" s="159">
        <f t="shared" si="50"/>
        <v>0</v>
      </c>
      <c r="C715" s="290">
        <f>IFERROR('Weryfikacja 2025 r.'!I205,0)</f>
        <v>0</v>
      </c>
      <c r="D715" s="290"/>
      <c r="E715" s="5"/>
      <c r="F715" s="5"/>
      <c r="G715" s="5"/>
      <c r="H715" s="5"/>
      <c r="I715" s="5"/>
    </row>
    <row r="716" spans="1:9" hidden="1" x14ac:dyDescent="0.25">
      <c r="A716" s="128">
        <f t="shared" si="50"/>
        <v>0</v>
      </c>
      <c r="B716" s="159">
        <f t="shared" si="50"/>
        <v>0</v>
      </c>
      <c r="C716" s="290">
        <f>IFERROR('Weryfikacja 2025 r.'!I206,0)</f>
        <v>0</v>
      </c>
      <c r="D716" s="290"/>
      <c r="E716" s="5"/>
      <c r="F716" s="5"/>
      <c r="G716" s="5"/>
      <c r="H716" s="5"/>
      <c r="I716" s="5"/>
    </row>
    <row r="717" spans="1:9" hidden="1" x14ac:dyDescent="0.25">
      <c r="A717" s="128">
        <f t="shared" si="50"/>
        <v>0</v>
      </c>
      <c r="B717" s="159">
        <f t="shared" si="50"/>
        <v>0</v>
      </c>
      <c r="C717" s="290">
        <f>IFERROR('Weryfikacja 2025 r.'!I257,0)</f>
        <v>0</v>
      </c>
      <c r="D717" s="290"/>
      <c r="E717" s="5"/>
      <c r="F717" s="5"/>
      <c r="G717" s="5"/>
      <c r="H717" s="5"/>
      <c r="I717" s="5"/>
    </row>
    <row r="718" spans="1:9" hidden="1" x14ac:dyDescent="0.25">
      <c r="A718" s="128">
        <f t="shared" si="50"/>
        <v>0</v>
      </c>
      <c r="B718" s="159">
        <f t="shared" si="50"/>
        <v>0</v>
      </c>
      <c r="C718" s="290">
        <f>IFERROR('Weryfikacja 2025 r.'!I258,0)</f>
        <v>0</v>
      </c>
      <c r="D718" s="290"/>
      <c r="E718" s="5"/>
      <c r="F718" s="5"/>
      <c r="G718" s="5"/>
      <c r="H718" s="5"/>
      <c r="I718" s="5"/>
    </row>
    <row r="719" spans="1:9" hidden="1" x14ac:dyDescent="0.25">
      <c r="A719" s="128">
        <f t="shared" si="50"/>
        <v>0</v>
      </c>
      <c r="B719" s="159">
        <f t="shared" si="50"/>
        <v>0</v>
      </c>
      <c r="C719" s="290">
        <f>IFERROR('Weryfikacja 2025 r.'!I259,0)</f>
        <v>0</v>
      </c>
      <c r="D719" s="290"/>
      <c r="E719" s="5"/>
      <c r="F719" s="5"/>
      <c r="G719" s="5"/>
      <c r="H719" s="5"/>
      <c r="I719" s="5"/>
    </row>
    <row r="720" spans="1:9" hidden="1" x14ac:dyDescent="0.25">
      <c r="A720" s="128">
        <f t="shared" si="50"/>
        <v>0</v>
      </c>
      <c r="B720" s="159">
        <f t="shared" si="50"/>
        <v>0</v>
      </c>
      <c r="C720" s="290">
        <f>IFERROR('Weryfikacja 2025 r.'!I260,0)</f>
        <v>0</v>
      </c>
      <c r="D720" s="290"/>
      <c r="E720" s="5"/>
      <c r="F720" s="5"/>
      <c r="G720" s="5"/>
      <c r="H720" s="5"/>
      <c r="I720" s="5"/>
    </row>
    <row r="721" spans="1:9" hidden="1" x14ac:dyDescent="0.25">
      <c r="A721" s="128">
        <f t="shared" si="50"/>
        <v>0</v>
      </c>
      <c r="B721" s="159">
        <f t="shared" si="50"/>
        <v>0</v>
      </c>
      <c r="C721" s="290">
        <f>IFERROR('Weryfikacja 2025 r.'!I261,0)</f>
        <v>0</v>
      </c>
      <c r="D721" s="290"/>
      <c r="E721" s="5"/>
      <c r="F721" s="5"/>
      <c r="G721" s="5"/>
      <c r="H721" s="5"/>
      <c r="I721" s="5"/>
    </row>
    <row r="722" spans="1:9" hidden="1" x14ac:dyDescent="0.25">
      <c r="A722" s="128">
        <f t="shared" si="50"/>
        <v>0</v>
      </c>
      <c r="B722" s="159">
        <f t="shared" si="50"/>
        <v>0</v>
      </c>
      <c r="C722" s="290">
        <f>IFERROR('Weryfikacja 2025 r.'!I262,0)</f>
        <v>0</v>
      </c>
      <c r="D722" s="290"/>
      <c r="E722" s="5"/>
      <c r="F722" s="5"/>
      <c r="G722" s="5"/>
      <c r="H722" s="5"/>
      <c r="I722" s="5"/>
    </row>
    <row r="723" spans="1:9" hidden="1" x14ac:dyDescent="0.25">
      <c r="A723" s="128">
        <f t="shared" si="50"/>
        <v>0</v>
      </c>
      <c r="B723" s="159">
        <f t="shared" si="50"/>
        <v>0</v>
      </c>
      <c r="C723" s="290">
        <f>IFERROR('Weryfikacja 2025 r.'!I263,0)</f>
        <v>0</v>
      </c>
      <c r="D723" s="290"/>
      <c r="E723" s="5"/>
      <c r="F723" s="5"/>
      <c r="G723" s="5"/>
      <c r="H723" s="5"/>
      <c r="I723" s="5"/>
    </row>
    <row r="724" spans="1:9" hidden="1" x14ac:dyDescent="0.25">
      <c r="A724" s="128">
        <f t="shared" si="50"/>
        <v>0</v>
      </c>
      <c r="B724" s="159">
        <f t="shared" si="50"/>
        <v>0</v>
      </c>
      <c r="C724" s="290">
        <f>IFERROR('Weryfikacja 2025 r.'!I264,0)</f>
        <v>0</v>
      </c>
      <c r="D724" s="290"/>
      <c r="E724" s="5"/>
      <c r="F724" s="5"/>
      <c r="G724" s="5"/>
      <c r="H724" s="5"/>
      <c r="I724" s="5"/>
    </row>
    <row r="725" spans="1:9" hidden="1" x14ac:dyDescent="0.25">
      <c r="A725" s="128">
        <f t="shared" si="50"/>
        <v>0</v>
      </c>
      <c r="B725" s="159">
        <f t="shared" si="50"/>
        <v>0</v>
      </c>
      <c r="C725" s="290">
        <f>IFERROR('Weryfikacja 2025 r.'!I265,0)</f>
        <v>0</v>
      </c>
      <c r="D725" s="290"/>
      <c r="E725" s="5"/>
      <c r="F725" s="5"/>
      <c r="G725" s="5"/>
      <c r="H725" s="5"/>
      <c r="I725" s="5"/>
    </row>
    <row r="726" spans="1:9" hidden="1" x14ac:dyDescent="0.25">
      <c r="A726" s="128">
        <f t="shared" si="50"/>
        <v>0</v>
      </c>
      <c r="B726" s="159">
        <f t="shared" si="50"/>
        <v>0</v>
      </c>
      <c r="C726" s="290">
        <f>IFERROR('Weryfikacja 2025 r.'!I266,0)</f>
        <v>0</v>
      </c>
      <c r="D726" s="290"/>
      <c r="E726" s="5"/>
      <c r="F726" s="5"/>
      <c r="G726" s="5"/>
      <c r="H726" s="5"/>
      <c r="I726" s="5"/>
    </row>
    <row r="727" spans="1:9" hidden="1" x14ac:dyDescent="0.25">
      <c r="A727" s="128">
        <f t="shared" ref="A727:B746" si="51">A99</f>
        <v>0</v>
      </c>
      <c r="B727" s="159">
        <f t="shared" si="51"/>
        <v>0</v>
      </c>
      <c r="C727" s="290">
        <f>IFERROR('Weryfikacja 2025 r.'!I267,0)</f>
        <v>0</v>
      </c>
      <c r="D727" s="290"/>
      <c r="E727" s="5"/>
      <c r="F727" s="5"/>
      <c r="G727" s="5"/>
      <c r="H727" s="5"/>
      <c r="I727" s="5"/>
    </row>
    <row r="728" spans="1:9" hidden="1" x14ac:dyDescent="0.25">
      <c r="A728" s="128">
        <f t="shared" si="51"/>
        <v>0</v>
      </c>
      <c r="B728" s="159">
        <f t="shared" si="51"/>
        <v>0</v>
      </c>
      <c r="C728" s="290">
        <f>IFERROR('Weryfikacja 2025 r.'!I268,0)</f>
        <v>0</v>
      </c>
      <c r="D728" s="290"/>
      <c r="E728" s="5"/>
      <c r="F728" s="5"/>
      <c r="G728" s="5"/>
      <c r="H728" s="5"/>
      <c r="I728" s="5"/>
    </row>
    <row r="729" spans="1:9" hidden="1" x14ac:dyDescent="0.25">
      <c r="A729" s="128">
        <f t="shared" si="51"/>
        <v>0</v>
      </c>
      <c r="B729" s="159">
        <f t="shared" si="51"/>
        <v>0</v>
      </c>
      <c r="C729" s="290">
        <f>IFERROR('Weryfikacja 2025 r.'!I269,0)</f>
        <v>0</v>
      </c>
      <c r="D729" s="290"/>
      <c r="E729" s="5"/>
      <c r="F729" s="5"/>
      <c r="G729" s="5"/>
      <c r="H729" s="5"/>
      <c r="I729" s="5"/>
    </row>
    <row r="730" spans="1:9" hidden="1" x14ac:dyDescent="0.25">
      <c r="A730" s="128">
        <f t="shared" si="51"/>
        <v>0</v>
      </c>
      <c r="B730" s="159">
        <f t="shared" si="51"/>
        <v>0</v>
      </c>
      <c r="C730" s="290">
        <f>IFERROR('Weryfikacja 2025 r.'!I270,0)</f>
        <v>0</v>
      </c>
      <c r="D730" s="290"/>
      <c r="E730" s="5"/>
      <c r="F730" s="5"/>
      <c r="G730" s="5"/>
      <c r="H730" s="5"/>
      <c r="I730" s="5"/>
    </row>
    <row r="731" spans="1:9" hidden="1" x14ac:dyDescent="0.25">
      <c r="A731" s="128">
        <f t="shared" si="51"/>
        <v>0</v>
      </c>
      <c r="B731" s="159">
        <f t="shared" si="51"/>
        <v>0</v>
      </c>
      <c r="C731" s="290">
        <f>IFERROR('Weryfikacja 2025 r.'!I271,0)</f>
        <v>0</v>
      </c>
      <c r="D731" s="290"/>
      <c r="E731" s="5"/>
      <c r="F731" s="5"/>
      <c r="G731" s="5"/>
      <c r="H731" s="5"/>
      <c r="I731" s="5"/>
    </row>
    <row r="732" spans="1:9" hidden="1" x14ac:dyDescent="0.25">
      <c r="A732" s="128">
        <f t="shared" si="51"/>
        <v>0</v>
      </c>
      <c r="B732" s="159">
        <f t="shared" si="51"/>
        <v>0</v>
      </c>
      <c r="C732" s="290">
        <f>IFERROR('Weryfikacja 2025 r.'!I272,0)</f>
        <v>0</v>
      </c>
      <c r="D732" s="290"/>
      <c r="E732" s="5"/>
      <c r="F732" s="5"/>
      <c r="G732" s="5"/>
      <c r="H732" s="5"/>
      <c r="I732" s="5"/>
    </row>
    <row r="733" spans="1:9" hidden="1" x14ac:dyDescent="0.25">
      <c r="A733" s="128">
        <f t="shared" si="51"/>
        <v>0</v>
      </c>
      <c r="B733" s="159">
        <f t="shared" si="51"/>
        <v>0</v>
      </c>
      <c r="C733" s="290">
        <f>IFERROR('Weryfikacja 2025 r.'!I273,0)</f>
        <v>0</v>
      </c>
      <c r="D733" s="290"/>
      <c r="E733" s="5"/>
      <c r="F733" s="5"/>
      <c r="G733" s="5"/>
      <c r="H733" s="5"/>
      <c r="I733" s="5"/>
    </row>
    <row r="734" spans="1:9" hidden="1" x14ac:dyDescent="0.25">
      <c r="A734" s="128">
        <f t="shared" si="51"/>
        <v>0</v>
      </c>
      <c r="B734" s="159">
        <f t="shared" si="51"/>
        <v>0</v>
      </c>
      <c r="C734" s="290">
        <f>IFERROR('Weryfikacja 2025 r.'!I274,0)</f>
        <v>0</v>
      </c>
      <c r="D734" s="290"/>
      <c r="E734" s="5"/>
      <c r="F734" s="5"/>
      <c r="G734" s="5"/>
      <c r="H734" s="5"/>
      <c r="I734" s="5"/>
    </row>
    <row r="735" spans="1:9" hidden="1" x14ac:dyDescent="0.25">
      <c r="A735" s="128">
        <f t="shared" si="51"/>
        <v>0</v>
      </c>
      <c r="B735" s="159">
        <f t="shared" si="51"/>
        <v>0</v>
      </c>
      <c r="C735" s="290">
        <f>IFERROR('Weryfikacja 2025 r.'!I275,0)</f>
        <v>0</v>
      </c>
      <c r="D735" s="290"/>
      <c r="E735" s="5"/>
      <c r="F735" s="5"/>
      <c r="G735" s="5"/>
      <c r="H735" s="5"/>
      <c r="I735" s="5"/>
    </row>
    <row r="736" spans="1:9" hidden="1" x14ac:dyDescent="0.25">
      <c r="A736" s="128">
        <f t="shared" si="51"/>
        <v>0</v>
      </c>
      <c r="B736" s="159">
        <f t="shared" si="51"/>
        <v>0</v>
      </c>
      <c r="C736" s="290">
        <f>IFERROR('Weryfikacja 2025 r.'!I276,0)</f>
        <v>0</v>
      </c>
      <c r="D736" s="290"/>
      <c r="E736" s="5"/>
      <c r="F736" s="5"/>
      <c r="G736" s="5"/>
      <c r="H736" s="5"/>
      <c r="I736" s="5"/>
    </row>
    <row r="737" spans="1:9" hidden="1" x14ac:dyDescent="0.25">
      <c r="A737" s="128">
        <f t="shared" si="51"/>
        <v>0</v>
      </c>
      <c r="B737" s="159">
        <f t="shared" si="51"/>
        <v>0</v>
      </c>
      <c r="C737" s="290">
        <f>IFERROR('Weryfikacja 2025 r.'!I277,0)</f>
        <v>0</v>
      </c>
      <c r="D737" s="290"/>
      <c r="E737" s="5"/>
      <c r="F737" s="5"/>
      <c r="G737" s="5"/>
      <c r="H737" s="5"/>
      <c r="I737" s="5"/>
    </row>
    <row r="738" spans="1:9" hidden="1" x14ac:dyDescent="0.25">
      <c r="A738" s="128">
        <f t="shared" si="51"/>
        <v>0</v>
      </c>
      <c r="B738" s="159">
        <f t="shared" si="51"/>
        <v>0</v>
      </c>
      <c r="C738" s="290">
        <f>IFERROR('Weryfikacja 2025 r.'!I278,0)</f>
        <v>0</v>
      </c>
      <c r="D738" s="290"/>
      <c r="E738" s="5"/>
      <c r="F738" s="5"/>
      <c r="G738" s="5"/>
      <c r="H738" s="5"/>
      <c r="I738" s="5"/>
    </row>
    <row r="739" spans="1:9" hidden="1" x14ac:dyDescent="0.25">
      <c r="A739" s="128">
        <f t="shared" si="51"/>
        <v>0</v>
      </c>
      <c r="B739" s="159">
        <f t="shared" si="51"/>
        <v>0</v>
      </c>
      <c r="C739" s="290">
        <f>IFERROR('Weryfikacja 2025 r.'!I279,0)</f>
        <v>0</v>
      </c>
      <c r="D739" s="290"/>
      <c r="E739" s="5"/>
      <c r="F739" s="5"/>
      <c r="G739" s="5"/>
      <c r="H739" s="5"/>
      <c r="I739" s="5"/>
    </row>
    <row r="740" spans="1:9" hidden="1" x14ac:dyDescent="0.25">
      <c r="A740" s="128">
        <f t="shared" si="51"/>
        <v>0</v>
      </c>
      <c r="B740" s="159">
        <f t="shared" si="51"/>
        <v>0</v>
      </c>
      <c r="C740" s="290">
        <f>IFERROR('Weryfikacja 2025 r.'!I280,0)</f>
        <v>0</v>
      </c>
      <c r="D740" s="290"/>
      <c r="E740" s="5"/>
      <c r="F740" s="5"/>
      <c r="G740" s="5"/>
      <c r="H740" s="5"/>
      <c r="I740" s="5"/>
    </row>
    <row r="741" spans="1:9" hidden="1" x14ac:dyDescent="0.25">
      <c r="A741" s="128">
        <f t="shared" si="51"/>
        <v>0</v>
      </c>
      <c r="B741" s="159">
        <f t="shared" si="51"/>
        <v>0</v>
      </c>
      <c r="C741" s="290">
        <f>IFERROR('Weryfikacja 2025 r.'!I281,0)</f>
        <v>0</v>
      </c>
      <c r="D741" s="290"/>
      <c r="E741" s="5"/>
      <c r="F741" s="5"/>
      <c r="G741" s="5"/>
      <c r="H741" s="5"/>
      <c r="I741" s="5"/>
    </row>
    <row r="742" spans="1:9" hidden="1" x14ac:dyDescent="0.25">
      <c r="A742" s="128">
        <f t="shared" si="51"/>
        <v>0</v>
      </c>
      <c r="B742" s="159">
        <f t="shared" si="51"/>
        <v>0</v>
      </c>
      <c r="C742" s="290">
        <f>IFERROR('Weryfikacja 2025 r.'!I282,0)</f>
        <v>0</v>
      </c>
      <c r="D742" s="290"/>
      <c r="E742" s="5"/>
      <c r="F742" s="5"/>
      <c r="G742" s="5"/>
      <c r="H742" s="5"/>
      <c r="I742" s="5"/>
    </row>
    <row r="743" spans="1:9" hidden="1" x14ac:dyDescent="0.25">
      <c r="A743" s="128">
        <f t="shared" si="51"/>
        <v>0</v>
      </c>
      <c r="B743" s="159">
        <f t="shared" si="51"/>
        <v>0</v>
      </c>
      <c r="C743" s="290">
        <f>IFERROR('Weryfikacja 2025 r.'!I283,0)</f>
        <v>0</v>
      </c>
      <c r="D743" s="290"/>
      <c r="E743" s="5"/>
      <c r="F743" s="5"/>
      <c r="G743" s="5"/>
      <c r="H743" s="5"/>
      <c r="I743" s="5"/>
    </row>
    <row r="744" spans="1:9" hidden="1" x14ac:dyDescent="0.25">
      <c r="A744" s="128">
        <f t="shared" si="51"/>
        <v>0</v>
      </c>
      <c r="B744" s="159">
        <f t="shared" si="51"/>
        <v>0</v>
      </c>
      <c r="C744" s="290">
        <f>IFERROR('Weryfikacja 2025 r.'!I284,0)</f>
        <v>0</v>
      </c>
      <c r="D744" s="290"/>
      <c r="E744" s="5"/>
      <c r="F744" s="5"/>
      <c r="G744" s="5"/>
      <c r="H744" s="5"/>
      <c r="I744" s="5"/>
    </row>
    <row r="745" spans="1:9" hidden="1" x14ac:dyDescent="0.25">
      <c r="A745" s="128">
        <f t="shared" si="51"/>
        <v>0</v>
      </c>
      <c r="B745" s="159">
        <f t="shared" si="51"/>
        <v>0</v>
      </c>
      <c r="C745" s="290">
        <f>IFERROR('Weryfikacja 2025 r.'!I285,0)</f>
        <v>0</v>
      </c>
      <c r="D745" s="290"/>
      <c r="E745" s="5"/>
      <c r="F745" s="5"/>
      <c r="G745" s="5"/>
      <c r="H745" s="5"/>
      <c r="I745" s="5"/>
    </row>
    <row r="746" spans="1:9" hidden="1" x14ac:dyDescent="0.25">
      <c r="A746" s="128">
        <f t="shared" si="51"/>
        <v>0</v>
      </c>
      <c r="B746" s="159">
        <f t="shared" si="51"/>
        <v>0</v>
      </c>
      <c r="C746" s="290">
        <f>IFERROR('Weryfikacja 2025 r.'!I286,0)</f>
        <v>0</v>
      </c>
      <c r="D746" s="290"/>
      <c r="E746" s="5"/>
      <c r="F746" s="5"/>
      <c r="G746" s="5"/>
      <c r="H746" s="5"/>
      <c r="I746" s="5"/>
    </row>
    <row r="747" spans="1:9" hidden="1" x14ac:dyDescent="0.25">
      <c r="A747" s="128">
        <f t="shared" ref="A747:B766" si="52">A119</f>
        <v>0</v>
      </c>
      <c r="B747" s="159">
        <f t="shared" si="52"/>
        <v>0</v>
      </c>
      <c r="C747" s="290">
        <f>IFERROR('Weryfikacja 2025 r.'!I287,0)</f>
        <v>0</v>
      </c>
      <c r="D747" s="290"/>
      <c r="E747" s="5"/>
      <c r="F747" s="5"/>
      <c r="G747" s="5"/>
      <c r="H747" s="5"/>
      <c r="I747" s="5"/>
    </row>
    <row r="748" spans="1:9" hidden="1" x14ac:dyDescent="0.25">
      <c r="A748" s="128">
        <f t="shared" si="52"/>
        <v>0</v>
      </c>
      <c r="B748" s="159">
        <f t="shared" si="52"/>
        <v>0</v>
      </c>
      <c r="C748" s="290">
        <f>IFERROR('Weryfikacja 2025 r.'!I288,0)</f>
        <v>0</v>
      </c>
      <c r="D748" s="290"/>
      <c r="E748" s="5"/>
      <c r="F748" s="5"/>
      <c r="G748" s="5"/>
      <c r="H748" s="5"/>
      <c r="I748" s="5"/>
    </row>
    <row r="749" spans="1:9" hidden="1" x14ac:dyDescent="0.25">
      <c r="A749" s="128">
        <f t="shared" si="52"/>
        <v>0</v>
      </c>
      <c r="B749" s="159">
        <f t="shared" si="52"/>
        <v>0</v>
      </c>
      <c r="C749" s="290">
        <f>IFERROR('Weryfikacja 2025 r.'!I289,0)</f>
        <v>0</v>
      </c>
      <c r="D749" s="290"/>
      <c r="E749" s="5"/>
      <c r="F749" s="5"/>
      <c r="G749" s="5"/>
      <c r="H749" s="5"/>
      <c r="I749" s="5"/>
    </row>
    <row r="750" spans="1:9" hidden="1" x14ac:dyDescent="0.25">
      <c r="A750" s="128">
        <f t="shared" si="52"/>
        <v>0</v>
      </c>
      <c r="B750" s="159">
        <f t="shared" si="52"/>
        <v>0</v>
      </c>
      <c r="C750" s="290">
        <f>IFERROR('Weryfikacja 2025 r.'!I290,0)</f>
        <v>0</v>
      </c>
      <c r="D750" s="290"/>
      <c r="E750" s="5"/>
      <c r="F750" s="5"/>
      <c r="G750" s="5"/>
      <c r="H750" s="5"/>
      <c r="I750" s="5"/>
    </row>
    <row r="751" spans="1:9" hidden="1" x14ac:dyDescent="0.25">
      <c r="A751" s="128">
        <f t="shared" si="52"/>
        <v>0</v>
      </c>
      <c r="B751" s="159">
        <f t="shared" si="52"/>
        <v>0</v>
      </c>
      <c r="C751" s="290">
        <f>IFERROR('Weryfikacja 2025 r.'!I291,0)</f>
        <v>0</v>
      </c>
      <c r="D751" s="290"/>
      <c r="E751" s="5"/>
      <c r="F751" s="5"/>
      <c r="G751" s="5"/>
      <c r="H751" s="5"/>
      <c r="I751" s="5"/>
    </row>
    <row r="752" spans="1:9" hidden="1" x14ac:dyDescent="0.25">
      <c r="A752" s="128">
        <f t="shared" si="52"/>
        <v>0</v>
      </c>
      <c r="B752" s="159">
        <f t="shared" si="52"/>
        <v>0</v>
      </c>
      <c r="C752" s="290">
        <f>IFERROR('Weryfikacja 2025 r.'!I292,0)</f>
        <v>0</v>
      </c>
      <c r="D752" s="290"/>
      <c r="E752" s="5"/>
      <c r="F752" s="5"/>
      <c r="G752" s="5"/>
      <c r="H752" s="5"/>
      <c r="I752" s="5"/>
    </row>
    <row r="753" spans="1:9" hidden="1" x14ac:dyDescent="0.25">
      <c r="A753" s="128">
        <f t="shared" si="52"/>
        <v>0</v>
      </c>
      <c r="B753" s="159">
        <f t="shared" si="52"/>
        <v>0</v>
      </c>
      <c r="C753" s="290">
        <f>IFERROR('Weryfikacja 2025 r.'!I293,0)</f>
        <v>0</v>
      </c>
      <c r="D753" s="290"/>
      <c r="E753" s="5"/>
      <c r="F753" s="5"/>
      <c r="G753" s="5"/>
      <c r="H753" s="5"/>
      <c r="I753" s="5"/>
    </row>
    <row r="754" spans="1:9" hidden="1" x14ac:dyDescent="0.25">
      <c r="A754" s="128">
        <f t="shared" si="52"/>
        <v>0</v>
      </c>
      <c r="B754" s="159">
        <f t="shared" si="52"/>
        <v>0</v>
      </c>
      <c r="C754" s="290">
        <f>IFERROR('Weryfikacja 2025 r.'!I294,0)</f>
        <v>0</v>
      </c>
      <c r="D754" s="290"/>
      <c r="E754" s="5"/>
      <c r="F754" s="5"/>
      <c r="G754" s="5"/>
      <c r="H754" s="5"/>
      <c r="I754" s="5"/>
    </row>
    <row r="755" spans="1:9" hidden="1" x14ac:dyDescent="0.25">
      <c r="A755" s="128">
        <f t="shared" si="52"/>
        <v>0</v>
      </c>
      <c r="B755" s="159">
        <f t="shared" si="52"/>
        <v>0</v>
      </c>
      <c r="C755" s="290">
        <f>IFERROR('Weryfikacja 2025 r.'!I295,0)</f>
        <v>0</v>
      </c>
      <c r="D755" s="290"/>
      <c r="E755" s="5"/>
      <c r="F755" s="5"/>
      <c r="G755" s="5"/>
      <c r="H755" s="5"/>
      <c r="I755" s="5"/>
    </row>
    <row r="756" spans="1:9" hidden="1" x14ac:dyDescent="0.25">
      <c r="A756" s="128">
        <f t="shared" si="52"/>
        <v>0</v>
      </c>
      <c r="B756" s="159">
        <f t="shared" si="52"/>
        <v>0</v>
      </c>
      <c r="C756" s="290">
        <f>IFERROR('Weryfikacja 2025 r.'!I296,0)</f>
        <v>0</v>
      </c>
      <c r="D756" s="290"/>
      <c r="E756" s="5"/>
      <c r="F756" s="5"/>
      <c r="G756" s="5"/>
      <c r="H756" s="5"/>
      <c r="I756" s="5"/>
    </row>
    <row r="757" spans="1:9" hidden="1" x14ac:dyDescent="0.25">
      <c r="A757" s="128">
        <f t="shared" si="52"/>
        <v>0</v>
      </c>
      <c r="B757" s="159">
        <f t="shared" si="52"/>
        <v>0</v>
      </c>
      <c r="C757" s="290">
        <f>IFERROR('Weryfikacja 2025 r.'!I297,0)</f>
        <v>0</v>
      </c>
      <c r="D757" s="290"/>
      <c r="E757" s="5"/>
      <c r="F757" s="5"/>
      <c r="G757" s="5"/>
      <c r="H757" s="5"/>
      <c r="I757" s="5"/>
    </row>
    <row r="758" spans="1:9" hidden="1" x14ac:dyDescent="0.25">
      <c r="A758" s="128">
        <f t="shared" si="52"/>
        <v>0</v>
      </c>
      <c r="B758" s="159">
        <f t="shared" si="52"/>
        <v>0</v>
      </c>
      <c r="C758" s="290">
        <f>IFERROR('Weryfikacja 2025 r.'!I298,0)</f>
        <v>0</v>
      </c>
      <c r="D758" s="290"/>
      <c r="E758" s="5"/>
      <c r="F758" s="5"/>
      <c r="G758" s="5"/>
      <c r="H758" s="5"/>
      <c r="I758" s="5"/>
    </row>
    <row r="759" spans="1:9" hidden="1" x14ac:dyDescent="0.25">
      <c r="A759" s="128">
        <f t="shared" si="52"/>
        <v>0</v>
      </c>
      <c r="B759" s="159">
        <f t="shared" si="52"/>
        <v>0</v>
      </c>
      <c r="C759" s="290">
        <f>IFERROR('Weryfikacja 2025 r.'!I299,0)</f>
        <v>0</v>
      </c>
      <c r="D759" s="290"/>
      <c r="E759" s="5"/>
      <c r="F759" s="5"/>
      <c r="G759" s="5"/>
      <c r="H759" s="5"/>
      <c r="I759" s="5"/>
    </row>
    <row r="760" spans="1:9" hidden="1" x14ac:dyDescent="0.25">
      <c r="A760" s="128">
        <f t="shared" si="52"/>
        <v>0</v>
      </c>
      <c r="B760" s="159">
        <f t="shared" si="52"/>
        <v>0</v>
      </c>
      <c r="C760" s="290">
        <f>IFERROR('Weryfikacja 2025 r.'!I300,0)</f>
        <v>0</v>
      </c>
      <c r="D760" s="290"/>
      <c r="E760" s="5"/>
      <c r="F760" s="5"/>
      <c r="G760" s="5"/>
      <c r="H760" s="5"/>
      <c r="I760" s="5"/>
    </row>
    <row r="761" spans="1:9" hidden="1" x14ac:dyDescent="0.25">
      <c r="A761" s="128">
        <f t="shared" si="52"/>
        <v>0</v>
      </c>
      <c r="B761" s="159">
        <f t="shared" si="52"/>
        <v>0</v>
      </c>
      <c r="C761" s="290">
        <f>IFERROR('Weryfikacja 2025 r.'!I301,0)</f>
        <v>0</v>
      </c>
      <c r="D761" s="290"/>
      <c r="E761" s="5"/>
      <c r="F761" s="5"/>
      <c r="G761" s="5"/>
      <c r="H761" s="5"/>
      <c r="I761" s="5"/>
    </row>
    <row r="762" spans="1:9" hidden="1" x14ac:dyDescent="0.25">
      <c r="A762" s="128">
        <f t="shared" si="52"/>
        <v>0</v>
      </c>
      <c r="B762" s="159">
        <f t="shared" si="52"/>
        <v>0</v>
      </c>
      <c r="C762" s="290">
        <f>IFERROR('Weryfikacja 2025 r.'!I302,0)</f>
        <v>0</v>
      </c>
      <c r="D762" s="290"/>
      <c r="E762" s="5"/>
      <c r="F762" s="5"/>
      <c r="G762" s="5"/>
      <c r="H762" s="5"/>
      <c r="I762" s="5"/>
    </row>
    <row r="763" spans="1:9" hidden="1" x14ac:dyDescent="0.25">
      <c r="A763" s="128">
        <f t="shared" si="52"/>
        <v>0</v>
      </c>
      <c r="B763" s="159">
        <f t="shared" si="52"/>
        <v>0</v>
      </c>
      <c r="C763" s="290">
        <f>IFERROR('Weryfikacja 2025 r.'!I303,0)</f>
        <v>0</v>
      </c>
      <c r="D763" s="290"/>
      <c r="E763" s="5"/>
      <c r="F763" s="5"/>
      <c r="G763" s="5"/>
      <c r="H763" s="5"/>
      <c r="I763" s="5"/>
    </row>
    <row r="764" spans="1:9" hidden="1" x14ac:dyDescent="0.25">
      <c r="A764" s="128">
        <f t="shared" si="52"/>
        <v>0</v>
      </c>
      <c r="B764" s="159">
        <f t="shared" si="52"/>
        <v>0</v>
      </c>
      <c r="C764" s="290">
        <f>IFERROR('Weryfikacja 2025 r.'!I304,0)</f>
        <v>0</v>
      </c>
      <c r="D764" s="290"/>
      <c r="E764" s="5"/>
      <c r="F764" s="5"/>
      <c r="G764" s="5"/>
      <c r="H764" s="5"/>
      <c r="I764" s="5"/>
    </row>
    <row r="765" spans="1:9" hidden="1" x14ac:dyDescent="0.25">
      <c r="A765" s="128">
        <f t="shared" si="52"/>
        <v>0</v>
      </c>
      <c r="B765" s="159">
        <f t="shared" si="52"/>
        <v>0</v>
      </c>
      <c r="C765" s="290">
        <f>IFERROR('Weryfikacja 2025 r.'!I305,0)</f>
        <v>0</v>
      </c>
      <c r="D765" s="290"/>
      <c r="E765" s="5"/>
      <c r="F765" s="5"/>
      <c r="G765" s="5"/>
      <c r="H765" s="5"/>
      <c r="I765" s="5"/>
    </row>
    <row r="766" spans="1:9" hidden="1" x14ac:dyDescent="0.25">
      <c r="A766" s="128">
        <f t="shared" si="52"/>
        <v>0</v>
      </c>
      <c r="B766" s="159">
        <f t="shared" si="52"/>
        <v>0</v>
      </c>
      <c r="C766" s="290">
        <f>IFERROR('Weryfikacja 2025 r.'!I306,0)</f>
        <v>0</v>
      </c>
      <c r="D766" s="290"/>
      <c r="E766" s="5"/>
      <c r="F766" s="5"/>
      <c r="G766" s="5"/>
      <c r="H766" s="5"/>
      <c r="I766" s="5"/>
    </row>
    <row r="767" spans="1:9" hidden="1" x14ac:dyDescent="0.25">
      <c r="A767" s="128">
        <f t="shared" ref="A767:A798" si="53">A139</f>
        <v>0</v>
      </c>
      <c r="B767" s="159">
        <f t="shared" ref="B767" si="54">B139</f>
        <v>0</v>
      </c>
      <c r="C767" s="290">
        <f>IFERROR('Weryfikacja 2025 r.'!I307,0)</f>
        <v>0</v>
      </c>
      <c r="D767" s="290"/>
      <c r="E767" s="5"/>
      <c r="F767" s="5"/>
      <c r="G767" s="5"/>
      <c r="H767" s="5"/>
      <c r="I767" s="5"/>
    </row>
    <row r="768" spans="1:9" hidden="1" x14ac:dyDescent="0.25">
      <c r="A768" s="128">
        <f t="shared" si="53"/>
        <v>0</v>
      </c>
      <c r="B768" s="159">
        <f t="shared" ref="B768" si="55">B140</f>
        <v>0</v>
      </c>
      <c r="C768" s="290">
        <f>IFERROR('Weryfikacja 2025 r.'!I308,0)</f>
        <v>0</v>
      </c>
      <c r="D768" s="290"/>
      <c r="E768" s="5"/>
      <c r="F768" s="5"/>
      <c r="G768" s="5"/>
      <c r="H768" s="5"/>
      <c r="I768" s="5"/>
    </row>
    <row r="769" spans="1:9" hidden="1" x14ac:dyDescent="0.25">
      <c r="A769" s="128">
        <f t="shared" si="53"/>
        <v>0</v>
      </c>
      <c r="B769" s="159">
        <f t="shared" ref="B769" si="56">B141</f>
        <v>0</v>
      </c>
      <c r="C769" s="290">
        <f>IFERROR('Weryfikacja 2025 r.'!I309,0)</f>
        <v>0</v>
      </c>
      <c r="D769" s="290"/>
      <c r="E769" s="5"/>
      <c r="F769" s="5"/>
      <c r="G769" s="5"/>
      <c r="H769" s="5"/>
      <c r="I769" s="5"/>
    </row>
    <row r="770" spans="1:9" hidden="1" x14ac:dyDescent="0.25">
      <c r="A770" s="128">
        <f t="shared" si="53"/>
        <v>0</v>
      </c>
      <c r="B770" s="159">
        <f t="shared" ref="B770" si="57">B142</f>
        <v>0</v>
      </c>
      <c r="C770" s="290">
        <f>IFERROR('Weryfikacja 2025 r.'!I310,0)</f>
        <v>0</v>
      </c>
      <c r="D770" s="290"/>
      <c r="E770" s="5"/>
      <c r="F770" s="5"/>
      <c r="G770" s="5"/>
      <c r="H770" s="5"/>
      <c r="I770" s="5"/>
    </row>
    <row r="771" spans="1:9" hidden="1" x14ac:dyDescent="0.25">
      <c r="A771" s="128">
        <f t="shared" si="53"/>
        <v>0</v>
      </c>
      <c r="B771" s="159">
        <f t="shared" ref="B771" si="58">B143</f>
        <v>0</v>
      </c>
      <c r="C771" s="290">
        <f>IFERROR('Weryfikacja 2025 r.'!I311,0)</f>
        <v>0</v>
      </c>
      <c r="D771" s="290"/>
      <c r="E771" s="5"/>
      <c r="F771" s="5"/>
      <c r="G771" s="5"/>
      <c r="H771" s="5"/>
      <c r="I771" s="5"/>
    </row>
    <row r="772" spans="1:9" hidden="1" x14ac:dyDescent="0.25">
      <c r="A772" s="128">
        <f t="shared" si="53"/>
        <v>0</v>
      </c>
      <c r="B772" s="159">
        <f t="shared" ref="B772" si="59">B144</f>
        <v>0</v>
      </c>
      <c r="C772" s="290">
        <f>IFERROR('Weryfikacja 2025 r.'!I312,0)</f>
        <v>0</v>
      </c>
      <c r="D772" s="290"/>
      <c r="E772" s="5"/>
      <c r="F772" s="5"/>
      <c r="G772" s="5"/>
      <c r="H772" s="5"/>
      <c r="I772" s="5"/>
    </row>
    <row r="773" spans="1:9" hidden="1" x14ac:dyDescent="0.25">
      <c r="A773" s="128">
        <f t="shared" si="53"/>
        <v>0</v>
      </c>
      <c r="B773" s="159">
        <f t="shared" ref="B773" si="60">B145</f>
        <v>0</v>
      </c>
      <c r="C773" s="290">
        <f>IFERROR('Weryfikacja 2025 r.'!I313,0)</f>
        <v>0</v>
      </c>
      <c r="D773" s="290"/>
      <c r="E773" s="5"/>
      <c r="F773" s="5"/>
      <c r="G773" s="5"/>
      <c r="H773" s="5"/>
      <c r="I773" s="5"/>
    </row>
    <row r="774" spans="1:9" hidden="1" x14ac:dyDescent="0.25">
      <c r="A774" s="128">
        <f t="shared" si="53"/>
        <v>0</v>
      </c>
      <c r="B774" s="159">
        <f t="shared" ref="B774" si="61">B146</f>
        <v>0</v>
      </c>
      <c r="C774" s="290">
        <f>IFERROR('Weryfikacja 2025 r.'!I314,0)</f>
        <v>0</v>
      </c>
      <c r="D774" s="290"/>
      <c r="E774" s="5"/>
      <c r="F774" s="5"/>
      <c r="G774" s="5"/>
      <c r="H774" s="5"/>
      <c r="I774" s="5"/>
    </row>
    <row r="775" spans="1:9" hidden="1" x14ac:dyDescent="0.25">
      <c r="A775" s="128">
        <f t="shared" si="53"/>
        <v>0</v>
      </c>
      <c r="B775" s="159">
        <f t="shared" ref="B775" si="62">B147</f>
        <v>0</v>
      </c>
      <c r="C775" s="290">
        <f>IFERROR('Weryfikacja 2025 r.'!I315,0)</f>
        <v>0</v>
      </c>
      <c r="D775" s="290"/>
      <c r="E775" s="5"/>
      <c r="F775" s="5"/>
      <c r="G775" s="5"/>
      <c r="H775" s="5"/>
      <c r="I775" s="5"/>
    </row>
    <row r="776" spans="1:9" hidden="1" x14ac:dyDescent="0.25">
      <c r="A776" s="128">
        <f t="shared" si="53"/>
        <v>0</v>
      </c>
      <c r="B776" s="159">
        <f t="shared" ref="B776" si="63">B148</f>
        <v>0</v>
      </c>
      <c r="C776" s="290">
        <f>IFERROR('Weryfikacja 2025 r.'!I316,0)</f>
        <v>0</v>
      </c>
      <c r="D776" s="290"/>
      <c r="E776" s="5"/>
      <c r="F776" s="5"/>
      <c r="G776" s="5"/>
      <c r="H776" s="5"/>
      <c r="I776" s="5"/>
    </row>
    <row r="777" spans="1:9" hidden="1" x14ac:dyDescent="0.25">
      <c r="A777" s="128">
        <f t="shared" si="53"/>
        <v>0</v>
      </c>
      <c r="B777" s="159">
        <f t="shared" ref="B777" si="64">B149</f>
        <v>0</v>
      </c>
      <c r="C777" s="290">
        <f>IFERROR('Weryfikacja 2025 r.'!I317,0)</f>
        <v>0</v>
      </c>
      <c r="D777" s="290"/>
      <c r="E777" s="5"/>
      <c r="F777" s="5"/>
      <c r="G777" s="5"/>
      <c r="H777" s="5"/>
      <c r="I777" s="5"/>
    </row>
    <row r="778" spans="1:9" hidden="1" x14ac:dyDescent="0.25">
      <c r="A778" s="128">
        <f t="shared" si="53"/>
        <v>0</v>
      </c>
      <c r="B778" s="159">
        <f t="shared" ref="B778" si="65">B150</f>
        <v>0</v>
      </c>
      <c r="C778" s="290">
        <f>IFERROR('Weryfikacja 2025 r.'!I318,0)</f>
        <v>0</v>
      </c>
      <c r="D778" s="290"/>
      <c r="E778" s="5"/>
      <c r="F778" s="5"/>
      <c r="G778" s="5"/>
      <c r="H778" s="5"/>
      <c r="I778" s="5"/>
    </row>
    <row r="779" spans="1:9" hidden="1" x14ac:dyDescent="0.25">
      <c r="A779" s="128">
        <f t="shared" si="53"/>
        <v>0</v>
      </c>
      <c r="B779" s="159">
        <f t="shared" ref="B779" si="66">B151</f>
        <v>0</v>
      </c>
      <c r="C779" s="290">
        <f>IFERROR('Weryfikacja 2025 r.'!I319,0)</f>
        <v>0</v>
      </c>
      <c r="D779" s="290"/>
      <c r="E779" s="5"/>
      <c r="F779" s="5"/>
      <c r="G779" s="5"/>
      <c r="H779" s="5"/>
      <c r="I779" s="5"/>
    </row>
    <row r="780" spans="1:9" hidden="1" x14ac:dyDescent="0.25">
      <c r="A780" s="128">
        <f t="shared" si="53"/>
        <v>0</v>
      </c>
      <c r="B780" s="159">
        <f t="shared" ref="B780" si="67">B152</f>
        <v>0</v>
      </c>
      <c r="C780" s="290">
        <f>IFERROR('Weryfikacja 2025 r.'!I320,0)</f>
        <v>0</v>
      </c>
      <c r="D780" s="290"/>
      <c r="E780" s="5"/>
      <c r="F780" s="5"/>
      <c r="G780" s="5"/>
      <c r="H780" s="5"/>
      <c r="I780" s="5"/>
    </row>
    <row r="781" spans="1:9" hidden="1" x14ac:dyDescent="0.25">
      <c r="A781" s="128">
        <f t="shared" si="53"/>
        <v>0</v>
      </c>
      <c r="B781" s="159">
        <f t="shared" ref="B781:B816" si="68">B153</f>
        <v>0</v>
      </c>
      <c r="C781" s="290">
        <f>IFERROR('Weryfikacja 2025 r.'!I321,0)</f>
        <v>0</v>
      </c>
      <c r="D781" s="290"/>
      <c r="E781" s="5"/>
      <c r="F781" s="5"/>
      <c r="G781" s="5"/>
      <c r="H781" s="5"/>
      <c r="I781" s="5"/>
    </row>
    <row r="782" spans="1:9" hidden="1" x14ac:dyDescent="0.25">
      <c r="A782" s="128">
        <f t="shared" si="53"/>
        <v>0</v>
      </c>
      <c r="B782" s="159">
        <f t="shared" si="68"/>
        <v>0</v>
      </c>
      <c r="C782" s="290">
        <f>IFERROR('Weryfikacja 2025 r.'!I322,0)</f>
        <v>0</v>
      </c>
      <c r="D782" s="290"/>
      <c r="E782" s="5"/>
      <c r="F782" s="5"/>
      <c r="G782" s="5"/>
      <c r="H782" s="5"/>
      <c r="I782" s="5"/>
    </row>
    <row r="783" spans="1:9" hidden="1" x14ac:dyDescent="0.25">
      <c r="A783" s="128">
        <f t="shared" si="53"/>
        <v>0</v>
      </c>
      <c r="B783" s="159">
        <f t="shared" si="68"/>
        <v>0</v>
      </c>
      <c r="C783" s="290">
        <f>IFERROR('Weryfikacja 2025 r.'!I323,0)</f>
        <v>0</v>
      </c>
      <c r="D783" s="290"/>
      <c r="E783" s="5"/>
      <c r="F783" s="5"/>
      <c r="G783" s="5"/>
      <c r="H783" s="5"/>
      <c r="I783" s="5"/>
    </row>
    <row r="784" spans="1:9" hidden="1" x14ac:dyDescent="0.25">
      <c r="A784" s="128">
        <f t="shared" si="53"/>
        <v>0</v>
      </c>
      <c r="B784" s="159">
        <f t="shared" si="68"/>
        <v>0</v>
      </c>
      <c r="C784" s="290">
        <f>IFERROR('Weryfikacja 2025 r.'!I324,0)</f>
        <v>0</v>
      </c>
      <c r="D784" s="290"/>
      <c r="E784" s="5"/>
      <c r="F784" s="5"/>
      <c r="G784" s="5"/>
      <c r="H784" s="5"/>
      <c r="I784" s="5"/>
    </row>
    <row r="785" spans="1:9" hidden="1" x14ac:dyDescent="0.25">
      <c r="A785" s="128">
        <f t="shared" si="53"/>
        <v>0</v>
      </c>
      <c r="B785" s="159">
        <f t="shared" si="68"/>
        <v>0</v>
      </c>
      <c r="C785" s="290">
        <f>IFERROR('Weryfikacja 2025 r.'!I325,0)</f>
        <v>0</v>
      </c>
      <c r="D785" s="290"/>
      <c r="E785" s="5"/>
      <c r="F785" s="5"/>
      <c r="G785" s="5"/>
      <c r="H785" s="5"/>
      <c r="I785" s="5"/>
    </row>
    <row r="786" spans="1:9" hidden="1" x14ac:dyDescent="0.25">
      <c r="A786" s="128">
        <f t="shared" si="53"/>
        <v>0</v>
      </c>
      <c r="B786" s="159">
        <f t="shared" si="68"/>
        <v>0</v>
      </c>
      <c r="C786" s="290">
        <f>IFERROR('Weryfikacja 2025 r.'!I326,0)</f>
        <v>0</v>
      </c>
      <c r="D786" s="290"/>
      <c r="E786" s="5"/>
      <c r="F786" s="5"/>
      <c r="G786" s="5"/>
      <c r="H786" s="5"/>
      <c r="I786" s="5"/>
    </row>
    <row r="787" spans="1:9" hidden="1" x14ac:dyDescent="0.25">
      <c r="A787" s="128">
        <f t="shared" si="53"/>
        <v>0</v>
      </c>
      <c r="B787" s="159">
        <f t="shared" si="68"/>
        <v>0</v>
      </c>
      <c r="C787" s="290">
        <f>IFERROR('Weryfikacja 2025 r.'!I327,0)</f>
        <v>0</v>
      </c>
      <c r="D787" s="290"/>
      <c r="E787" s="5"/>
      <c r="F787" s="5"/>
      <c r="G787" s="5"/>
      <c r="H787" s="5"/>
      <c r="I787" s="5"/>
    </row>
    <row r="788" spans="1:9" hidden="1" x14ac:dyDescent="0.25">
      <c r="A788" s="128">
        <f t="shared" si="53"/>
        <v>0</v>
      </c>
      <c r="B788" s="159">
        <f t="shared" si="68"/>
        <v>0</v>
      </c>
      <c r="C788" s="290">
        <f>IFERROR('Weryfikacja 2025 r.'!I328,0)</f>
        <v>0</v>
      </c>
      <c r="D788" s="290"/>
      <c r="E788" s="5"/>
      <c r="F788" s="5"/>
      <c r="G788" s="5"/>
      <c r="H788" s="5"/>
      <c r="I788" s="5"/>
    </row>
    <row r="789" spans="1:9" hidden="1" x14ac:dyDescent="0.25">
      <c r="A789" s="128">
        <f t="shared" si="53"/>
        <v>0</v>
      </c>
      <c r="B789" s="159">
        <f t="shared" si="68"/>
        <v>0</v>
      </c>
      <c r="C789" s="290">
        <f>IFERROR('Weryfikacja 2025 r.'!I329,0)</f>
        <v>0</v>
      </c>
      <c r="D789" s="290"/>
      <c r="E789" s="5"/>
      <c r="F789" s="5"/>
      <c r="G789" s="5"/>
      <c r="H789" s="5"/>
      <c r="I789" s="5"/>
    </row>
    <row r="790" spans="1:9" hidden="1" x14ac:dyDescent="0.25">
      <c r="A790" s="128">
        <f t="shared" si="53"/>
        <v>0</v>
      </c>
      <c r="B790" s="159">
        <f t="shared" si="68"/>
        <v>0</v>
      </c>
      <c r="C790" s="290">
        <f>IFERROR('Weryfikacja 2025 r.'!I330,0)</f>
        <v>0</v>
      </c>
      <c r="D790" s="290"/>
      <c r="E790" s="5"/>
      <c r="F790" s="5"/>
      <c r="G790" s="5"/>
      <c r="H790" s="5"/>
      <c r="I790" s="5"/>
    </row>
    <row r="791" spans="1:9" hidden="1" x14ac:dyDescent="0.25">
      <c r="A791" s="128">
        <f t="shared" si="53"/>
        <v>0</v>
      </c>
      <c r="B791" s="159">
        <f t="shared" si="68"/>
        <v>0</v>
      </c>
      <c r="C791" s="290">
        <f>IFERROR('Weryfikacja 2025 r.'!I331,0)</f>
        <v>0</v>
      </c>
      <c r="D791" s="290"/>
      <c r="E791" s="5"/>
      <c r="F791" s="5"/>
      <c r="G791" s="5"/>
      <c r="H791" s="5"/>
      <c r="I791" s="5"/>
    </row>
    <row r="792" spans="1:9" hidden="1" x14ac:dyDescent="0.25">
      <c r="A792" s="128">
        <f t="shared" si="53"/>
        <v>0</v>
      </c>
      <c r="B792" s="159">
        <f t="shared" si="68"/>
        <v>0</v>
      </c>
      <c r="C792" s="290">
        <f>IFERROR('Weryfikacja 2025 r.'!I332,0)</f>
        <v>0</v>
      </c>
      <c r="D792" s="290"/>
      <c r="E792" s="5"/>
      <c r="F792" s="5"/>
      <c r="G792" s="5"/>
      <c r="H792" s="5"/>
      <c r="I792" s="5"/>
    </row>
    <row r="793" spans="1:9" hidden="1" x14ac:dyDescent="0.25">
      <c r="A793" s="128">
        <f t="shared" si="53"/>
        <v>0</v>
      </c>
      <c r="B793" s="159">
        <f t="shared" si="68"/>
        <v>0</v>
      </c>
      <c r="C793" s="290">
        <f>IFERROR('Weryfikacja 2025 r.'!I333,0)</f>
        <v>0</v>
      </c>
      <c r="D793" s="290"/>
      <c r="E793" s="5"/>
      <c r="F793" s="5"/>
      <c r="G793" s="5"/>
      <c r="H793" s="5"/>
      <c r="I793" s="5"/>
    </row>
    <row r="794" spans="1:9" hidden="1" x14ac:dyDescent="0.25">
      <c r="A794" s="128">
        <f t="shared" si="53"/>
        <v>0</v>
      </c>
      <c r="B794" s="159">
        <f t="shared" si="68"/>
        <v>0</v>
      </c>
      <c r="C794" s="290">
        <f>IFERROR('Weryfikacja 2025 r.'!I334,0)</f>
        <v>0</v>
      </c>
      <c r="D794" s="290"/>
      <c r="E794" s="5"/>
      <c r="F794" s="5"/>
      <c r="G794" s="5"/>
      <c r="H794" s="5"/>
      <c r="I794" s="5"/>
    </row>
    <row r="795" spans="1:9" hidden="1" x14ac:dyDescent="0.25">
      <c r="A795" s="128">
        <f t="shared" si="53"/>
        <v>0</v>
      </c>
      <c r="B795" s="159">
        <f t="shared" si="68"/>
        <v>0</v>
      </c>
      <c r="C795" s="290">
        <f>IFERROR('Weryfikacja 2025 r.'!I335,0)</f>
        <v>0</v>
      </c>
      <c r="D795" s="290"/>
      <c r="E795" s="5"/>
      <c r="F795" s="5"/>
      <c r="G795" s="5"/>
      <c r="H795" s="5"/>
      <c r="I795" s="5"/>
    </row>
    <row r="796" spans="1:9" hidden="1" x14ac:dyDescent="0.25">
      <c r="A796" s="128">
        <f t="shared" si="53"/>
        <v>0</v>
      </c>
      <c r="B796" s="159">
        <f t="shared" si="68"/>
        <v>0</v>
      </c>
      <c r="C796" s="290">
        <f>IFERROR('Weryfikacja 2025 r.'!I336,0)</f>
        <v>0</v>
      </c>
      <c r="D796" s="290"/>
      <c r="E796" s="5"/>
      <c r="F796" s="5"/>
      <c r="G796" s="5"/>
      <c r="H796" s="5"/>
      <c r="I796" s="5"/>
    </row>
    <row r="797" spans="1:9" hidden="1" x14ac:dyDescent="0.25">
      <c r="A797" s="128">
        <f t="shared" si="53"/>
        <v>0</v>
      </c>
      <c r="B797" s="159">
        <f t="shared" si="68"/>
        <v>0</v>
      </c>
      <c r="C797" s="290">
        <f>IFERROR('Weryfikacja 2025 r.'!I337,0)</f>
        <v>0</v>
      </c>
      <c r="D797" s="290"/>
      <c r="E797" s="5"/>
      <c r="F797" s="5"/>
      <c r="G797" s="5"/>
      <c r="H797" s="5"/>
      <c r="I797" s="5"/>
    </row>
    <row r="798" spans="1:9" hidden="1" x14ac:dyDescent="0.25">
      <c r="A798" s="128">
        <f t="shared" si="53"/>
        <v>0</v>
      </c>
      <c r="B798" s="159">
        <f t="shared" si="68"/>
        <v>0</v>
      </c>
      <c r="C798" s="290">
        <f>IFERROR('Weryfikacja 2025 r.'!I338,0)</f>
        <v>0</v>
      </c>
      <c r="D798" s="290"/>
      <c r="E798" s="5"/>
      <c r="F798" s="5"/>
      <c r="G798" s="5"/>
      <c r="H798" s="5"/>
      <c r="I798" s="5"/>
    </row>
    <row r="799" spans="1:9" hidden="1" x14ac:dyDescent="0.25">
      <c r="A799" s="128">
        <f t="shared" ref="A799:A816" si="69">A171</f>
        <v>0</v>
      </c>
      <c r="B799" s="159">
        <f t="shared" si="68"/>
        <v>0</v>
      </c>
      <c r="C799" s="290">
        <f>IFERROR('Weryfikacja 2025 r.'!I339,0)</f>
        <v>0</v>
      </c>
      <c r="D799" s="290"/>
      <c r="E799" s="5"/>
      <c r="F799" s="5"/>
      <c r="G799" s="5"/>
      <c r="H799" s="5"/>
      <c r="I799" s="5"/>
    </row>
    <row r="800" spans="1:9" hidden="1" x14ac:dyDescent="0.25">
      <c r="A800" s="128">
        <f t="shared" si="69"/>
        <v>0</v>
      </c>
      <c r="B800" s="159">
        <f t="shared" si="68"/>
        <v>0</v>
      </c>
      <c r="C800" s="290">
        <f>IFERROR('Weryfikacja 2025 r.'!I340,0)</f>
        <v>0</v>
      </c>
      <c r="D800" s="290"/>
      <c r="E800" s="5"/>
      <c r="F800" s="5"/>
      <c r="G800" s="5"/>
      <c r="H800" s="5"/>
      <c r="I800" s="5"/>
    </row>
    <row r="801" spans="1:9" hidden="1" x14ac:dyDescent="0.25">
      <c r="A801" s="128">
        <f t="shared" si="69"/>
        <v>0</v>
      </c>
      <c r="B801" s="159">
        <f t="shared" si="68"/>
        <v>0</v>
      </c>
      <c r="C801" s="290">
        <f>IFERROR('Weryfikacja 2025 r.'!I341,0)</f>
        <v>0</v>
      </c>
      <c r="D801" s="290"/>
      <c r="E801" s="5"/>
      <c r="F801" s="5"/>
      <c r="G801" s="5"/>
      <c r="H801" s="5"/>
      <c r="I801" s="5"/>
    </row>
    <row r="802" spans="1:9" hidden="1" x14ac:dyDescent="0.25">
      <c r="A802" s="128">
        <f t="shared" si="69"/>
        <v>0</v>
      </c>
      <c r="B802" s="159">
        <f t="shared" si="68"/>
        <v>0</v>
      </c>
      <c r="C802" s="290">
        <f>IFERROR('Weryfikacja 2025 r.'!I342,0)</f>
        <v>0</v>
      </c>
      <c r="D802" s="290"/>
      <c r="E802" s="5"/>
      <c r="F802" s="5"/>
      <c r="G802" s="5"/>
      <c r="H802" s="5"/>
      <c r="I802" s="5"/>
    </row>
    <row r="803" spans="1:9" hidden="1" x14ac:dyDescent="0.25">
      <c r="A803" s="128">
        <f t="shared" si="69"/>
        <v>0</v>
      </c>
      <c r="B803" s="159">
        <f t="shared" si="68"/>
        <v>0</v>
      </c>
      <c r="C803" s="290">
        <f>IFERROR('Weryfikacja 2025 r.'!I343,0)</f>
        <v>0</v>
      </c>
      <c r="D803" s="290"/>
      <c r="E803" s="5"/>
      <c r="F803" s="5"/>
      <c r="G803" s="5"/>
      <c r="H803" s="5"/>
      <c r="I803" s="5"/>
    </row>
    <row r="804" spans="1:9" hidden="1" x14ac:dyDescent="0.25">
      <c r="A804" s="128">
        <f t="shared" si="69"/>
        <v>0</v>
      </c>
      <c r="B804" s="159">
        <f t="shared" si="68"/>
        <v>0</v>
      </c>
      <c r="C804" s="290">
        <f>IFERROR('Weryfikacja 2025 r.'!I344,0)</f>
        <v>0</v>
      </c>
      <c r="D804" s="290"/>
      <c r="E804" s="5"/>
      <c r="F804" s="5"/>
      <c r="G804" s="5"/>
      <c r="H804" s="5"/>
      <c r="I804" s="5"/>
    </row>
    <row r="805" spans="1:9" hidden="1" x14ac:dyDescent="0.25">
      <c r="A805" s="128">
        <f t="shared" si="69"/>
        <v>0</v>
      </c>
      <c r="B805" s="159">
        <f t="shared" si="68"/>
        <v>0</v>
      </c>
      <c r="C805" s="290">
        <f>IFERROR('Weryfikacja 2025 r.'!I345,0)</f>
        <v>0</v>
      </c>
      <c r="D805" s="290"/>
      <c r="E805" s="5"/>
      <c r="F805" s="5"/>
      <c r="G805" s="5"/>
      <c r="H805" s="5"/>
      <c r="I805" s="5"/>
    </row>
    <row r="806" spans="1:9" hidden="1" x14ac:dyDescent="0.25">
      <c r="A806" s="128">
        <f t="shared" si="69"/>
        <v>0</v>
      </c>
      <c r="B806" s="159">
        <f t="shared" si="68"/>
        <v>0</v>
      </c>
      <c r="C806" s="290">
        <f>IFERROR('Weryfikacja 2025 r.'!I346,0)</f>
        <v>0</v>
      </c>
      <c r="D806" s="290"/>
      <c r="E806" s="5"/>
      <c r="F806" s="5"/>
      <c r="G806" s="5"/>
      <c r="H806" s="5"/>
      <c r="I806" s="5"/>
    </row>
    <row r="807" spans="1:9" hidden="1" x14ac:dyDescent="0.25">
      <c r="A807" s="128">
        <f t="shared" si="69"/>
        <v>0</v>
      </c>
      <c r="B807" s="159">
        <f t="shared" si="68"/>
        <v>0</v>
      </c>
      <c r="C807" s="290">
        <f>IFERROR('Weryfikacja 2025 r.'!I347,0)</f>
        <v>0</v>
      </c>
      <c r="D807" s="290"/>
      <c r="E807" s="5"/>
      <c r="F807" s="5"/>
      <c r="G807" s="5"/>
      <c r="H807" s="5"/>
      <c r="I807" s="5"/>
    </row>
    <row r="808" spans="1:9" hidden="1" x14ac:dyDescent="0.25">
      <c r="A808" s="128">
        <f t="shared" si="69"/>
        <v>0</v>
      </c>
      <c r="B808" s="159">
        <f t="shared" si="68"/>
        <v>0</v>
      </c>
      <c r="C808" s="290">
        <f>IFERROR('Weryfikacja 2025 r.'!I348,0)</f>
        <v>0</v>
      </c>
      <c r="D808" s="290"/>
      <c r="E808" s="5"/>
      <c r="F808" s="5"/>
      <c r="G808" s="5"/>
      <c r="H808" s="5"/>
      <c r="I808" s="5"/>
    </row>
    <row r="809" spans="1:9" hidden="1" x14ac:dyDescent="0.25">
      <c r="A809" s="128">
        <f t="shared" si="69"/>
        <v>0</v>
      </c>
      <c r="B809" s="159">
        <f t="shared" si="68"/>
        <v>0</v>
      </c>
      <c r="C809" s="290">
        <f>IFERROR('Weryfikacja 2025 r.'!I349,0)</f>
        <v>0</v>
      </c>
      <c r="D809" s="290"/>
      <c r="E809" s="5"/>
      <c r="F809" s="5"/>
      <c r="G809" s="5"/>
      <c r="H809" s="5"/>
      <c r="I809" s="5"/>
    </row>
    <row r="810" spans="1:9" hidden="1" x14ac:dyDescent="0.25">
      <c r="A810" s="128">
        <f t="shared" si="69"/>
        <v>0</v>
      </c>
      <c r="B810" s="159">
        <f t="shared" si="68"/>
        <v>0</v>
      </c>
      <c r="C810" s="290">
        <f>IFERROR('Weryfikacja 2025 r.'!I350,0)</f>
        <v>0</v>
      </c>
      <c r="D810" s="290"/>
      <c r="E810" s="5"/>
      <c r="F810" s="5"/>
      <c r="G810" s="5"/>
      <c r="H810" s="5"/>
      <c r="I810" s="5"/>
    </row>
    <row r="811" spans="1:9" hidden="1" x14ac:dyDescent="0.25">
      <c r="A811" s="128">
        <f t="shared" si="69"/>
        <v>0</v>
      </c>
      <c r="B811" s="159">
        <f t="shared" si="68"/>
        <v>0</v>
      </c>
      <c r="C811" s="290">
        <f>IFERROR('Weryfikacja 2025 r.'!I351,0)</f>
        <v>0</v>
      </c>
      <c r="D811" s="290"/>
      <c r="E811" s="5"/>
      <c r="F811" s="5"/>
      <c r="G811" s="5"/>
      <c r="H811" s="5"/>
      <c r="I811" s="5"/>
    </row>
    <row r="812" spans="1:9" hidden="1" x14ac:dyDescent="0.25">
      <c r="A812" s="128">
        <f t="shared" si="69"/>
        <v>0</v>
      </c>
      <c r="B812" s="159">
        <f t="shared" si="68"/>
        <v>0</v>
      </c>
      <c r="C812" s="290">
        <f>IFERROR('Weryfikacja 2025 r.'!I352,0)</f>
        <v>0</v>
      </c>
      <c r="D812" s="290"/>
      <c r="E812" s="5"/>
      <c r="F812" s="5"/>
      <c r="G812" s="5"/>
      <c r="H812" s="5"/>
      <c r="I812" s="5"/>
    </row>
    <row r="813" spans="1:9" hidden="1" x14ac:dyDescent="0.25">
      <c r="A813" s="128">
        <f t="shared" si="69"/>
        <v>0</v>
      </c>
      <c r="B813" s="159">
        <f t="shared" si="68"/>
        <v>0</v>
      </c>
      <c r="C813" s="290">
        <f>IFERROR('Weryfikacja 2025 r.'!I353,0)</f>
        <v>0</v>
      </c>
      <c r="D813" s="290"/>
      <c r="E813" s="5"/>
      <c r="F813" s="5"/>
      <c r="G813" s="5"/>
      <c r="H813" s="5"/>
      <c r="I813" s="5"/>
    </row>
    <row r="814" spans="1:9" hidden="1" x14ac:dyDescent="0.25">
      <c r="A814" s="128">
        <f t="shared" si="69"/>
        <v>0</v>
      </c>
      <c r="B814" s="159">
        <f t="shared" si="68"/>
        <v>0</v>
      </c>
      <c r="C814" s="290">
        <f>IFERROR('Weryfikacja 2025 r.'!I354,0)</f>
        <v>0</v>
      </c>
      <c r="D814" s="290"/>
      <c r="E814" s="5"/>
      <c r="F814" s="5"/>
      <c r="G814" s="5"/>
      <c r="H814" s="5"/>
      <c r="I814" s="5"/>
    </row>
    <row r="815" spans="1:9" hidden="1" x14ac:dyDescent="0.25">
      <c r="A815" s="128">
        <f t="shared" si="69"/>
        <v>0</v>
      </c>
      <c r="B815" s="159">
        <f t="shared" si="68"/>
        <v>0</v>
      </c>
      <c r="C815" s="290">
        <f>IFERROR('Weryfikacja 2025 r.'!I355,0)</f>
        <v>0</v>
      </c>
      <c r="D815" s="290"/>
      <c r="E815" s="5"/>
      <c r="F815" s="5"/>
      <c r="G815" s="5"/>
      <c r="H815" s="5"/>
      <c r="I815" s="5"/>
    </row>
    <row r="816" spans="1:9" hidden="1" x14ac:dyDescent="0.25">
      <c r="A816" s="128">
        <f t="shared" si="69"/>
        <v>0</v>
      </c>
      <c r="B816" s="159">
        <f t="shared" si="68"/>
        <v>0</v>
      </c>
      <c r="C816" s="290">
        <f>IFERROR('Weryfikacja 2025 r.'!I356,0)</f>
        <v>0</v>
      </c>
      <c r="D816" s="290"/>
      <c r="E816" s="5"/>
      <c r="F816" s="5"/>
      <c r="G816" s="5"/>
      <c r="H816" s="5"/>
      <c r="I816" s="5"/>
    </row>
    <row r="817" spans="1:9" x14ac:dyDescent="0.25">
      <c r="A817" s="310" t="s">
        <v>32</v>
      </c>
      <c r="B817" s="311"/>
      <c r="C817" s="312">
        <f>SUMIF(C667:D816,"&gt;0")</f>
        <v>0</v>
      </c>
      <c r="D817" s="312"/>
      <c r="E817" s="22"/>
      <c r="F817" s="22"/>
      <c r="G817" s="22"/>
      <c r="H817" s="22"/>
      <c r="I817" s="22"/>
    </row>
    <row r="818" spans="1:9" ht="13.9" customHeight="1" x14ac:dyDescent="0.25">
      <c r="A818" s="327" t="s">
        <v>1721</v>
      </c>
      <c r="B818" s="327"/>
      <c r="C818" s="327"/>
      <c r="D818" s="327"/>
      <c r="E818" s="327"/>
      <c r="F818" s="327"/>
      <c r="G818" s="327"/>
      <c r="H818" s="327"/>
      <c r="I818" s="327"/>
    </row>
    <row r="819" spans="1:9" x14ac:dyDescent="0.25">
      <c r="A819" s="5"/>
      <c r="B819" s="5"/>
      <c r="C819" s="5"/>
      <c r="D819" s="5"/>
      <c r="E819" s="5"/>
      <c r="F819" s="5"/>
      <c r="G819" s="5"/>
      <c r="H819" s="5"/>
      <c r="I819" s="5"/>
    </row>
    <row r="820" spans="1:9" ht="36.75" customHeight="1" x14ac:dyDescent="0.25">
      <c r="A820" s="323" t="s">
        <v>33</v>
      </c>
      <c r="B820" s="323"/>
      <c r="C820" s="323"/>
      <c r="D820" s="323"/>
      <c r="E820" s="323"/>
      <c r="F820" s="323"/>
      <c r="G820" s="323"/>
      <c r="H820" s="323"/>
      <c r="I820" s="323"/>
    </row>
    <row r="821" spans="1:9" ht="60.95" customHeight="1" x14ac:dyDescent="0.25">
      <c r="A821" s="71" t="s">
        <v>39</v>
      </c>
      <c r="B821" s="71" t="s">
        <v>26</v>
      </c>
      <c r="C821" s="309" t="s">
        <v>34</v>
      </c>
      <c r="D821" s="309"/>
      <c r="E821" s="309" t="s">
        <v>35</v>
      </c>
      <c r="F821" s="309"/>
      <c r="G821" s="309"/>
      <c r="H821" s="22"/>
      <c r="I821" s="22"/>
    </row>
    <row r="822" spans="1:9" hidden="1" x14ac:dyDescent="0.25">
      <c r="A822" s="155">
        <f t="shared" ref="A822:B841" si="70">A39</f>
        <v>0</v>
      </c>
      <c r="B822" s="160">
        <f t="shared" si="70"/>
        <v>0</v>
      </c>
      <c r="C822" s="286"/>
      <c r="D822" s="288"/>
      <c r="E822" s="286"/>
      <c r="F822" s="287"/>
      <c r="G822" s="288"/>
      <c r="H822" s="5"/>
      <c r="I822" s="5"/>
    </row>
    <row r="823" spans="1:9" hidden="1" x14ac:dyDescent="0.25">
      <c r="A823" s="155">
        <f t="shared" si="70"/>
        <v>0</v>
      </c>
      <c r="B823" s="160">
        <f t="shared" si="70"/>
        <v>0</v>
      </c>
      <c r="C823" s="286"/>
      <c r="D823" s="288"/>
      <c r="E823" s="286"/>
      <c r="F823" s="287"/>
      <c r="G823" s="288"/>
      <c r="H823" s="5"/>
      <c r="I823" s="5"/>
    </row>
    <row r="824" spans="1:9" hidden="1" x14ac:dyDescent="0.25">
      <c r="A824" s="155">
        <f t="shared" si="70"/>
        <v>0</v>
      </c>
      <c r="B824" s="160">
        <f t="shared" si="70"/>
        <v>0</v>
      </c>
      <c r="C824" s="286"/>
      <c r="D824" s="288"/>
      <c r="E824" s="286"/>
      <c r="F824" s="287"/>
      <c r="G824" s="288"/>
      <c r="H824" s="5"/>
      <c r="I824" s="5"/>
    </row>
    <row r="825" spans="1:9" hidden="1" x14ac:dyDescent="0.25">
      <c r="A825" s="155">
        <f t="shared" si="70"/>
        <v>0</v>
      </c>
      <c r="B825" s="160">
        <f t="shared" si="70"/>
        <v>0</v>
      </c>
      <c r="C825" s="286"/>
      <c r="D825" s="288"/>
      <c r="E825" s="286"/>
      <c r="F825" s="287"/>
      <c r="G825" s="288"/>
      <c r="H825" s="5"/>
      <c r="I825" s="5"/>
    </row>
    <row r="826" spans="1:9" hidden="1" x14ac:dyDescent="0.25">
      <c r="A826" s="155">
        <f t="shared" si="70"/>
        <v>0</v>
      </c>
      <c r="B826" s="160">
        <f t="shared" si="70"/>
        <v>0</v>
      </c>
      <c r="C826" s="286"/>
      <c r="D826" s="288"/>
      <c r="E826" s="286"/>
      <c r="F826" s="287"/>
      <c r="G826" s="288"/>
      <c r="H826" s="5"/>
      <c r="I826" s="5"/>
    </row>
    <row r="827" spans="1:9" hidden="1" x14ac:dyDescent="0.25">
      <c r="A827" s="155">
        <f t="shared" si="70"/>
        <v>0</v>
      </c>
      <c r="B827" s="160">
        <f t="shared" si="70"/>
        <v>0</v>
      </c>
      <c r="C827" s="286"/>
      <c r="D827" s="288"/>
      <c r="E827" s="286"/>
      <c r="F827" s="287"/>
      <c r="G827" s="288"/>
      <c r="H827" s="5"/>
      <c r="I827" s="5"/>
    </row>
    <row r="828" spans="1:9" hidden="1" x14ac:dyDescent="0.25">
      <c r="A828" s="155">
        <f t="shared" si="70"/>
        <v>0</v>
      </c>
      <c r="B828" s="160">
        <f t="shared" si="70"/>
        <v>0</v>
      </c>
      <c r="C828" s="286"/>
      <c r="D828" s="288"/>
      <c r="E828" s="286"/>
      <c r="F828" s="287"/>
      <c r="G828" s="288"/>
      <c r="H828" s="5"/>
      <c r="I828" s="5"/>
    </row>
    <row r="829" spans="1:9" hidden="1" x14ac:dyDescent="0.25">
      <c r="A829" s="155">
        <f t="shared" si="70"/>
        <v>0</v>
      </c>
      <c r="B829" s="160">
        <f t="shared" si="70"/>
        <v>0</v>
      </c>
      <c r="C829" s="286"/>
      <c r="D829" s="288"/>
      <c r="E829" s="286"/>
      <c r="F829" s="287"/>
      <c r="G829" s="288"/>
      <c r="H829" s="5"/>
      <c r="I829" s="5"/>
    </row>
    <row r="830" spans="1:9" hidden="1" x14ac:dyDescent="0.25">
      <c r="A830" s="155">
        <f t="shared" si="70"/>
        <v>0</v>
      </c>
      <c r="B830" s="160">
        <f t="shared" si="70"/>
        <v>0</v>
      </c>
      <c r="C830" s="286"/>
      <c r="D830" s="288"/>
      <c r="E830" s="286"/>
      <c r="F830" s="287"/>
      <c r="G830" s="288"/>
      <c r="H830" s="5"/>
      <c r="I830" s="5"/>
    </row>
    <row r="831" spans="1:9" hidden="1" x14ac:dyDescent="0.25">
      <c r="A831" s="155">
        <f t="shared" si="70"/>
        <v>0</v>
      </c>
      <c r="B831" s="160">
        <f t="shared" si="70"/>
        <v>0</v>
      </c>
      <c r="C831" s="286"/>
      <c r="D831" s="288"/>
      <c r="E831" s="286"/>
      <c r="F831" s="287"/>
      <c r="G831" s="288"/>
      <c r="H831" s="5"/>
      <c r="I831" s="5"/>
    </row>
    <row r="832" spans="1:9" hidden="1" x14ac:dyDescent="0.25">
      <c r="A832" s="155">
        <f t="shared" si="70"/>
        <v>0</v>
      </c>
      <c r="B832" s="160">
        <f t="shared" si="70"/>
        <v>0</v>
      </c>
      <c r="C832" s="286"/>
      <c r="D832" s="288"/>
      <c r="E832" s="286"/>
      <c r="F832" s="287"/>
      <c r="G832" s="288"/>
      <c r="H832" s="5"/>
      <c r="I832" s="5"/>
    </row>
    <row r="833" spans="1:9" hidden="1" x14ac:dyDescent="0.25">
      <c r="A833" s="155">
        <f t="shared" si="70"/>
        <v>0</v>
      </c>
      <c r="B833" s="160">
        <f t="shared" si="70"/>
        <v>0</v>
      </c>
      <c r="C833" s="286"/>
      <c r="D833" s="288"/>
      <c r="E833" s="286"/>
      <c r="F833" s="287"/>
      <c r="G833" s="288"/>
      <c r="H833" s="5"/>
      <c r="I833" s="5"/>
    </row>
    <row r="834" spans="1:9" hidden="1" x14ac:dyDescent="0.25">
      <c r="A834" s="155">
        <f t="shared" si="70"/>
        <v>0</v>
      </c>
      <c r="B834" s="160">
        <f t="shared" si="70"/>
        <v>0</v>
      </c>
      <c r="C834" s="286"/>
      <c r="D834" s="288"/>
      <c r="E834" s="286"/>
      <c r="F834" s="287"/>
      <c r="G834" s="288"/>
      <c r="H834" s="5"/>
      <c r="I834" s="5"/>
    </row>
    <row r="835" spans="1:9" hidden="1" x14ac:dyDescent="0.25">
      <c r="A835" s="155">
        <f t="shared" si="70"/>
        <v>0</v>
      </c>
      <c r="B835" s="160">
        <f t="shared" si="70"/>
        <v>0</v>
      </c>
      <c r="C835" s="286"/>
      <c r="D835" s="288"/>
      <c r="E835" s="286"/>
      <c r="F835" s="287"/>
      <c r="G835" s="288"/>
      <c r="H835" s="5"/>
      <c r="I835" s="5"/>
    </row>
    <row r="836" spans="1:9" hidden="1" x14ac:dyDescent="0.25">
      <c r="A836" s="155">
        <f t="shared" si="70"/>
        <v>0</v>
      </c>
      <c r="B836" s="160">
        <f t="shared" si="70"/>
        <v>0</v>
      </c>
      <c r="C836" s="286"/>
      <c r="D836" s="288"/>
      <c r="E836" s="286"/>
      <c r="F836" s="287"/>
      <c r="G836" s="288"/>
      <c r="H836" s="5"/>
      <c r="I836" s="5"/>
    </row>
    <row r="837" spans="1:9" hidden="1" x14ac:dyDescent="0.25">
      <c r="A837" s="155">
        <f t="shared" si="70"/>
        <v>0</v>
      </c>
      <c r="B837" s="160">
        <f t="shared" si="70"/>
        <v>0</v>
      </c>
      <c r="C837" s="286"/>
      <c r="D837" s="288"/>
      <c r="E837" s="286"/>
      <c r="F837" s="287"/>
      <c r="G837" s="288"/>
      <c r="H837" s="5"/>
      <c r="I837" s="5"/>
    </row>
    <row r="838" spans="1:9" hidden="1" x14ac:dyDescent="0.25">
      <c r="A838" s="155">
        <f t="shared" si="70"/>
        <v>0</v>
      </c>
      <c r="B838" s="160">
        <f t="shared" si="70"/>
        <v>0</v>
      </c>
      <c r="C838" s="286"/>
      <c r="D838" s="288"/>
      <c r="E838" s="286"/>
      <c r="F838" s="287"/>
      <c r="G838" s="288"/>
      <c r="H838" s="5"/>
      <c r="I838" s="5"/>
    </row>
    <row r="839" spans="1:9" hidden="1" x14ac:dyDescent="0.25">
      <c r="A839" s="155">
        <f t="shared" si="70"/>
        <v>0</v>
      </c>
      <c r="B839" s="160">
        <f t="shared" si="70"/>
        <v>0</v>
      </c>
      <c r="C839" s="286"/>
      <c r="D839" s="288"/>
      <c r="E839" s="286"/>
      <c r="F839" s="287"/>
      <c r="G839" s="288"/>
      <c r="H839" s="5"/>
      <c r="I839" s="5"/>
    </row>
    <row r="840" spans="1:9" hidden="1" x14ac:dyDescent="0.25">
      <c r="A840" s="155">
        <f t="shared" si="70"/>
        <v>0</v>
      </c>
      <c r="B840" s="160">
        <f t="shared" si="70"/>
        <v>0</v>
      </c>
      <c r="C840" s="286"/>
      <c r="D840" s="288"/>
      <c r="E840" s="286"/>
      <c r="F840" s="287"/>
      <c r="G840" s="288"/>
      <c r="H840" s="5"/>
      <c r="I840" s="5"/>
    </row>
    <row r="841" spans="1:9" hidden="1" x14ac:dyDescent="0.25">
      <c r="A841" s="155">
        <f t="shared" si="70"/>
        <v>0</v>
      </c>
      <c r="B841" s="160">
        <f t="shared" si="70"/>
        <v>0</v>
      </c>
      <c r="C841" s="286"/>
      <c r="D841" s="288"/>
      <c r="E841" s="286"/>
      <c r="F841" s="287"/>
      <c r="G841" s="288"/>
      <c r="H841" s="5"/>
      <c r="I841" s="5"/>
    </row>
    <row r="842" spans="1:9" hidden="1" x14ac:dyDescent="0.25">
      <c r="A842" s="155">
        <f t="shared" ref="A842:B861" si="71">A59</f>
        <v>0</v>
      </c>
      <c r="B842" s="160">
        <f t="shared" si="71"/>
        <v>0</v>
      </c>
      <c r="C842" s="286"/>
      <c r="D842" s="288"/>
      <c r="E842" s="286"/>
      <c r="F842" s="287"/>
      <c r="G842" s="288"/>
      <c r="H842" s="5"/>
      <c r="I842" s="5"/>
    </row>
    <row r="843" spans="1:9" hidden="1" x14ac:dyDescent="0.25">
      <c r="A843" s="155">
        <f t="shared" si="71"/>
        <v>0</v>
      </c>
      <c r="B843" s="160">
        <f t="shared" si="71"/>
        <v>0</v>
      </c>
      <c r="C843" s="286"/>
      <c r="D843" s="288"/>
      <c r="E843" s="286"/>
      <c r="F843" s="287"/>
      <c r="G843" s="288"/>
      <c r="H843" s="5"/>
      <c r="I843" s="5"/>
    </row>
    <row r="844" spans="1:9" hidden="1" x14ac:dyDescent="0.25">
      <c r="A844" s="155">
        <f t="shared" si="71"/>
        <v>0</v>
      </c>
      <c r="B844" s="160">
        <f t="shared" si="71"/>
        <v>0</v>
      </c>
      <c r="C844" s="286"/>
      <c r="D844" s="288"/>
      <c r="E844" s="286"/>
      <c r="F844" s="287"/>
      <c r="G844" s="288"/>
      <c r="H844" s="5"/>
      <c r="I844" s="5"/>
    </row>
    <row r="845" spans="1:9" hidden="1" x14ac:dyDescent="0.25">
      <c r="A845" s="155">
        <f t="shared" si="71"/>
        <v>0</v>
      </c>
      <c r="B845" s="160">
        <f t="shared" si="71"/>
        <v>0</v>
      </c>
      <c r="C845" s="286"/>
      <c r="D845" s="288"/>
      <c r="E845" s="286"/>
      <c r="F845" s="287"/>
      <c r="G845" s="288"/>
      <c r="H845" s="5"/>
      <c r="I845" s="5"/>
    </row>
    <row r="846" spans="1:9" hidden="1" x14ac:dyDescent="0.25">
      <c r="A846" s="155">
        <f t="shared" si="71"/>
        <v>0</v>
      </c>
      <c r="B846" s="160">
        <f t="shared" si="71"/>
        <v>0</v>
      </c>
      <c r="C846" s="286"/>
      <c r="D846" s="288"/>
      <c r="E846" s="286"/>
      <c r="F846" s="287"/>
      <c r="G846" s="288"/>
      <c r="H846" s="5"/>
      <c r="I846" s="5"/>
    </row>
    <row r="847" spans="1:9" hidden="1" x14ac:dyDescent="0.25">
      <c r="A847" s="155">
        <f t="shared" si="71"/>
        <v>0</v>
      </c>
      <c r="B847" s="160">
        <f t="shared" si="71"/>
        <v>0</v>
      </c>
      <c r="C847" s="286"/>
      <c r="D847" s="288"/>
      <c r="E847" s="286"/>
      <c r="F847" s="287"/>
      <c r="G847" s="288"/>
      <c r="H847" s="5"/>
      <c r="I847" s="5"/>
    </row>
    <row r="848" spans="1:9" hidden="1" x14ac:dyDescent="0.25">
      <c r="A848" s="155">
        <f t="shared" si="71"/>
        <v>0</v>
      </c>
      <c r="B848" s="160">
        <f t="shared" si="71"/>
        <v>0</v>
      </c>
      <c r="C848" s="286"/>
      <c r="D848" s="288"/>
      <c r="E848" s="286"/>
      <c r="F848" s="287"/>
      <c r="G848" s="288"/>
      <c r="H848" s="5"/>
      <c r="I848" s="5"/>
    </row>
    <row r="849" spans="1:9" hidden="1" x14ac:dyDescent="0.25">
      <c r="A849" s="155">
        <f t="shared" si="71"/>
        <v>0</v>
      </c>
      <c r="B849" s="160">
        <f t="shared" si="71"/>
        <v>0</v>
      </c>
      <c r="C849" s="286"/>
      <c r="D849" s="288"/>
      <c r="E849" s="286"/>
      <c r="F849" s="287"/>
      <c r="G849" s="288"/>
      <c r="H849" s="5"/>
      <c r="I849" s="5"/>
    </row>
    <row r="850" spans="1:9" hidden="1" x14ac:dyDescent="0.25">
      <c r="A850" s="155">
        <f t="shared" si="71"/>
        <v>0</v>
      </c>
      <c r="B850" s="160">
        <f t="shared" si="71"/>
        <v>0</v>
      </c>
      <c r="C850" s="286"/>
      <c r="D850" s="288"/>
      <c r="E850" s="286"/>
      <c r="F850" s="287"/>
      <c r="G850" s="288"/>
      <c r="H850" s="5"/>
      <c r="I850" s="5"/>
    </row>
    <row r="851" spans="1:9" hidden="1" x14ac:dyDescent="0.25">
      <c r="A851" s="155">
        <f t="shared" si="71"/>
        <v>0</v>
      </c>
      <c r="B851" s="160">
        <f t="shared" si="71"/>
        <v>0</v>
      </c>
      <c r="C851" s="286"/>
      <c r="D851" s="288"/>
      <c r="E851" s="286"/>
      <c r="F851" s="287"/>
      <c r="G851" s="288"/>
      <c r="H851" s="5"/>
      <c r="I851" s="5"/>
    </row>
    <row r="852" spans="1:9" hidden="1" x14ac:dyDescent="0.25">
      <c r="A852" s="155">
        <f t="shared" si="71"/>
        <v>0</v>
      </c>
      <c r="B852" s="160">
        <f t="shared" si="71"/>
        <v>0</v>
      </c>
      <c r="C852" s="286"/>
      <c r="D852" s="288"/>
      <c r="E852" s="286"/>
      <c r="F852" s="287"/>
      <c r="G852" s="288"/>
      <c r="H852" s="5"/>
      <c r="I852" s="5"/>
    </row>
    <row r="853" spans="1:9" hidden="1" x14ac:dyDescent="0.25">
      <c r="A853" s="155">
        <f t="shared" si="71"/>
        <v>0</v>
      </c>
      <c r="B853" s="160">
        <f t="shared" si="71"/>
        <v>0</v>
      </c>
      <c r="C853" s="286"/>
      <c r="D853" s="288"/>
      <c r="E853" s="286"/>
      <c r="F853" s="287"/>
      <c r="G853" s="288"/>
      <c r="H853" s="5"/>
      <c r="I853" s="5"/>
    </row>
    <row r="854" spans="1:9" hidden="1" x14ac:dyDescent="0.25">
      <c r="A854" s="155">
        <f t="shared" si="71"/>
        <v>0</v>
      </c>
      <c r="B854" s="160">
        <f t="shared" si="71"/>
        <v>0</v>
      </c>
      <c r="C854" s="286"/>
      <c r="D854" s="288"/>
      <c r="E854" s="286"/>
      <c r="F854" s="287"/>
      <c r="G854" s="288"/>
      <c r="H854" s="5"/>
      <c r="I854" s="5"/>
    </row>
    <row r="855" spans="1:9" hidden="1" x14ac:dyDescent="0.25">
      <c r="A855" s="155">
        <f t="shared" si="71"/>
        <v>0</v>
      </c>
      <c r="B855" s="160">
        <f t="shared" si="71"/>
        <v>0</v>
      </c>
      <c r="C855" s="286"/>
      <c r="D855" s="288"/>
      <c r="E855" s="286"/>
      <c r="F855" s="287"/>
      <c r="G855" s="288"/>
      <c r="H855" s="5"/>
      <c r="I855" s="5"/>
    </row>
    <row r="856" spans="1:9" hidden="1" x14ac:dyDescent="0.25">
      <c r="A856" s="155">
        <f t="shared" si="71"/>
        <v>0</v>
      </c>
      <c r="B856" s="160">
        <f t="shared" si="71"/>
        <v>0</v>
      </c>
      <c r="C856" s="286"/>
      <c r="D856" s="288"/>
      <c r="E856" s="286"/>
      <c r="F856" s="287"/>
      <c r="G856" s="288"/>
      <c r="H856" s="5"/>
      <c r="I856" s="5"/>
    </row>
    <row r="857" spans="1:9" hidden="1" x14ac:dyDescent="0.25">
      <c r="A857" s="155">
        <f t="shared" si="71"/>
        <v>0</v>
      </c>
      <c r="B857" s="160">
        <f t="shared" si="71"/>
        <v>0</v>
      </c>
      <c r="C857" s="286"/>
      <c r="D857" s="288"/>
      <c r="E857" s="286"/>
      <c r="F857" s="287"/>
      <c r="G857" s="288"/>
      <c r="H857" s="5"/>
      <c r="I857" s="5"/>
    </row>
    <row r="858" spans="1:9" hidden="1" x14ac:dyDescent="0.25">
      <c r="A858" s="155">
        <f t="shared" si="71"/>
        <v>0</v>
      </c>
      <c r="B858" s="160">
        <f t="shared" si="71"/>
        <v>0</v>
      </c>
      <c r="C858" s="286"/>
      <c r="D858" s="288"/>
      <c r="E858" s="286"/>
      <c r="F858" s="287"/>
      <c r="G858" s="288"/>
      <c r="H858" s="5"/>
      <c r="I858" s="5"/>
    </row>
    <row r="859" spans="1:9" hidden="1" x14ac:dyDescent="0.25">
      <c r="A859" s="155">
        <f t="shared" si="71"/>
        <v>0</v>
      </c>
      <c r="B859" s="160">
        <f t="shared" si="71"/>
        <v>0</v>
      </c>
      <c r="C859" s="286"/>
      <c r="D859" s="288"/>
      <c r="E859" s="286"/>
      <c r="F859" s="287"/>
      <c r="G859" s="288"/>
      <c r="H859" s="5"/>
      <c r="I859" s="5"/>
    </row>
    <row r="860" spans="1:9" hidden="1" x14ac:dyDescent="0.25">
      <c r="A860" s="155">
        <f t="shared" si="71"/>
        <v>0</v>
      </c>
      <c r="B860" s="160">
        <f t="shared" si="71"/>
        <v>0</v>
      </c>
      <c r="C860" s="286"/>
      <c r="D860" s="288"/>
      <c r="E860" s="286"/>
      <c r="F860" s="287"/>
      <c r="G860" s="288"/>
      <c r="H860" s="5"/>
      <c r="I860" s="5"/>
    </row>
    <row r="861" spans="1:9" hidden="1" x14ac:dyDescent="0.25">
      <c r="A861" s="155">
        <f t="shared" si="71"/>
        <v>0</v>
      </c>
      <c r="B861" s="160">
        <f t="shared" si="71"/>
        <v>0</v>
      </c>
      <c r="C861" s="286"/>
      <c r="D861" s="288"/>
      <c r="E861" s="286"/>
      <c r="F861" s="287"/>
      <c r="G861" s="288"/>
      <c r="H861" s="5"/>
      <c r="I861" s="5"/>
    </row>
    <row r="862" spans="1:9" hidden="1" x14ac:dyDescent="0.25">
      <c r="A862" s="155">
        <f t="shared" ref="A862:B881" si="72">A79</f>
        <v>0</v>
      </c>
      <c r="B862" s="160">
        <f t="shared" si="72"/>
        <v>0</v>
      </c>
      <c r="C862" s="286"/>
      <c r="D862" s="288"/>
      <c r="E862" s="286"/>
      <c r="F862" s="287"/>
      <c r="G862" s="288"/>
      <c r="H862" s="5"/>
      <c r="I862" s="5"/>
    </row>
    <row r="863" spans="1:9" hidden="1" x14ac:dyDescent="0.25">
      <c r="A863" s="155">
        <f t="shared" si="72"/>
        <v>0</v>
      </c>
      <c r="B863" s="160">
        <f t="shared" si="72"/>
        <v>0</v>
      </c>
      <c r="C863" s="286"/>
      <c r="D863" s="288"/>
      <c r="E863" s="286"/>
      <c r="F863" s="287"/>
      <c r="G863" s="288"/>
      <c r="H863" s="5"/>
      <c r="I863" s="5"/>
    </row>
    <row r="864" spans="1:9" hidden="1" x14ac:dyDescent="0.25">
      <c r="A864" s="155">
        <f t="shared" si="72"/>
        <v>0</v>
      </c>
      <c r="B864" s="160">
        <f t="shared" si="72"/>
        <v>0</v>
      </c>
      <c r="C864" s="286"/>
      <c r="D864" s="288"/>
      <c r="E864" s="286"/>
      <c r="F864" s="287"/>
      <c r="G864" s="288"/>
      <c r="H864" s="5"/>
      <c r="I864" s="5"/>
    </row>
    <row r="865" spans="1:9" hidden="1" x14ac:dyDescent="0.25">
      <c r="A865" s="155">
        <f t="shared" si="72"/>
        <v>0</v>
      </c>
      <c r="B865" s="160">
        <f t="shared" si="72"/>
        <v>0</v>
      </c>
      <c r="C865" s="286"/>
      <c r="D865" s="288"/>
      <c r="E865" s="286"/>
      <c r="F865" s="287"/>
      <c r="G865" s="288"/>
      <c r="H865" s="5"/>
      <c r="I865" s="5"/>
    </row>
    <row r="866" spans="1:9" hidden="1" x14ac:dyDescent="0.25">
      <c r="A866" s="155">
        <f t="shared" si="72"/>
        <v>0</v>
      </c>
      <c r="B866" s="160">
        <f t="shared" si="72"/>
        <v>0</v>
      </c>
      <c r="C866" s="286"/>
      <c r="D866" s="288"/>
      <c r="E866" s="286"/>
      <c r="F866" s="287"/>
      <c r="G866" s="288"/>
      <c r="H866" s="5"/>
      <c r="I866" s="5"/>
    </row>
    <row r="867" spans="1:9" hidden="1" x14ac:dyDescent="0.25">
      <c r="A867" s="155">
        <f t="shared" si="72"/>
        <v>0</v>
      </c>
      <c r="B867" s="160">
        <f t="shared" si="72"/>
        <v>0</v>
      </c>
      <c r="C867" s="286"/>
      <c r="D867" s="288"/>
      <c r="E867" s="286"/>
      <c r="F867" s="287"/>
      <c r="G867" s="288"/>
      <c r="H867" s="5"/>
      <c r="I867" s="5"/>
    </row>
    <row r="868" spans="1:9" hidden="1" x14ac:dyDescent="0.25">
      <c r="A868" s="155">
        <f t="shared" si="72"/>
        <v>0</v>
      </c>
      <c r="B868" s="160">
        <f t="shared" si="72"/>
        <v>0</v>
      </c>
      <c r="C868" s="286"/>
      <c r="D868" s="288"/>
      <c r="E868" s="286"/>
      <c r="F868" s="287"/>
      <c r="G868" s="288"/>
      <c r="H868" s="5"/>
      <c r="I868" s="5"/>
    </row>
    <row r="869" spans="1:9" hidden="1" x14ac:dyDescent="0.25">
      <c r="A869" s="155">
        <f t="shared" si="72"/>
        <v>0</v>
      </c>
      <c r="B869" s="160">
        <f t="shared" si="72"/>
        <v>0</v>
      </c>
      <c r="C869" s="286"/>
      <c r="D869" s="288"/>
      <c r="E869" s="286"/>
      <c r="F869" s="287"/>
      <c r="G869" s="288"/>
      <c r="H869" s="5"/>
      <c r="I869" s="5"/>
    </row>
    <row r="870" spans="1:9" hidden="1" x14ac:dyDescent="0.25">
      <c r="A870" s="155">
        <f t="shared" si="72"/>
        <v>0</v>
      </c>
      <c r="B870" s="160">
        <f t="shared" si="72"/>
        <v>0</v>
      </c>
      <c r="C870" s="286"/>
      <c r="D870" s="288"/>
      <c r="E870" s="286"/>
      <c r="F870" s="287"/>
      <c r="G870" s="288"/>
      <c r="H870" s="5"/>
      <c r="I870" s="5"/>
    </row>
    <row r="871" spans="1:9" hidden="1" x14ac:dyDescent="0.25">
      <c r="A871" s="155">
        <f t="shared" si="72"/>
        <v>0</v>
      </c>
      <c r="B871" s="160">
        <f t="shared" si="72"/>
        <v>0</v>
      </c>
      <c r="C871" s="286"/>
      <c r="D871" s="288"/>
      <c r="E871" s="286"/>
      <c r="F871" s="287"/>
      <c r="G871" s="288"/>
      <c r="H871" s="5"/>
      <c r="I871" s="5"/>
    </row>
    <row r="872" spans="1:9" hidden="1" x14ac:dyDescent="0.25">
      <c r="A872" s="250">
        <f t="shared" si="72"/>
        <v>0</v>
      </c>
      <c r="B872" s="160">
        <f t="shared" si="72"/>
        <v>0</v>
      </c>
      <c r="C872" s="286"/>
      <c r="D872" s="288"/>
      <c r="E872" s="286"/>
      <c r="F872" s="287"/>
      <c r="G872" s="288"/>
      <c r="H872" s="5"/>
      <c r="I872" s="5"/>
    </row>
    <row r="873" spans="1:9" hidden="1" x14ac:dyDescent="0.25">
      <c r="A873" s="250">
        <f t="shared" si="72"/>
        <v>0</v>
      </c>
      <c r="B873" s="160">
        <f t="shared" si="72"/>
        <v>0</v>
      </c>
      <c r="C873" s="286"/>
      <c r="D873" s="288"/>
      <c r="E873" s="286"/>
      <c r="F873" s="287"/>
      <c r="G873" s="288"/>
      <c r="H873" s="5"/>
      <c r="I873" s="5"/>
    </row>
    <row r="874" spans="1:9" hidden="1" x14ac:dyDescent="0.25">
      <c r="A874" s="250">
        <f t="shared" si="72"/>
        <v>0</v>
      </c>
      <c r="B874" s="160">
        <f t="shared" si="72"/>
        <v>0</v>
      </c>
      <c r="C874" s="286"/>
      <c r="D874" s="288"/>
      <c r="E874" s="286"/>
      <c r="F874" s="287"/>
      <c r="G874" s="288"/>
      <c r="H874" s="5"/>
      <c r="I874" s="5"/>
    </row>
    <row r="875" spans="1:9" hidden="1" x14ac:dyDescent="0.25">
      <c r="A875" s="250">
        <f t="shared" si="72"/>
        <v>0</v>
      </c>
      <c r="B875" s="160">
        <f t="shared" si="72"/>
        <v>0</v>
      </c>
      <c r="C875" s="286"/>
      <c r="D875" s="288"/>
      <c r="E875" s="286"/>
      <c r="F875" s="287"/>
      <c r="G875" s="288"/>
      <c r="H875" s="5"/>
      <c r="I875" s="5"/>
    </row>
    <row r="876" spans="1:9" hidden="1" x14ac:dyDescent="0.25">
      <c r="A876" s="250">
        <f t="shared" si="72"/>
        <v>0</v>
      </c>
      <c r="B876" s="160">
        <f t="shared" si="72"/>
        <v>0</v>
      </c>
      <c r="C876" s="286"/>
      <c r="D876" s="288"/>
      <c r="E876" s="286"/>
      <c r="F876" s="287"/>
      <c r="G876" s="288"/>
      <c r="H876" s="5"/>
      <c r="I876" s="5"/>
    </row>
    <row r="877" spans="1:9" hidden="1" x14ac:dyDescent="0.25">
      <c r="A877" s="250">
        <f t="shared" si="72"/>
        <v>0</v>
      </c>
      <c r="B877" s="160">
        <f t="shared" si="72"/>
        <v>0</v>
      </c>
      <c r="C877" s="286"/>
      <c r="D877" s="288"/>
      <c r="E877" s="286"/>
      <c r="F877" s="287"/>
      <c r="G877" s="288"/>
      <c r="H877" s="5"/>
      <c r="I877" s="5"/>
    </row>
    <row r="878" spans="1:9" hidden="1" x14ac:dyDescent="0.25">
      <c r="A878" s="250">
        <f t="shared" si="72"/>
        <v>0</v>
      </c>
      <c r="B878" s="160">
        <f t="shared" si="72"/>
        <v>0</v>
      </c>
      <c r="C878" s="286"/>
      <c r="D878" s="288"/>
      <c r="E878" s="286"/>
      <c r="F878" s="287"/>
      <c r="G878" s="288"/>
      <c r="H878" s="5"/>
      <c r="I878" s="5"/>
    </row>
    <row r="879" spans="1:9" hidden="1" x14ac:dyDescent="0.25">
      <c r="A879" s="250">
        <f t="shared" si="72"/>
        <v>0</v>
      </c>
      <c r="B879" s="160">
        <f t="shared" si="72"/>
        <v>0</v>
      </c>
      <c r="C879" s="286"/>
      <c r="D879" s="288"/>
      <c r="E879" s="286"/>
      <c r="F879" s="287"/>
      <c r="G879" s="288"/>
      <c r="H879" s="5"/>
      <c r="I879" s="5"/>
    </row>
    <row r="880" spans="1:9" hidden="1" x14ac:dyDescent="0.25">
      <c r="A880" s="250">
        <f t="shared" si="72"/>
        <v>0</v>
      </c>
      <c r="B880" s="160">
        <f t="shared" si="72"/>
        <v>0</v>
      </c>
      <c r="C880" s="286"/>
      <c r="D880" s="288"/>
      <c r="E880" s="286"/>
      <c r="F880" s="287"/>
      <c r="G880" s="288"/>
      <c r="H880" s="5"/>
      <c r="I880" s="5"/>
    </row>
    <row r="881" spans="1:9" hidden="1" x14ac:dyDescent="0.25">
      <c r="A881" s="250">
        <f t="shared" si="72"/>
        <v>0</v>
      </c>
      <c r="B881" s="160">
        <f t="shared" si="72"/>
        <v>0</v>
      </c>
      <c r="C881" s="286"/>
      <c r="D881" s="288"/>
      <c r="E881" s="286"/>
      <c r="F881" s="287"/>
      <c r="G881" s="288"/>
      <c r="H881" s="5"/>
      <c r="I881" s="5"/>
    </row>
    <row r="882" spans="1:9" hidden="1" x14ac:dyDescent="0.25">
      <c r="A882" s="250">
        <f t="shared" ref="A882:B901" si="73">A99</f>
        <v>0</v>
      </c>
      <c r="B882" s="160">
        <f t="shared" si="73"/>
        <v>0</v>
      </c>
      <c r="C882" s="286"/>
      <c r="D882" s="288"/>
      <c r="E882" s="286"/>
      <c r="F882" s="287"/>
      <c r="G882" s="288"/>
      <c r="H882" s="5"/>
      <c r="I882" s="5"/>
    </row>
    <row r="883" spans="1:9" hidden="1" x14ac:dyDescent="0.25">
      <c r="A883" s="250">
        <f t="shared" si="73"/>
        <v>0</v>
      </c>
      <c r="B883" s="160">
        <f t="shared" si="73"/>
        <v>0</v>
      </c>
      <c r="C883" s="286"/>
      <c r="D883" s="288"/>
      <c r="E883" s="286"/>
      <c r="F883" s="287"/>
      <c r="G883" s="288"/>
      <c r="H883" s="5"/>
      <c r="I883" s="5"/>
    </row>
    <row r="884" spans="1:9" hidden="1" x14ac:dyDescent="0.25">
      <c r="A884" s="250">
        <f t="shared" si="73"/>
        <v>0</v>
      </c>
      <c r="B884" s="160">
        <f t="shared" si="73"/>
        <v>0</v>
      </c>
      <c r="C884" s="286"/>
      <c r="D884" s="288"/>
      <c r="E884" s="286"/>
      <c r="F884" s="287"/>
      <c r="G884" s="288"/>
      <c r="H884" s="5"/>
      <c r="I884" s="5"/>
    </row>
    <row r="885" spans="1:9" hidden="1" x14ac:dyDescent="0.25">
      <c r="A885" s="250">
        <f t="shared" si="73"/>
        <v>0</v>
      </c>
      <c r="B885" s="160">
        <f t="shared" si="73"/>
        <v>0</v>
      </c>
      <c r="C885" s="286"/>
      <c r="D885" s="288"/>
      <c r="E885" s="286"/>
      <c r="F885" s="287"/>
      <c r="G885" s="288"/>
      <c r="H885" s="5"/>
      <c r="I885" s="5"/>
    </row>
    <row r="886" spans="1:9" hidden="1" x14ac:dyDescent="0.25">
      <c r="A886" s="250">
        <f t="shared" si="73"/>
        <v>0</v>
      </c>
      <c r="B886" s="160">
        <f t="shared" si="73"/>
        <v>0</v>
      </c>
      <c r="C886" s="286"/>
      <c r="D886" s="288"/>
      <c r="E886" s="286"/>
      <c r="F886" s="287"/>
      <c r="G886" s="288"/>
      <c r="H886" s="5"/>
      <c r="I886" s="5"/>
    </row>
    <row r="887" spans="1:9" hidden="1" x14ac:dyDescent="0.25">
      <c r="A887" s="250">
        <f t="shared" si="73"/>
        <v>0</v>
      </c>
      <c r="B887" s="160">
        <f t="shared" si="73"/>
        <v>0</v>
      </c>
      <c r="C887" s="286"/>
      <c r="D887" s="288"/>
      <c r="E887" s="286"/>
      <c r="F887" s="287"/>
      <c r="G887" s="288"/>
      <c r="H887" s="5"/>
      <c r="I887" s="5"/>
    </row>
    <row r="888" spans="1:9" hidden="1" x14ac:dyDescent="0.25">
      <c r="A888" s="250">
        <f t="shared" si="73"/>
        <v>0</v>
      </c>
      <c r="B888" s="160">
        <f t="shared" si="73"/>
        <v>0</v>
      </c>
      <c r="C888" s="286"/>
      <c r="D888" s="288"/>
      <c r="E888" s="286"/>
      <c r="F888" s="287"/>
      <c r="G888" s="288"/>
      <c r="H888" s="5"/>
      <c r="I888" s="5"/>
    </row>
    <row r="889" spans="1:9" hidden="1" x14ac:dyDescent="0.25">
      <c r="A889" s="250">
        <f t="shared" si="73"/>
        <v>0</v>
      </c>
      <c r="B889" s="160">
        <f t="shared" si="73"/>
        <v>0</v>
      </c>
      <c r="C889" s="286"/>
      <c r="D889" s="288"/>
      <c r="E889" s="286"/>
      <c r="F889" s="287"/>
      <c r="G889" s="288"/>
      <c r="H889" s="5"/>
      <c r="I889" s="5"/>
    </row>
    <row r="890" spans="1:9" hidden="1" x14ac:dyDescent="0.25">
      <c r="A890" s="250">
        <f t="shared" si="73"/>
        <v>0</v>
      </c>
      <c r="B890" s="160">
        <f t="shared" si="73"/>
        <v>0</v>
      </c>
      <c r="C890" s="286"/>
      <c r="D890" s="288"/>
      <c r="E890" s="286"/>
      <c r="F890" s="287"/>
      <c r="G890" s="288"/>
      <c r="H890" s="5"/>
      <c r="I890" s="5"/>
    </row>
    <row r="891" spans="1:9" hidden="1" x14ac:dyDescent="0.25">
      <c r="A891" s="250">
        <f t="shared" si="73"/>
        <v>0</v>
      </c>
      <c r="B891" s="160">
        <f t="shared" si="73"/>
        <v>0</v>
      </c>
      <c r="C891" s="286"/>
      <c r="D891" s="288"/>
      <c r="E891" s="286"/>
      <c r="F891" s="287"/>
      <c r="G891" s="288"/>
      <c r="H891" s="5"/>
      <c r="I891" s="5"/>
    </row>
    <row r="892" spans="1:9" hidden="1" x14ac:dyDescent="0.25">
      <c r="A892" s="250">
        <f t="shared" si="73"/>
        <v>0</v>
      </c>
      <c r="B892" s="160">
        <f t="shared" si="73"/>
        <v>0</v>
      </c>
      <c r="C892" s="286"/>
      <c r="D892" s="288"/>
      <c r="E892" s="286"/>
      <c r="F892" s="287"/>
      <c r="G892" s="288"/>
      <c r="H892" s="5"/>
      <c r="I892" s="5"/>
    </row>
    <row r="893" spans="1:9" hidden="1" x14ac:dyDescent="0.25">
      <c r="A893" s="250">
        <f t="shared" si="73"/>
        <v>0</v>
      </c>
      <c r="B893" s="160">
        <f t="shared" si="73"/>
        <v>0</v>
      </c>
      <c r="C893" s="286"/>
      <c r="D893" s="288"/>
      <c r="E893" s="286"/>
      <c r="F893" s="287"/>
      <c r="G893" s="288"/>
      <c r="H893" s="5"/>
      <c r="I893" s="5"/>
    </row>
    <row r="894" spans="1:9" hidden="1" x14ac:dyDescent="0.25">
      <c r="A894" s="250">
        <f t="shared" si="73"/>
        <v>0</v>
      </c>
      <c r="B894" s="160">
        <f t="shared" si="73"/>
        <v>0</v>
      </c>
      <c r="C894" s="286"/>
      <c r="D894" s="288"/>
      <c r="E894" s="286"/>
      <c r="F894" s="287"/>
      <c r="G894" s="288"/>
      <c r="H894" s="5"/>
      <c r="I894" s="5"/>
    </row>
    <row r="895" spans="1:9" hidden="1" x14ac:dyDescent="0.25">
      <c r="A895" s="250">
        <f t="shared" si="73"/>
        <v>0</v>
      </c>
      <c r="B895" s="160">
        <f t="shared" si="73"/>
        <v>0</v>
      </c>
      <c r="C895" s="286"/>
      <c r="D895" s="288"/>
      <c r="E895" s="286"/>
      <c r="F895" s="287"/>
      <c r="G895" s="288"/>
      <c r="H895" s="5"/>
      <c r="I895" s="5"/>
    </row>
    <row r="896" spans="1:9" hidden="1" x14ac:dyDescent="0.25">
      <c r="A896" s="250">
        <f t="shared" si="73"/>
        <v>0</v>
      </c>
      <c r="B896" s="160">
        <f t="shared" si="73"/>
        <v>0</v>
      </c>
      <c r="C896" s="286"/>
      <c r="D896" s="288"/>
      <c r="E896" s="286"/>
      <c r="F896" s="287"/>
      <c r="G896" s="288"/>
      <c r="H896" s="5"/>
      <c r="I896" s="5"/>
    </row>
    <row r="897" spans="1:9" hidden="1" x14ac:dyDescent="0.25">
      <c r="A897" s="250">
        <f t="shared" si="73"/>
        <v>0</v>
      </c>
      <c r="B897" s="160">
        <f t="shared" si="73"/>
        <v>0</v>
      </c>
      <c r="C897" s="286"/>
      <c r="D897" s="288"/>
      <c r="E897" s="286"/>
      <c r="F897" s="287"/>
      <c r="G897" s="288"/>
      <c r="H897" s="5"/>
      <c r="I897" s="5"/>
    </row>
    <row r="898" spans="1:9" hidden="1" x14ac:dyDescent="0.25">
      <c r="A898" s="250">
        <f t="shared" si="73"/>
        <v>0</v>
      </c>
      <c r="B898" s="160">
        <f t="shared" si="73"/>
        <v>0</v>
      </c>
      <c r="C898" s="286"/>
      <c r="D898" s="288"/>
      <c r="E898" s="286"/>
      <c r="F898" s="287"/>
      <c r="G898" s="288"/>
      <c r="H898" s="5"/>
      <c r="I898" s="5"/>
    </row>
    <row r="899" spans="1:9" hidden="1" x14ac:dyDescent="0.25">
      <c r="A899" s="250">
        <f t="shared" si="73"/>
        <v>0</v>
      </c>
      <c r="B899" s="160">
        <f t="shared" si="73"/>
        <v>0</v>
      </c>
      <c r="C899" s="286"/>
      <c r="D899" s="288"/>
      <c r="E899" s="286"/>
      <c r="F899" s="287"/>
      <c r="G899" s="288"/>
      <c r="H899" s="5"/>
      <c r="I899" s="5"/>
    </row>
    <row r="900" spans="1:9" hidden="1" x14ac:dyDescent="0.25">
      <c r="A900" s="250">
        <f t="shared" si="73"/>
        <v>0</v>
      </c>
      <c r="B900" s="160">
        <f t="shared" si="73"/>
        <v>0</v>
      </c>
      <c r="C900" s="286"/>
      <c r="D900" s="288"/>
      <c r="E900" s="286"/>
      <c r="F900" s="287"/>
      <c r="G900" s="288"/>
      <c r="H900" s="5"/>
      <c r="I900" s="5"/>
    </row>
    <row r="901" spans="1:9" hidden="1" x14ac:dyDescent="0.25">
      <c r="A901" s="250">
        <f t="shared" si="73"/>
        <v>0</v>
      </c>
      <c r="B901" s="160">
        <f t="shared" si="73"/>
        <v>0</v>
      </c>
      <c r="C901" s="286"/>
      <c r="D901" s="288"/>
      <c r="E901" s="286"/>
      <c r="F901" s="287"/>
      <c r="G901" s="288"/>
      <c r="H901" s="5"/>
      <c r="I901" s="5"/>
    </row>
    <row r="902" spans="1:9" hidden="1" x14ac:dyDescent="0.25">
      <c r="A902" s="250">
        <f t="shared" ref="A902:B921" si="74">A119</f>
        <v>0</v>
      </c>
      <c r="B902" s="160">
        <f t="shared" si="74"/>
        <v>0</v>
      </c>
      <c r="C902" s="286"/>
      <c r="D902" s="288"/>
      <c r="E902" s="286"/>
      <c r="F902" s="287"/>
      <c r="G902" s="288"/>
      <c r="H902" s="5"/>
      <c r="I902" s="5"/>
    </row>
    <row r="903" spans="1:9" hidden="1" x14ac:dyDescent="0.25">
      <c r="A903" s="250">
        <f t="shared" si="74"/>
        <v>0</v>
      </c>
      <c r="B903" s="160">
        <f t="shared" si="74"/>
        <v>0</v>
      </c>
      <c r="C903" s="286"/>
      <c r="D903" s="288"/>
      <c r="E903" s="286"/>
      <c r="F903" s="287"/>
      <c r="G903" s="288"/>
      <c r="H903" s="5"/>
      <c r="I903" s="5"/>
    </row>
    <row r="904" spans="1:9" hidden="1" x14ac:dyDescent="0.25">
      <c r="A904" s="250">
        <f t="shared" si="74"/>
        <v>0</v>
      </c>
      <c r="B904" s="160">
        <f t="shared" si="74"/>
        <v>0</v>
      </c>
      <c r="C904" s="286"/>
      <c r="D904" s="288"/>
      <c r="E904" s="286"/>
      <c r="F904" s="287"/>
      <c r="G904" s="288"/>
      <c r="H904" s="5"/>
      <c r="I904" s="5"/>
    </row>
    <row r="905" spans="1:9" hidden="1" x14ac:dyDescent="0.25">
      <c r="A905" s="250">
        <f t="shared" si="74"/>
        <v>0</v>
      </c>
      <c r="B905" s="160">
        <f t="shared" si="74"/>
        <v>0</v>
      </c>
      <c r="C905" s="286"/>
      <c r="D905" s="288"/>
      <c r="E905" s="286"/>
      <c r="F905" s="287"/>
      <c r="G905" s="288"/>
      <c r="H905" s="5"/>
      <c r="I905" s="5"/>
    </row>
    <row r="906" spans="1:9" hidden="1" x14ac:dyDescent="0.25">
      <c r="A906" s="250">
        <f t="shared" si="74"/>
        <v>0</v>
      </c>
      <c r="B906" s="160">
        <f t="shared" si="74"/>
        <v>0</v>
      </c>
      <c r="C906" s="286"/>
      <c r="D906" s="288"/>
      <c r="E906" s="286"/>
      <c r="F906" s="287"/>
      <c r="G906" s="288"/>
      <c r="H906" s="5"/>
      <c r="I906" s="5"/>
    </row>
    <row r="907" spans="1:9" hidden="1" x14ac:dyDescent="0.25">
      <c r="A907" s="250">
        <f t="shared" si="74"/>
        <v>0</v>
      </c>
      <c r="B907" s="160">
        <f t="shared" si="74"/>
        <v>0</v>
      </c>
      <c r="C907" s="286"/>
      <c r="D907" s="288"/>
      <c r="E907" s="286"/>
      <c r="F907" s="287"/>
      <c r="G907" s="288"/>
      <c r="H907" s="5"/>
      <c r="I907" s="5"/>
    </row>
    <row r="908" spans="1:9" hidden="1" x14ac:dyDescent="0.25">
      <c r="A908" s="250">
        <f t="shared" si="74"/>
        <v>0</v>
      </c>
      <c r="B908" s="160">
        <f t="shared" si="74"/>
        <v>0</v>
      </c>
      <c r="C908" s="286"/>
      <c r="D908" s="288"/>
      <c r="E908" s="286"/>
      <c r="F908" s="287"/>
      <c r="G908" s="288"/>
      <c r="H908" s="5"/>
      <c r="I908" s="5"/>
    </row>
    <row r="909" spans="1:9" hidden="1" x14ac:dyDescent="0.25">
      <c r="A909" s="250">
        <f t="shared" si="74"/>
        <v>0</v>
      </c>
      <c r="B909" s="160">
        <f t="shared" si="74"/>
        <v>0</v>
      </c>
      <c r="C909" s="286"/>
      <c r="D909" s="288"/>
      <c r="E909" s="286"/>
      <c r="F909" s="287"/>
      <c r="G909" s="288"/>
      <c r="H909" s="5"/>
      <c r="I909" s="5"/>
    </row>
    <row r="910" spans="1:9" hidden="1" x14ac:dyDescent="0.25">
      <c r="A910" s="250">
        <f t="shared" si="74"/>
        <v>0</v>
      </c>
      <c r="B910" s="160">
        <f t="shared" si="74"/>
        <v>0</v>
      </c>
      <c r="C910" s="286"/>
      <c r="D910" s="288"/>
      <c r="E910" s="286"/>
      <c r="F910" s="287"/>
      <c r="G910" s="288"/>
      <c r="H910" s="5"/>
      <c r="I910" s="5"/>
    </row>
    <row r="911" spans="1:9" hidden="1" x14ac:dyDescent="0.25">
      <c r="A911" s="250">
        <f t="shared" si="74"/>
        <v>0</v>
      </c>
      <c r="B911" s="160">
        <f t="shared" si="74"/>
        <v>0</v>
      </c>
      <c r="C911" s="286"/>
      <c r="D911" s="288"/>
      <c r="E911" s="286"/>
      <c r="F911" s="287"/>
      <c r="G911" s="288"/>
      <c r="H911" s="5"/>
      <c r="I911" s="5"/>
    </row>
    <row r="912" spans="1:9" hidden="1" x14ac:dyDescent="0.25">
      <c r="A912" s="250">
        <f t="shared" si="74"/>
        <v>0</v>
      </c>
      <c r="B912" s="160">
        <f t="shared" si="74"/>
        <v>0</v>
      </c>
      <c r="C912" s="286"/>
      <c r="D912" s="288"/>
      <c r="E912" s="286"/>
      <c r="F912" s="287"/>
      <c r="G912" s="288"/>
      <c r="H912" s="5"/>
      <c r="I912" s="5"/>
    </row>
    <row r="913" spans="1:9" hidden="1" x14ac:dyDescent="0.25">
      <c r="A913" s="250">
        <f t="shared" si="74"/>
        <v>0</v>
      </c>
      <c r="B913" s="160">
        <f t="shared" si="74"/>
        <v>0</v>
      </c>
      <c r="C913" s="286"/>
      <c r="D913" s="288"/>
      <c r="E913" s="286"/>
      <c r="F913" s="287"/>
      <c r="G913" s="288"/>
      <c r="H913" s="5"/>
      <c r="I913" s="5"/>
    </row>
    <row r="914" spans="1:9" hidden="1" x14ac:dyDescent="0.25">
      <c r="A914" s="250">
        <f t="shared" si="74"/>
        <v>0</v>
      </c>
      <c r="B914" s="160">
        <f t="shared" si="74"/>
        <v>0</v>
      </c>
      <c r="C914" s="286"/>
      <c r="D914" s="288"/>
      <c r="E914" s="286"/>
      <c r="F914" s="287"/>
      <c r="G914" s="288"/>
      <c r="H914" s="5"/>
      <c r="I914" s="5"/>
    </row>
    <row r="915" spans="1:9" hidden="1" x14ac:dyDescent="0.25">
      <c r="A915" s="250">
        <f t="shared" si="74"/>
        <v>0</v>
      </c>
      <c r="B915" s="160">
        <f t="shared" si="74"/>
        <v>0</v>
      </c>
      <c r="C915" s="286"/>
      <c r="D915" s="288"/>
      <c r="E915" s="286"/>
      <c r="F915" s="287"/>
      <c r="G915" s="288"/>
      <c r="H915" s="5"/>
      <c r="I915" s="5"/>
    </row>
    <row r="916" spans="1:9" hidden="1" x14ac:dyDescent="0.25">
      <c r="A916" s="250">
        <f t="shared" si="74"/>
        <v>0</v>
      </c>
      <c r="B916" s="160">
        <f t="shared" si="74"/>
        <v>0</v>
      </c>
      <c r="C916" s="286"/>
      <c r="D916" s="288"/>
      <c r="E916" s="286"/>
      <c r="F916" s="287"/>
      <c r="G916" s="288"/>
      <c r="H916" s="5"/>
      <c r="I916" s="5"/>
    </row>
    <row r="917" spans="1:9" hidden="1" x14ac:dyDescent="0.25">
      <c r="A917" s="250">
        <f t="shared" si="74"/>
        <v>0</v>
      </c>
      <c r="B917" s="160">
        <f t="shared" si="74"/>
        <v>0</v>
      </c>
      <c r="C917" s="286"/>
      <c r="D917" s="288"/>
      <c r="E917" s="286"/>
      <c r="F917" s="287"/>
      <c r="G917" s="288"/>
      <c r="H917" s="5"/>
      <c r="I917" s="5"/>
    </row>
    <row r="918" spans="1:9" hidden="1" x14ac:dyDescent="0.25">
      <c r="A918" s="250">
        <f t="shared" si="74"/>
        <v>0</v>
      </c>
      <c r="B918" s="160">
        <f t="shared" si="74"/>
        <v>0</v>
      </c>
      <c r="C918" s="286"/>
      <c r="D918" s="288"/>
      <c r="E918" s="286"/>
      <c r="F918" s="287"/>
      <c r="G918" s="288"/>
      <c r="H918" s="5"/>
      <c r="I918" s="5"/>
    </row>
    <row r="919" spans="1:9" hidden="1" x14ac:dyDescent="0.25">
      <c r="A919" s="250">
        <f t="shared" si="74"/>
        <v>0</v>
      </c>
      <c r="B919" s="160">
        <f t="shared" si="74"/>
        <v>0</v>
      </c>
      <c r="C919" s="286"/>
      <c r="D919" s="288"/>
      <c r="E919" s="286"/>
      <c r="F919" s="287"/>
      <c r="G919" s="288"/>
      <c r="H919" s="5"/>
      <c r="I919" s="5"/>
    </row>
    <row r="920" spans="1:9" hidden="1" x14ac:dyDescent="0.25">
      <c r="A920" s="250">
        <f t="shared" si="74"/>
        <v>0</v>
      </c>
      <c r="B920" s="160">
        <f t="shared" si="74"/>
        <v>0</v>
      </c>
      <c r="C920" s="286"/>
      <c r="D920" s="288"/>
      <c r="E920" s="286"/>
      <c r="F920" s="287"/>
      <c r="G920" s="288"/>
      <c r="H920" s="5"/>
      <c r="I920" s="5"/>
    </row>
    <row r="921" spans="1:9" hidden="1" x14ac:dyDescent="0.25">
      <c r="A921" s="250">
        <f t="shared" si="74"/>
        <v>0</v>
      </c>
      <c r="B921" s="160">
        <f t="shared" si="74"/>
        <v>0</v>
      </c>
      <c r="C921" s="286"/>
      <c r="D921" s="288"/>
      <c r="E921" s="286"/>
      <c r="F921" s="287"/>
      <c r="G921" s="288"/>
      <c r="H921" s="5"/>
      <c r="I921" s="5"/>
    </row>
    <row r="922" spans="1:9" hidden="1" x14ac:dyDescent="0.25">
      <c r="A922" s="250">
        <f t="shared" ref="A922:B922" si="75">A139</f>
        <v>0</v>
      </c>
      <c r="B922" s="160">
        <f t="shared" si="75"/>
        <v>0</v>
      </c>
      <c r="C922" s="286"/>
      <c r="D922" s="288"/>
      <c r="E922" s="286"/>
      <c r="F922" s="287"/>
      <c r="G922" s="288"/>
      <c r="H922" s="5"/>
      <c r="I922" s="5"/>
    </row>
    <row r="923" spans="1:9" hidden="1" x14ac:dyDescent="0.25">
      <c r="A923" s="250">
        <f t="shared" ref="A923:A954" si="76">A140</f>
        <v>0</v>
      </c>
      <c r="B923" s="160">
        <f t="shared" ref="B923" si="77">B140</f>
        <v>0</v>
      </c>
      <c r="C923" s="286"/>
      <c r="D923" s="288"/>
      <c r="E923" s="286"/>
      <c r="F923" s="287"/>
      <c r="G923" s="288"/>
      <c r="H923" s="5"/>
      <c r="I923" s="5"/>
    </row>
    <row r="924" spans="1:9" hidden="1" x14ac:dyDescent="0.25">
      <c r="A924" s="250">
        <f t="shared" si="76"/>
        <v>0</v>
      </c>
      <c r="B924" s="160">
        <f t="shared" ref="B924" si="78">B141</f>
        <v>0</v>
      </c>
      <c r="C924" s="286"/>
      <c r="D924" s="288"/>
      <c r="E924" s="286"/>
      <c r="F924" s="287"/>
      <c r="G924" s="288"/>
      <c r="H924" s="5"/>
      <c r="I924" s="5"/>
    </row>
    <row r="925" spans="1:9" hidden="1" x14ac:dyDescent="0.25">
      <c r="A925" s="250">
        <f t="shared" si="76"/>
        <v>0</v>
      </c>
      <c r="B925" s="160">
        <f t="shared" ref="B925" si="79">B142</f>
        <v>0</v>
      </c>
      <c r="C925" s="286"/>
      <c r="D925" s="288"/>
      <c r="E925" s="286"/>
      <c r="F925" s="287"/>
      <c r="G925" s="288"/>
      <c r="H925" s="5"/>
      <c r="I925" s="5"/>
    </row>
    <row r="926" spans="1:9" hidden="1" x14ac:dyDescent="0.25">
      <c r="A926" s="250">
        <f t="shared" si="76"/>
        <v>0</v>
      </c>
      <c r="B926" s="160">
        <f t="shared" ref="B926" si="80">B143</f>
        <v>0</v>
      </c>
      <c r="C926" s="286"/>
      <c r="D926" s="288"/>
      <c r="E926" s="286"/>
      <c r="F926" s="287"/>
      <c r="G926" s="288"/>
      <c r="H926" s="5"/>
      <c r="I926" s="5"/>
    </row>
    <row r="927" spans="1:9" hidden="1" x14ac:dyDescent="0.25">
      <c r="A927" s="250">
        <f t="shared" si="76"/>
        <v>0</v>
      </c>
      <c r="B927" s="160">
        <f t="shared" ref="B927" si="81">B144</f>
        <v>0</v>
      </c>
      <c r="C927" s="286"/>
      <c r="D927" s="288"/>
      <c r="E927" s="286"/>
      <c r="F927" s="287"/>
      <c r="G927" s="288"/>
      <c r="H927" s="5"/>
      <c r="I927" s="5"/>
    </row>
    <row r="928" spans="1:9" hidden="1" x14ac:dyDescent="0.25">
      <c r="A928" s="250">
        <f t="shared" si="76"/>
        <v>0</v>
      </c>
      <c r="B928" s="160">
        <f t="shared" ref="B928" si="82">B145</f>
        <v>0</v>
      </c>
      <c r="C928" s="286"/>
      <c r="D928" s="288"/>
      <c r="E928" s="286"/>
      <c r="F928" s="287"/>
      <c r="G928" s="288"/>
      <c r="H928" s="5"/>
      <c r="I928" s="5"/>
    </row>
    <row r="929" spans="1:9" hidden="1" x14ac:dyDescent="0.25">
      <c r="A929" s="250">
        <f t="shared" si="76"/>
        <v>0</v>
      </c>
      <c r="B929" s="160">
        <f t="shared" ref="B929" si="83">B146</f>
        <v>0</v>
      </c>
      <c r="C929" s="286"/>
      <c r="D929" s="288"/>
      <c r="E929" s="286"/>
      <c r="F929" s="287"/>
      <c r="G929" s="288"/>
      <c r="H929" s="5"/>
      <c r="I929" s="5"/>
    </row>
    <row r="930" spans="1:9" hidden="1" x14ac:dyDescent="0.25">
      <c r="A930" s="250">
        <f t="shared" si="76"/>
        <v>0</v>
      </c>
      <c r="B930" s="160">
        <f t="shared" ref="B930" si="84">B147</f>
        <v>0</v>
      </c>
      <c r="C930" s="286"/>
      <c r="D930" s="288"/>
      <c r="E930" s="286"/>
      <c r="F930" s="287"/>
      <c r="G930" s="288"/>
      <c r="H930" s="5"/>
      <c r="I930" s="5"/>
    </row>
    <row r="931" spans="1:9" hidden="1" x14ac:dyDescent="0.25">
      <c r="A931" s="250">
        <f t="shared" si="76"/>
        <v>0</v>
      </c>
      <c r="B931" s="160">
        <f t="shared" ref="B931" si="85">B148</f>
        <v>0</v>
      </c>
      <c r="C931" s="286"/>
      <c r="D931" s="288"/>
      <c r="E931" s="286"/>
      <c r="F931" s="287"/>
      <c r="G931" s="288"/>
      <c r="H931" s="5"/>
      <c r="I931" s="5"/>
    </row>
    <row r="932" spans="1:9" hidden="1" x14ac:dyDescent="0.25">
      <c r="A932" s="250">
        <f t="shared" si="76"/>
        <v>0</v>
      </c>
      <c r="B932" s="160">
        <f t="shared" ref="B932" si="86">B149</f>
        <v>0</v>
      </c>
      <c r="C932" s="286"/>
      <c r="D932" s="288"/>
      <c r="E932" s="286"/>
      <c r="F932" s="287"/>
      <c r="G932" s="288"/>
      <c r="H932" s="5"/>
      <c r="I932" s="5"/>
    </row>
    <row r="933" spans="1:9" hidden="1" x14ac:dyDescent="0.25">
      <c r="A933" s="250">
        <f t="shared" si="76"/>
        <v>0</v>
      </c>
      <c r="B933" s="160">
        <f t="shared" ref="B933" si="87">B150</f>
        <v>0</v>
      </c>
      <c r="C933" s="286"/>
      <c r="D933" s="288"/>
      <c r="E933" s="286"/>
      <c r="F933" s="287"/>
      <c r="G933" s="288"/>
      <c r="H933" s="5"/>
      <c r="I933" s="5"/>
    </row>
    <row r="934" spans="1:9" hidden="1" x14ac:dyDescent="0.25">
      <c r="A934" s="250">
        <f t="shared" si="76"/>
        <v>0</v>
      </c>
      <c r="B934" s="160">
        <f t="shared" ref="B934" si="88">B151</f>
        <v>0</v>
      </c>
      <c r="C934" s="286"/>
      <c r="D934" s="288"/>
      <c r="E934" s="286"/>
      <c r="F934" s="287"/>
      <c r="G934" s="288"/>
      <c r="H934" s="5"/>
      <c r="I934" s="5"/>
    </row>
    <row r="935" spans="1:9" hidden="1" x14ac:dyDescent="0.25">
      <c r="A935" s="250">
        <f t="shared" si="76"/>
        <v>0</v>
      </c>
      <c r="B935" s="160">
        <f t="shared" ref="B935" si="89">B152</f>
        <v>0</v>
      </c>
      <c r="C935" s="286"/>
      <c r="D935" s="288"/>
      <c r="E935" s="286"/>
      <c r="F935" s="287"/>
      <c r="G935" s="288"/>
      <c r="H935" s="5"/>
      <c r="I935" s="5"/>
    </row>
    <row r="936" spans="1:9" hidden="1" x14ac:dyDescent="0.25">
      <c r="A936" s="250">
        <f t="shared" si="76"/>
        <v>0</v>
      </c>
      <c r="B936" s="160">
        <f t="shared" ref="B936:B971" si="90">B153</f>
        <v>0</v>
      </c>
      <c r="C936" s="286"/>
      <c r="D936" s="288"/>
      <c r="E936" s="286"/>
      <c r="F936" s="287"/>
      <c r="G936" s="288"/>
      <c r="H936" s="5"/>
      <c r="I936" s="5"/>
    </row>
    <row r="937" spans="1:9" hidden="1" x14ac:dyDescent="0.25">
      <c r="A937" s="250">
        <f t="shared" si="76"/>
        <v>0</v>
      </c>
      <c r="B937" s="160">
        <f t="shared" si="90"/>
        <v>0</v>
      </c>
      <c r="C937" s="286"/>
      <c r="D937" s="288"/>
      <c r="E937" s="286"/>
      <c r="F937" s="287"/>
      <c r="G937" s="288"/>
      <c r="H937" s="5"/>
      <c r="I937" s="5"/>
    </row>
    <row r="938" spans="1:9" hidden="1" x14ac:dyDescent="0.25">
      <c r="A938" s="250">
        <f t="shared" si="76"/>
        <v>0</v>
      </c>
      <c r="B938" s="160">
        <f t="shared" si="90"/>
        <v>0</v>
      </c>
      <c r="C938" s="286"/>
      <c r="D938" s="288"/>
      <c r="E938" s="286"/>
      <c r="F938" s="287"/>
      <c r="G938" s="288"/>
      <c r="H938" s="5"/>
      <c r="I938" s="5"/>
    </row>
    <row r="939" spans="1:9" hidden="1" x14ac:dyDescent="0.25">
      <c r="A939" s="250">
        <f t="shared" si="76"/>
        <v>0</v>
      </c>
      <c r="B939" s="160">
        <f t="shared" si="90"/>
        <v>0</v>
      </c>
      <c r="C939" s="286"/>
      <c r="D939" s="288"/>
      <c r="E939" s="286"/>
      <c r="F939" s="287"/>
      <c r="G939" s="288"/>
      <c r="H939" s="5"/>
      <c r="I939" s="5"/>
    </row>
    <row r="940" spans="1:9" hidden="1" x14ac:dyDescent="0.25">
      <c r="A940" s="250">
        <f t="shared" si="76"/>
        <v>0</v>
      </c>
      <c r="B940" s="160">
        <f t="shared" si="90"/>
        <v>0</v>
      </c>
      <c r="C940" s="286"/>
      <c r="D940" s="288"/>
      <c r="E940" s="286"/>
      <c r="F940" s="287"/>
      <c r="G940" s="288"/>
      <c r="H940" s="5"/>
      <c r="I940" s="5"/>
    </row>
    <row r="941" spans="1:9" hidden="1" x14ac:dyDescent="0.25">
      <c r="A941" s="250">
        <f t="shared" si="76"/>
        <v>0</v>
      </c>
      <c r="B941" s="160">
        <f t="shared" si="90"/>
        <v>0</v>
      </c>
      <c r="C941" s="286"/>
      <c r="D941" s="288"/>
      <c r="E941" s="286"/>
      <c r="F941" s="287"/>
      <c r="G941" s="288"/>
      <c r="H941" s="5"/>
      <c r="I941" s="5"/>
    </row>
    <row r="942" spans="1:9" hidden="1" x14ac:dyDescent="0.25">
      <c r="A942" s="250">
        <f t="shared" si="76"/>
        <v>0</v>
      </c>
      <c r="B942" s="160">
        <f t="shared" si="90"/>
        <v>0</v>
      </c>
      <c r="C942" s="286"/>
      <c r="D942" s="288"/>
      <c r="E942" s="286"/>
      <c r="F942" s="287"/>
      <c r="G942" s="288"/>
      <c r="H942" s="5"/>
      <c r="I942" s="5"/>
    </row>
    <row r="943" spans="1:9" hidden="1" x14ac:dyDescent="0.25">
      <c r="A943" s="250">
        <f t="shared" si="76"/>
        <v>0</v>
      </c>
      <c r="B943" s="160">
        <f t="shared" si="90"/>
        <v>0</v>
      </c>
      <c r="C943" s="286"/>
      <c r="D943" s="288"/>
      <c r="E943" s="286"/>
      <c r="F943" s="287"/>
      <c r="G943" s="288"/>
      <c r="H943" s="5"/>
      <c r="I943" s="5"/>
    </row>
    <row r="944" spans="1:9" hidden="1" x14ac:dyDescent="0.25">
      <c r="A944" s="250">
        <f t="shared" si="76"/>
        <v>0</v>
      </c>
      <c r="B944" s="160">
        <f t="shared" si="90"/>
        <v>0</v>
      </c>
      <c r="C944" s="286"/>
      <c r="D944" s="288"/>
      <c r="E944" s="286"/>
      <c r="F944" s="287"/>
      <c r="G944" s="288"/>
      <c r="H944" s="5"/>
      <c r="I944" s="5"/>
    </row>
    <row r="945" spans="1:9" hidden="1" x14ac:dyDescent="0.25">
      <c r="A945" s="250">
        <f t="shared" si="76"/>
        <v>0</v>
      </c>
      <c r="B945" s="160">
        <f t="shared" si="90"/>
        <v>0</v>
      </c>
      <c r="C945" s="286"/>
      <c r="D945" s="288"/>
      <c r="E945" s="286"/>
      <c r="F945" s="287"/>
      <c r="G945" s="288"/>
      <c r="H945" s="5"/>
      <c r="I945" s="5"/>
    </row>
    <row r="946" spans="1:9" hidden="1" x14ac:dyDescent="0.25">
      <c r="A946" s="250">
        <f t="shared" si="76"/>
        <v>0</v>
      </c>
      <c r="B946" s="160">
        <f t="shared" si="90"/>
        <v>0</v>
      </c>
      <c r="C946" s="286"/>
      <c r="D946" s="288"/>
      <c r="E946" s="286"/>
      <c r="F946" s="287"/>
      <c r="G946" s="288"/>
      <c r="H946" s="5"/>
      <c r="I946" s="5"/>
    </row>
    <row r="947" spans="1:9" hidden="1" x14ac:dyDescent="0.25">
      <c r="A947" s="250">
        <f t="shared" si="76"/>
        <v>0</v>
      </c>
      <c r="B947" s="160">
        <f t="shared" si="90"/>
        <v>0</v>
      </c>
      <c r="C947" s="286"/>
      <c r="D947" s="288"/>
      <c r="E947" s="286"/>
      <c r="F947" s="287"/>
      <c r="G947" s="288"/>
      <c r="H947" s="5"/>
      <c r="I947" s="5"/>
    </row>
    <row r="948" spans="1:9" hidden="1" x14ac:dyDescent="0.25">
      <c r="A948" s="250">
        <f t="shared" si="76"/>
        <v>0</v>
      </c>
      <c r="B948" s="160">
        <f t="shared" si="90"/>
        <v>0</v>
      </c>
      <c r="C948" s="286"/>
      <c r="D948" s="288"/>
      <c r="E948" s="286"/>
      <c r="F948" s="287"/>
      <c r="G948" s="288"/>
      <c r="H948" s="5"/>
      <c r="I948" s="5"/>
    </row>
    <row r="949" spans="1:9" hidden="1" x14ac:dyDescent="0.25">
      <c r="A949" s="250">
        <f t="shared" si="76"/>
        <v>0</v>
      </c>
      <c r="B949" s="160">
        <f t="shared" si="90"/>
        <v>0</v>
      </c>
      <c r="C949" s="286"/>
      <c r="D949" s="288"/>
      <c r="E949" s="286"/>
      <c r="F949" s="287"/>
      <c r="G949" s="288"/>
      <c r="H949" s="5"/>
      <c r="I949" s="5"/>
    </row>
    <row r="950" spans="1:9" hidden="1" x14ac:dyDescent="0.25">
      <c r="A950" s="250">
        <f t="shared" si="76"/>
        <v>0</v>
      </c>
      <c r="B950" s="160">
        <f t="shared" si="90"/>
        <v>0</v>
      </c>
      <c r="C950" s="286"/>
      <c r="D950" s="288"/>
      <c r="E950" s="286"/>
      <c r="F950" s="287"/>
      <c r="G950" s="288"/>
      <c r="H950" s="5"/>
      <c r="I950" s="5"/>
    </row>
    <row r="951" spans="1:9" hidden="1" x14ac:dyDescent="0.25">
      <c r="A951" s="250">
        <f t="shared" si="76"/>
        <v>0</v>
      </c>
      <c r="B951" s="160">
        <f t="shared" si="90"/>
        <v>0</v>
      </c>
      <c r="C951" s="286"/>
      <c r="D951" s="288"/>
      <c r="E951" s="286"/>
      <c r="F951" s="287"/>
      <c r="G951" s="288"/>
      <c r="H951" s="5"/>
      <c r="I951" s="5"/>
    </row>
    <row r="952" spans="1:9" hidden="1" x14ac:dyDescent="0.25">
      <c r="A952" s="250">
        <f t="shared" si="76"/>
        <v>0</v>
      </c>
      <c r="B952" s="160">
        <f t="shared" si="90"/>
        <v>0</v>
      </c>
      <c r="C952" s="286"/>
      <c r="D952" s="288"/>
      <c r="E952" s="286"/>
      <c r="F952" s="287"/>
      <c r="G952" s="288"/>
      <c r="H952" s="5"/>
      <c r="I952" s="5"/>
    </row>
    <row r="953" spans="1:9" hidden="1" x14ac:dyDescent="0.25">
      <c r="A953" s="250">
        <f t="shared" si="76"/>
        <v>0</v>
      </c>
      <c r="B953" s="160">
        <f t="shared" si="90"/>
        <v>0</v>
      </c>
      <c r="C953" s="286"/>
      <c r="D953" s="288"/>
      <c r="E953" s="286"/>
      <c r="F953" s="287"/>
      <c r="G953" s="288"/>
      <c r="H953" s="5"/>
      <c r="I953" s="5"/>
    </row>
    <row r="954" spans="1:9" hidden="1" x14ac:dyDescent="0.25">
      <c r="A954" s="250">
        <f t="shared" si="76"/>
        <v>0</v>
      </c>
      <c r="B954" s="160">
        <f t="shared" si="90"/>
        <v>0</v>
      </c>
      <c r="C954" s="286"/>
      <c r="D954" s="288"/>
      <c r="E954" s="286"/>
      <c r="F954" s="287"/>
      <c r="G954" s="288"/>
      <c r="H954" s="5"/>
      <c r="I954" s="5"/>
    </row>
    <row r="955" spans="1:9" hidden="1" x14ac:dyDescent="0.25">
      <c r="A955" s="250">
        <f t="shared" ref="A955:A971" si="91">A172</f>
        <v>0</v>
      </c>
      <c r="B955" s="160">
        <f t="shared" si="90"/>
        <v>0</v>
      </c>
      <c r="C955" s="286"/>
      <c r="D955" s="288"/>
      <c r="E955" s="286"/>
      <c r="F955" s="287"/>
      <c r="G955" s="288"/>
      <c r="H955" s="5"/>
      <c r="I955" s="5"/>
    </row>
    <row r="956" spans="1:9" hidden="1" x14ac:dyDescent="0.25">
      <c r="A956" s="250">
        <f t="shared" si="91"/>
        <v>0</v>
      </c>
      <c r="B956" s="160">
        <f t="shared" si="90"/>
        <v>0</v>
      </c>
      <c r="C956" s="286"/>
      <c r="D956" s="288"/>
      <c r="E956" s="286"/>
      <c r="F956" s="287"/>
      <c r="G956" s="288"/>
      <c r="H956" s="5"/>
      <c r="I956" s="5"/>
    </row>
    <row r="957" spans="1:9" hidden="1" x14ac:dyDescent="0.25">
      <c r="A957" s="250">
        <f t="shared" si="91"/>
        <v>0</v>
      </c>
      <c r="B957" s="160">
        <f t="shared" si="90"/>
        <v>0</v>
      </c>
      <c r="C957" s="286"/>
      <c r="D957" s="288"/>
      <c r="E957" s="286"/>
      <c r="F957" s="287"/>
      <c r="G957" s="288"/>
      <c r="H957" s="5"/>
      <c r="I957" s="5"/>
    </row>
    <row r="958" spans="1:9" hidden="1" x14ac:dyDescent="0.25">
      <c r="A958" s="250">
        <f t="shared" si="91"/>
        <v>0</v>
      </c>
      <c r="B958" s="160">
        <f t="shared" si="90"/>
        <v>0</v>
      </c>
      <c r="C958" s="286"/>
      <c r="D958" s="288"/>
      <c r="E958" s="286"/>
      <c r="F958" s="287"/>
      <c r="G958" s="288"/>
      <c r="H958" s="5"/>
      <c r="I958" s="5"/>
    </row>
    <row r="959" spans="1:9" hidden="1" x14ac:dyDescent="0.25">
      <c r="A959" s="250">
        <f t="shared" si="91"/>
        <v>0</v>
      </c>
      <c r="B959" s="160">
        <f t="shared" si="90"/>
        <v>0</v>
      </c>
      <c r="C959" s="286"/>
      <c r="D959" s="288"/>
      <c r="E959" s="286"/>
      <c r="F959" s="287"/>
      <c r="G959" s="288"/>
      <c r="H959" s="5"/>
      <c r="I959" s="5"/>
    </row>
    <row r="960" spans="1:9" hidden="1" x14ac:dyDescent="0.25">
      <c r="A960" s="250">
        <f t="shared" si="91"/>
        <v>0</v>
      </c>
      <c r="B960" s="160">
        <f t="shared" si="90"/>
        <v>0</v>
      </c>
      <c r="C960" s="286"/>
      <c r="D960" s="288"/>
      <c r="E960" s="286"/>
      <c r="F960" s="287"/>
      <c r="G960" s="288"/>
      <c r="H960" s="5"/>
      <c r="I960" s="5"/>
    </row>
    <row r="961" spans="1:9" hidden="1" x14ac:dyDescent="0.25">
      <c r="A961" s="250">
        <f t="shared" si="91"/>
        <v>0</v>
      </c>
      <c r="B961" s="160">
        <f t="shared" si="90"/>
        <v>0</v>
      </c>
      <c r="C961" s="286"/>
      <c r="D961" s="288"/>
      <c r="E961" s="286"/>
      <c r="F961" s="287"/>
      <c r="G961" s="288"/>
      <c r="H961" s="5"/>
      <c r="I961" s="5"/>
    </row>
    <row r="962" spans="1:9" hidden="1" x14ac:dyDescent="0.25">
      <c r="A962" s="250">
        <f t="shared" si="91"/>
        <v>0</v>
      </c>
      <c r="B962" s="160">
        <f t="shared" si="90"/>
        <v>0</v>
      </c>
      <c r="C962" s="286"/>
      <c r="D962" s="288"/>
      <c r="E962" s="286"/>
      <c r="F962" s="287"/>
      <c r="G962" s="288"/>
      <c r="H962" s="5"/>
      <c r="I962" s="5"/>
    </row>
    <row r="963" spans="1:9" hidden="1" x14ac:dyDescent="0.25">
      <c r="A963" s="250">
        <f t="shared" si="91"/>
        <v>0</v>
      </c>
      <c r="B963" s="160">
        <f t="shared" si="90"/>
        <v>0</v>
      </c>
      <c r="C963" s="286"/>
      <c r="D963" s="288"/>
      <c r="E963" s="286"/>
      <c r="F963" s="287"/>
      <c r="G963" s="288"/>
      <c r="H963" s="5"/>
      <c r="I963" s="5"/>
    </row>
    <row r="964" spans="1:9" hidden="1" x14ac:dyDescent="0.25">
      <c r="A964" s="250">
        <f t="shared" si="91"/>
        <v>0</v>
      </c>
      <c r="B964" s="160">
        <f t="shared" si="90"/>
        <v>0</v>
      </c>
      <c r="C964" s="286"/>
      <c r="D964" s="288"/>
      <c r="E964" s="286"/>
      <c r="F964" s="287"/>
      <c r="G964" s="288"/>
      <c r="H964" s="5"/>
      <c r="I964" s="5"/>
    </row>
    <row r="965" spans="1:9" hidden="1" x14ac:dyDescent="0.25">
      <c r="A965" s="250">
        <f t="shared" si="91"/>
        <v>0</v>
      </c>
      <c r="B965" s="160">
        <f t="shared" si="90"/>
        <v>0</v>
      </c>
      <c r="C965" s="286"/>
      <c r="D965" s="288"/>
      <c r="E965" s="286"/>
      <c r="F965" s="287"/>
      <c r="G965" s="288"/>
      <c r="H965" s="5"/>
      <c r="I965" s="5"/>
    </row>
    <row r="966" spans="1:9" hidden="1" x14ac:dyDescent="0.25">
      <c r="A966" s="250">
        <f t="shared" si="91"/>
        <v>0</v>
      </c>
      <c r="B966" s="160">
        <f t="shared" si="90"/>
        <v>0</v>
      </c>
      <c r="C966" s="286"/>
      <c r="D966" s="288"/>
      <c r="E966" s="286"/>
      <c r="F966" s="287"/>
      <c r="G966" s="288"/>
      <c r="H966" s="5"/>
      <c r="I966" s="5"/>
    </row>
    <row r="967" spans="1:9" hidden="1" x14ac:dyDescent="0.25">
      <c r="A967" s="250">
        <f t="shared" si="91"/>
        <v>0</v>
      </c>
      <c r="B967" s="160">
        <f t="shared" si="90"/>
        <v>0</v>
      </c>
      <c r="C967" s="286"/>
      <c r="D967" s="288"/>
      <c r="E967" s="286"/>
      <c r="F967" s="287"/>
      <c r="G967" s="288"/>
      <c r="H967" s="5"/>
      <c r="I967" s="5"/>
    </row>
    <row r="968" spans="1:9" hidden="1" x14ac:dyDescent="0.25">
      <c r="A968" s="250">
        <f t="shared" si="91"/>
        <v>0</v>
      </c>
      <c r="B968" s="160">
        <f t="shared" si="90"/>
        <v>0</v>
      </c>
      <c r="C968" s="286"/>
      <c r="D968" s="288"/>
      <c r="E968" s="286"/>
      <c r="F968" s="287"/>
      <c r="G968" s="288"/>
      <c r="H968" s="5"/>
      <c r="I968" s="5"/>
    </row>
    <row r="969" spans="1:9" hidden="1" x14ac:dyDescent="0.25">
      <c r="A969" s="250">
        <f t="shared" si="91"/>
        <v>0</v>
      </c>
      <c r="B969" s="160">
        <f t="shared" si="90"/>
        <v>0</v>
      </c>
      <c r="C969" s="286"/>
      <c r="D969" s="288"/>
      <c r="E969" s="286"/>
      <c r="F969" s="287"/>
      <c r="G969" s="288"/>
      <c r="H969" s="5"/>
      <c r="I969" s="5"/>
    </row>
    <row r="970" spans="1:9" hidden="1" x14ac:dyDescent="0.25">
      <c r="A970" s="250">
        <f t="shared" si="91"/>
        <v>0</v>
      </c>
      <c r="B970" s="160">
        <f t="shared" si="90"/>
        <v>0</v>
      </c>
      <c r="C970" s="286"/>
      <c r="D970" s="288"/>
      <c r="E970" s="286"/>
      <c r="F970" s="287"/>
      <c r="G970" s="288"/>
      <c r="H970" s="5"/>
      <c r="I970" s="5"/>
    </row>
    <row r="971" spans="1:9" hidden="1" x14ac:dyDescent="0.25">
      <c r="A971" s="250">
        <f t="shared" si="91"/>
        <v>0</v>
      </c>
      <c r="B971" s="160">
        <f t="shared" si="90"/>
        <v>0</v>
      </c>
      <c r="C971" s="286"/>
      <c r="D971" s="288"/>
      <c r="E971" s="286"/>
      <c r="F971" s="287"/>
      <c r="G971" s="288"/>
      <c r="H971" s="5"/>
      <c r="I971" s="5"/>
    </row>
    <row r="972" spans="1:9" x14ac:dyDescent="0.25">
      <c r="A972" s="310" t="s">
        <v>32</v>
      </c>
      <c r="B972" s="311"/>
      <c r="C972" s="329">
        <f>SUM(C822:D971)</f>
        <v>0</v>
      </c>
      <c r="D972" s="329"/>
      <c r="E972" s="329">
        <f>SUM(E822:G971)</f>
        <v>0</v>
      </c>
      <c r="F972" s="329"/>
      <c r="G972" s="329"/>
      <c r="H972" s="5"/>
      <c r="I972" s="5"/>
    </row>
    <row r="973" spans="1:9" x14ac:dyDescent="0.25">
      <c r="A973" s="5"/>
      <c r="B973" s="5"/>
      <c r="C973" s="5"/>
      <c r="D973" s="5"/>
      <c r="E973" s="5"/>
      <c r="F973" s="5"/>
      <c r="G973" s="5"/>
      <c r="H973" s="5"/>
      <c r="I973" s="5"/>
    </row>
    <row r="974" spans="1:9" ht="57" customHeight="1" x14ac:dyDescent="0.25">
      <c r="A974" s="323" t="s">
        <v>1734</v>
      </c>
      <c r="B974" s="323"/>
      <c r="C974" s="323"/>
      <c r="D974" s="323"/>
      <c r="E974" s="323"/>
      <c r="F974" s="323"/>
      <c r="G974" s="323"/>
      <c r="H974" s="323"/>
      <c r="I974" s="323"/>
    </row>
    <row r="975" spans="1:9" ht="60.95" customHeight="1" x14ac:dyDescent="0.25">
      <c r="A975" s="71" t="s">
        <v>39</v>
      </c>
      <c r="B975" s="71" t="s">
        <v>26</v>
      </c>
      <c r="C975" s="249" t="s">
        <v>49</v>
      </c>
      <c r="D975" s="279" t="s">
        <v>2197</v>
      </c>
      <c r="E975" s="280"/>
      <c r="F975" s="280"/>
      <c r="G975" s="279" t="s">
        <v>2193</v>
      </c>
      <c r="H975" s="280"/>
      <c r="I975" s="280"/>
    </row>
    <row r="976" spans="1:9" hidden="1" x14ac:dyDescent="0.25">
      <c r="A976" s="155">
        <f t="shared" ref="A976:A1007" si="92">A39</f>
        <v>0</v>
      </c>
      <c r="B976" s="160">
        <f t="shared" ref="B976:B1007" si="93">B822</f>
        <v>0</v>
      </c>
      <c r="C976" s="248"/>
      <c r="D976" s="278"/>
      <c r="E976" s="278"/>
      <c r="F976" s="278"/>
      <c r="G976" s="269"/>
      <c r="H976" s="269"/>
      <c r="I976" s="269"/>
    </row>
    <row r="977" spans="1:9" hidden="1" x14ac:dyDescent="0.25">
      <c r="A977" s="155">
        <f t="shared" si="92"/>
        <v>0</v>
      </c>
      <c r="B977" s="160">
        <f t="shared" si="93"/>
        <v>0</v>
      </c>
      <c r="C977" s="248"/>
      <c r="D977" s="278"/>
      <c r="E977" s="278"/>
      <c r="F977" s="278"/>
      <c r="G977" s="269"/>
      <c r="H977" s="269"/>
      <c r="I977" s="269"/>
    </row>
    <row r="978" spans="1:9" hidden="1" x14ac:dyDescent="0.25">
      <c r="A978" s="155">
        <f t="shared" si="92"/>
        <v>0</v>
      </c>
      <c r="B978" s="160">
        <f t="shared" si="93"/>
        <v>0</v>
      </c>
      <c r="C978" s="248"/>
      <c r="D978" s="278"/>
      <c r="E978" s="278"/>
      <c r="F978" s="278"/>
      <c r="G978" s="269"/>
      <c r="H978" s="269"/>
      <c r="I978" s="269"/>
    </row>
    <row r="979" spans="1:9" hidden="1" x14ac:dyDescent="0.25">
      <c r="A979" s="155">
        <f t="shared" si="92"/>
        <v>0</v>
      </c>
      <c r="B979" s="160">
        <f t="shared" si="93"/>
        <v>0</v>
      </c>
      <c r="C979" s="248"/>
      <c r="D979" s="278"/>
      <c r="E979" s="278"/>
      <c r="F979" s="278"/>
      <c r="G979" s="269"/>
      <c r="H979" s="269"/>
      <c r="I979" s="269"/>
    </row>
    <row r="980" spans="1:9" hidden="1" x14ac:dyDescent="0.25">
      <c r="A980" s="155">
        <f t="shared" si="92"/>
        <v>0</v>
      </c>
      <c r="B980" s="160">
        <f t="shared" si="93"/>
        <v>0</v>
      </c>
      <c r="C980" s="248"/>
      <c r="D980" s="278"/>
      <c r="E980" s="278"/>
      <c r="F980" s="278"/>
      <c r="G980" s="269"/>
      <c r="H980" s="269"/>
      <c r="I980" s="269"/>
    </row>
    <row r="981" spans="1:9" hidden="1" x14ac:dyDescent="0.25">
      <c r="A981" s="155">
        <f t="shared" si="92"/>
        <v>0</v>
      </c>
      <c r="B981" s="160">
        <f t="shared" si="93"/>
        <v>0</v>
      </c>
      <c r="C981" s="248"/>
      <c r="D981" s="278"/>
      <c r="E981" s="278"/>
      <c r="F981" s="278"/>
      <c r="G981" s="269"/>
      <c r="H981" s="269"/>
      <c r="I981" s="269"/>
    </row>
    <row r="982" spans="1:9" hidden="1" x14ac:dyDescent="0.25">
      <c r="A982" s="155">
        <f t="shared" si="92"/>
        <v>0</v>
      </c>
      <c r="B982" s="160">
        <f t="shared" si="93"/>
        <v>0</v>
      </c>
      <c r="C982" s="248"/>
      <c r="D982" s="278"/>
      <c r="E982" s="278"/>
      <c r="F982" s="278"/>
      <c r="G982" s="269"/>
      <c r="H982" s="269"/>
      <c r="I982" s="269"/>
    </row>
    <row r="983" spans="1:9" hidden="1" x14ac:dyDescent="0.25">
      <c r="A983" s="155">
        <f t="shared" si="92"/>
        <v>0</v>
      </c>
      <c r="B983" s="160">
        <f t="shared" si="93"/>
        <v>0</v>
      </c>
      <c r="C983" s="248"/>
      <c r="D983" s="278"/>
      <c r="E983" s="278"/>
      <c r="F983" s="278"/>
      <c r="G983" s="269"/>
      <c r="H983" s="269"/>
      <c r="I983" s="269"/>
    </row>
    <row r="984" spans="1:9" hidden="1" x14ac:dyDescent="0.25">
      <c r="A984" s="155">
        <f t="shared" si="92"/>
        <v>0</v>
      </c>
      <c r="B984" s="160">
        <f t="shared" si="93"/>
        <v>0</v>
      </c>
      <c r="C984" s="248"/>
      <c r="D984" s="278"/>
      <c r="E984" s="278"/>
      <c r="F984" s="278"/>
      <c r="G984" s="269"/>
      <c r="H984" s="269"/>
      <c r="I984" s="269"/>
    </row>
    <row r="985" spans="1:9" hidden="1" x14ac:dyDescent="0.25">
      <c r="A985" s="155">
        <f t="shared" si="92"/>
        <v>0</v>
      </c>
      <c r="B985" s="160">
        <f t="shared" si="93"/>
        <v>0</v>
      </c>
      <c r="C985" s="248"/>
      <c r="D985" s="278"/>
      <c r="E985" s="278"/>
      <c r="F985" s="278"/>
      <c r="G985" s="269"/>
      <c r="H985" s="269"/>
      <c r="I985" s="269"/>
    </row>
    <row r="986" spans="1:9" hidden="1" x14ac:dyDescent="0.25">
      <c r="A986" s="155">
        <f t="shared" si="92"/>
        <v>0</v>
      </c>
      <c r="B986" s="160">
        <f t="shared" si="93"/>
        <v>0</v>
      </c>
      <c r="C986" s="248"/>
      <c r="D986" s="278"/>
      <c r="E986" s="278"/>
      <c r="F986" s="278"/>
      <c r="G986" s="269"/>
      <c r="H986" s="269"/>
      <c r="I986" s="269"/>
    </row>
    <row r="987" spans="1:9" hidden="1" x14ac:dyDescent="0.25">
      <c r="A987" s="155">
        <f t="shared" si="92"/>
        <v>0</v>
      </c>
      <c r="B987" s="160">
        <f t="shared" si="93"/>
        <v>0</v>
      </c>
      <c r="C987" s="248"/>
      <c r="D987" s="278"/>
      <c r="E987" s="278"/>
      <c r="F987" s="278"/>
      <c r="G987" s="269"/>
      <c r="H987" s="269"/>
      <c r="I987" s="269"/>
    </row>
    <row r="988" spans="1:9" hidden="1" x14ac:dyDescent="0.25">
      <c r="A988" s="155">
        <f t="shared" si="92"/>
        <v>0</v>
      </c>
      <c r="B988" s="160">
        <f t="shared" si="93"/>
        <v>0</v>
      </c>
      <c r="C988" s="248"/>
      <c r="D988" s="278"/>
      <c r="E988" s="278"/>
      <c r="F988" s="278"/>
      <c r="G988" s="269"/>
      <c r="H988" s="269"/>
      <c r="I988" s="269"/>
    </row>
    <row r="989" spans="1:9" hidden="1" x14ac:dyDescent="0.25">
      <c r="A989" s="155">
        <f t="shared" si="92"/>
        <v>0</v>
      </c>
      <c r="B989" s="160">
        <f t="shared" si="93"/>
        <v>0</v>
      </c>
      <c r="C989" s="248"/>
      <c r="D989" s="278"/>
      <c r="E989" s="278"/>
      <c r="F989" s="278"/>
      <c r="G989" s="269"/>
      <c r="H989" s="269"/>
      <c r="I989" s="269"/>
    </row>
    <row r="990" spans="1:9" hidden="1" x14ac:dyDescent="0.25">
      <c r="A990" s="155">
        <f t="shared" si="92"/>
        <v>0</v>
      </c>
      <c r="B990" s="160">
        <f t="shared" si="93"/>
        <v>0</v>
      </c>
      <c r="C990" s="248"/>
      <c r="D990" s="278"/>
      <c r="E990" s="278"/>
      <c r="F990" s="278"/>
      <c r="G990" s="269"/>
      <c r="H990" s="269"/>
      <c r="I990" s="269"/>
    </row>
    <row r="991" spans="1:9" hidden="1" x14ac:dyDescent="0.25">
      <c r="A991" s="155">
        <f t="shared" si="92"/>
        <v>0</v>
      </c>
      <c r="B991" s="160">
        <f t="shared" si="93"/>
        <v>0</v>
      </c>
      <c r="C991" s="248"/>
      <c r="D991" s="278"/>
      <c r="E991" s="278"/>
      <c r="F991" s="278"/>
      <c r="G991" s="269"/>
      <c r="H991" s="269"/>
      <c r="I991" s="269"/>
    </row>
    <row r="992" spans="1:9" hidden="1" x14ac:dyDescent="0.25">
      <c r="A992" s="155">
        <f t="shared" si="92"/>
        <v>0</v>
      </c>
      <c r="B992" s="160">
        <f t="shared" si="93"/>
        <v>0</v>
      </c>
      <c r="C992" s="248"/>
      <c r="D992" s="278"/>
      <c r="E992" s="278"/>
      <c r="F992" s="278"/>
      <c r="G992" s="269"/>
      <c r="H992" s="269"/>
      <c r="I992" s="269"/>
    </row>
    <row r="993" spans="1:9" hidden="1" x14ac:dyDescent="0.25">
      <c r="A993" s="155">
        <f t="shared" si="92"/>
        <v>0</v>
      </c>
      <c r="B993" s="160">
        <f t="shared" si="93"/>
        <v>0</v>
      </c>
      <c r="C993" s="248"/>
      <c r="D993" s="278"/>
      <c r="E993" s="278"/>
      <c r="F993" s="278"/>
      <c r="G993" s="269"/>
      <c r="H993" s="269"/>
      <c r="I993" s="269"/>
    </row>
    <row r="994" spans="1:9" hidden="1" x14ac:dyDescent="0.25">
      <c r="A994" s="155">
        <f t="shared" si="92"/>
        <v>0</v>
      </c>
      <c r="B994" s="160">
        <f t="shared" si="93"/>
        <v>0</v>
      </c>
      <c r="C994" s="248"/>
      <c r="D994" s="278"/>
      <c r="E994" s="278"/>
      <c r="F994" s="278"/>
      <c r="G994" s="269"/>
      <c r="H994" s="269"/>
      <c r="I994" s="269"/>
    </row>
    <row r="995" spans="1:9" hidden="1" x14ac:dyDescent="0.25">
      <c r="A995" s="155">
        <f t="shared" si="92"/>
        <v>0</v>
      </c>
      <c r="B995" s="160">
        <f t="shared" si="93"/>
        <v>0</v>
      </c>
      <c r="C995" s="248"/>
      <c r="D995" s="278"/>
      <c r="E995" s="278"/>
      <c r="F995" s="278"/>
      <c r="G995" s="269"/>
      <c r="H995" s="269"/>
      <c r="I995" s="269"/>
    </row>
    <row r="996" spans="1:9" hidden="1" x14ac:dyDescent="0.25">
      <c r="A996" s="155">
        <f t="shared" si="92"/>
        <v>0</v>
      </c>
      <c r="B996" s="160">
        <f t="shared" si="93"/>
        <v>0</v>
      </c>
      <c r="C996" s="248"/>
      <c r="D996" s="278"/>
      <c r="E996" s="278"/>
      <c r="F996" s="278"/>
      <c r="G996" s="269"/>
      <c r="H996" s="269"/>
      <c r="I996" s="269"/>
    </row>
    <row r="997" spans="1:9" hidden="1" x14ac:dyDescent="0.25">
      <c r="A997" s="155">
        <f t="shared" si="92"/>
        <v>0</v>
      </c>
      <c r="B997" s="160">
        <f t="shared" si="93"/>
        <v>0</v>
      </c>
      <c r="C997" s="248"/>
      <c r="D997" s="278"/>
      <c r="E997" s="278"/>
      <c r="F997" s="278"/>
      <c r="G997" s="269"/>
      <c r="H997" s="269"/>
      <c r="I997" s="269"/>
    </row>
    <row r="998" spans="1:9" hidden="1" x14ac:dyDescent="0.25">
      <c r="A998" s="155">
        <f t="shared" si="92"/>
        <v>0</v>
      </c>
      <c r="B998" s="160">
        <f t="shared" si="93"/>
        <v>0</v>
      </c>
      <c r="C998" s="248"/>
      <c r="D998" s="278"/>
      <c r="E998" s="278"/>
      <c r="F998" s="278"/>
      <c r="G998" s="269"/>
      <c r="H998" s="269"/>
      <c r="I998" s="269"/>
    </row>
    <row r="999" spans="1:9" hidden="1" x14ac:dyDescent="0.25">
      <c r="A999" s="155">
        <f t="shared" si="92"/>
        <v>0</v>
      </c>
      <c r="B999" s="160">
        <f t="shared" si="93"/>
        <v>0</v>
      </c>
      <c r="C999" s="248"/>
      <c r="D999" s="278"/>
      <c r="E999" s="278"/>
      <c r="F999" s="278"/>
      <c r="G999" s="269"/>
      <c r="H999" s="269"/>
      <c r="I999" s="269"/>
    </row>
    <row r="1000" spans="1:9" hidden="1" x14ac:dyDescent="0.25">
      <c r="A1000" s="155">
        <f t="shared" si="92"/>
        <v>0</v>
      </c>
      <c r="B1000" s="160">
        <f t="shared" si="93"/>
        <v>0</v>
      </c>
      <c r="C1000" s="248"/>
      <c r="D1000" s="278"/>
      <c r="E1000" s="278"/>
      <c r="F1000" s="278"/>
      <c r="G1000" s="269"/>
      <c r="H1000" s="269"/>
      <c r="I1000" s="269"/>
    </row>
    <row r="1001" spans="1:9" hidden="1" x14ac:dyDescent="0.25">
      <c r="A1001" s="155">
        <f t="shared" si="92"/>
        <v>0</v>
      </c>
      <c r="B1001" s="160">
        <f t="shared" si="93"/>
        <v>0</v>
      </c>
      <c r="C1001" s="248"/>
      <c r="D1001" s="278"/>
      <c r="E1001" s="278"/>
      <c r="F1001" s="278"/>
      <c r="G1001" s="269"/>
      <c r="H1001" s="269"/>
      <c r="I1001" s="269"/>
    </row>
    <row r="1002" spans="1:9" hidden="1" x14ac:dyDescent="0.25">
      <c r="A1002" s="155">
        <f t="shared" si="92"/>
        <v>0</v>
      </c>
      <c r="B1002" s="160">
        <f t="shared" si="93"/>
        <v>0</v>
      </c>
      <c r="C1002" s="248"/>
      <c r="D1002" s="278"/>
      <c r="E1002" s="278"/>
      <c r="F1002" s="278"/>
      <c r="G1002" s="269"/>
      <c r="H1002" s="269"/>
      <c r="I1002" s="269"/>
    </row>
    <row r="1003" spans="1:9" hidden="1" x14ac:dyDescent="0.25">
      <c r="A1003" s="155">
        <f t="shared" si="92"/>
        <v>0</v>
      </c>
      <c r="B1003" s="160">
        <f t="shared" si="93"/>
        <v>0</v>
      </c>
      <c r="C1003" s="248"/>
      <c r="D1003" s="278"/>
      <c r="E1003" s="278"/>
      <c r="F1003" s="278"/>
      <c r="G1003" s="269"/>
      <c r="H1003" s="269"/>
      <c r="I1003" s="269"/>
    </row>
    <row r="1004" spans="1:9" hidden="1" x14ac:dyDescent="0.25">
      <c r="A1004" s="155">
        <f t="shared" si="92"/>
        <v>0</v>
      </c>
      <c r="B1004" s="160">
        <f t="shared" si="93"/>
        <v>0</v>
      </c>
      <c r="C1004" s="248"/>
      <c r="D1004" s="278"/>
      <c r="E1004" s="278"/>
      <c r="F1004" s="278"/>
      <c r="G1004" s="269"/>
      <c r="H1004" s="269"/>
      <c r="I1004" s="269"/>
    </row>
    <row r="1005" spans="1:9" hidden="1" x14ac:dyDescent="0.25">
      <c r="A1005" s="155">
        <f t="shared" si="92"/>
        <v>0</v>
      </c>
      <c r="B1005" s="160">
        <f t="shared" si="93"/>
        <v>0</v>
      </c>
      <c r="C1005" s="248"/>
      <c r="D1005" s="278"/>
      <c r="E1005" s="278"/>
      <c r="F1005" s="278"/>
      <c r="G1005" s="269"/>
      <c r="H1005" s="269"/>
      <c r="I1005" s="269"/>
    </row>
    <row r="1006" spans="1:9" hidden="1" x14ac:dyDescent="0.25">
      <c r="A1006" s="155">
        <f t="shared" si="92"/>
        <v>0</v>
      </c>
      <c r="B1006" s="160">
        <f t="shared" si="93"/>
        <v>0</v>
      </c>
      <c r="C1006" s="248"/>
      <c r="D1006" s="278"/>
      <c r="E1006" s="278"/>
      <c r="F1006" s="278"/>
      <c r="G1006" s="269"/>
      <c r="H1006" s="269"/>
      <c r="I1006" s="269"/>
    </row>
    <row r="1007" spans="1:9" hidden="1" x14ac:dyDescent="0.25">
      <c r="A1007" s="155">
        <f t="shared" si="92"/>
        <v>0</v>
      </c>
      <c r="B1007" s="160">
        <f t="shared" si="93"/>
        <v>0</v>
      </c>
      <c r="C1007" s="248"/>
      <c r="D1007" s="278"/>
      <c r="E1007" s="278"/>
      <c r="F1007" s="278"/>
      <c r="G1007" s="269"/>
      <c r="H1007" s="269"/>
      <c r="I1007" s="269"/>
    </row>
    <row r="1008" spans="1:9" hidden="1" x14ac:dyDescent="0.25">
      <c r="A1008" s="155">
        <f t="shared" ref="A1008:A1039" si="94">A71</f>
        <v>0</v>
      </c>
      <c r="B1008" s="160">
        <f t="shared" ref="B1008:B1025" si="95">B854</f>
        <v>0</v>
      </c>
      <c r="C1008" s="248"/>
      <c r="D1008" s="278"/>
      <c r="E1008" s="278"/>
      <c r="F1008" s="278"/>
      <c r="G1008" s="269"/>
      <c r="H1008" s="269"/>
      <c r="I1008" s="269"/>
    </row>
    <row r="1009" spans="1:9" hidden="1" x14ac:dyDescent="0.25">
      <c r="A1009" s="155">
        <f t="shared" si="94"/>
        <v>0</v>
      </c>
      <c r="B1009" s="160">
        <f t="shared" si="95"/>
        <v>0</v>
      </c>
      <c r="C1009" s="248"/>
      <c r="D1009" s="278"/>
      <c r="E1009" s="278"/>
      <c r="F1009" s="278"/>
      <c r="G1009" s="269"/>
      <c r="H1009" s="269"/>
      <c r="I1009" s="269"/>
    </row>
    <row r="1010" spans="1:9" hidden="1" x14ac:dyDescent="0.25">
      <c r="A1010" s="155">
        <f t="shared" si="94"/>
        <v>0</v>
      </c>
      <c r="B1010" s="160">
        <f t="shared" si="95"/>
        <v>0</v>
      </c>
      <c r="C1010" s="248"/>
      <c r="D1010" s="278"/>
      <c r="E1010" s="278"/>
      <c r="F1010" s="278"/>
      <c r="G1010" s="269"/>
      <c r="H1010" s="269"/>
      <c r="I1010" s="269"/>
    </row>
    <row r="1011" spans="1:9" hidden="1" x14ac:dyDescent="0.25">
      <c r="A1011" s="155">
        <f t="shared" si="94"/>
        <v>0</v>
      </c>
      <c r="B1011" s="160">
        <f t="shared" si="95"/>
        <v>0</v>
      </c>
      <c r="C1011" s="248"/>
      <c r="D1011" s="278"/>
      <c r="E1011" s="278"/>
      <c r="F1011" s="278"/>
      <c r="G1011" s="269"/>
      <c r="H1011" s="269"/>
      <c r="I1011" s="269"/>
    </row>
    <row r="1012" spans="1:9" hidden="1" x14ac:dyDescent="0.25">
      <c r="A1012" s="155">
        <f t="shared" si="94"/>
        <v>0</v>
      </c>
      <c r="B1012" s="160">
        <f t="shared" si="95"/>
        <v>0</v>
      </c>
      <c r="C1012" s="248"/>
      <c r="D1012" s="278"/>
      <c r="E1012" s="278"/>
      <c r="F1012" s="278"/>
      <c r="G1012" s="269"/>
      <c r="H1012" s="269"/>
      <c r="I1012" s="269"/>
    </row>
    <row r="1013" spans="1:9" hidden="1" x14ac:dyDescent="0.25">
      <c r="A1013" s="155">
        <f t="shared" si="94"/>
        <v>0</v>
      </c>
      <c r="B1013" s="160">
        <f t="shared" si="95"/>
        <v>0</v>
      </c>
      <c r="C1013" s="248"/>
      <c r="D1013" s="278"/>
      <c r="E1013" s="278"/>
      <c r="F1013" s="278"/>
      <c r="G1013" s="269"/>
      <c r="H1013" s="269"/>
      <c r="I1013" s="269"/>
    </row>
    <row r="1014" spans="1:9" hidden="1" x14ac:dyDescent="0.25">
      <c r="A1014" s="155">
        <f t="shared" si="94"/>
        <v>0</v>
      </c>
      <c r="B1014" s="160">
        <f t="shared" si="95"/>
        <v>0</v>
      </c>
      <c r="C1014" s="248"/>
      <c r="D1014" s="278"/>
      <c r="E1014" s="278"/>
      <c r="F1014" s="278"/>
      <c r="G1014" s="269"/>
      <c r="H1014" s="269"/>
      <c r="I1014" s="269"/>
    </row>
    <row r="1015" spans="1:9" hidden="1" x14ac:dyDescent="0.25">
      <c r="A1015" s="155">
        <f t="shared" si="94"/>
        <v>0</v>
      </c>
      <c r="B1015" s="160">
        <f t="shared" si="95"/>
        <v>0</v>
      </c>
      <c r="C1015" s="248"/>
      <c r="D1015" s="278"/>
      <c r="E1015" s="278"/>
      <c r="F1015" s="278"/>
      <c r="G1015" s="269"/>
      <c r="H1015" s="269"/>
      <c r="I1015" s="269"/>
    </row>
    <row r="1016" spans="1:9" hidden="1" x14ac:dyDescent="0.25">
      <c r="A1016" s="155">
        <f t="shared" si="94"/>
        <v>0</v>
      </c>
      <c r="B1016" s="160">
        <f t="shared" si="95"/>
        <v>0</v>
      </c>
      <c r="C1016" s="248"/>
      <c r="D1016" s="278"/>
      <c r="E1016" s="278"/>
      <c r="F1016" s="278"/>
      <c r="G1016" s="269"/>
      <c r="H1016" s="269"/>
      <c r="I1016" s="269"/>
    </row>
    <row r="1017" spans="1:9" hidden="1" x14ac:dyDescent="0.25">
      <c r="A1017" s="155">
        <f t="shared" si="94"/>
        <v>0</v>
      </c>
      <c r="B1017" s="160">
        <f t="shared" si="95"/>
        <v>0</v>
      </c>
      <c r="C1017" s="248"/>
      <c r="D1017" s="278"/>
      <c r="E1017" s="278"/>
      <c r="F1017" s="278"/>
      <c r="G1017" s="269"/>
      <c r="H1017" s="269"/>
      <c r="I1017" s="269"/>
    </row>
    <row r="1018" spans="1:9" hidden="1" x14ac:dyDescent="0.25">
      <c r="A1018" s="155">
        <f t="shared" si="94"/>
        <v>0</v>
      </c>
      <c r="B1018" s="160">
        <f t="shared" si="95"/>
        <v>0</v>
      </c>
      <c r="C1018" s="248"/>
      <c r="D1018" s="278"/>
      <c r="E1018" s="278"/>
      <c r="F1018" s="278"/>
      <c r="G1018" s="269"/>
      <c r="H1018" s="269"/>
      <c r="I1018" s="269"/>
    </row>
    <row r="1019" spans="1:9" hidden="1" x14ac:dyDescent="0.25">
      <c r="A1019" s="155">
        <f t="shared" si="94"/>
        <v>0</v>
      </c>
      <c r="B1019" s="160">
        <f t="shared" si="95"/>
        <v>0</v>
      </c>
      <c r="C1019" s="248"/>
      <c r="D1019" s="278"/>
      <c r="E1019" s="278"/>
      <c r="F1019" s="278"/>
      <c r="G1019" s="269"/>
      <c r="H1019" s="269"/>
      <c r="I1019" s="269"/>
    </row>
    <row r="1020" spans="1:9" hidden="1" x14ac:dyDescent="0.25">
      <c r="A1020" s="155">
        <f t="shared" si="94"/>
        <v>0</v>
      </c>
      <c r="B1020" s="160">
        <f t="shared" si="95"/>
        <v>0</v>
      </c>
      <c r="C1020" s="248"/>
      <c r="D1020" s="278"/>
      <c r="E1020" s="278"/>
      <c r="F1020" s="278"/>
      <c r="G1020" s="269"/>
      <c r="H1020" s="269"/>
      <c r="I1020" s="269"/>
    </row>
    <row r="1021" spans="1:9" hidden="1" x14ac:dyDescent="0.25">
      <c r="A1021" s="155">
        <f t="shared" si="94"/>
        <v>0</v>
      </c>
      <c r="B1021" s="160">
        <f t="shared" si="95"/>
        <v>0</v>
      </c>
      <c r="C1021" s="248"/>
      <c r="D1021" s="278"/>
      <c r="E1021" s="278"/>
      <c r="F1021" s="278"/>
      <c r="G1021" s="269"/>
      <c r="H1021" s="269"/>
      <c r="I1021" s="269"/>
    </row>
    <row r="1022" spans="1:9" hidden="1" x14ac:dyDescent="0.25">
      <c r="A1022" s="155">
        <f t="shared" si="94"/>
        <v>0</v>
      </c>
      <c r="B1022" s="160">
        <f t="shared" si="95"/>
        <v>0</v>
      </c>
      <c r="C1022" s="248"/>
      <c r="D1022" s="278"/>
      <c r="E1022" s="278"/>
      <c r="F1022" s="278"/>
      <c r="G1022" s="269"/>
      <c r="H1022" s="269"/>
      <c r="I1022" s="269"/>
    </row>
    <row r="1023" spans="1:9" hidden="1" x14ac:dyDescent="0.25">
      <c r="A1023" s="155">
        <f t="shared" si="94"/>
        <v>0</v>
      </c>
      <c r="B1023" s="160">
        <f t="shared" si="95"/>
        <v>0</v>
      </c>
      <c r="C1023" s="248"/>
      <c r="D1023" s="278"/>
      <c r="E1023" s="278"/>
      <c r="F1023" s="278"/>
      <c r="G1023" s="269"/>
      <c r="H1023" s="269"/>
      <c r="I1023" s="269"/>
    </row>
    <row r="1024" spans="1:9" hidden="1" x14ac:dyDescent="0.25">
      <c r="A1024" s="155">
        <f t="shared" si="94"/>
        <v>0</v>
      </c>
      <c r="B1024" s="160">
        <f t="shared" si="95"/>
        <v>0</v>
      </c>
      <c r="C1024" s="248"/>
      <c r="D1024" s="278"/>
      <c r="E1024" s="278"/>
      <c r="F1024" s="278"/>
      <c r="G1024" s="269"/>
      <c r="H1024" s="269"/>
      <c r="I1024" s="269"/>
    </row>
    <row r="1025" spans="1:9" hidden="1" x14ac:dyDescent="0.25">
      <c r="A1025" s="155">
        <f t="shared" si="94"/>
        <v>0</v>
      </c>
      <c r="B1025" s="160">
        <f t="shared" si="95"/>
        <v>0</v>
      </c>
      <c r="C1025" s="248"/>
      <c r="D1025" s="278"/>
      <c r="E1025" s="278"/>
      <c r="F1025" s="278"/>
      <c r="G1025" s="269"/>
      <c r="H1025" s="269"/>
      <c r="I1025" s="269"/>
    </row>
    <row r="1026" spans="1:9" hidden="1" x14ac:dyDescent="0.25">
      <c r="A1026" s="250">
        <f t="shared" si="94"/>
        <v>0</v>
      </c>
      <c r="B1026" s="160">
        <f t="shared" ref="B1026:B1089" si="96">B872</f>
        <v>0</v>
      </c>
      <c r="C1026" s="258"/>
      <c r="D1026" s="278"/>
      <c r="E1026" s="278"/>
      <c r="F1026" s="278"/>
      <c r="G1026" s="269"/>
      <c r="H1026" s="269"/>
      <c r="I1026" s="269"/>
    </row>
    <row r="1027" spans="1:9" hidden="1" x14ac:dyDescent="0.25">
      <c r="A1027" s="250">
        <f t="shared" si="94"/>
        <v>0</v>
      </c>
      <c r="B1027" s="160">
        <f t="shared" si="96"/>
        <v>0</v>
      </c>
      <c r="C1027" s="258"/>
      <c r="D1027" s="278"/>
      <c r="E1027" s="278"/>
      <c r="F1027" s="278"/>
      <c r="G1027" s="269"/>
      <c r="H1027" s="269"/>
      <c r="I1027" s="269"/>
    </row>
    <row r="1028" spans="1:9" hidden="1" x14ac:dyDescent="0.25">
      <c r="A1028" s="250">
        <f t="shared" si="94"/>
        <v>0</v>
      </c>
      <c r="B1028" s="160">
        <f t="shared" si="96"/>
        <v>0</v>
      </c>
      <c r="C1028" s="258"/>
      <c r="D1028" s="278"/>
      <c r="E1028" s="278"/>
      <c r="F1028" s="278"/>
      <c r="G1028" s="269"/>
      <c r="H1028" s="269"/>
      <c r="I1028" s="269"/>
    </row>
    <row r="1029" spans="1:9" hidden="1" x14ac:dyDescent="0.25">
      <c r="A1029" s="250">
        <f t="shared" si="94"/>
        <v>0</v>
      </c>
      <c r="B1029" s="160">
        <f t="shared" si="96"/>
        <v>0</v>
      </c>
      <c r="C1029" s="258"/>
      <c r="D1029" s="278"/>
      <c r="E1029" s="278"/>
      <c r="F1029" s="278"/>
      <c r="G1029" s="269"/>
      <c r="H1029" s="269"/>
      <c r="I1029" s="269"/>
    </row>
    <row r="1030" spans="1:9" hidden="1" x14ac:dyDescent="0.25">
      <c r="A1030" s="250">
        <f t="shared" si="94"/>
        <v>0</v>
      </c>
      <c r="B1030" s="160">
        <f t="shared" si="96"/>
        <v>0</v>
      </c>
      <c r="C1030" s="258"/>
      <c r="D1030" s="278"/>
      <c r="E1030" s="278"/>
      <c r="F1030" s="278"/>
      <c r="G1030" s="269"/>
      <c r="H1030" s="269"/>
      <c r="I1030" s="269"/>
    </row>
    <row r="1031" spans="1:9" hidden="1" x14ac:dyDescent="0.25">
      <c r="A1031" s="250">
        <f t="shared" si="94"/>
        <v>0</v>
      </c>
      <c r="B1031" s="160">
        <f t="shared" si="96"/>
        <v>0</v>
      </c>
      <c r="C1031" s="258"/>
      <c r="D1031" s="278"/>
      <c r="E1031" s="278"/>
      <c r="F1031" s="278"/>
      <c r="G1031" s="269"/>
      <c r="H1031" s="269"/>
      <c r="I1031" s="269"/>
    </row>
    <row r="1032" spans="1:9" hidden="1" x14ac:dyDescent="0.25">
      <c r="A1032" s="250">
        <f t="shared" si="94"/>
        <v>0</v>
      </c>
      <c r="B1032" s="160">
        <f t="shared" si="96"/>
        <v>0</v>
      </c>
      <c r="C1032" s="258"/>
      <c r="D1032" s="278"/>
      <c r="E1032" s="278"/>
      <c r="F1032" s="278"/>
      <c r="G1032" s="269"/>
      <c r="H1032" s="269"/>
      <c r="I1032" s="269"/>
    </row>
    <row r="1033" spans="1:9" hidden="1" x14ac:dyDescent="0.25">
      <c r="A1033" s="250">
        <f t="shared" si="94"/>
        <v>0</v>
      </c>
      <c r="B1033" s="160">
        <f t="shared" si="96"/>
        <v>0</v>
      </c>
      <c r="C1033" s="258"/>
      <c r="D1033" s="278"/>
      <c r="E1033" s="278"/>
      <c r="F1033" s="278"/>
      <c r="G1033" s="269"/>
      <c r="H1033" s="269"/>
      <c r="I1033" s="269"/>
    </row>
    <row r="1034" spans="1:9" hidden="1" x14ac:dyDescent="0.25">
      <c r="A1034" s="250">
        <f t="shared" si="94"/>
        <v>0</v>
      </c>
      <c r="B1034" s="160">
        <f t="shared" si="96"/>
        <v>0</v>
      </c>
      <c r="C1034" s="258"/>
      <c r="D1034" s="278"/>
      <c r="E1034" s="278"/>
      <c r="F1034" s="278"/>
      <c r="G1034" s="269"/>
      <c r="H1034" s="269"/>
      <c r="I1034" s="269"/>
    </row>
    <row r="1035" spans="1:9" hidden="1" x14ac:dyDescent="0.25">
      <c r="A1035" s="250">
        <f t="shared" si="94"/>
        <v>0</v>
      </c>
      <c r="B1035" s="160">
        <f t="shared" si="96"/>
        <v>0</v>
      </c>
      <c r="C1035" s="258"/>
      <c r="D1035" s="278"/>
      <c r="E1035" s="278"/>
      <c r="F1035" s="278"/>
      <c r="G1035" s="269"/>
      <c r="H1035" s="269"/>
      <c r="I1035" s="269"/>
    </row>
    <row r="1036" spans="1:9" hidden="1" x14ac:dyDescent="0.25">
      <c r="A1036" s="250">
        <f t="shared" si="94"/>
        <v>0</v>
      </c>
      <c r="B1036" s="160">
        <f t="shared" si="96"/>
        <v>0</v>
      </c>
      <c r="C1036" s="258"/>
      <c r="D1036" s="278"/>
      <c r="E1036" s="278"/>
      <c r="F1036" s="278"/>
      <c r="G1036" s="269"/>
      <c r="H1036" s="269"/>
      <c r="I1036" s="269"/>
    </row>
    <row r="1037" spans="1:9" hidden="1" x14ac:dyDescent="0.25">
      <c r="A1037" s="250">
        <f t="shared" si="94"/>
        <v>0</v>
      </c>
      <c r="B1037" s="160">
        <f t="shared" si="96"/>
        <v>0</v>
      </c>
      <c r="C1037" s="258"/>
      <c r="D1037" s="278"/>
      <c r="E1037" s="278"/>
      <c r="F1037" s="278"/>
      <c r="G1037" s="269"/>
      <c r="H1037" s="269"/>
      <c r="I1037" s="269"/>
    </row>
    <row r="1038" spans="1:9" hidden="1" x14ac:dyDescent="0.25">
      <c r="A1038" s="250">
        <f t="shared" si="94"/>
        <v>0</v>
      </c>
      <c r="B1038" s="160">
        <f t="shared" si="96"/>
        <v>0</v>
      </c>
      <c r="C1038" s="258"/>
      <c r="D1038" s="278"/>
      <c r="E1038" s="278"/>
      <c r="F1038" s="278"/>
      <c r="G1038" s="269"/>
      <c r="H1038" s="269"/>
      <c r="I1038" s="269"/>
    </row>
    <row r="1039" spans="1:9" hidden="1" x14ac:dyDescent="0.25">
      <c r="A1039" s="250">
        <f t="shared" si="94"/>
        <v>0</v>
      </c>
      <c r="B1039" s="160">
        <f t="shared" si="96"/>
        <v>0</v>
      </c>
      <c r="C1039" s="258"/>
      <c r="D1039" s="278"/>
      <c r="E1039" s="278"/>
      <c r="F1039" s="278"/>
      <c r="G1039" s="269"/>
      <c r="H1039" s="269"/>
      <c r="I1039" s="269"/>
    </row>
    <row r="1040" spans="1:9" hidden="1" x14ac:dyDescent="0.25">
      <c r="A1040" s="250">
        <f t="shared" ref="A1040:A1071" si="97">A103</f>
        <v>0</v>
      </c>
      <c r="B1040" s="160">
        <f t="shared" si="96"/>
        <v>0</v>
      </c>
      <c r="C1040" s="258"/>
      <c r="D1040" s="278"/>
      <c r="E1040" s="278"/>
      <c r="F1040" s="278"/>
      <c r="G1040" s="269"/>
      <c r="H1040" s="269"/>
      <c r="I1040" s="269"/>
    </row>
    <row r="1041" spans="1:9" hidden="1" x14ac:dyDescent="0.25">
      <c r="A1041" s="250">
        <f t="shared" si="97"/>
        <v>0</v>
      </c>
      <c r="B1041" s="160">
        <f t="shared" si="96"/>
        <v>0</v>
      </c>
      <c r="C1041" s="258"/>
      <c r="D1041" s="278"/>
      <c r="E1041" s="278"/>
      <c r="F1041" s="278"/>
      <c r="G1041" s="269"/>
      <c r="H1041" s="269"/>
      <c r="I1041" s="269"/>
    </row>
    <row r="1042" spans="1:9" hidden="1" x14ac:dyDescent="0.25">
      <c r="A1042" s="250">
        <f t="shared" si="97"/>
        <v>0</v>
      </c>
      <c r="B1042" s="160">
        <f t="shared" si="96"/>
        <v>0</v>
      </c>
      <c r="C1042" s="258"/>
      <c r="D1042" s="278"/>
      <c r="E1042" s="278"/>
      <c r="F1042" s="278"/>
      <c r="G1042" s="269"/>
      <c r="H1042" s="269"/>
      <c r="I1042" s="269"/>
    </row>
    <row r="1043" spans="1:9" hidden="1" x14ac:dyDescent="0.25">
      <c r="A1043" s="250">
        <f t="shared" si="97"/>
        <v>0</v>
      </c>
      <c r="B1043" s="160">
        <f t="shared" si="96"/>
        <v>0</v>
      </c>
      <c r="C1043" s="258"/>
      <c r="D1043" s="278"/>
      <c r="E1043" s="278"/>
      <c r="F1043" s="278"/>
      <c r="G1043" s="269"/>
      <c r="H1043" s="269"/>
      <c r="I1043" s="269"/>
    </row>
    <row r="1044" spans="1:9" hidden="1" x14ac:dyDescent="0.25">
      <c r="A1044" s="250">
        <f t="shared" si="97"/>
        <v>0</v>
      </c>
      <c r="B1044" s="160">
        <f t="shared" si="96"/>
        <v>0</v>
      </c>
      <c r="C1044" s="258"/>
      <c r="D1044" s="278"/>
      <c r="E1044" s="278"/>
      <c r="F1044" s="278"/>
      <c r="G1044" s="269"/>
      <c r="H1044" s="269"/>
      <c r="I1044" s="269"/>
    </row>
    <row r="1045" spans="1:9" hidden="1" x14ac:dyDescent="0.25">
      <c r="A1045" s="250">
        <f t="shared" si="97"/>
        <v>0</v>
      </c>
      <c r="B1045" s="160">
        <f t="shared" si="96"/>
        <v>0</v>
      </c>
      <c r="C1045" s="258"/>
      <c r="D1045" s="278"/>
      <c r="E1045" s="278"/>
      <c r="F1045" s="278"/>
      <c r="G1045" s="269"/>
      <c r="H1045" s="269"/>
      <c r="I1045" s="269"/>
    </row>
    <row r="1046" spans="1:9" hidden="1" x14ac:dyDescent="0.25">
      <c r="A1046" s="250">
        <f t="shared" si="97"/>
        <v>0</v>
      </c>
      <c r="B1046" s="160">
        <f t="shared" si="96"/>
        <v>0</v>
      </c>
      <c r="C1046" s="258"/>
      <c r="D1046" s="278"/>
      <c r="E1046" s="278"/>
      <c r="F1046" s="278"/>
      <c r="G1046" s="269"/>
      <c r="H1046" s="269"/>
      <c r="I1046" s="269"/>
    </row>
    <row r="1047" spans="1:9" hidden="1" x14ac:dyDescent="0.25">
      <c r="A1047" s="250">
        <f t="shared" si="97"/>
        <v>0</v>
      </c>
      <c r="B1047" s="160">
        <f t="shared" si="96"/>
        <v>0</v>
      </c>
      <c r="C1047" s="258"/>
      <c r="D1047" s="278"/>
      <c r="E1047" s="278"/>
      <c r="F1047" s="278"/>
      <c r="G1047" s="269"/>
      <c r="H1047" s="269"/>
      <c r="I1047" s="269"/>
    </row>
    <row r="1048" spans="1:9" hidden="1" x14ac:dyDescent="0.25">
      <c r="A1048" s="250">
        <f t="shared" si="97"/>
        <v>0</v>
      </c>
      <c r="B1048" s="160">
        <f t="shared" si="96"/>
        <v>0</v>
      </c>
      <c r="C1048" s="258"/>
      <c r="D1048" s="278"/>
      <c r="E1048" s="278"/>
      <c r="F1048" s="278"/>
      <c r="G1048" s="269"/>
      <c r="H1048" s="269"/>
      <c r="I1048" s="269"/>
    </row>
    <row r="1049" spans="1:9" hidden="1" x14ac:dyDescent="0.25">
      <c r="A1049" s="250">
        <f t="shared" si="97"/>
        <v>0</v>
      </c>
      <c r="B1049" s="160">
        <f t="shared" si="96"/>
        <v>0</v>
      </c>
      <c r="C1049" s="258"/>
      <c r="D1049" s="278"/>
      <c r="E1049" s="278"/>
      <c r="F1049" s="278"/>
      <c r="G1049" s="269"/>
      <c r="H1049" s="269"/>
      <c r="I1049" s="269"/>
    </row>
    <row r="1050" spans="1:9" hidden="1" x14ac:dyDescent="0.25">
      <c r="A1050" s="250">
        <f t="shared" si="97"/>
        <v>0</v>
      </c>
      <c r="B1050" s="160">
        <f t="shared" si="96"/>
        <v>0</v>
      </c>
      <c r="C1050" s="258"/>
      <c r="D1050" s="278"/>
      <c r="E1050" s="278"/>
      <c r="F1050" s="278"/>
      <c r="G1050" s="269"/>
      <c r="H1050" s="269"/>
      <c r="I1050" s="269"/>
    </row>
    <row r="1051" spans="1:9" hidden="1" x14ac:dyDescent="0.25">
      <c r="A1051" s="250">
        <f t="shared" si="97"/>
        <v>0</v>
      </c>
      <c r="B1051" s="160">
        <f t="shared" si="96"/>
        <v>0</v>
      </c>
      <c r="C1051" s="258"/>
      <c r="D1051" s="278"/>
      <c r="E1051" s="278"/>
      <c r="F1051" s="278"/>
      <c r="G1051" s="269"/>
      <c r="H1051" s="269"/>
      <c r="I1051" s="269"/>
    </row>
    <row r="1052" spans="1:9" hidden="1" x14ac:dyDescent="0.25">
      <c r="A1052" s="250">
        <f t="shared" si="97"/>
        <v>0</v>
      </c>
      <c r="B1052" s="160">
        <f t="shared" si="96"/>
        <v>0</v>
      </c>
      <c r="C1052" s="258"/>
      <c r="D1052" s="278"/>
      <c r="E1052" s="278"/>
      <c r="F1052" s="278"/>
      <c r="G1052" s="269"/>
      <c r="H1052" s="269"/>
      <c r="I1052" s="269"/>
    </row>
    <row r="1053" spans="1:9" hidden="1" x14ac:dyDescent="0.25">
      <c r="A1053" s="250">
        <f t="shared" si="97"/>
        <v>0</v>
      </c>
      <c r="B1053" s="160">
        <f t="shared" si="96"/>
        <v>0</v>
      </c>
      <c r="C1053" s="258"/>
      <c r="D1053" s="278"/>
      <c r="E1053" s="278"/>
      <c r="F1053" s="278"/>
      <c r="G1053" s="269"/>
      <c r="H1053" s="269"/>
      <c r="I1053" s="269"/>
    </row>
    <row r="1054" spans="1:9" hidden="1" x14ac:dyDescent="0.25">
      <c r="A1054" s="250">
        <f t="shared" si="97"/>
        <v>0</v>
      </c>
      <c r="B1054" s="160">
        <f t="shared" si="96"/>
        <v>0</v>
      </c>
      <c r="C1054" s="258"/>
      <c r="D1054" s="278"/>
      <c r="E1054" s="278"/>
      <c r="F1054" s="278"/>
      <c r="G1054" s="269"/>
      <c r="H1054" s="269"/>
      <c r="I1054" s="269"/>
    </row>
    <row r="1055" spans="1:9" hidden="1" x14ac:dyDescent="0.25">
      <c r="A1055" s="250">
        <f t="shared" si="97"/>
        <v>0</v>
      </c>
      <c r="B1055" s="160">
        <f t="shared" si="96"/>
        <v>0</v>
      </c>
      <c r="C1055" s="258"/>
      <c r="D1055" s="278"/>
      <c r="E1055" s="278"/>
      <c r="F1055" s="278"/>
      <c r="G1055" s="269"/>
      <c r="H1055" s="269"/>
      <c r="I1055" s="269"/>
    </row>
    <row r="1056" spans="1:9" hidden="1" x14ac:dyDescent="0.25">
      <c r="A1056" s="250">
        <f t="shared" si="97"/>
        <v>0</v>
      </c>
      <c r="B1056" s="160">
        <f t="shared" si="96"/>
        <v>0</v>
      </c>
      <c r="C1056" s="258"/>
      <c r="D1056" s="278"/>
      <c r="E1056" s="278"/>
      <c r="F1056" s="278"/>
      <c r="G1056" s="269"/>
      <c r="H1056" s="269"/>
      <c r="I1056" s="269"/>
    </row>
    <row r="1057" spans="1:9" hidden="1" x14ac:dyDescent="0.25">
      <c r="A1057" s="250">
        <f t="shared" si="97"/>
        <v>0</v>
      </c>
      <c r="B1057" s="160">
        <f t="shared" si="96"/>
        <v>0</v>
      </c>
      <c r="C1057" s="258"/>
      <c r="D1057" s="278"/>
      <c r="E1057" s="278"/>
      <c r="F1057" s="278"/>
      <c r="G1057" s="269"/>
      <c r="H1057" s="269"/>
      <c r="I1057" s="269"/>
    </row>
    <row r="1058" spans="1:9" hidden="1" x14ac:dyDescent="0.25">
      <c r="A1058" s="250">
        <f t="shared" si="97"/>
        <v>0</v>
      </c>
      <c r="B1058" s="160">
        <f t="shared" si="96"/>
        <v>0</v>
      </c>
      <c r="C1058" s="258"/>
      <c r="D1058" s="278"/>
      <c r="E1058" s="278"/>
      <c r="F1058" s="278"/>
      <c r="G1058" s="269"/>
      <c r="H1058" s="269"/>
      <c r="I1058" s="269"/>
    </row>
    <row r="1059" spans="1:9" hidden="1" x14ac:dyDescent="0.25">
      <c r="A1059" s="250">
        <f t="shared" si="97"/>
        <v>0</v>
      </c>
      <c r="B1059" s="160">
        <f t="shared" si="96"/>
        <v>0</v>
      </c>
      <c r="C1059" s="258"/>
      <c r="D1059" s="278"/>
      <c r="E1059" s="278"/>
      <c r="F1059" s="278"/>
      <c r="G1059" s="269"/>
      <c r="H1059" s="269"/>
      <c r="I1059" s="269"/>
    </row>
    <row r="1060" spans="1:9" hidden="1" x14ac:dyDescent="0.25">
      <c r="A1060" s="250">
        <f t="shared" si="97"/>
        <v>0</v>
      </c>
      <c r="B1060" s="160">
        <f t="shared" si="96"/>
        <v>0</v>
      </c>
      <c r="C1060" s="258"/>
      <c r="D1060" s="278"/>
      <c r="E1060" s="278"/>
      <c r="F1060" s="278"/>
      <c r="G1060" s="269"/>
      <c r="H1060" s="269"/>
      <c r="I1060" s="269"/>
    </row>
    <row r="1061" spans="1:9" hidden="1" x14ac:dyDescent="0.25">
      <c r="A1061" s="250">
        <f t="shared" si="97"/>
        <v>0</v>
      </c>
      <c r="B1061" s="160">
        <f t="shared" si="96"/>
        <v>0</v>
      </c>
      <c r="C1061" s="258"/>
      <c r="D1061" s="278"/>
      <c r="E1061" s="278"/>
      <c r="F1061" s="278"/>
      <c r="G1061" s="269"/>
      <c r="H1061" s="269"/>
      <c r="I1061" s="269"/>
    </row>
    <row r="1062" spans="1:9" hidden="1" x14ac:dyDescent="0.25">
      <c r="A1062" s="250">
        <f t="shared" si="97"/>
        <v>0</v>
      </c>
      <c r="B1062" s="160">
        <f t="shared" si="96"/>
        <v>0</v>
      </c>
      <c r="C1062" s="258"/>
      <c r="D1062" s="278"/>
      <c r="E1062" s="278"/>
      <c r="F1062" s="278"/>
      <c r="G1062" s="269"/>
      <c r="H1062" s="269"/>
      <c r="I1062" s="269"/>
    </row>
    <row r="1063" spans="1:9" hidden="1" x14ac:dyDescent="0.25">
      <c r="A1063" s="250">
        <f t="shared" si="97"/>
        <v>0</v>
      </c>
      <c r="B1063" s="160">
        <f t="shared" si="96"/>
        <v>0</v>
      </c>
      <c r="C1063" s="258"/>
      <c r="D1063" s="278"/>
      <c r="E1063" s="278"/>
      <c r="F1063" s="278"/>
      <c r="G1063" s="269"/>
      <c r="H1063" s="269"/>
      <c r="I1063" s="269"/>
    </row>
    <row r="1064" spans="1:9" hidden="1" x14ac:dyDescent="0.25">
      <c r="A1064" s="250">
        <f t="shared" si="97"/>
        <v>0</v>
      </c>
      <c r="B1064" s="160">
        <f t="shared" si="96"/>
        <v>0</v>
      </c>
      <c r="C1064" s="258"/>
      <c r="D1064" s="278"/>
      <c r="E1064" s="278"/>
      <c r="F1064" s="278"/>
      <c r="G1064" s="269"/>
      <c r="H1064" s="269"/>
      <c r="I1064" s="269"/>
    </row>
    <row r="1065" spans="1:9" hidden="1" x14ac:dyDescent="0.25">
      <c r="A1065" s="250">
        <f t="shared" si="97"/>
        <v>0</v>
      </c>
      <c r="B1065" s="160">
        <f t="shared" si="96"/>
        <v>0</v>
      </c>
      <c r="C1065" s="258"/>
      <c r="D1065" s="278"/>
      <c r="E1065" s="278"/>
      <c r="F1065" s="278"/>
      <c r="G1065" s="269"/>
      <c r="H1065" s="269"/>
      <c r="I1065" s="269"/>
    </row>
    <row r="1066" spans="1:9" hidden="1" x14ac:dyDescent="0.25">
      <c r="A1066" s="250">
        <f t="shared" si="97"/>
        <v>0</v>
      </c>
      <c r="B1066" s="160">
        <f t="shared" si="96"/>
        <v>0</v>
      </c>
      <c r="C1066" s="258"/>
      <c r="D1066" s="278"/>
      <c r="E1066" s="278"/>
      <c r="F1066" s="278"/>
      <c r="G1066" s="269"/>
      <c r="H1066" s="269"/>
      <c r="I1066" s="269"/>
    </row>
    <row r="1067" spans="1:9" hidden="1" x14ac:dyDescent="0.25">
      <c r="A1067" s="250">
        <f t="shared" si="97"/>
        <v>0</v>
      </c>
      <c r="B1067" s="160">
        <f t="shared" si="96"/>
        <v>0</v>
      </c>
      <c r="C1067" s="258"/>
      <c r="D1067" s="278"/>
      <c r="E1067" s="278"/>
      <c r="F1067" s="278"/>
      <c r="G1067" s="269"/>
      <c r="H1067" s="269"/>
      <c r="I1067" s="269"/>
    </row>
    <row r="1068" spans="1:9" hidden="1" x14ac:dyDescent="0.25">
      <c r="A1068" s="250">
        <f t="shared" si="97"/>
        <v>0</v>
      </c>
      <c r="B1068" s="160">
        <f t="shared" si="96"/>
        <v>0</v>
      </c>
      <c r="C1068" s="258"/>
      <c r="D1068" s="278"/>
      <c r="E1068" s="278"/>
      <c r="F1068" s="278"/>
      <c r="G1068" s="269"/>
      <c r="H1068" s="269"/>
      <c r="I1068" s="269"/>
    </row>
    <row r="1069" spans="1:9" hidden="1" x14ac:dyDescent="0.25">
      <c r="A1069" s="250">
        <f t="shared" si="97"/>
        <v>0</v>
      </c>
      <c r="B1069" s="160">
        <f t="shared" si="96"/>
        <v>0</v>
      </c>
      <c r="C1069" s="258"/>
      <c r="D1069" s="278"/>
      <c r="E1069" s="278"/>
      <c r="F1069" s="278"/>
      <c r="G1069" s="269"/>
      <c r="H1069" s="269"/>
      <c r="I1069" s="269"/>
    </row>
    <row r="1070" spans="1:9" hidden="1" x14ac:dyDescent="0.25">
      <c r="A1070" s="250">
        <f t="shared" si="97"/>
        <v>0</v>
      </c>
      <c r="B1070" s="160">
        <f t="shared" si="96"/>
        <v>0</v>
      </c>
      <c r="C1070" s="258"/>
      <c r="D1070" s="278"/>
      <c r="E1070" s="278"/>
      <c r="F1070" s="278"/>
      <c r="G1070" s="269"/>
      <c r="H1070" s="269"/>
      <c r="I1070" s="269"/>
    </row>
    <row r="1071" spans="1:9" hidden="1" x14ac:dyDescent="0.25">
      <c r="A1071" s="250">
        <f t="shared" si="97"/>
        <v>0</v>
      </c>
      <c r="B1071" s="160">
        <f t="shared" si="96"/>
        <v>0</v>
      </c>
      <c r="C1071" s="258"/>
      <c r="D1071" s="278"/>
      <c r="E1071" s="278"/>
      <c r="F1071" s="278"/>
      <c r="G1071" s="269"/>
      <c r="H1071" s="269"/>
      <c r="I1071" s="269"/>
    </row>
    <row r="1072" spans="1:9" hidden="1" x14ac:dyDescent="0.25">
      <c r="A1072" s="250">
        <f t="shared" ref="A1072:A1103" si="98">A135</f>
        <v>0</v>
      </c>
      <c r="B1072" s="160">
        <f t="shared" si="96"/>
        <v>0</v>
      </c>
      <c r="C1072" s="258"/>
      <c r="D1072" s="278"/>
      <c r="E1072" s="278"/>
      <c r="F1072" s="278"/>
      <c r="G1072" s="269"/>
      <c r="H1072" s="269"/>
      <c r="I1072" s="269"/>
    </row>
    <row r="1073" spans="1:9" hidden="1" x14ac:dyDescent="0.25">
      <c r="A1073" s="250">
        <f t="shared" si="98"/>
        <v>0</v>
      </c>
      <c r="B1073" s="160">
        <f t="shared" si="96"/>
        <v>0</v>
      </c>
      <c r="C1073" s="258"/>
      <c r="D1073" s="278"/>
      <c r="E1073" s="278"/>
      <c r="F1073" s="278"/>
      <c r="G1073" s="269"/>
      <c r="H1073" s="269"/>
      <c r="I1073" s="269"/>
    </row>
    <row r="1074" spans="1:9" hidden="1" x14ac:dyDescent="0.25">
      <c r="A1074" s="250">
        <f t="shared" si="98"/>
        <v>0</v>
      </c>
      <c r="B1074" s="160">
        <f t="shared" si="96"/>
        <v>0</v>
      </c>
      <c r="C1074" s="258"/>
      <c r="D1074" s="278"/>
      <c r="E1074" s="278"/>
      <c r="F1074" s="278"/>
      <c r="G1074" s="269"/>
      <c r="H1074" s="269"/>
      <c r="I1074" s="269"/>
    </row>
    <row r="1075" spans="1:9" hidden="1" x14ac:dyDescent="0.25">
      <c r="A1075" s="250">
        <f t="shared" si="98"/>
        <v>0</v>
      </c>
      <c r="B1075" s="160">
        <f t="shared" si="96"/>
        <v>0</v>
      </c>
      <c r="C1075" s="258"/>
      <c r="D1075" s="278"/>
      <c r="E1075" s="278"/>
      <c r="F1075" s="278"/>
      <c r="G1075" s="269"/>
      <c r="H1075" s="269"/>
      <c r="I1075" s="269"/>
    </row>
    <row r="1076" spans="1:9" hidden="1" x14ac:dyDescent="0.25">
      <c r="A1076" s="250">
        <f t="shared" si="98"/>
        <v>0</v>
      </c>
      <c r="B1076" s="160">
        <f t="shared" si="96"/>
        <v>0</v>
      </c>
      <c r="C1076" s="248"/>
      <c r="D1076" s="278"/>
      <c r="E1076" s="278"/>
      <c r="F1076" s="278"/>
      <c r="G1076" s="269"/>
      <c r="H1076" s="269"/>
      <c r="I1076" s="269"/>
    </row>
    <row r="1077" spans="1:9" hidden="1" x14ac:dyDescent="0.25">
      <c r="A1077" s="250">
        <f t="shared" si="98"/>
        <v>0</v>
      </c>
      <c r="B1077" s="160">
        <f t="shared" si="96"/>
        <v>0</v>
      </c>
      <c r="C1077" s="248"/>
      <c r="D1077" s="278"/>
      <c r="E1077" s="278"/>
      <c r="F1077" s="278"/>
      <c r="G1077" s="269"/>
      <c r="H1077" s="269"/>
      <c r="I1077" s="269"/>
    </row>
    <row r="1078" spans="1:9" hidden="1" x14ac:dyDescent="0.25">
      <c r="A1078" s="250">
        <f t="shared" si="98"/>
        <v>0</v>
      </c>
      <c r="B1078" s="160">
        <f t="shared" si="96"/>
        <v>0</v>
      </c>
      <c r="C1078" s="248"/>
      <c r="D1078" s="278"/>
      <c r="E1078" s="278"/>
      <c r="F1078" s="278"/>
      <c r="G1078" s="269"/>
      <c r="H1078" s="269"/>
      <c r="I1078" s="269"/>
    </row>
    <row r="1079" spans="1:9" hidden="1" x14ac:dyDescent="0.25">
      <c r="A1079" s="250">
        <f t="shared" si="98"/>
        <v>0</v>
      </c>
      <c r="B1079" s="160">
        <f t="shared" si="96"/>
        <v>0</v>
      </c>
      <c r="C1079" s="248"/>
      <c r="D1079" s="278"/>
      <c r="E1079" s="278"/>
      <c r="F1079" s="278"/>
      <c r="G1079" s="269"/>
      <c r="H1079" s="269"/>
      <c r="I1079" s="269"/>
    </row>
    <row r="1080" spans="1:9" hidden="1" x14ac:dyDescent="0.25">
      <c r="A1080" s="250">
        <f t="shared" si="98"/>
        <v>0</v>
      </c>
      <c r="B1080" s="160">
        <f t="shared" si="96"/>
        <v>0</v>
      </c>
      <c r="C1080" s="248"/>
      <c r="D1080" s="278"/>
      <c r="E1080" s="278"/>
      <c r="F1080" s="278"/>
      <c r="G1080" s="269"/>
      <c r="H1080" s="269"/>
      <c r="I1080" s="269"/>
    </row>
    <row r="1081" spans="1:9" hidden="1" x14ac:dyDescent="0.25">
      <c r="A1081" s="250">
        <f t="shared" si="98"/>
        <v>0</v>
      </c>
      <c r="B1081" s="160">
        <f t="shared" si="96"/>
        <v>0</v>
      </c>
      <c r="C1081" s="248"/>
      <c r="D1081" s="278"/>
      <c r="E1081" s="278"/>
      <c r="F1081" s="278"/>
      <c r="G1081" s="269"/>
      <c r="H1081" s="269"/>
      <c r="I1081" s="269"/>
    </row>
    <row r="1082" spans="1:9" hidden="1" x14ac:dyDescent="0.25">
      <c r="A1082" s="250">
        <f t="shared" si="98"/>
        <v>0</v>
      </c>
      <c r="B1082" s="160">
        <f t="shared" si="96"/>
        <v>0</v>
      </c>
      <c r="C1082" s="248"/>
      <c r="D1082" s="278"/>
      <c r="E1082" s="278"/>
      <c r="F1082" s="278"/>
      <c r="G1082" s="269"/>
      <c r="H1082" s="269"/>
      <c r="I1082" s="269"/>
    </row>
    <row r="1083" spans="1:9" hidden="1" x14ac:dyDescent="0.25">
      <c r="A1083" s="250">
        <f t="shared" si="98"/>
        <v>0</v>
      </c>
      <c r="B1083" s="160">
        <f t="shared" si="96"/>
        <v>0</v>
      </c>
      <c r="C1083" s="248"/>
      <c r="D1083" s="278"/>
      <c r="E1083" s="278"/>
      <c r="F1083" s="278"/>
      <c r="G1083" s="269"/>
      <c r="H1083" s="269"/>
      <c r="I1083" s="269"/>
    </row>
    <row r="1084" spans="1:9" hidden="1" x14ac:dyDescent="0.25">
      <c r="A1084" s="250">
        <f t="shared" si="98"/>
        <v>0</v>
      </c>
      <c r="B1084" s="160">
        <f t="shared" si="96"/>
        <v>0</v>
      </c>
      <c r="C1084" s="248"/>
      <c r="D1084" s="278"/>
      <c r="E1084" s="278"/>
      <c r="F1084" s="278"/>
      <c r="G1084" s="269"/>
      <c r="H1084" s="269"/>
      <c r="I1084" s="269"/>
    </row>
    <row r="1085" spans="1:9" hidden="1" x14ac:dyDescent="0.25">
      <c r="A1085" s="250">
        <f t="shared" si="98"/>
        <v>0</v>
      </c>
      <c r="B1085" s="160">
        <f t="shared" si="96"/>
        <v>0</v>
      </c>
      <c r="C1085" s="248"/>
      <c r="D1085" s="278"/>
      <c r="E1085" s="278"/>
      <c r="F1085" s="278"/>
      <c r="G1085" s="269"/>
      <c r="H1085" s="269"/>
      <c r="I1085" s="269"/>
    </row>
    <row r="1086" spans="1:9" hidden="1" x14ac:dyDescent="0.25">
      <c r="A1086" s="250">
        <f t="shared" si="98"/>
        <v>0</v>
      </c>
      <c r="B1086" s="160">
        <f t="shared" si="96"/>
        <v>0</v>
      </c>
      <c r="C1086" s="248"/>
      <c r="D1086" s="278"/>
      <c r="E1086" s="278"/>
      <c r="F1086" s="278"/>
      <c r="G1086" s="269"/>
      <c r="H1086" s="269"/>
      <c r="I1086" s="269"/>
    </row>
    <row r="1087" spans="1:9" hidden="1" x14ac:dyDescent="0.25">
      <c r="A1087" s="250">
        <f t="shared" si="98"/>
        <v>0</v>
      </c>
      <c r="B1087" s="160">
        <f t="shared" si="96"/>
        <v>0</v>
      </c>
      <c r="C1087" s="248"/>
      <c r="D1087" s="278"/>
      <c r="E1087" s="278"/>
      <c r="F1087" s="278"/>
      <c r="G1087" s="269"/>
      <c r="H1087" s="269"/>
      <c r="I1087" s="269"/>
    </row>
    <row r="1088" spans="1:9" hidden="1" x14ac:dyDescent="0.25">
      <c r="A1088" s="250">
        <f t="shared" si="98"/>
        <v>0</v>
      </c>
      <c r="B1088" s="160">
        <f t="shared" si="96"/>
        <v>0</v>
      </c>
      <c r="C1088" s="248"/>
      <c r="D1088" s="278"/>
      <c r="E1088" s="278"/>
      <c r="F1088" s="278"/>
      <c r="G1088" s="269"/>
      <c r="H1088" s="269"/>
      <c r="I1088" s="269"/>
    </row>
    <row r="1089" spans="1:9" hidden="1" x14ac:dyDescent="0.25">
      <c r="A1089" s="250">
        <f t="shared" si="98"/>
        <v>0</v>
      </c>
      <c r="B1089" s="160">
        <f t="shared" si="96"/>
        <v>0</v>
      </c>
      <c r="C1089" s="248"/>
      <c r="D1089" s="278"/>
      <c r="E1089" s="278"/>
      <c r="F1089" s="278"/>
      <c r="G1089" s="269"/>
      <c r="H1089" s="269"/>
      <c r="I1089" s="269"/>
    </row>
    <row r="1090" spans="1:9" hidden="1" x14ac:dyDescent="0.25">
      <c r="A1090" s="250">
        <f t="shared" si="98"/>
        <v>0</v>
      </c>
      <c r="B1090" s="160">
        <f t="shared" ref="B1090:B1125" si="99">B936</f>
        <v>0</v>
      </c>
      <c r="C1090" s="248"/>
      <c r="D1090" s="278"/>
      <c r="E1090" s="278"/>
      <c r="F1090" s="278"/>
      <c r="G1090" s="269"/>
      <c r="H1090" s="269"/>
      <c r="I1090" s="269"/>
    </row>
    <row r="1091" spans="1:9" hidden="1" x14ac:dyDescent="0.25">
      <c r="A1091" s="250">
        <f t="shared" si="98"/>
        <v>0</v>
      </c>
      <c r="B1091" s="160">
        <f t="shared" si="99"/>
        <v>0</v>
      </c>
      <c r="C1091" s="248"/>
      <c r="D1091" s="278"/>
      <c r="E1091" s="278"/>
      <c r="F1091" s="278"/>
      <c r="G1091" s="269"/>
      <c r="H1091" s="269"/>
      <c r="I1091" s="269"/>
    </row>
    <row r="1092" spans="1:9" hidden="1" x14ac:dyDescent="0.25">
      <c r="A1092" s="250">
        <f t="shared" si="98"/>
        <v>0</v>
      </c>
      <c r="B1092" s="160">
        <f t="shared" si="99"/>
        <v>0</v>
      </c>
      <c r="C1092" s="248"/>
      <c r="D1092" s="278"/>
      <c r="E1092" s="278"/>
      <c r="F1092" s="278"/>
      <c r="G1092" s="269"/>
      <c r="H1092" s="269"/>
      <c r="I1092" s="269"/>
    </row>
    <row r="1093" spans="1:9" hidden="1" x14ac:dyDescent="0.25">
      <c r="A1093" s="250">
        <f t="shared" si="98"/>
        <v>0</v>
      </c>
      <c r="B1093" s="160">
        <f t="shared" si="99"/>
        <v>0</v>
      </c>
      <c r="C1093" s="248"/>
      <c r="D1093" s="278"/>
      <c r="E1093" s="278"/>
      <c r="F1093" s="278"/>
      <c r="G1093" s="269"/>
      <c r="H1093" s="269"/>
      <c r="I1093" s="269"/>
    </row>
    <row r="1094" spans="1:9" hidden="1" x14ac:dyDescent="0.25">
      <c r="A1094" s="250">
        <f t="shared" si="98"/>
        <v>0</v>
      </c>
      <c r="B1094" s="160">
        <f t="shared" si="99"/>
        <v>0</v>
      </c>
      <c r="C1094" s="248"/>
      <c r="D1094" s="278"/>
      <c r="E1094" s="278"/>
      <c r="F1094" s="278"/>
      <c r="G1094" s="269"/>
      <c r="H1094" s="269"/>
      <c r="I1094" s="269"/>
    </row>
    <row r="1095" spans="1:9" hidden="1" x14ac:dyDescent="0.25">
      <c r="A1095" s="250">
        <f t="shared" si="98"/>
        <v>0</v>
      </c>
      <c r="B1095" s="160">
        <f t="shared" si="99"/>
        <v>0</v>
      </c>
      <c r="C1095" s="248"/>
      <c r="D1095" s="278"/>
      <c r="E1095" s="278"/>
      <c r="F1095" s="278"/>
      <c r="G1095" s="269"/>
      <c r="H1095" s="269"/>
      <c r="I1095" s="269"/>
    </row>
    <row r="1096" spans="1:9" hidden="1" x14ac:dyDescent="0.25">
      <c r="A1096" s="250">
        <f t="shared" si="98"/>
        <v>0</v>
      </c>
      <c r="B1096" s="160">
        <f t="shared" si="99"/>
        <v>0</v>
      </c>
      <c r="C1096" s="248"/>
      <c r="D1096" s="278"/>
      <c r="E1096" s="278"/>
      <c r="F1096" s="278"/>
      <c r="G1096" s="269"/>
      <c r="H1096" s="269"/>
      <c r="I1096" s="269"/>
    </row>
    <row r="1097" spans="1:9" hidden="1" x14ac:dyDescent="0.25">
      <c r="A1097" s="250">
        <f t="shared" si="98"/>
        <v>0</v>
      </c>
      <c r="B1097" s="160">
        <f t="shared" si="99"/>
        <v>0</v>
      </c>
      <c r="C1097" s="248"/>
      <c r="D1097" s="278"/>
      <c r="E1097" s="278"/>
      <c r="F1097" s="278"/>
      <c r="G1097" s="269"/>
      <c r="H1097" s="269"/>
      <c r="I1097" s="269"/>
    </row>
    <row r="1098" spans="1:9" hidden="1" x14ac:dyDescent="0.25">
      <c r="A1098" s="250">
        <f t="shared" si="98"/>
        <v>0</v>
      </c>
      <c r="B1098" s="160">
        <f t="shared" si="99"/>
        <v>0</v>
      </c>
      <c r="C1098" s="248"/>
      <c r="D1098" s="278"/>
      <c r="E1098" s="278"/>
      <c r="F1098" s="278"/>
      <c r="G1098" s="269"/>
      <c r="H1098" s="269"/>
      <c r="I1098" s="269"/>
    </row>
    <row r="1099" spans="1:9" hidden="1" x14ac:dyDescent="0.25">
      <c r="A1099" s="250">
        <f t="shared" si="98"/>
        <v>0</v>
      </c>
      <c r="B1099" s="160">
        <f t="shared" si="99"/>
        <v>0</v>
      </c>
      <c r="C1099" s="248"/>
      <c r="D1099" s="278"/>
      <c r="E1099" s="278"/>
      <c r="F1099" s="278"/>
      <c r="G1099" s="269"/>
      <c r="H1099" s="269"/>
      <c r="I1099" s="269"/>
    </row>
    <row r="1100" spans="1:9" hidden="1" x14ac:dyDescent="0.25">
      <c r="A1100" s="250">
        <f t="shared" si="98"/>
        <v>0</v>
      </c>
      <c r="B1100" s="160">
        <f t="shared" si="99"/>
        <v>0</v>
      </c>
      <c r="C1100" s="248"/>
      <c r="D1100" s="278"/>
      <c r="E1100" s="278"/>
      <c r="F1100" s="278"/>
      <c r="G1100" s="269"/>
      <c r="H1100" s="269"/>
      <c r="I1100" s="269"/>
    </row>
    <row r="1101" spans="1:9" hidden="1" x14ac:dyDescent="0.25">
      <c r="A1101" s="250">
        <f t="shared" si="98"/>
        <v>0</v>
      </c>
      <c r="B1101" s="160">
        <f t="shared" si="99"/>
        <v>0</v>
      </c>
      <c r="C1101" s="248"/>
      <c r="D1101" s="278"/>
      <c r="E1101" s="278"/>
      <c r="F1101" s="278"/>
      <c r="G1101" s="269"/>
      <c r="H1101" s="269"/>
      <c r="I1101" s="269"/>
    </row>
    <row r="1102" spans="1:9" hidden="1" x14ac:dyDescent="0.25">
      <c r="A1102" s="250">
        <f t="shared" si="98"/>
        <v>0</v>
      </c>
      <c r="B1102" s="160">
        <f t="shared" si="99"/>
        <v>0</v>
      </c>
      <c r="C1102" s="248"/>
      <c r="D1102" s="278"/>
      <c r="E1102" s="278"/>
      <c r="F1102" s="278"/>
      <c r="G1102" s="269"/>
      <c r="H1102" s="269"/>
      <c r="I1102" s="269"/>
    </row>
    <row r="1103" spans="1:9" hidden="1" x14ac:dyDescent="0.25">
      <c r="A1103" s="250">
        <f t="shared" si="98"/>
        <v>0</v>
      </c>
      <c r="B1103" s="160">
        <f t="shared" si="99"/>
        <v>0</v>
      </c>
      <c r="C1103" s="248"/>
      <c r="D1103" s="278"/>
      <c r="E1103" s="278"/>
      <c r="F1103" s="278"/>
      <c r="G1103" s="269"/>
      <c r="H1103" s="269"/>
      <c r="I1103" s="269"/>
    </row>
    <row r="1104" spans="1:9" hidden="1" x14ac:dyDescent="0.25">
      <c r="A1104" s="250">
        <f t="shared" ref="A1104:A1125" si="100">A167</f>
        <v>0</v>
      </c>
      <c r="B1104" s="160">
        <f t="shared" si="99"/>
        <v>0</v>
      </c>
      <c r="C1104" s="248"/>
      <c r="D1104" s="278"/>
      <c r="E1104" s="278"/>
      <c r="F1104" s="278"/>
      <c r="G1104" s="269"/>
      <c r="H1104" s="269"/>
      <c r="I1104" s="269"/>
    </row>
    <row r="1105" spans="1:9" hidden="1" x14ac:dyDescent="0.25">
      <c r="A1105" s="250">
        <f t="shared" si="100"/>
        <v>0</v>
      </c>
      <c r="B1105" s="160">
        <f t="shared" si="99"/>
        <v>0</v>
      </c>
      <c r="C1105" s="248"/>
      <c r="D1105" s="278"/>
      <c r="E1105" s="278"/>
      <c r="F1105" s="278"/>
      <c r="G1105" s="269"/>
      <c r="H1105" s="269"/>
      <c r="I1105" s="269"/>
    </row>
    <row r="1106" spans="1:9" hidden="1" x14ac:dyDescent="0.25">
      <c r="A1106" s="250">
        <f t="shared" si="100"/>
        <v>0</v>
      </c>
      <c r="B1106" s="160">
        <f t="shared" si="99"/>
        <v>0</v>
      </c>
      <c r="C1106" s="248"/>
      <c r="D1106" s="278"/>
      <c r="E1106" s="278"/>
      <c r="F1106" s="278"/>
      <c r="G1106" s="269"/>
      <c r="H1106" s="269"/>
      <c r="I1106" s="269"/>
    </row>
    <row r="1107" spans="1:9" hidden="1" x14ac:dyDescent="0.25">
      <c r="A1107" s="250">
        <f t="shared" si="100"/>
        <v>0</v>
      </c>
      <c r="B1107" s="160">
        <f t="shared" si="99"/>
        <v>0</v>
      </c>
      <c r="C1107" s="248"/>
      <c r="D1107" s="278"/>
      <c r="E1107" s="278"/>
      <c r="F1107" s="278"/>
      <c r="G1107" s="269"/>
      <c r="H1107" s="269"/>
      <c r="I1107" s="269"/>
    </row>
    <row r="1108" spans="1:9" hidden="1" x14ac:dyDescent="0.25">
      <c r="A1108" s="250">
        <f t="shared" si="100"/>
        <v>0</v>
      </c>
      <c r="B1108" s="160">
        <f t="shared" si="99"/>
        <v>0</v>
      </c>
      <c r="C1108" s="248"/>
      <c r="D1108" s="278"/>
      <c r="E1108" s="278"/>
      <c r="F1108" s="278"/>
      <c r="G1108" s="269"/>
      <c r="H1108" s="269"/>
      <c r="I1108" s="269"/>
    </row>
    <row r="1109" spans="1:9" hidden="1" x14ac:dyDescent="0.25">
      <c r="A1109" s="250">
        <f t="shared" si="100"/>
        <v>0</v>
      </c>
      <c r="B1109" s="160">
        <f t="shared" si="99"/>
        <v>0</v>
      </c>
      <c r="C1109" s="248"/>
      <c r="D1109" s="278"/>
      <c r="E1109" s="278"/>
      <c r="F1109" s="278"/>
      <c r="G1109" s="269"/>
      <c r="H1109" s="269"/>
      <c r="I1109" s="269"/>
    </row>
    <row r="1110" spans="1:9" hidden="1" x14ac:dyDescent="0.25">
      <c r="A1110" s="250">
        <f t="shared" si="100"/>
        <v>0</v>
      </c>
      <c r="B1110" s="160">
        <f t="shared" si="99"/>
        <v>0</v>
      </c>
      <c r="C1110" s="248"/>
      <c r="D1110" s="278"/>
      <c r="E1110" s="278"/>
      <c r="F1110" s="278"/>
      <c r="G1110" s="269"/>
      <c r="H1110" s="269"/>
      <c r="I1110" s="269"/>
    </row>
    <row r="1111" spans="1:9" hidden="1" x14ac:dyDescent="0.25">
      <c r="A1111" s="250">
        <f t="shared" si="100"/>
        <v>0</v>
      </c>
      <c r="B1111" s="160">
        <f t="shared" si="99"/>
        <v>0</v>
      </c>
      <c r="C1111" s="248"/>
      <c r="D1111" s="278"/>
      <c r="E1111" s="278"/>
      <c r="F1111" s="278"/>
      <c r="G1111" s="269"/>
      <c r="H1111" s="269"/>
      <c r="I1111" s="269"/>
    </row>
    <row r="1112" spans="1:9" hidden="1" x14ac:dyDescent="0.25">
      <c r="A1112" s="250">
        <f t="shared" si="100"/>
        <v>0</v>
      </c>
      <c r="B1112" s="160">
        <f t="shared" si="99"/>
        <v>0</v>
      </c>
      <c r="C1112" s="248"/>
      <c r="D1112" s="278"/>
      <c r="E1112" s="278"/>
      <c r="F1112" s="278"/>
      <c r="G1112" s="269"/>
      <c r="H1112" s="269"/>
      <c r="I1112" s="269"/>
    </row>
    <row r="1113" spans="1:9" hidden="1" x14ac:dyDescent="0.25">
      <c r="A1113" s="250">
        <f t="shared" si="100"/>
        <v>0</v>
      </c>
      <c r="B1113" s="160">
        <f t="shared" si="99"/>
        <v>0</v>
      </c>
      <c r="C1113" s="248"/>
      <c r="D1113" s="278"/>
      <c r="E1113" s="278"/>
      <c r="F1113" s="278"/>
      <c r="G1113" s="269"/>
      <c r="H1113" s="269"/>
      <c r="I1113" s="269"/>
    </row>
    <row r="1114" spans="1:9" hidden="1" x14ac:dyDescent="0.25">
      <c r="A1114" s="250">
        <f t="shared" si="100"/>
        <v>0</v>
      </c>
      <c r="B1114" s="160">
        <f t="shared" si="99"/>
        <v>0</v>
      </c>
      <c r="C1114" s="248"/>
      <c r="D1114" s="278"/>
      <c r="E1114" s="278"/>
      <c r="F1114" s="278"/>
      <c r="G1114" s="269"/>
      <c r="H1114" s="269"/>
      <c r="I1114" s="269"/>
    </row>
    <row r="1115" spans="1:9" hidden="1" x14ac:dyDescent="0.25">
      <c r="A1115" s="250">
        <f t="shared" si="100"/>
        <v>0</v>
      </c>
      <c r="B1115" s="160">
        <f t="shared" si="99"/>
        <v>0</v>
      </c>
      <c r="C1115" s="248"/>
      <c r="D1115" s="278"/>
      <c r="E1115" s="278"/>
      <c r="F1115" s="278"/>
      <c r="G1115" s="269"/>
      <c r="H1115" s="269"/>
      <c r="I1115" s="269"/>
    </row>
    <row r="1116" spans="1:9" hidden="1" x14ac:dyDescent="0.25">
      <c r="A1116" s="250">
        <f t="shared" si="100"/>
        <v>0</v>
      </c>
      <c r="B1116" s="160">
        <f t="shared" si="99"/>
        <v>0</v>
      </c>
      <c r="C1116" s="248"/>
      <c r="D1116" s="278"/>
      <c r="E1116" s="278"/>
      <c r="F1116" s="278"/>
      <c r="G1116" s="269"/>
      <c r="H1116" s="269"/>
      <c r="I1116" s="269"/>
    </row>
    <row r="1117" spans="1:9" hidden="1" x14ac:dyDescent="0.25">
      <c r="A1117" s="250">
        <f t="shared" si="100"/>
        <v>0</v>
      </c>
      <c r="B1117" s="160">
        <f t="shared" si="99"/>
        <v>0</v>
      </c>
      <c r="C1117" s="248"/>
      <c r="D1117" s="278"/>
      <c r="E1117" s="278"/>
      <c r="F1117" s="278"/>
      <c r="G1117" s="269"/>
      <c r="H1117" s="269"/>
      <c r="I1117" s="269"/>
    </row>
    <row r="1118" spans="1:9" hidden="1" x14ac:dyDescent="0.25">
      <c r="A1118" s="250">
        <f t="shared" si="100"/>
        <v>0</v>
      </c>
      <c r="B1118" s="160">
        <f t="shared" si="99"/>
        <v>0</v>
      </c>
      <c r="C1118" s="248"/>
      <c r="D1118" s="278"/>
      <c r="E1118" s="278"/>
      <c r="F1118" s="278"/>
      <c r="G1118" s="269"/>
      <c r="H1118" s="269"/>
      <c r="I1118" s="269"/>
    </row>
    <row r="1119" spans="1:9" hidden="1" x14ac:dyDescent="0.25">
      <c r="A1119" s="250">
        <f t="shared" si="100"/>
        <v>0</v>
      </c>
      <c r="B1119" s="160">
        <f t="shared" si="99"/>
        <v>0</v>
      </c>
      <c r="C1119" s="248"/>
      <c r="D1119" s="278"/>
      <c r="E1119" s="278"/>
      <c r="F1119" s="278"/>
      <c r="G1119" s="269"/>
      <c r="H1119" s="269"/>
      <c r="I1119" s="269"/>
    </row>
    <row r="1120" spans="1:9" hidden="1" x14ac:dyDescent="0.25">
      <c r="A1120" s="250">
        <f t="shared" si="100"/>
        <v>0</v>
      </c>
      <c r="B1120" s="160">
        <f t="shared" si="99"/>
        <v>0</v>
      </c>
      <c r="C1120" s="248"/>
      <c r="D1120" s="278"/>
      <c r="E1120" s="278"/>
      <c r="F1120" s="278"/>
      <c r="G1120" s="269"/>
      <c r="H1120" s="269"/>
      <c r="I1120" s="269"/>
    </row>
    <row r="1121" spans="1:10" hidden="1" x14ac:dyDescent="0.25">
      <c r="A1121" s="250">
        <f t="shared" si="100"/>
        <v>0</v>
      </c>
      <c r="B1121" s="160">
        <f t="shared" si="99"/>
        <v>0</v>
      </c>
      <c r="C1121" s="248"/>
      <c r="D1121" s="278"/>
      <c r="E1121" s="278"/>
      <c r="F1121" s="278"/>
      <c r="G1121" s="269"/>
      <c r="H1121" s="269"/>
      <c r="I1121" s="269"/>
    </row>
    <row r="1122" spans="1:10" hidden="1" x14ac:dyDescent="0.25">
      <c r="A1122" s="250">
        <f t="shared" si="100"/>
        <v>0</v>
      </c>
      <c r="B1122" s="160">
        <f t="shared" si="99"/>
        <v>0</v>
      </c>
      <c r="C1122" s="248"/>
      <c r="D1122" s="278"/>
      <c r="E1122" s="278"/>
      <c r="F1122" s="278"/>
      <c r="G1122" s="269"/>
      <c r="H1122" s="269"/>
      <c r="I1122" s="269"/>
    </row>
    <row r="1123" spans="1:10" hidden="1" x14ac:dyDescent="0.25">
      <c r="A1123" s="250">
        <f t="shared" si="100"/>
        <v>0</v>
      </c>
      <c r="B1123" s="160">
        <f t="shared" si="99"/>
        <v>0</v>
      </c>
      <c r="C1123" s="248"/>
      <c r="D1123" s="278"/>
      <c r="E1123" s="278"/>
      <c r="F1123" s="278"/>
      <c r="G1123" s="269"/>
      <c r="H1123" s="269"/>
      <c r="I1123" s="269"/>
    </row>
    <row r="1124" spans="1:10" hidden="1" x14ac:dyDescent="0.25">
      <c r="A1124" s="250">
        <f t="shared" si="100"/>
        <v>0</v>
      </c>
      <c r="B1124" s="160">
        <f t="shared" si="99"/>
        <v>0</v>
      </c>
      <c r="C1124" s="248"/>
      <c r="D1124" s="278"/>
      <c r="E1124" s="278"/>
      <c r="F1124" s="278"/>
      <c r="G1124" s="269"/>
      <c r="H1124" s="269"/>
      <c r="I1124" s="269"/>
    </row>
    <row r="1125" spans="1:10" hidden="1" x14ac:dyDescent="0.25">
      <c r="A1125" s="250">
        <f t="shared" si="100"/>
        <v>0</v>
      </c>
      <c r="B1125" s="160">
        <f t="shared" si="99"/>
        <v>0</v>
      </c>
      <c r="C1125" s="248"/>
      <c r="D1125" s="278"/>
      <c r="E1125" s="278"/>
      <c r="F1125" s="278"/>
      <c r="G1125" s="269"/>
      <c r="H1125" s="269"/>
      <c r="I1125" s="269"/>
    </row>
    <row r="1126" spans="1:10" x14ac:dyDescent="0.25">
      <c r="A1126" s="293" t="s">
        <v>32</v>
      </c>
      <c r="B1126" s="294"/>
      <c r="C1126" s="262">
        <f>SUM(C976:D1125)</f>
        <v>0</v>
      </c>
      <c r="D1126" s="251"/>
      <c r="E1126" s="75"/>
      <c r="F1126" s="75"/>
      <c r="G1126" s="75"/>
      <c r="H1126" s="83"/>
      <c r="I1126" s="83"/>
    </row>
    <row r="1127" spans="1:10" ht="16.5" customHeight="1" x14ac:dyDescent="0.25">
      <c r="A1127" s="22"/>
      <c r="B1127" s="22"/>
      <c r="C1127" s="22"/>
      <c r="D1127" s="283"/>
      <c r="E1127" s="283"/>
      <c r="F1127" s="283"/>
      <c r="G1127" s="283"/>
      <c r="H1127" s="283"/>
      <c r="I1127" s="22"/>
    </row>
    <row r="1128" spans="1:10" ht="44.25" customHeight="1" x14ac:dyDescent="0.25">
      <c r="A1128" s="22"/>
      <c r="B1128" s="22"/>
      <c r="C1128" s="22"/>
      <c r="D1128" s="317"/>
      <c r="E1128" s="318"/>
      <c r="F1128" s="318"/>
      <c r="G1128" s="318"/>
      <c r="H1128" s="319"/>
      <c r="I1128" s="5"/>
    </row>
    <row r="1129" spans="1:10" x14ac:dyDescent="0.25">
      <c r="A1129" s="22"/>
      <c r="B1129" s="22"/>
      <c r="C1129" s="22"/>
      <c r="D1129" s="320"/>
      <c r="E1129" s="321"/>
      <c r="F1129" s="321"/>
      <c r="G1129" s="321"/>
      <c r="H1129" s="322"/>
      <c r="I1129" s="14"/>
    </row>
    <row r="1130" spans="1:10" ht="30" customHeight="1" x14ac:dyDescent="0.25">
      <c r="A1130" s="22"/>
      <c r="B1130" s="22"/>
      <c r="C1130" s="22"/>
      <c r="D1130" s="316" t="s">
        <v>2207</v>
      </c>
      <c r="E1130" s="316"/>
      <c r="F1130" s="316"/>
      <c r="G1130" s="316"/>
      <c r="H1130" s="316"/>
      <c r="I1130" s="15"/>
    </row>
    <row r="1131" spans="1:10" s="69" customFormat="1" ht="15" customHeight="1" x14ac:dyDescent="0.25">
      <c r="A1131" s="22"/>
      <c r="B1131" s="22"/>
      <c r="C1131" s="22"/>
      <c r="D1131" s="16"/>
      <c r="E1131" s="16"/>
      <c r="F1131" s="16"/>
      <c r="G1131" s="16"/>
      <c r="H1131" s="16"/>
      <c r="I1131" s="15"/>
    </row>
    <row r="1132" spans="1:10" s="69" customFormat="1" ht="45" customHeight="1" x14ac:dyDescent="0.25">
      <c r="A1132" s="22"/>
      <c r="B1132" s="22"/>
      <c r="C1132" s="22"/>
      <c r="D1132" s="286"/>
      <c r="E1132" s="287"/>
      <c r="F1132" s="287"/>
      <c r="G1132" s="287"/>
      <c r="H1132" s="288"/>
      <c r="I1132" s="15"/>
    </row>
    <row r="1133" spans="1:10" s="69" customFormat="1" ht="30" customHeight="1" x14ac:dyDescent="0.25">
      <c r="A1133" s="22"/>
      <c r="B1133" s="22"/>
      <c r="C1133" s="22"/>
      <c r="D1133" s="315" t="s">
        <v>2201</v>
      </c>
      <c r="E1133" s="315"/>
      <c r="F1133" s="315"/>
      <c r="G1133" s="315"/>
      <c r="H1133" s="315"/>
      <c r="I1133" s="84"/>
    </row>
    <row r="1134" spans="1:10" ht="25.5" customHeight="1" thickBot="1" x14ac:dyDescent="0.3">
      <c r="A1134" s="314"/>
      <c r="B1134" s="314"/>
      <c r="C1134" s="314"/>
      <c r="D1134" s="314"/>
      <c r="E1134" s="314"/>
      <c r="F1134" s="314"/>
      <c r="G1134" s="314"/>
      <c r="H1134" s="314"/>
      <c r="I1134" s="314"/>
    </row>
    <row r="1135" spans="1:10" ht="14.45" customHeight="1" x14ac:dyDescent="0.25">
      <c r="A1135" s="357" t="s">
        <v>2202</v>
      </c>
      <c r="B1135" s="358"/>
      <c r="C1135" s="358"/>
      <c r="D1135" s="358"/>
      <c r="E1135" s="358"/>
      <c r="F1135" s="358"/>
      <c r="G1135" s="358"/>
      <c r="H1135" s="358"/>
      <c r="I1135" s="359"/>
      <c r="J1135" s="108"/>
    </row>
    <row r="1136" spans="1:10" x14ac:dyDescent="0.25">
      <c r="A1136" s="360"/>
      <c r="B1136" s="361"/>
      <c r="C1136" s="361"/>
      <c r="D1136" s="361"/>
      <c r="E1136" s="361"/>
      <c r="F1136" s="361"/>
      <c r="G1136" s="361"/>
      <c r="H1136" s="361"/>
      <c r="I1136" s="362"/>
      <c r="J1136" s="108"/>
    </row>
    <row r="1137" spans="1:10" x14ac:dyDescent="0.25">
      <c r="A1137" s="360"/>
      <c r="B1137" s="361"/>
      <c r="C1137" s="361"/>
      <c r="D1137" s="361"/>
      <c r="E1137" s="361"/>
      <c r="F1137" s="361"/>
      <c r="G1137" s="361"/>
      <c r="H1137" s="361"/>
      <c r="I1137" s="362"/>
      <c r="J1137" s="108"/>
    </row>
    <row r="1138" spans="1:10" x14ac:dyDescent="0.25">
      <c r="A1138" s="360"/>
      <c r="B1138" s="361"/>
      <c r="C1138" s="361"/>
      <c r="D1138" s="361"/>
      <c r="E1138" s="361"/>
      <c r="F1138" s="361"/>
      <c r="G1138" s="361"/>
      <c r="H1138" s="361"/>
      <c r="I1138" s="362"/>
      <c r="J1138" s="108"/>
    </row>
    <row r="1139" spans="1:10" x14ac:dyDescent="0.25">
      <c r="A1139" s="360"/>
      <c r="B1139" s="361"/>
      <c r="C1139" s="361"/>
      <c r="D1139" s="361"/>
      <c r="E1139" s="361"/>
      <c r="F1139" s="361"/>
      <c r="G1139" s="361"/>
      <c r="H1139" s="361"/>
      <c r="I1139" s="362"/>
      <c r="J1139" s="108"/>
    </row>
    <row r="1140" spans="1:10" x14ac:dyDescent="0.25">
      <c r="A1140" s="360"/>
      <c r="B1140" s="361"/>
      <c r="C1140" s="361"/>
      <c r="D1140" s="361"/>
      <c r="E1140" s="361"/>
      <c r="F1140" s="361"/>
      <c r="G1140" s="361"/>
      <c r="H1140" s="361"/>
      <c r="I1140" s="362"/>
      <c r="J1140" s="108"/>
    </row>
    <row r="1141" spans="1:10" x14ac:dyDescent="0.25">
      <c r="A1141" s="360"/>
      <c r="B1141" s="361"/>
      <c r="C1141" s="361"/>
      <c r="D1141" s="361"/>
      <c r="E1141" s="361"/>
      <c r="F1141" s="361"/>
      <c r="G1141" s="361"/>
      <c r="H1141" s="361"/>
      <c r="I1141" s="362"/>
      <c r="J1141" s="108"/>
    </row>
    <row r="1142" spans="1:10" x14ac:dyDescent="0.25">
      <c r="A1142" s="360"/>
      <c r="B1142" s="361"/>
      <c r="C1142" s="361"/>
      <c r="D1142" s="361"/>
      <c r="E1142" s="361"/>
      <c r="F1142" s="361"/>
      <c r="G1142" s="361"/>
      <c r="H1142" s="361"/>
      <c r="I1142" s="362"/>
      <c r="J1142" s="108"/>
    </row>
    <row r="1143" spans="1:10" x14ac:dyDescent="0.25">
      <c r="A1143" s="360"/>
      <c r="B1143" s="361"/>
      <c r="C1143" s="361"/>
      <c r="D1143" s="361"/>
      <c r="E1143" s="361"/>
      <c r="F1143" s="361"/>
      <c r="G1143" s="361"/>
      <c r="H1143" s="361"/>
      <c r="I1143" s="362"/>
      <c r="J1143" s="108"/>
    </row>
    <row r="1144" spans="1:10" x14ac:dyDescent="0.25">
      <c r="A1144" s="360"/>
      <c r="B1144" s="361"/>
      <c r="C1144" s="361"/>
      <c r="D1144" s="361"/>
      <c r="E1144" s="361"/>
      <c r="F1144" s="361"/>
      <c r="G1144" s="361"/>
      <c r="H1144" s="361"/>
      <c r="I1144" s="362"/>
      <c r="J1144" s="108"/>
    </row>
    <row r="1145" spans="1:10" x14ac:dyDescent="0.25">
      <c r="A1145" s="360"/>
      <c r="B1145" s="361"/>
      <c r="C1145" s="361"/>
      <c r="D1145" s="361"/>
      <c r="E1145" s="361"/>
      <c r="F1145" s="361"/>
      <c r="G1145" s="361"/>
      <c r="H1145" s="361"/>
      <c r="I1145" s="362"/>
      <c r="J1145" s="108"/>
    </row>
    <row r="1146" spans="1:10" x14ac:dyDescent="0.25">
      <c r="A1146" s="360"/>
      <c r="B1146" s="361"/>
      <c r="C1146" s="361"/>
      <c r="D1146" s="361"/>
      <c r="E1146" s="361"/>
      <c r="F1146" s="361"/>
      <c r="G1146" s="361"/>
      <c r="H1146" s="361"/>
      <c r="I1146" s="362"/>
      <c r="J1146" s="108"/>
    </row>
    <row r="1147" spans="1:10" x14ac:dyDescent="0.25">
      <c r="A1147" s="360"/>
      <c r="B1147" s="361"/>
      <c r="C1147" s="361"/>
      <c r="D1147" s="361"/>
      <c r="E1147" s="361"/>
      <c r="F1147" s="361"/>
      <c r="G1147" s="361"/>
      <c r="H1147" s="361"/>
      <c r="I1147" s="362"/>
      <c r="J1147" s="108"/>
    </row>
    <row r="1148" spans="1:10" x14ac:dyDescent="0.25">
      <c r="A1148" s="360"/>
      <c r="B1148" s="361"/>
      <c r="C1148" s="361"/>
      <c r="D1148" s="361"/>
      <c r="E1148" s="361"/>
      <c r="F1148" s="361"/>
      <c r="G1148" s="361"/>
      <c r="H1148" s="361"/>
      <c r="I1148" s="362"/>
      <c r="J1148" s="108"/>
    </row>
    <row r="1149" spans="1:10" x14ac:dyDescent="0.25">
      <c r="A1149" s="360"/>
      <c r="B1149" s="361"/>
      <c r="C1149" s="361"/>
      <c r="D1149" s="361"/>
      <c r="E1149" s="361"/>
      <c r="F1149" s="361"/>
      <c r="G1149" s="361"/>
      <c r="H1149" s="361"/>
      <c r="I1149" s="362"/>
      <c r="J1149" s="108"/>
    </row>
    <row r="1150" spans="1:10" x14ac:dyDescent="0.25">
      <c r="A1150" s="360"/>
      <c r="B1150" s="361"/>
      <c r="C1150" s="361"/>
      <c r="D1150" s="361"/>
      <c r="E1150" s="361"/>
      <c r="F1150" s="361"/>
      <c r="G1150" s="361"/>
      <c r="H1150" s="361"/>
      <c r="I1150" s="362"/>
      <c r="J1150" s="108"/>
    </row>
    <row r="1151" spans="1:10" x14ac:dyDescent="0.25">
      <c r="A1151" s="360"/>
      <c r="B1151" s="361"/>
      <c r="C1151" s="361"/>
      <c r="D1151" s="361"/>
      <c r="E1151" s="361"/>
      <c r="F1151" s="361"/>
      <c r="G1151" s="361"/>
      <c r="H1151" s="361"/>
      <c r="I1151" s="362"/>
      <c r="J1151" s="108"/>
    </row>
    <row r="1152" spans="1:10" x14ac:dyDescent="0.25">
      <c r="A1152" s="360"/>
      <c r="B1152" s="361"/>
      <c r="C1152" s="361"/>
      <c r="D1152" s="361"/>
      <c r="E1152" s="361"/>
      <c r="F1152" s="361"/>
      <c r="G1152" s="361"/>
      <c r="H1152" s="361"/>
      <c r="I1152" s="362"/>
      <c r="J1152" s="108"/>
    </row>
    <row r="1153" spans="1:10" x14ac:dyDescent="0.25">
      <c r="A1153" s="360"/>
      <c r="B1153" s="361"/>
      <c r="C1153" s="361"/>
      <c r="D1153" s="361"/>
      <c r="E1153" s="361"/>
      <c r="F1153" s="361"/>
      <c r="G1153" s="361"/>
      <c r="H1153" s="361"/>
      <c r="I1153" s="362"/>
      <c r="J1153" s="108"/>
    </row>
    <row r="1154" spans="1:10" x14ac:dyDescent="0.25">
      <c r="A1154" s="360"/>
      <c r="B1154" s="361"/>
      <c r="C1154" s="361"/>
      <c r="D1154" s="361"/>
      <c r="E1154" s="361"/>
      <c r="F1154" s="361"/>
      <c r="G1154" s="361"/>
      <c r="H1154" s="361"/>
      <c r="I1154" s="362"/>
      <c r="J1154" s="108"/>
    </row>
    <row r="1155" spans="1:10" ht="170.25" customHeight="1" thickBot="1" x14ac:dyDescent="0.3">
      <c r="A1155" s="363"/>
      <c r="B1155" s="364"/>
      <c r="C1155" s="364"/>
      <c r="D1155" s="364"/>
      <c r="E1155" s="364"/>
      <c r="F1155" s="364"/>
      <c r="G1155" s="364"/>
      <c r="H1155" s="364"/>
      <c r="I1155" s="365"/>
      <c r="J1155" s="108"/>
    </row>
    <row r="1156" spans="1:10" x14ac:dyDescent="0.25">
      <c r="A1156" s="69"/>
      <c r="B1156" s="69"/>
      <c r="C1156" s="69"/>
      <c r="D1156" s="69"/>
      <c r="E1156" s="69"/>
      <c r="F1156" s="69"/>
      <c r="G1156" s="69"/>
      <c r="H1156" s="69"/>
      <c r="I1156" s="69"/>
    </row>
    <row r="1157" spans="1:10" x14ac:dyDescent="0.25">
      <c r="A1157" s="69"/>
      <c r="B1157" s="69"/>
      <c r="C1157" s="69"/>
      <c r="D1157" s="69"/>
      <c r="E1157" s="69"/>
      <c r="F1157" s="69"/>
      <c r="G1157" s="69"/>
      <c r="H1157" s="69"/>
      <c r="I1157" s="69"/>
    </row>
    <row r="1158" spans="1:10" ht="30.75" customHeight="1" x14ac:dyDescent="0.25">
      <c r="A1158" s="69" t="s">
        <v>504</v>
      </c>
      <c r="B1158" s="69"/>
      <c r="C1158" s="69"/>
      <c r="D1158" s="69"/>
      <c r="E1158" s="69"/>
      <c r="F1158" s="69"/>
      <c r="G1158" s="69"/>
      <c r="H1158" s="69"/>
      <c r="I1158" s="69"/>
    </row>
    <row r="1159" spans="1:10" ht="25.5" customHeight="1" x14ac:dyDescent="0.25">
      <c r="A1159" s="345"/>
      <c r="B1159" s="345"/>
      <c r="C1159" s="393"/>
      <c r="D1159" s="393"/>
      <c r="E1159" s="124"/>
      <c r="F1159" s="124"/>
      <c r="G1159" s="124"/>
      <c r="H1159" s="124"/>
      <c r="I1159" s="124"/>
    </row>
    <row r="1160" spans="1:10" ht="40.5" customHeight="1" x14ac:dyDescent="0.25">
      <c r="A1160" s="276" t="s">
        <v>93</v>
      </c>
      <c r="B1160" s="276"/>
      <c r="C1160" s="277"/>
      <c r="D1160" s="277"/>
      <c r="E1160" s="277"/>
      <c r="F1160" s="277"/>
      <c r="G1160" s="277"/>
      <c r="H1160" s="277"/>
      <c r="I1160" s="277"/>
    </row>
    <row r="1161" spans="1:10" ht="30" customHeight="1" x14ac:dyDescent="0.25">
      <c r="A1161" s="281" t="s">
        <v>2269</v>
      </c>
      <c r="B1161" s="282"/>
      <c r="C1161" s="282"/>
      <c r="D1161" s="282"/>
      <c r="E1161" s="282"/>
      <c r="F1161" s="282"/>
      <c r="G1161" s="282"/>
      <c r="H1161" s="282"/>
      <c r="I1161" s="282"/>
    </row>
  </sheetData>
  <sheetProtection password="97B9" sheet="1" formatColumns="0" formatRows="0" selectLockedCells="1"/>
  <customSheetViews>
    <customSheetView guid="{5DC14A77-16D6-4520-B871-9564BEBFEF5B}" scale="60" showPageBreaks="1" hiddenRows="1" view="pageLayout" topLeftCell="A75">
      <selection activeCell="G28" sqref="G28:I28"/>
      <pageMargins left="6.25E-2" right="1.0416666666666666E-2" top="0.32407407407407407" bottom="8.3333333333333332E-3" header="0.3" footer="0.3"/>
      <pageSetup paperSize="9" orientation="landscape" r:id="rId1"/>
    </customSheetView>
    <customSheetView guid="{BF86B75B-84B4-49F3-92D2-0066CB084A9F}" scale="60" showPageBreaks="1" hiddenRows="1" view="pageLayout" topLeftCell="A736">
      <selection activeCell="B788" sqref="B788"/>
      <pageMargins left="6.25E-2" right="1.0416666666666666E-2" top="0.32407407407407407" bottom="8.3333333333333332E-3" header="0.3" footer="0.3"/>
      <pageSetup paperSize="9" orientation="landscape" r:id="rId2"/>
    </customSheetView>
    <customSheetView guid="{9FD498FC-B327-427F-87F6-802EEF602208}" scale="60" showPageBreaks="1" hiddenRows="1" view="pageLayout">
      <selection activeCell="A132" sqref="A132:XFD132"/>
      <pageMargins left="6.25E-2" right="1.0416666666666666E-2" top="0.32407407407407407" bottom="8.3333333333333332E-3" header="0.3" footer="0.3"/>
      <pageSetup paperSize="9" orientation="landscape" r:id="rId3"/>
    </customSheetView>
    <customSheetView guid="{71CB3E80-0B26-40AB-8B1B-6B70E3A72E53}" scale="60" showPageBreaks="1" hiddenRows="1" view="pageLayout" topLeftCell="A800">
      <selection activeCell="A777" sqref="A777:XFD777"/>
      <pageMargins left="6.25E-2" right="1.0416666666666666E-2" top="0.32407407407407407" bottom="8.3333333333333332E-3" header="0.3" footer="0.3"/>
      <pageSetup paperSize="9" orientation="landscape" r:id="rId4"/>
    </customSheetView>
    <customSheetView guid="{6E98F40E-19C5-4A36-805C-D07CD5095344}" scale="60" showPageBreaks="1" hiddenRows="1" view="pageLayout" topLeftCell="A803">
      <selection activeCell="A776" sqref="A776:XFD776"/>
      <pageMargins left="6.25E-2" right="1.0416666666666666E-2" top="0.32407407407407407" bottom="8.3333333333333332E-3" header="0.3" footer="0.3"/>
      <pageSetup paperSize="9" orientation="landscape" r:id="rId5"/>
    </customSheetView>
    <customSheetView guid="{9AED4F3F-7815-4752-A513-5489B082358C}" scale="60" showPageBreaks="1" hiddenRows="1" view="pageLayout" topLeftCell="A9">
      <selection activeCell="A129" sqref="A129:XFD129"/>
      <pageMargins left="6.25E-2" right="1.0416666666666666E-2" top="0.32407407407407407" bottom="8.3333333333333332E-3" header="0.3" footer="0.3"/>
      <pageSetup paperSize="9" orientation="landscape" r:id="rId6"/>
    </customSheetView>
    <customSheetView guid="{6B175064-5CFB-4639-A70B-05F3D73AB369}" scale="60" showPageBreaks="1" hiddenRows="1" view="pageLayout" topLeftCell="A750">
      <selection activeCell="E679" sqref="E679:G781"/>
      <pageMargins left="6.25E-2" right="1.0416666666666666E-2" top="0.32407407407407407" bottom="8.3333333333333332E-3" header="0.3" footer="0.3"/>
      <pageSetup paperSize="9" orientation="landscape" r:id="rId7"/>
    </customSheetView>
    <customSheetView guid="{0BEC6528-CD0F-490A-8738-70569CFDF0D8}" scale="60" showPageBreaks="1" hiddenRows="1" view="pageLayout">
      <selection activeCell="A127" sqref="A127:XFD127"/>
      <pageMargins left="6.25E-2" right="1.0416666666666666E-2" top="0.32407407407407407" bottom="8.3333333333333332E-3" header="0.3" footer="0.3"/>
      <pageSetup paperSize="9" orientation="landscape" r:id="rId8"/>
    </customSheetView>
    <customSheetView guid="{F6C4B4B9-B1BD-451D-AD8C-EEAED8762CBF}" scale="60" showPageBreaks="1" hiddenRows="1" view="pageLayout" topLeftCell="A744">
      <selection activeCell="A772" sqref="A772:XFD772"/>
      <pageMargins left="6.25E-2" right="1.0416666666666666E-2" top="0.32407407407407407" bottom="8.3333333333333332E-3" header="0.3" footer="0.3"/>
      <pageSetup paperSize="9" orientation="landscape" r:id="rId9"/>
    </customSheetView>
    <customSheetView guid="{253050EF-2941-4552-89DC-F7E8F4B2B26F}" scale="60" showPageBreaks="1" hiddenRows="1" view="pageLayout" topLeftCell="A5">
      <selection activeCell="A125" sqref="A125:XFD125"/>
      <pageMargins left="6.25E-2" right="1.0416666666666666E-2" top="0.32407407407407407" bottom="8.3333333333333332E-3" header="0.3" footer="0.3"/>
      <pageSetup paperSize="9" orientation="landscape" r:id="rId10"/>
    </customSheetView>
    <customSheetView guid="{030CB057-90D9-4E48-92FD-E9961C091861}" scale="60" showPageBreaks="1" hiddenRows="1" view="pageLayout" topLeftCell="A754">
      <selection activeCell="A770" sqref="A770:XFD770"/>
      <pageMargins left="6.25E-2" right="1.0416666666666666E-2" top="0.32407407407407407" bottom="8.3333333333333332E-3" header="0.3" footer="0.3"/>
      <pageSetup paperSize="9" orientation="landscape" r:id="rId11"/>
    </customSheetView>
    <customSheetView guid="{8292CCBE-DAE8-427C-8843-35C6C4F3D16E}" scale="60" showPageBreaks="1" hiddenRows="1" view="pageLayout" topLeftCell="A3">
      <selection activeCell="A123" sqref="A123:XFD123"/>
      <pageMargins left="6.25E-2" right="1.0416666666666666E-2" top="0.32407407407407407" bottom="8.3333333333333332E-3" header="0.3" footer="0.3"/>
      <pageSetup paperSize="9" orientation="landscape" r:id="rId12"/>
    </customSheetView>
    <customSheetView guid="{4A523684-73DF-4468-867A-D50B8D751E0A}" scale="60" showPageBreaks="1" hiddenRows="1" view="pageLayout" topLeftCell="A749">
      <selection activeCell="A768" sqref="A768:XFD768"/>
      <pageMargins left="6.25E-2" right="1.0416666666666666E-2" top="0.32407407407407407" bottom="8.3333333333333332E-3" header="0.3" footer="0.3"/>
      <pageSetup paperSize="9" orientation="landscape" r:id="rId13"/>
    </customSheetView>
    <customSheetView guid="{2D57D6EA-9F84-4F7C-B4D3-623D18B2C88A}" scale="60" showPageBreaks="1" hiddenRows="1" view="pageLayout" topLeftCell="A19">
      <selection activeCell="A121" sqref="A121:XFD121"/>
      <pageMargins left="6.25E-2" right="1.0416666666666666E-2" top="0.32407407407407407" bottom="8.3333333333333332E-3" header="0.3" footer="0.3"/>
      <pageSetup paperSize="9" orientation="landscape" r:id="rId14"/>
    </customSheetView>
    <customSheetView guid="{AEA60DDA-3CD6-4B24-BD80-353108390837}" scale="60" showPageBreaks="1" hiddenRows="1" view="pageLayout" topLeftCell="A750">
      <selection activeCell="A766" sqref="A766:XFD766"/>
      <pageMargins left="6.25E-2" right="1.0416666666666666E-2" top="0.32407407407407407" bottom="8.3333333333333332E-3" header="0.3" footer="0.3"/>
      <pageSetup paperSize="9" orientation="landscape" r:id="rId15"/>
    </customSheetView>
    <customSheetView guid="{AD95C122-286C-455C-B8AF-BF97B011C75B}" scale="60" showPageBreaks="1" hiddenRows="1" view="pageLayout" topLeftCell="A5">
      <selection activeCell="A119" sqref="A119:XFD119"/>
      <pageMargins left="6.25E-2" right="1.0416666666666666E-2" top="0.32407407407407407" bottom="8.3333333333333332E-3" header="0.3" footer="0.3"/>
      <pageSetup paperSize="9" orientation="landscape" r:id="rId16"/>
    </customSheetView>
    <customSheetView guid="{7EA8FAEB-2A4F-4FAA-AEC1-6E12D848D210}" scale="60" showPageBreaks="1" hiddenRows="1" view="pageLayout" topLeftCell="A759">
      <selection activeCell="A764" sqref="A764:XFD764"/>
      <pageMargins left="6.25E-2" right="1.0416666666666666E-2" top="0.32407407407407407" bottom="8.3333333333333332E-3" header="0.3" footer="0.3"/>
      <pageSetup paperSize="9" orientation="landscape" r:id="rId17"/>
    </customSheetView>
    <customSheetView guid="{D5115B6B-4720-4C7A-8ED4-61D6C932C214}" scale="60" showPageBreaks="1" hiddenRows="1" view="pageLayout" topLeftCell="A18">
      <selection activeCell="A117" sqref="A117:XFD117"/>
      <pageMargins left="6.25E-2" right="1.0416666666666666E-2" top="0.32407407407407407" bottom="8.3333333333333332E-3" header="0.3" footer="0.3"/>
      <pageSetup paperSize="9" orientation="landscape" r:id="rId18"/>
    </customSheetView>
    <customSheetView guid="{F8C01A9A-D63B-41D0-B60A-C8A73AC13B02}" scale="60" showPageBreaks="1" hiddenRows="1" view="pageLayout" topLeftCell="A744">
      <selection activeCell="A762" sqref="A762:XFD762"/>
      <pageMargins left="6.25E-2" right="1.0416666666666666E-2" top="0.32407407407407407" bottom="8.3333333333333332E-3" header="0.3" footer="0.3"/>
      <pageSetup paperSize="9" orientation="landscape" r:id="rId19"/>
    </customSheetView>
    <customSheetView guid="{E9EA9B42-5D97-44B0-9A4C-480E9F5CA39F}" scale="60" showPageBreaks="1" hiddenRows="1" view="pageLayout">
      <selection activeCell="A115" sqref="A115:XFD115"/>
      <pageMargins left="6.25E-2" right="1.0416666666666666E-2" top="0.32407407407407407" bottom="8.3333333333333332E-3" header="0.3" footer="0.3"/>
      <pageSetup paperSize="9" orientation="landscape" r:id="rId20"/>
    </customSheetView>
    <customSheetView guid="{79749E88-7B25-4D18-834D-8627A1CB676E}" scale="60" showPageBreaks="1" hiddenRows="1" view="pageLayout" topLeftCell="A720">
      <selection activeCell="A760" sqref="A760:XFD760"/>
      <pageMargins left="6.25E-2" right="1.0416666666666666E-2" top="0.32407407407407407" bottom="8.3333333333333332E-3" header="0.3" footer="0.3"/>
      <pageSetup paperSize="9" orientation="landscape" r:id="rId21"/>
    </customSheetView>
    <customSheetView guid="{DE517E39-77F1-4292-AD4B-4E04F6E4AE10}" scale="60" showPageBreaks="1" hiddenRows="1" view="pageLayout">
      <selection activeCell="A113" sqref="A113:XFD113"/>
      <pageMargins left="6.25E-2" right="1.0416666666666666E-2" top="0.32407407407407407" bottom="8.3333333333333332E-3" header="0.3" footer="0.3"/>
      <pageSetup paperSize="9" orientation="landscape" r:id="rId22"/>
    </customSheetView>
    <customSheetView guid="{72ED6C74-2352-484F-B9DD-C31A3DE463BA}" scale="60" showPageBreaks="1" hiddenRows="1" view="pageLayout" topLeftCell="A750">
      <selection activeCell="A758" sqref="A758:XFD758"/>
      <pageMargins left="6.25E-2" right="1.0416666666666666E-2" top="0.32407407407407407" bottom="8.3333333333333332E-3" header="0.3" footer="0.3"/>
      <pageSetup paperSize="9" orientation="landscape" r:id="rId23"/>
    </customSheetView>
    <customSheetView guid="{5C7356F7-1A05-484B-B0DE-AEB89AF3B9DB}" scale="60" showPageBreaks="1" hiddenRows="1" view="pageLayout" topLeftCell="A70">
      <selection activeCell="A111" sqref="A111:XFD111"/>
      <pageMargins left="6.25E-2" right="1.0416666666666666E-2" top="0.32407407407407407" bottom="8.3333333333333332E-3" header="0.3" footer="0.3"/>
      <pageSetup paperSize="9" orientation="landscape" r:id="rId24"/>
    </customSheetView>
    <customSheetView guid="{F1446CD6-0618-48D4-99C5-68BD3350D3BB}" scale="60" showPageBreaks="1" hiddenRows="1" view="pageLayout" topLeftCell="A732">
      <selection activeCell="A756" sqref="A756:XFD756"/>
      <pageMargins left="6.25E-2" right="1.0416666666666666E-2" top="0.32407407407407407" bottom="8.3333333333333332E-3" header="0.3" footer="0.3"/>
      <pageSetup paperSize="9" orientation="landscape" r:id="rId25"/>
    </customSheetView>
    <customSheetView guid="{8F88809B-7211-488F-AFD1-FD6766AE124A}" scale="60" showPageBreaks="1" hiddenRows="1" view="pageLayout" topLeftCell="A10">
      <selection activeCell="A109" sqref="A109:XFD109"/>
      <pageMargins left="6.25E-2" right="1.0416666666666666E-2" top="0.32407407407407407" bottom="8.3333333333333332E-3" header="0.3" footer="0.3"/>
      <pageSetup paperSize="9" orientation="landscape" r:id="rId26"/>
    </customSheetView>
    <customSheetView guid="{22486A39-20A6-4729-BC7D-D738F0C81B37}" scale="60" showPageBreaks="1" hiddenRows="1" view="pageLayout" topLeftCell="A735">
      <selection activeCell="A754" sqref="A754:XFD754"/>
      <pageMargins left="6.25E-2" right="1.0416666666666666E-2" top="0.32407407407407407" bottom="8.3333333333333332E-3" header="0.3" footer="0.3"/>
      <pageSetup paperSize="9" orientation="landscape" r:id="rId27"/>
    </customSheetView>
    <customSheetView guid="{426C8D92-57CB-4196-B0C8-1B8675E5FAA4}" scale="60" showPageBreaks="1" hiddenRows="1" view="pageLayout">
      <selection activeCell="A107" sqref="A107:XFD107"/>
      <pageMargins left="6.25E-2" right="1.0416666666666666E-2" top="0.32407407407407407" bottom="8.3333333333333332E-3" header="0.3" footer="0.3"/>
      <pageSetup paperSize="9" orientation="landscape" r:id="rId28"/>
    </customSheetView>
    <customSheetView guid="{C86C788A-80AA-46FD-AD4B-E3D585728AC3}" scale="60" showPageBreaks="1" hiddenRows="1" view="pageLayout" topLeftCell="A727">
      <selection activeCell="A752" sqref="A752:XFD752"/>
      <pageMargins left="6.25E-2" right="1.0416666666666666E-2" top="0.32407407407407407" bottom="8.3333333333333332E-3" header="0.3" footer="0.3"/>
      <pageSetup paperSize="9" orientation="landscape" r:id="rId29"/>
    </customSheetView>
    <customSheetView guid="{7E3CBC60-A420-45AD-9178-899394F2813B}" scale="60" showPageBreaks="1" hiddenRows="1" view="pageLayout" topLeftCell="A9">
      <selection activeCell="A105" sqref="A105:XFD105"/>
      <pageMargins left="6.25E-2" right="1.0416666666666666E-2" top="0.32407407407407407" bottom="8.3333333333333332E-3" header="0.3" footer="0.3"/>
      <pageSetup paperSize="9" orientation="landscape" r:id="rId30"/>
    </customSheetView>
    <customSheetView guid="{7127955B-D25F-461A-ACCB-01A4DB42BE38}" scale="60" showPageBreaks="1" hiddenRows="1" view="pageLayout" topLeftCell="A737">
      <selection activeCell="A750" sqref="A750:XFD750"/>
      <pageMargins left="6.25E-2" right="1.0416666666666666E-2" top="0.32407407407407407" bottom="8.3333333333333332E-3" header="0.3" footer="0.3"/>
      <pageSetup paperSize="9" orientation="landscape" r:id="rId31"/>
    </customSheetView>
    <customSheetView guid="{82DD485A-1284-4961-8403-C7CAFCF51F59}" scale="60" showPageBreaks="1" hiddenRows="1" view="pageLayout">
      <selection activeCell="A103" sqref="A103:XFD103"/>
      <pageMargins left="6.25E-2" right="1.0416666666666666E-2" top="0.32407407407407407" bottom="8.3333333333333332E-3" header="0.3" footer="0.3"/>
      <pageSetup paperSize="9" orientation="landscape" r:id="rId32"/>
    </customSheetView>
    <customSheetView guid="{33883D57-3A77-49F5-BA9B-DB90048A843D}" scale="60" showPageBreaks="1" hiddenRows="1" view="pageLayout" topLeftCell="A714">
      <selection activeCell="A748" sqref="A748:XFD748"/>
      <pageMargins left="6.25E-2" right="1.0416666666666666E-2" top="0.32407407407407407" bottom="8.3333333333333332E-3" header="0.3" footer="0.3"/>
      <pageSetup paperSize="9" orientation="landscape" r:id="rId33"/>
    </customSheetView>
    <customSheetView guid="{B2D1EAB6-C0A1-4235-9A77-087787767973}" scale="60" showPageBreaks="1" hiddenRows="1" view="pageLayout" topLeftCell="A2">
      <selection activeCell="A101" sqref="A101:XFD101"/>
      <pageMargins left="6.25E-2" right="1.0416666666666666E-2" top="0.32407407407407407" bottom="8.3333333333333332E-3" header="0.3" footer="0.3"/>
      <pageSetup paperSize="9" orientation="landscape" r:id="rId34"/>
    </customSheetView>
    <customSheetView guid="{EAE05891-80CC-40D4-8406-A095FC6F4AA8}" scale="60" showPageBreaks="1" hiddenRows="1" view="pageLayout" topLeftCell="A708">
      <selection activeCell="A746" sqref="A746:XFD746"/>
      <pageMargins left="6.25E-2" right="1.0416666666666666E-2" top="0.32407407407407407" bottom="8.3333333333333332E-3" header="0.3" footer="0.3"/>
      <pageSetup paperSize="9" orientation="landscape" r:id="rId35"/>
    </customSheetView>
    <customSheetView guid="{3F492A6C-C61B-4858-8F41-E706B2779416}" scale="60" showPageBreaks="1" hiddenRows="1" view="pageLayout" topLeftCell="A51">
      <selection activeCell="A99" sqref="A99:XFD99"/>
      <pageMargins left="6.25E-2" right="1.0416666666666666E-2" top="0.32407407407407407" bottom="8.3333333333333332E-3" header="0.3" footer="0.3"/>
      <pageSetup paperSize="9" orientation="landscape" r:id="rId36"/>
    </customSheetView>
    <customSheetView guid="{7F4ECF5E-89CA-4ADA-B84A-A528D8CF05E0}" scale="60" showPageBreaks="1" hiddenRows="1" view="pageLayout" topLeftCell="A726">
      <selection activeCell="A744" sqref="A744:XFD744"/>
      <pageMargins left="6.25E-2" right="1.0416666666666666E-2" top="0.32407407407407407" bottom="8.3333333333333332E-3" header="0.3" footer="0.3"/>
      <pageSetup paperSize="9" orientation="landscape" r:id="rId37"/>
    </customSheetView>
    <customSheetView guid="{0FADF817-0F46-4D8E-B9D9-4AC66F741274}" scale="60" showPageBreaks="1" hiddenRows="1" view="pageLayout">
      <selection activeCell="A97" sqref="A97:XFD97"/>
      <pageMargins left="6.25E-2" right="1.0416666666666666E-2" top="0.32407407407407407" bottom="8.3333333333333332E-3" header="0.3" footer="0.3"/>
      <pageSetup paperSize="9" orientation="landscape" r:id="rId38"/>
    </customSheetView>
    <customSheetView guid="{E0E4B531-D834-4692-A918-F7B71220C64A}" scale="60" showPageBreaks="1" hiddenRows="1" view="pageLayout" topLeftCell="A726">
      <selection activeCell="A742" sqref="A742:XFD742"/>
      <pageMargins left="6.25E-2" right="1.0416666666666666E-2" top="0.32407407407407407" bottom="8.3333333333333332E-3" header="0.3" footer="0.3"/>
      <pageSetup paperSize="9" orientation="landscape" r:id="rId39"/>
    </customSheetView>
    <customSheetView guid="{1B65A968-9BB7-44E5-85AE-9E286FA51A8E}" scale="60" showPageBreaks="1" hiddenRows="1" view="pageLayout" topLeftCell="A50">
      <selection activeCell="A95" sqref="A95:XFD95"/>
      <pageMargins left="6.25E-2" right="1.0416666666666666E-2" top="0.32407407407407407" bottom="8.3333333333333332E-3" header="0.3" footer="0.3"/>
      <pageSetup paperSize="9" orientation="landscape" r:id="rId40"/>
    </customSheetView>
    <customSheetView guid="{114ED6F1-D55D-44E1-8CE9-7E32706B866B}" scale="60" showPageBreaks="1" hiddenRows="1" view="pageLayout" topLeftCell="A693">
      <selection activeCell="A740" sqref="A740:XFD740"/>
      <pageMargins left="6.25E-2" right="1.0416666666666666E-2" top="0.32407407407407407" bottom="8.3333333333333332E-3" header="0.3" footer="0.3"/>
      <pageSetup paperSize="9" orientation="landscape" r:id="rId41"/>
    </customSheetView>
    <customSheetView guid="{BE2DEDA4-7DF8-4DB8-992A-37F98AA67409}" scale="60" showPageBreaks="1" hiddenRows="1" view="pageLayout" topLeftCell="A9">
      <selection activeCell="A93" sqref="A93:XFD93"/>
      <pageMargins left="6.25E-2" right="1.0416666666666666E-2" top="0.32407407407407407" bottom="8.3333333333333332E-3" header="0.3" footer="0.3"/>
      <pageSetup paperSize="9" orientation="landscape" r:id="rId42"/>
    </customSheetView>
    <customSheetView guid="{6F5E8E94-5DB7-4989-89F7-65FE55B052DA}" scale="60" showPageBreaks="1" hiddenRows="1" view="pageLayout" topLeftCell="A717">
      <selection activeCell="A738" sqref="A738:XFD738"/>
      <pageMargins left="6.25E-2" right="1.0416666666666666E-2" top="0.32407407407407407" bottom="8.3333333333333332E-3" header="0.3" footer="0.3"/>
      <pageSetup paperSize="9" orientation="landscape" r:id="rId43"/>
    </customSheetView>
    <customSheetView guid="{43027DBF-3BB5-481F-97E0-F5FAD1FCA90C}" scale="60" showPageBreaks="1" hiddenRows="1" view="pageLayout">
      <selection activeCell="A91" sqref="A91:XFD91"/>
      <pageMargins left="6.25E-2" right="1.0416666666666666E-2" top="0.32407407407407407" bottom="8.3333333333333332E-3" header="0.3" footer="0.3"/>
      <pageSetup paperSize="9" orientation="landscape" r:id="rId44"/>
    </customSheetView>
    <customSheetView guid="{6193AE6D-0263-4046-ADE2-517522013548}" scale="60" showPageBreaks="1" hiddenRows="1" view="pageLayout" topLeftCell="A720">
      <selection activeCell="A736" sqref="A736:XFD736"/>
      <pageMargins left="6.25E-2" right="1.0416666666666666E-2" top="0.32407407407407407" bottom="8.3333333333333332E-3" header="0.3" footer="0.3"/>
      <pageSetup paperSize="9" orientation="landscape" r:id="rId45"/>
    </customSheetView>
    <customSheetView guid="{60111713-C413-4022-BFEC-A21678BF96BD}" scale="60" showPageBreaks="1" hiddenRows="1" view="pageLayout" topLeftCell="A23">
      <selection activeCell="A89" sqref="A89:XFD89"/>
      <pageMargins left="6.25E-2" right="1.0416666666666666E-2" top="0.32407407407407407" bottom="8.3333333333333332E-3" header="0.3" footer="0.3"/>
      <pageSetup paperSize="9" orientation="landscape" r:id="rId46"/>
    </customSheetView>
    <customSheetView guid="{179EF19A-1E7E-46C9-8C9A-E99AC0941C3B}" scale="60" showPageBreaks="1" hiddenRows="1" view="pageLayout" topLeftCell="A780">
      <selection activeCell="A734" sqref="A734:XFD734"/>
      <pageMargins left="6.25E-2" right="1.0416666666666666E-2" top="0.32407407407407407" bottom="8.3333333333333332E-3" header="0.3" footer="0.3"/>
      <pageSetup paperSize="9" orientation="landscape" r:id="rId47"/>
    </customSheetView>
    <customSheetView guid="{AEB15A20-C227-48ED-9696-24A52944EC1E}" scale="60" showPageBreaks="1" hiddenRows="1" view="pageLayout" topLeftCell="A36">
      <selection activeCell="A87" sqref="A87:XFD87"/>
      <pageMargins left="6.25E-2" right="1.0416666666666666E-2" top="0.32407407407407407" bottom="8.3333333333333332E-3" header="0.3" footer="0.3"/>
      <pageSetup paperSize="9" orientation="landscape" r:id="rId48"/>
    </customSheetView>
    <customSheetView guid="{46354850-0C29-4F5D-B402-4B1ED3CB8F9E}" scale="60" showPageBreaks="1" hiddenRows="1" view="pageLayout" topLeftCell="A702">
      <selection activeCell="A732" sqref="A732:XFD732"/>
      <pageMargins left="6.25E-2" right="1.0416666666666666E-2" top="0.32407407407407407" bottom="8.3333333333333332E-3" header="0.3" footer="0.3"/>
      <pageSetup paperSize="9" orientation="landscape" r:id="rId49"/>
    </customSheetView>
    <customSheetView guid="{CB6C8B59-5BF7-4BEB-AB6F-0F649B5C22E7}" scale="60" showPageBreaks="1" hiddenRows="1" view="pageLayout" topLeftCell="A37">
      <selection activeCell="A85" sqref="A85:XFD85"/>
      <pageMargins left="6.25E-2" right="1.0416666666666666E-2" top="0.32407407407407407" bottom="8.3333333333333332E-3" header="0.3" footer="0.3"/>
      <pageSetup paperSize="9" orientation="landscape" r:id="rId50"/>
    </customSheetView>
    <customSheetView guid="{66A68FEC-4EF7-45F2-8893-71492DB55D02}" scale="60" showPageBreaks="1" hiddenRows="1" view="pageLayout" topLeftCell="A699">
      <selection activeCell="A730" sqref="A730:XFD730"/>
      <pageMargins left="6.25E-2" right="1.0416666666666666E-2" top="0.32407407407407407" bottom="8.3333333333333332E-3" header="0.3" footer="0.3"/>
      <pageSetup paperSize="9" orientation="landscape" r:id="rId51"/>
    </customSheetView>
    <customSheetView guid="{3AE6EE85-C9FD-4918-9DCC-A9E72055CC31}" scale="60" showPageBreaks="1" hiddenRows="1" view="pageLayout" topLeftCell="A5">
      <selection activeCell="A83" sqref="A83:XFD83"/>
      <pageMargins left="6.25E-2" right="1.0416666666666666E-2" top="0.32407407407407407" bottom="8.3333333333333332E-3" header="0.3" footer="0.3"/>
      <pageSetup paperSize="9" orientation="landscape" r:id="rId52"/>
    </customSheetView>
    <customSheetView guid="{2C149D0B-E5B6-46C5-BCCE-CA1C2C06C035}" scale="60" showPageBreaks="1" hiddenRows="1" view="pageLayout" topLeftCell="A696">
      <selection activeCell="A728" sqref="A728:XFD728"/>
      <pageMargins left="6.25E-2" right="1.0416666666666666E-2" top="0.32407407407407407" bottom="8.3333333333333332E-3" header="0.3" footer="0.3"/>
      <pageSetup paperSize="9" orientation="landscape" r:id="rId53"/>
    </customSheetView>
    <customSheetView guid="{CFB16B46-69B9-4D6E-8EA2-96AA21116268}" scale="60" showPageBreaks="1" hiddenRows="1" view="pageLayout" topLeftCell="A3">
      <selection activeCell="A81" sqref="A81:XFD81"/>
      <pageMargins left="6.25E-2" right="1.0416666666666666E-2" top="0.32407407407407407" bottom="8.3333333333333332E-3" header="0.3" footer="0.3"/>
      <pageSetup paperSize="9" orientation="landscape" r:id="rId54"/>
    </customSheetView>
    <customSheetView guid="{5C8248A3-A690-495D-8D4E-364FA74DAD55}" scale="60" showPageBreaks="1" hiddenRows="1" view="pageLayout" topLeftCell="A690">
      <selection activeCell="A726" sqref="A726:XFD726"/>
      <pageMargins left="6.25E-2" right="1.0416666666666666E-2" top="0.32407407407407407" bottom="8.3333333333333332E-3" header="0.3" footer="0.3"/>
      <pageSetup paperSize="9" orientation="landscape" r:id="rId55"/>
    </customSheetView>
    <customSheetView guid="{337FE6C2-AB3B-4DEE-AB9F-913EE728FA8C}" scale="60" showPageBreaks="1" hiddenRows="1" view="pageLayout" topLeftCell="A22">
      <selection activeCell="A79" sqref="A79:XFD79"/>
      <pageMargins left="6.25E-2" right="1.0416666666666666E-2" top="0.32407407407407407" bottom="8.3333333333333332E-3" header="0.3" footer="0.3"/>
      <pageSetup paperSize="9" orientation="landscape" r:id="rId56"/>
    </customSheetView>
    <customSheetView guid="{C672F4EC-D752-4B76-9188-8CE56FB0C264}" scale="60" showPageBreaks="1" hiddenRows="1" view="pageLayout" topLeftCell="A693">
      <selection activeCell="A724" sqref="A724:XFD724"/>
      <pageMargins left="6.25E-2" right="1.0416666666666666E-2" top="0.32407407407407407" bottom="8.3333333333333332E-3" header="0.3" footer="0.3"/>
      <pageSetup paperSize="9" orientation="landscape" r:id="rId57"/>
    </customSheetView>
    <customSheetView guid="{AEAF84AF-D10C-4D85-872B-A42538297874}" scale="60" showPageBreaks="1" hiddenRows="1" view="pageLayout" topLeftCell="A38">
      <selection activeCell="A77" sqref="A77:XFD77"/>
      <pageMargins left="6.25E-2" right="1.0416666666666666E-2" top="0.32407407407407407" bottom="8.3333333333333332E-3" header="0.3" footer="0.3"/>
      <pageSetup paperSize="9" orientation="landscape" r:id="rId58"/>
    </customSheetView>
    <customSheetView guid="{6D78447F-4989-4364-8A3F-51338359AF70}" scale="60" showPageBreaks="1" hiddenRows="1" view="pageLayout" topLeftCell="A693">
      <selection activeCell="A722" sqref="A722:XFD722"/>
      <pageMargins left="6.25E-2" right="1.0416666666666666E-2" top="0.32407407407407407" bottom="8.3333333333333332E-3" header="0.3" footer="0.3"/>
      <pageSetup paperSize="9" orientation="landscape" r:id="rId59"/>
    </customSheetView>
    <customSheetView guid="{4D74F80B-6E39-4A1C-A364-856898BF22C8}" scale="60" showPageBreaks="1" hiddenRows="1" view="pageLayout" topLeftCell="A6">
      <selection activeCell="A75" sqref="A75:XFD75"/>
      <pageMargins left="6.25E-2" right="1.0416666666666666E-2" top="0.32407407407407407" bottom="8.3333333333333332E-3" header="0.3" footer="0.3"/>
      <pageSetup paperSize="9" orientation="landscape" r:id="rId60"/>
    </customSheetView>
    <customSheetView guid="{F322E9BE-538A-4018-B333-893292636155}" scale="60" showPageBreaks="1" hiddenRows="1" view="pageLayout" topLeftCell="A690">
      <selection activeCell="A720" sqref="A720:XFD720"/>
      <pageMargins left="6.25E-2" right="1.0416666666666666E-2" top="0.32407407407407407" bottom="8.3333333333333332E-3" header="0.3" footer="0.3"/>
      <pageSetup paperSize="9" orientation="landscape" r:id="rId61"/>
    </customSheetView>
    <customSheetView guid="{2F9D9E0C-24B4-4A78-8F74-B0496B0947D1}" scale="60" showPageBreaks="1" hiddenRows="1" view="pageLayout" topLeftCell="A4">
      <selection activeCell="A73" sqref="A73:XFD73"/>
      <pageMargins left="6.25E-2" right="1.0416666666666666E-2" top="0.32407407407407407" bottom="8.3333333333333332E-3" header="0.3" footer="0.3"/>
      <pageSetup paperSize="9" orientation="landscape" r:id="rId62"/>
    </customSheetView>
    <customSheetView guid="{D01DE937-D827-4A12-B908-4B3ABC4E7919}" scale="60" showPageBreaks="1" hiddenRows="1" view="pageLayout" topLeftCell="A687">
      <selection activeCell="A718" sqref="A718:XFD718"/>
      <pageMargins left="6.25E-2" right="1.0416666666666666E-2" top="0.32407407407407407" bottom="8.3333333333333332E-3" header="0.3" footer="0.3"/>
      <pageSetup paperSize="9" orientation="landscape" r:id="rId63"/>
    </customSheetView>
    <customSheetView guid="{225FE727-AA70-41C7-BDDE-737BDAA6F9C7}" scale="60" showPageBreaks="1" hiddenRows="1" view="pageLayout" topLeftCell="A8">
      <selection activeCell="A71" sqref="A71:XFD71"/>
      <pageMargins left="6.25E-2" right="1.0416666666666666E-2" top="0.32407407407407407" bottom="8.3333333333333332E-3" header="0.3" footer="0.3"/>
      <pageSetup paperSize="9" orientation="landscape" r:id="rId64"/>
    </customSheetView>
    <customSheetView guid="{4C549C48-1AA2-4D32-8AD9-E3C3FAA54E1F}" scale="60" showPageBreaks="1" hiddenRows="1" view="pageLayout" topLeftCell="A708">
      <selection activeCell="A716" sqref="A716:XFD716"/>
      <pageMargins left="6.25E-2" right="1.0416666666666666E-2" top="0.32407407407407407" bottom="8.3333333333333332E-3" header="0.3" footer="0.3"/>
      <pageSetup paperSize="9" orientation="landscape" r:id="rId65"/>
    </customSheetView>
    <customSheetView guid="{ED2D79E9-A0CA-4453-852E-BD9E993AC122}" scale="60" showPageBreaks="1" hiddenRows="1" view="pageLayout" topLeftCell="A12">
      <selection activeCell="A69" sqref="A69:XFD69"/>
      <pageMargins left="6.25E-2" right="1.0416666666666666E-2" top="0.32407407407407407" bottom="8.3333333333333332E-3" header="0.3" footer="0.3"/>
      <pageSetup paperSize="9" orientation="landscape" r:id="rId66"/>
    </customSheetView>
    <customSheetView guid="{FCB6CE83-47DE-497F-B411-98D0B11AD963}" scale="60" showPageBreaks="1" hiddenRows="1" view="pageLayout" topLeftCell="A705">
      <selection activeCell="A714" sqref="A714:XFD714"/>
      <pageMargins left="6.25E-2" right="1.0416666666666666E-2" top="0.32407407407407407" bottom="8.3333333333333332E-3" header="0.3" footer="0.3"/>
      <pageSetup paperSize="9" orientation="landscape" r:id="rId67"/>
    </customSheetView>
    <customSheetView guid="{B1C3029C-F622-41AC-B85B-18F1E5A87AD5}" scale="60" showPageBreaks="1" hiddenRows="1" view="pageLayout" topLeftCell="A4">
      <selection activeCell="A67" sqref="A67:XFD67"/>
      <pageMargins left="6.25E-2" right="1.0416666666666666E-2" top="0.32407407407407407" bottom="8.3333333333333332E-3" header="0.3" footer="0.3"/>
      <pageSetup paperSize="9" orientation="landscape" r:id="rId68"/>
    </customSheetView>
    <customSheetView guid="{85689511-8B6C-431A-893D-3936B4151DAA}" scale="60" showPageBreaks="1" hiddenRows="1" view="pageLayout" topLeftCell="A690">
      <selection activeCell="A712" sqref="A712:XFD712"/>
      <pageMargins left="6.25E-2" right="1.0416666666666666E-2" top="0.32407407407407407" bottom="8.3333333333333332E-3" header="0.3" footer="0.3"/>
      <pageSetup paperSize="9" orientation="landscape" r:id="rId69"/>
    </customSheetView>
    <customSheetView guid="{31708D1B-A8FB-46A5-BE59-D9E60D719D1B}" scale="60" showPageBreaks="1" hiddenRows="1" view="pageLayout" topLeftCell="A2">
      <selection activeCell="A65" sqref="A65:XFD65"/>
      <pageMargins left="6.25E-2" right="1.0416666666666666E-2" top="0.32407407407407407" bottom="8.3333333333333332E-3" header="0.3" footer="0.3"/>
      <pageSetup paperSize="9" orientation="landscape" r:id="rId70"/>
    </customSheetView>
    <customSheetView guid="{60DAEF94-773D-427D-B454-77ADECCEAC4F}" scale="60" showPageBreaks="1" hiddenRows="1" view="pageLayout" topLeftCell="A675">
      <selection activeCell="A710" sqref="A710:XFD710"/>
      <pageMargins left="6.25E-2" right="1.0416666666666666E-2" top="0.32407407407407407" bottom="8.3333333333333332E-3" header="0.3" footer="0.3"/>
      <pageSetup paperSize="9" orientation="landscape" r:id="rId71"/>
    </customSheetView>
    <customSheetView guid="{81CE3090-24EA-4A79-9347-A59030F31DFF}" scale="60" showPageBreaks="1" hiddenRows="1" view="pageLayout" topLeftCell="A6">
      <selection activeCell="A63" sqref="A63:XFD63"/>
      <pageMargins left="6.25E-2" right="1.0416666666666666E-2" top="0.32407407407407407" bottom="8.3333333333333332E-3" header="0.3" footer="0.3"/>
      <pageSetup paperSize="9" orientation="landscape" r:id="rId72"/>
    </customSheetView>
    <customSheetView guid="{DD13ED5A-7332-41AF-A84F-D8F420EB84B0}" scale="60" showPageBreaks="1" hiddenRows="1" view="pageLayout" topLeftCell="A690">
      <selection activeCell="A708" sqref="A708:XFD708"/>
      <pageMargins left="6.25E-2" right="1.0416666666666666E-2" top="0.32407407407407407" bottom="8.3333333333333332E-3" header="0.3" footer="0.3"/>
      <pageSetup paperSize="9" orientation="landscape" r:id="rId73"/>
    </customSheetView>
    <customSheetView guid="{0FB9F8E0-23A7-40E5-BA14-EFAF6E726A5F}" scale="60" showPageBreaks="1" hiddenRows="1" view="pageLayout" topLeftCell="A7">
      <selection activeCell="A61" sqref="A61:XFD61"/>
      <pageMargins left="6.25E-2" right="1.0416666666666666E-2" top="0.32407407407407407" bottom="8.3333333333333332E-3" header="0.3" footer="0.3"/>
      <pageSetup paperSize="9" orientation="landscape" r:id="rId74"/>
    </customSheetView>
    <customSheetView guid="{EE5E11F8-23F9-4340-AA17-C99A734504F8}" scale="60" showPageBreaks="1" hiddenRows="1" view="pageLayout" topLeftCell="A675">
      <selection activeCell="A706" sqref="A706:XFD706"/>
      <pageMargins left="6.25E-2" right="1.0416666666666666E-2" top="0.32407407407407407" bottom="8.3333333333333332E-3" header="0.3" footer="0.3"/>
      <pageSetup paperSize="9" orientation="landscape" r:id="rId75"/>
    </customSheetView>
    <customSheetView guid="{02AB7045-FE33-49B9-B2E1-C953E794A815}" scale="60" showPageBreaks="1" hiddenRows="1" view="pageLayout" topLeftCell="A8">
      <selection activeCell="A59" sqref="A59:XFD59"/>
      <pageMargins left="6.25E-2" right="1.0416666666666666E-2" top="0.32407407407407407" bottom="8.3333333333333332E-3" header="0.3" footer="0.3"/>
      <pageSetup paperSize="9" orientation="landscape" r:id="rId76"/>
    </customSheetView>
    <customSheetView guid="{F3AEA458-E2E7-493F-88F7-8ADBFD2F21E6}" scale="60" showPageBreaks="1" hiddenRows="1" view="pageLayout" topLeftCell="A675">
      <selection activeCell="A704" sqref="A704:XFD704"/>
      <pageMargins left="6.25E-2" right="1.0416666666666666E-2" top="0.32407407407407407" bottom="8.3333333333333332E-3" header="0.3" footer="0.3"/>
      <pageSetup paperSize="9" orientation="landscape" r:id="rId77"/>
    </customSheetView>
    <customSheetView guid="{831B770D-9936-46F6-9284-8C8DFE75364B}" scale="60" showPageBreaks="1" hiddenRows="1" view="pageLayout" topLeftCell="A12">
      <selection activeCell="A57" sqref="A57:XFD57"/>
      <pageMargins left="6.25E-2" right="1.0416666666666666E-2" top="0.32407407407407407" bottom="8.3333333333333332E-3" header="0.3" footer="0.3"/>
      <pageSetup paperSize="9" orientation="landscape" r:id="rId78"/>
    </customSheetView>
    <customSheetView guid="{58498BC9-0488-4997-A4C3-A6C41D1BF6E5}" scale="60" showPageBreaks="1" hiddenRows="1" view="pageLayout" topLeftCell="A596">
      <selection activeCell="A702" sqref="A702:XFD702"/>
      <pageMargins left="6.25E-2" right="1.0416666666666666E-2" top="0.32407407407407407" bottom="8.3333333333333332E-3" header="0.3" footer="0.3"/>
      <pageSetup paperSize="9" orientation="landscape" r:id="rId79"/>
    </customSheetView>
    <customSheetView guid="{84731F90-2A1E-49EC-97F5-3D44899B6780}" scale="60" showPageBreaks="1" hiddenRows="1" view="pageLayout">
      <selection activeCell="A55" sqref="A55:XFD55"/>
      <pageMargins left="6.25E-2" right="1.0416666666666666E-2" top="0.32407407407407407" bottom="8.3333333333333332E-3" header="0.3" footer="0.3"/>
      <pageSetup paperSize="9" orientation="landscape" r:id="rId80"/>
    </customSheetView>
    <customSheetView guid="{92C2C61E-9A58-4717-BBD2-9FB348318C22}" scale="60" showPageBreaks="1" hiddenRows="1" view="pageLayout" topLeftCell="A675">
      <selection activeCell="A700" sqref="A700:XFD700"/>
      <pageMargins left="6.25E-2" right="1.0416666666666666E-2" top="0.32407407407407407" bottom="8.3333333333333332E-3" header="0.3" footer="0.3"/>
      <pageSetup paperSize="9" orientation="landscape" r:id="rId81"/>
    </customSheetView>
    <customSheetView guid="{7729C4F0-B4E3-4071-A92E-8F214C35F2B3}" scale="60" showPageBreaks="1" hiddenRows="1" view="pageLayout" topLeftCell="A588">
      <selection activeCell="A53" sqref="A53:XFD53"/>
      <pageMargins left="6.25E-2" right="1.0416666666666666E-2" top="0.32407407407407407" bottom="8.3333333333333332E-3" header="0.3" footer="0.3"/>
      <pageSetup paperSize="9" orientation="landscape" r:id="rId82"/>
    </customSheetView>
    <customSheetView guid="{79E357B3-4057-4625-90A7-5034944E046E}" scale="60" showPageBreaks="1" hiddenRows="1" view="pageLayout" topLeftCell="A137">
      <selection activeCell="A793" sqref="A793:I813"/>
      <pageMargins left="6.25E-2" right="1.0416666666666666E-2" top="0.32407407407407407" bottom="8.3333333333333332E-3" header="0.3" footer="0.3"/>
      <pageSetup paperSize="9" orientation="landscape" r:id="rId83"/>
    </customSheetView>
    <customSheetView guid="{8C7E4376-0697-41CA-9E72-392FEA4AE459}" scale="60" showPageBreaks="1" hiddenRows="1" view="pageLayout" topLeftCell="A591">
      <selection activeCell="A697" sqref="A697:XFD697"/>
      <pageMargins left="6.25E-2" right="1.0416666666666666E-2" top="0.32407407407407407" bottom="8.3333333333333332E-3" header="0.3" footer="0.3"/>
      <pageSetup paperSize="9" orientation="landscape" r:id="rId84"/>
    </customSheetView>
    <customSheetView guid="{5DFDB050-C339-46E2-A81A-737BC734D453}" scale="60" showPageBreaks="1" hiddenRows="1" view="pageLayout">
      <selection activeCell="A50" sqref="A50:XFD50"/>
      <pageMargins left="6.25E-2" right="1.0416666666666666E-2" top="0.32407407407407407" bottom="8.3333333333333332E-3" header="0.3" footer="0.3"/>
      <pageSetup paperSize="9" orientation="landscape" r:id="rId85"/>
    </customSheetView>
    <customSheetView guid="{E0EF92A7-07A1-4A97-95BB-130EF97C65DE}" scale="60" showPageBreaks="1" hiddenRows="1" view="pageLayout" topLeftCell="A585">
      <selection activeCell="A695" sqref="A695:XFD695"/>
      <pageMargins left="6.25E-2" right="1.0416666666666666E-2" top="0.32407407407407407" bottom="8.3333333333333332E-3" header="0.3" footer="0.3"/>
      <pageSetup paperSize="9" orientation="landscape" r:id="rId86"/>
    </customSheetView>
    <customSheetView guid="{9AB2E4AE-ABFB-4E08-AA71-175B03408D94}" scale="60" showPageBreaks="1" hiddenRows="1" view="pageLayout">
      <selection activeCell="A48" sqref="A48:XFD48"/>
      <pageMargins left="6.25E-2" right="1.0416666666666666E-2" top="0.32407407407407407" bottom="8.3333333333333332E-3" header="0.3" footer="0.3"/>
      <pageSetup paperSize="9" orientation="landscape" r:id="rId87"/>
    </customSheetView>
    <customSheetView guid="{EAEBD6C1-40A7-4970-AFB0-68B5B43C1157}" scale="60" showPageBreaks="1" hiddenRows="1" view="pageLayout" topLeftCell="A780">
      <selection activeCell="A693" sqref="A693:XFD693"/>
      <pageMargins left="6.25E-2" right="1.0416666666666666E-2" top="0.32407407407407407" bottom="8.3333333333333332E-3" header="0.3" footer="0.3"/>
      <pageSetup paperSize="9" orientation="landscape" r:id="rId88"/>
    </customSheetView>
    <customSheetView guid="{CAFA2A20-BD7B-49A5-A5D9-6D3E52DDD716}" scale="60" showPageBreaks="1" hiddenRows="1" view="pageLayout" topLeftCell="A16">
      <selection activeCell="A46" sqref="A46:XFD46"/>
      <pageMargins left="6.25E-2" right="1.0416666666666666E-2" top="0.32407407407407407" bottom="8.3333333333333332E-3" header="0.3" footer="0.3"/>
      <pageSetup paperSize="9" orientation="landscape" r:id="rId89"/>
    </customSheetView>
    <customSheetView guid="{FD24A3C1-438C-414B-88FC-64A7430F52EF}" scale="60" showPageBreaks="1" hiddenRows="1" view="pageLayout" topLeftCell="A690">
      <selection activeCell="A691" sqref="A691:XFD691"/>
      <pageMargins left="6.25E-2" right="1.0416666666666666E-2" top="0.32407407407407407" bottom="8.3333333333333332E-3" header="0.3" footer="0.3"/>
      <pageSetup paperSize="9" orientation="landscape" r:id="rId90"/>
    </customSheetView>
    <customSheetView guid="{DA95FF18-58A7-4336-9941-F5B3732C3986}" scale="60" showPageBreaks="1" hiddenRows="1" view="pageLayout" topLeftCell="A11">
      <selection activeCell="A44" sqref="A44:XFD44"/>
      <pageMargins left="6.25E-2" right="1.0416666666666666E-2" top="0.32407407407407407" bottom="8.3333333333333332E-3" header="0.3" footer="0.3"/>
      <pageSetup paperSize="9" orientation="landscape" r:id="rId91"/>
    </customSheetView>
    <customSheetView guid="{0E2E6156-5E9B-40C1-B051-F76D2C84B096}" scale="60" showPageBreaks="1" hiddenRows="1" view="pageLayout" topLeftCell="A255">
      <selection activeCell="A689" sqref="A689:XFD689"/>
      <pageMargins left="6.25E-2" right="1.0416666666666666E-2" top="0.32407407407407407" bottom="8.3333333333333332E-3" header="0.3" footer="0.3"/>
      <pageSetup paperSize="9" orientation="landscape" r:id="rId92"/>
    </customSheetView>
    <customSheetView guid="{F0E801B3-F68E-48F3-9921-206C04B301EE}" scale="60" showPageBreaks="1" hiddenRows="1" view="pageLayout" topLeftCell="A3">
      <selection activeCell="A42" sqref="A42:XFD42"/>
      <pageMargins left="6.25E-2" right="1.0416666666666666E-2" top="0.32407407407407407" bottom="8.3333333333333332E-3" header="0.3" footer="0.3"/>
      <pageSetup paperSize="9" orientation="landscape" r:id="rId93"/>
    </customSheetView>
    <customSheetView guid="{1291D6D6-F7B2-45AF-90FC-57B749068879}" scale="60" showPageBreaks="1" hiddenRows="1" view="pageLayout" topLeftCell="A683">
      <selection activeCell="A687" sqref="A687:XFD687"/>
      <pageMargins left="6.25E-2" right="1.0416666666666666E-2" top="0.32407407407407407" bottom="8.3333333333333332E-3" header="0.3" footer="0.3"/>
      <pageSetup paperSize="9" orientation="landscape" r:id="rId94"/>
    </customSheetView>
    <customSheetView guid="{FB46FC47-08D5-4683-B816-CA4148EACD5E}" scale="60" showPageBreaks="1" hiddenRows="1" view="pageLayout" topLeftCell="A7">
      <selection activeCell="A40" sqref="A40:XFD40"/>
      <pageMargins left="6.25E-2" right="1.0416666666666666E-2" top="0.32407407407407407" bottom="8.3333333333333332E-3" header="0.3" footer="0.3"/>
      <pageSetup paperSize="9" orientation="landscape" r:id="rId95"/>
    </customSheetView>
    <customSheetView guid="{93145E67-A1C0-4120-8FCA-3C2E0A7F72FC}" scale="60" showPageBreaks="1" hiddenRows="1" view="pageLayout" topLeftCell="A794">
      <selection activeCell="A685" sqref="A685:XFD685"/>
      <pageMargins left="6.25E-2" right="1.0416666666666666E-2" top="0.32407407407407407" bottom="8.3333333333333332E-3" header="0.3" footer="0.3"/>
      <pageSetup paperSize="9" orientation="landscape" r:id="rId96"/>
    </customSheetView>
    <customSheetView guid="{CE90A9F1-888F-4CE3-981F-D2B6505F0ABD}" scale="60" showPageBreaks="1" hiddenRows="1" view="pageLayout" topLeftCell="A470">
      <selection activeCell="A38" sqref="A38:XFD38"/>
      <pageMargins left="6.25E-2" right="1.0416666666666666E-2" top="0.32407407407407407" bottom="8.3333333333333332E-3" header="0.3" footer="0.3"/>
      <pageSetup paperSize="9" orientation="landscape" r:id="rId97"/>
    </customSheetView>
    <customSheetView guid="{15D5CDA9-1B20-4BD3-BF4D-02ACD6585F63}" scale="60" showPageBreaks="1" hiddenRows="1" view="pageLayout" topLeftCell="A16">
      <selection activeCell="A37" sqref="A37:XFD37"/>
      <pageMargins left="6.25E-2" right="1.0416666666666666E-2" top="0.32407407407407407" bottom="8.3333333333333332E-3" header="0.3" footer="0.3"/>
      <pageSetup paperSize="9" orientation="landscape" r:id="rId98"/>
    </customSheetView>
    <customSheetView guid="{79F3C18F-09D6-4070-A77D-FED19325EA43}" scale="60" showPageBreaks="1" hiddenRows="1" hiddenColumns="1" view="pageLayout" topLeftCell="A32">
      <selection activeCell="A44" sqref="A44:XFD44"/>
      <pageMargins left="6.25E-2" right="1.0416666666666666E-2" top="0.32407407407407407" bottom="8.3333333333333332E-3" header="0.3" footer="0.3"/>
      <pageSetup paperSize="9" orientation="landscape" r:id="rId99"/>
    </customSheetView>
    <customSheetView guid="{3D89F1DF-ED30-4B74-9BA4-CCA91197F95E}" showPageBreaks="1" hiddenRows="1" hiddenColumns="1" view="pageBreakPreview" topLeftCell="A778">
      <selection activeCell="A44" sqref="A44:XFD44"/>
      <pageMargins left="6.25E-2" right="1.0416666666666666E-2" top="0.32407407407407407" bottom="8.3333333333333332E-3" header="0.3" footer="0.3"/>
      <pageSetup paperSize="9" orientation="landscape" r:id="rId100"/>
    </customSheetView>
  </customSheetViews>
  <mergeCells count="1730">
    <mergeCell ref="C224:D224"/>
    <mergeCell ref="C225:D225"/>
    <mergeCell ref="C204:D204"/>
    <mergeCell ref="C296:D296"/>
    <mergeCell ref="C297:D297"/>
    <mergeCell ref="C281:D281"/>
    <mergeCell ref="C282:D282"/>
    <mergeCell ref="C283:D283"/>
    <mergeCell ref="C284:D284"/>
    <mergeCell ref="C285:D285"/>
    <mergeCell ref="C286:D286"/>
    <mergeCell ref="C287:D287"/>
    <mergeCell ref="C288:D288"/>
    <mergeCell ref="C289:D289"/>
    <mergeCell ref="C290:D290"/>
    <mergeCell ref="C291:D291"/>
    <mergeCell ref="C292:D292"/>
    <mergeCell ref="C293:D293"/>
    <mergeCell ref="C294:D294"/>
    <mergeCell ref="C295:D295"/>
    <mergeCell ref="C208:D208"/>
    <mergeCell ref="C209:D209"/>
    <mergeCell ref="C210:D210"/>
    <mergeCell ref="C221:D221"/>
    <mergeCell ref="C222:D222"/>
    <mergeCell ref="C223:D223"/>
    <mergeCell ref="C211:D211"/>
    <mergeCell ref="C212:D212"/>
    <mergeCell ref="C213:D213"/>
    <mergeCell ref="C214:D214"/>
    <mergeCell ref="C215:D215"/>
    <mergeCell ref="C205:D205"/>
    <mergeCell ref="C298:D298"/>
    <mergeCell ref="C299:D299"/>
    <mergeCell ref="C300:D300"/>
    <mergeCell ref="C301:D301"/>
    <mergeCell ref="H89:I89"/>
    <mergeCell ref="H90:I90"/>
    <mergeCell ref="H91:I91"/>
    <mergeCell ref="H92:I92"/>
    <mergeCell ref="H93:I93"/>
    <mergeCell ref="H94:I94"/>
    <mergeCell ref="H95:I95"/>
    <mergeCell ref="H96:I96"/>
    <mergeCell ref="H97:I97"/>
    <mergeCell ref="H98:I98"/>
    <mergeCell ref="H99:I99"/>
    <mergeCell ref="H100:I100"/>
    <mergeCell ref="H101:I101"/>
    <mergeCell ref="H102:I102"/>
    <mergeCell ref="H103:I103"/>
    <mergeCell ref="H104:I104"/>
    <mergeCell ref="H105:I105"/>
    <mergeCell ref="H106:I106"/>
    <mergeCell ref="H107:I107"/>
    <mergeCell ref="H108:I108"/>
    <mergeCell ref="H109:I109"/>
    <mergeCell ref="H110:I110"/>
    <mergeCell ref="H111:I111"/>
    <mergeCell ref="H112:I112"/>
    <mergeCell ref="H113:I113"/>
    <mergeCell ref="H114:I114"/>
    <mergeCell ref="C279:D279"/>
    <mergeCell ref="C280:D280"/>
    <mergeCell ref="G1069:I1069"/>
    <mergeCell ref="G1070:I1070"/>
    <mergeCell ref="G1071:I1071"/>
    <mergeCell ref="G1072:I1072"/>
    <mergeCell ref="G1073:I1073"/>
    <mergeCell ref="G1074:I1074"/>
    <mergeCell ref="G1075:I1075"/>
    <mergeCell ref="C252:D252"/>
    <mergeCell ref="C253:D253"/>
    <mergeCell ref="C254:D254"/>
    <mergeCell ref="C255:D255"/>
    <mergeCell ref="C256:D256"/>
    <mergeCell ref="C257:D257"/>
    <mergeCell ref="C258:D258"/>
    <mergeCell ref="C259:D259"/>
    <mergeCell ref="C260:D260"/>
    <mergeCell ref="C261:D261"/>
    <mergeCell ref="C262:D262"/>
    <mergeCell ref="C263:D263"/>
    <mergeCell ref="C264:D264"/>
    <mergeCell ref="C265:D265"/>
    <mergeCell ref="C266:D266"/>
    <mergeCell ref="C267:D267"/>
    <mergeCell ref="C268:D268"/>
    <mergeCell ref="C269:D269"/>
    <mergeCell ref="C270:D270"/>
    <mergeCell ref="C271:D271"/>
    <mergeCell ref="C272:D272"/>
    <mergeCell ref="C273:D273"/>
    <mergeCell ref="C274:D274"/>
    <mergeCell ref="C275:D275"/>
    <mergeCell ref="C276:D276"/>
    <mergeCell ref="G1052:I1052"/>
    <mergeCell ref="G1053:I1053"/>
    <mergeCell ref="G1054:I1054"/>
    <mergeCell ref="G1055:I1055"/>
    <mergeCell ref="G1056:I1056"/>
    <mergeCell ref="G1057:I1057"/>
    <mergeCell ref="G1058:I1058"/>
    <mergeCell ref="G1059:I1059"/>
    <mergeCell ref="G1060:I1060"/>
    <mergeCell ref="G1061:I1061"/>
    <mergeCell ref="G1062:I1062"/>
    <mergeCell ref="G1063:I1063"/>
    <mergeCell ref="G1064:I1064"/>
    <mergeCell ref="G1065:I1065"/>
    <mergeCell ref="G1066:I1066"/>
    <mergeCell ref="G1067:I1067"/>
    <mergeCell ref="G1068:I1068"/>
    <mergeCell ref="D1064:F1064"/>
    <mergeCell ref="D1065:F1065"/>
    <mergeCell ref="D1066:F1066"/>
    <mergeCell ref="D1067:F1067"/>
    <mergeCell ref="D1068:F1068"/>
    <mergeCell ref="D1069:F1069"/>
    <mergeCell ref="D1070:F1070"/>
    <mergeCell ref="D1071:F1071"/>
    <mergeCell ref="D1072:F1072"/>
    <mergeCell ref="D1073:F1073"/>
    <mergeCell ref="D1074:F1074"/>
    <mergeCell ref="D1075:F1075"/>
    <mergeCell ref="G1026:I1026"/>
    <mergeCell ref="G1027:I1027"/>
    <mergeCell ref="G1028:I1028"/>
    <mergeCell ref="G1029:I1029"/>
    <mergeCell ref="G1030:I1030"/>
    <mergeCell ref="G1031:I1031"/>
    <mergeCell ref="G1032:I1032"/>
    <mergeCell ref="G1033:I1033"/>
    <mergeCell ref="G1034:I1034"/>
    <mergeCell ref="G1035:I1035"/>
    <mergeCell ref="G1036:I1036"/>
    <mergeCell ref="G1037:I1037"/>
    <mergeCell ref="G1038:I1038"/>
    <mergeCell ref="G1039:I1039"/>
    <mergeCell ref="G1040:I1040"/>
    <mergeCell ref="G1041:I1041"/>
    <mergeCell ref="G1042:I1042"/>
    <mergeCell ref="G1043:I1043"/>
    <mergeCell ref="G1044:I1044"/>
    <mergeCell ref="G1045:I1045"/>
    <mergeCell ref="D1047:F1047"/>
    <mergeCell ref="D1048:F1048"/>
    <mergeCell ref="D1049:F1049"/>
    <mergeCell ref="D1050:F1050"/>
    <mergeCell ref="D1051:F1051"/>
    <mergeCell ref="D1052:F1052"/>
    <mergeCell ref="D1053:F1053"/>
    <mergeCell ref="D1054:F1054"/>
    <mergeCell ref="D1055:F1055"/>
    <mergeCell ref="D1056:F1056"/>
    <mergeCell ref="D1057:F1057"/>
    <mergeCell ref="D1058:F1058"/>
    <mergeCell ref="D1059:F1059"/>
    <mergeCell ref="D1060:F1060"/>
    <mergeCell ref="D1061:F1061"/>
    <mergeCell ref="D1062:F1062"/>
    <mergeCell ref="D1063:F1063"/>
    <mergeCell ref="D1030:F1030"/>
    <mergeCell ref="D1031:F1031"/>
    <mergeCell ref="D1032:F1032"/>
    <mergeCell ref="D1033:F1033"/>
    <mergeCell ref="D1034:F1034"/>
    <mergeCell ref="D1035:F1035"/>
    <mergeCell ref="D1036:F1036"/>
    <mergeCell ref="D1037:F1037"/>
    <mergeCell ref="D1038:F1038"/>
    <mergeCell ref="D1039:F1039"/>
    <mergeCell ref="D1040:F1040"/>
    <mergeCell ref="D1041:F1041"/>
    <mergeCell ref="D1042:F1042"/>
    <mergeCell ref="D1043:F1043"/>
    <mergeCell ref="D1044:F1044"/>
    <mergeCell ref="D1045:F1045"/>
    <mergeCell ref="D1046:F1046"/>
    <mergeCell ref="E909:G909"/>
    <mergeCell ref="E910:G910"/>
    <mergeCell ref="E911:G911"/>
    <mergeCell ref="E912:G912"/>
    <mergeCell ref="E913:G913"/>
    <mergeCell ref="E914:G914"/>
    <mergeCell ref="E915:G915"/>
    <mergeCell ref="E916:G916"/>
    <mergeCell ref="E917:G917"/>
    <mergeCell ref="E918:G918"/>
    <mergeCell ref="E919:G919"/>
    <mergeCell ref="E920:G920"/>
    <mergeCell ref="E921:G921"/>
    <mergeCell ref="D1026:F1026"/>
    <mergeCell ref="D1027:F1027"/>
    <mergeCell ref="D1028:F1028"/>
    <mergeCell ref="D1029:F1029"/>
    <mergeCell ref="C915:D915"/>
    <mergeCell ref="C916:D916"/>
    <mergeCell ref="C917:D917"/>
    <mergeCell ref="C918:D918"/>
    <mergeCell ref="C919:D919"/>
    <mergeCell ref="C920:D920"/>
    <mergeCell ref="C921:D921"/>
    <mergeCell ref="C930:D930"/>
    <mergeCell ref="C931:D931"/>
    <mergeCell ref="C932:D932"/>
    <mergeCell ref="C933:D933"/>
    <mergeCell ref="C934:D934"/>
    <mergeCell ref="C925:D925"/>
    <mergeCell ref="C926:D926"/>
    <mergeCell ref="C927:D927"/>
    <mergeCell ref="E872:G872"/>
    <mergeCell ref="E873:G873"/>
    <mergeCell ref="E874:G874"/>
    <mergeCell ref="E875:G875"/>
    <mergeCell ref="E876:G876"/>
    <mergeCell ref="E877:G877"/>
    <mergeCell ref="E878:G878"/>
    <mergeCell ref="E879:G879"/>
    <mergeCell ref="E880:G880"/>
    <mergeCell ref="E881:G881"/>
    <mergeCell ref="E882:G882"/>
    <mergeCell ref="E883:G883"/>
    <mergeCell ref="E884:G884"/>
    <mergeCell ref="E885:G885"/>
    <mergeCell ref="E886:G886"/>
    <mergeCell ref="E887:G887"/>
    <mergeCell ref="E888:G888"/>
    <mergeCell ref="E889:G889"/>
    <mergeCell ref="E890:G890"/>
    <mergeCell ref="E891:G891"/>
    <mergeCell ref="E892:G892"/>
    <mergeCell ref="E893:G893"/>
    <mergeCell ref="E894:G894"/>
    <mergeCell ref="E895:G895"/>
    <mergeCell ref="E896:G896"/>
    <mergeCell ref="C898:D898"/>
    <mergeCell ref="C899:D899"/>
    <mergeCell ref="C900:D900"/>
    <mergeCell ref="C901:D901"/>
    <mergeCell ref="C902:D902"/>
    <mergeCell ref="C903:D903"/>
    <mergeCell ref="C904:D904"/>
    <mergeCell ref="C905:D905"/>
    <mergeCell ref="C906:D906"/>
    <mergeCell ref="C876:D876"/>
    <mergeCell ref="C877:D877"/>
    <mergeCell ref="C878:D878"/>
    <mergeCell ref="C879:D879"/>
    <mergeCell ref="C880:D880"/>
    <mergeCell ref="C881:D881"/>
    <mergeCell ref="C882:D882"/>
    <mergeCell ref="C883:D883"/>
    <mergeCell ref="C884:D884"/>
    <mergeCell ref="C885:D885"/>
    <mergeCell ref="C762:D762"/>
    <mergeCell ref="C763:D763"/>
    <mergeCell ref="C764:D764"/>
    <mergeCell ref="C765:D765"/>
    <mergeCell ref="C766:D766"/>
    <mergeCell ref="C752:D752"/>
    <mergeCell ref="C753:D753"/>
    <mergeCell ref="C599:D599"/>
    <mergeCell ref="C600:D600"/>
    <mergeCell ref="C601:D601"/>
    <mergeCell ref="C602:D602"/>
    <mergeCell ref="C603:D603"/>
    <mergeCell ref="C604:D604"/>
    <mergeCell ref="C605:D605"/>
    <mergeCell ref="C606:D606"/>
    <mergeCell ref="C607:D607"/>
    <mergeCell ref="C608:D608"/>
    <mergeCell ref="C609:D609"/>
    <mergeCell ref="C610:D610"/>
    <mergeCell ref="C611:D611"/>
    <mergeCell ref="C872:D872"/>
    <mergeCell ref="C873:D873"/>
    <mergeCell ref="C874:D874"/>
    <mergeCell ref="C875:D875"/>
    <mergeCell ref="C745:D745"/>
    <mergeCell ref="C746:D746"/>
    <mergeCell ref="C747:D747"/>
    <mergeCell ref="C748:D748"/>
    <mergeCell ref="C749:D749"/>
    <mergeCell ref="C750:D750"/>
    <mergeCell ref="C751:D751"/>
    <mergeCell ref="C725:D725"/>
    <mergeCell ref="C726:D726"/>
    <mergeCell ref="F483:G483"/>
    <mergeCell ref="F484:G484"/>
    <mergeCell ref="F485:G485"/>
    <mergeCell ref="F476:G476"/>
    <mergeCell ref="F477:G477"/>
    <mergeCell ref="F478:G478"/>
    <mergeCell ref="F479:G479"/>
    <mergeCell ref="F470:G470"/>
    <mergeCell ref="F501:G501"/>
    <mergeCell ref="F495:G495"/>
    <mergeCell ref="F486:G486"/>
    <mergeCell ref="F487:G487"/>
    <mergeCell ref="F488:G488"/>
    <mergeCell ref="F489:G489"/>
    <mergeCell ref="F480:G480"/>
    <mergeCell ref="F496:G496"/>
    <mergeCell ref="F497:G497"/>
    <mergeCell ref="F498:G498"/>
    <mergeCell ref="F499:G499"/>
    <mergeCell ref="F500:G500"/>
    <mergeCell ref="F491:G491"/>
    <mergeCell ref="F492:G492"/>
    <mergeCell ref="F493:G493"/>
    <mergeCell ref="F494:G494"/>
    <mergeCell ref="H455:I455"/>
    <mergeCell ref="H456:I456"/>
    <mergeCell ref="H457:I457"/>
    <mergeCell ref="C562:D562"/>
    <mergeCell ref="C563:D563"/>
    <mergeCell ref="C564:D564"/>
    <mergeCell ref="C565:D565"/>
    <mergeCell ref="C566:D566"/>
    <mergeCell ref="C567:D567"/>
    <mergeCell ref="F452:G452"/>
    <mergeCell ref="F453:G453"/>
    <mergeCell ref="F454:G454"/>
    <mergeCell ref="F455:G455"/>
    <mergeCell ref="F456:G456"/>
    <mergeCell ref="F457:G457"/>
    <mergeCell ref="F471:G471"/>
    <mergeCell ref="F472:G472"/>
    <mergeCell ref="F473:G473"/>
    <mergeCell ref="F474:G474"/>
    <mergeCell ref="F475:G475"/>
    <mergeCell ref="F466:G466"/>
    <mergeCell ref="F467:G467"/>
    <mergeCell ref="F468:G468"/>
    <mergeCell ref="F469:G469"/>
    <mergeCell ref="F461:G461"/>
    <mergeCell ref="F462:G462"/>
    <mergeCell ref="F463:G463"/>
    <mergeCell ref="F464:G464"/>
    <mergeCell ref="F465:G465"/>
    <mergeCell ref="F490:G490"/>
    <mergeCell ref="F481:G481"/>
    <mergeCell ref="F482:G482"/>
    <mergeCell ref="H413:I413"/>
    <mergeCell ref="H414:I414"/>
    <mergeCell ref="H415:I415"/>
    <mergeCell ref="H416:I416"/>
    <mergeCell ref="H417:I417"/>
    <mergeCell ref="H418:I418"/>
    <mergeCell ref="H419:I419"/>
    <mergeCell ref="H420:I420"/>
    <mergeCell ref="H421:I421"/>
    <mergeCell ref="H422:I422"/>
    <mergeCell ref="H423:I423"/>
    <mergeCell ref="H424:I424"/>
    <mergeCell ref="H447:I447"/>
    <mergeCell ref="H448:I448"/>
    <mergeCell ref="H449:I449"/>
    <mergeCell ref="H450:I450"/>
    <mergeCell ref="H451:I451"/>
    <mergeCell ref="H425:I425"/>
    <mergeCell ref="H426:I426"/>
    <mergeCell ref="H427:I427"/>
    <mergeCell ref="H440:I440"/>
    <mergeCell ref="H441:I441"/>
    <mergeCell ref="H442:I442"/>
    <mergeCell ref="F416:G416"/>
    <mergeCell ref="F417:G417"/>
    <mergeCell ref="F418:G418"/>
    <mergeCell ref="F419:G419"/>
    <mergeCell ref="F420:G420"/>
    <mergeCell ref="F421:G421"/>
    <mergeCell ref="F422:G422"/>
    <mergeCell ref="F423:G423"/>
    <mergeCell ref="F424:G424"/>
    <mergeCell ref="D435:E435"/>
    <mergeCell ref="D436:E436"/>
    <mergeCell ref="D437:E437"/>
    <mergeCell ref="D438:E438"/>
    <mergeCell ref="D439:E439"/>
    <mergeCell ref="D440:E440"/>
    <mergeCell ref="D441:E441"/>
    <mergeCell ref="D442:E442"/>
    <mergeCell ref="D431:E431"/>
    <mergeCell ref="H452:I452"/>
    <mergeCell ref="H453:I453"/>
    <mergeCell ref="H454:I454"/>
    <mergeCell ref="D451:E451"/>
    <mergeCell ref="D408:E408"/>
    <mergeCell ref="D409:E409"/>
    <mergeCell ref="D410:E410"/>
    <mergeCell ref="D411:E411"/>
    <mergeCell ref="D412:E412"/>
    <mergeCell ref="D413:E413"/>
    <mergeCell ref="D414:E414"/>
    <mergeCell ref="D415:E415"/>
    <mergeCell ref="D416:E416"/>
    <mergeCell ref="D417:E417"/>
    <mergeCell ref="D418:E418"/>
    <mergeCell ref="D419:E419"/>
    <mergeCell ref="D420:E420"/>
    <mergeCell ref="D421:E421"/>
    <mergeCell ref="D422:E422"/>
    <mergeCell ref="D423:E423"/>
    <mergeCell ref="D424:E424"/>
    <mergeCell ref="D425:E425"/>
    <mergeCell ref="D426:E426"/>
    <mergeCell ref="D427:E427"/>
    <mergeCell ref="F408:G408"/>
    <mergeCell ref="F409:G409"/>
    <mergeCell ref="F410:G410"/>
    <mergeCell ref="F411:G411"/>
    <mergeCell ref="F412:G412"/>
    <mergeCell ref="F413:G413"/>
    <mergeCell ref="F414:G414"/>
    <mergeCell ref="F415:G415"/>
    <mergeCell ref="C727:D727"/>
    <mergeCell ref="C728:D728"/>
    <mergeCell ref="C729:D729"/>
    <mergeCell ref="C730:D730"/>
    <mergeCell ref="C731:D731"/>
    <mergeCell ref="C732:D732"/>
    <mergeCell ref="C542:D542"/>
    <mergeCell ref="C533:D533"/>
    <mergeCell ref="C534:D534"/>
    <mergeCell ref="C535:D535"/>
    <mergeCell ref="C536:D536"/>
    <mergeCell ref="C537:D537"/>
    <mergeCell ref="C548:D548"/>
    <mergeCell ref="C538:D538"/>
    <mergeCell ref="C511:D511"/>
    <mergeCell ref="C558:D558"/>
    <mergeCell ref="C540:D540"/>
    <mergeCell ref="C541:D541"/>
    <mergeCell ref="C559:D559"/>
    <mergeCell ref="C560:D560"/>
    <mergeCell ref="C553:D553"/>
    <mergeCell ref="C554:D554"/>
    <mergeCell ref="C555:D555"/>
    <mergeCell ref="C556:D556"/>
    <mergeCell ref="C557:D557"/>
    <mergeCell ref="C549:D549"/>
    <mergeCell ref="C593:D593"/>
    <mergeCell ref="C594:D594"/>
    <mergeCell ref="C595:D595"/>
    <mergeCell ref="C596:D596"/>
    <mergeCell ref="C597:D597"/>
    <mergeCell ref="C598:D598"/>
    <mergeCell ref="C573:D573"/>
    <mergeCell ref="C574:D574"/>
    <mergeCell ref="C575:D575"/>
    <mergeCell ref="C576:D576"/>
    <mergeCell ref="C577:D577"/>
    <mergeCell ref="C592:D592"/>
    <mergeCell ref="C648:D648"/>
    <mergeCell ref="C649:D649"/>
    <mergeCell ref="C650:D650"/>
    <mergeCell ref="C651:D651"/>
    <mergeCell ref="C652:D652"/>
    <mergeCell ref="C643:D643"/>
    <mergeCell ref="D428:E428"/>
    <mergeCell ref="D429:E429"/>
    <mergeCell ref="D430:E430"/>
    <mergeCell ref="D432:E432"/>
    <mergeCell ref="D433:E433"/>
    <mergeCell ref="D434:E434"/>
    <mergeCell ref="D446:E446"/>
    <mergeCell ref="D447:E447"/>
    <mergeCell ref="D448:E448"/>
    <mergeCell ref="D449:E449"/>
    <mergeCell ref="D450:E450"/>
    <mergeCell ref="D452:E452"/>
    <mergeCell ref="D453:E453"/>
    <mergeCell ref="D454:E454"/>
    <mergeCell ref="D455:E455"/>
    <mergeCell ref="D456:E456"/>
    <mergeCell ref="D457:E457"/>
    <mergeCell ref="D443:E443"/>
    <mergeCell ref="D444:E444"/>
    <mergeCell ref="D445:E445"/>
    <mergeCell ref="C1159:D1159"/>
    <mergeCell ref="H75:I75"/>
    <mergeCell ref="H76:I76"/>
    <mergeCell ref="H77:I77"/>
    <mergeCell ref="H78:I78"/>
    <mergeCell ref="H79:I79"/>
    <mergeCell ref="H80:I80"/>
    <mergeCell ref="H183:I183"/>
    <mergeCell ref="H184:I184"/>
    <mergeCell ref="H151:I151"/>
    <mergeCell ref="H152:I152"/>
    <mergeCell ref="H153:I153"/>
    <mergeCell ref="H165:I165"/>
    <mergeCell ref="H166:I166"/>
    <mergeCell ref="H167:I167"/>
    <mergeCell ref="H143:I143"/>
    <mergeCell ref="C717:D717"/>
    <mergeCell ref="C718:D718"/>
    <mergeCell ref="C719:D719"/>
    <mergeCell ref="C720:D720"/>
    <mergeCell ref="C721:D721"/>
    <mergeCell ref="C722:D722"/>
    <mergeCell ref="C723:D723"/>
    <mergeCell ref="C724:D724"/>
    <mergeCell ref="H186:I186"/>
    <mergeCell ref="H187:I187"/>
    <mergeCell ref="H188:I188"/>
    <mergeCell ref="C754:D754"/>
    <mergeCell ref="C755:D755"/>
    <mergeCell ref="C756:D756"/>
    <mergeCell ref="C561:D561"/>
    <mergeCell ref="C612:D612"/>
    <mergeCell ref="H118:I118"/>
    <mergeCell ref="H119:I119"/>
    <mergeCell ref="H120:I120"/>
    <mergeCell ref="H121:I121"/>
    <mergeCell ref="H122:I122"/>
    <mergeCell ref="H123:I123"/>
    <mergeCell ref="H124:I124"/>
    <mergeCell ref="H125:I125"/>
    <mergeCell ref="H126:I126"/>
    <mergeCell ref="H127:I127"/>
    <mergeCell ref="H128:I128"/>
    <mergeCell ref="H129:I129"/>
    <mergeCell ref="C757:D757"/>
    <mergeCell ref="C758:D758"/>
    <mergeCell ref="C759:D759"/>
    <mergeCell ref="C760:D760"/>
    <mergeCell ref="C761:D761"/>
    <mergeCell ref="C578:D578"/>
    <mergeCell ref="C579:D579"/>
    <mergeCell ref="C580:D580"/>
    <mergeCell ref="C581:D581"/>
    <mergeCell ref="C582:D582"/>
    <mergeCell ref="C583:D583"/>
    <mergeCell ref="C584:D584"/>
    <mergeCell ref="C585:D585"/>
    <mergeCell ref="C586:D586"/>
    <mergeCell ref="C587:D587"/>
    <mergeCell ref="C588:D588"/>
    <mergeCell ref="C589:D589"/>
    <mergeCell ref="C590:D590"/>
    <mergeCell ref="C571:D571"/>
    <mergeCell ref="C572:D572"/>
    <mergeCell ref="B31:E31"/>
    <mergeCell ref="B32:E32"/>
    <mergeCell ref="F32:I32"/>
    <mergeCell ref="H130:I130"/>
    <mergeCell ref="H131:I131"/>
    <mergeCell ref="H132:I132"/>
    <mergeCell ref="H133:I133"/>
    <mergeCell ref="H134:I134"/>
    <mergeCell ref="H135:I135"/>
    <mergeCell ref="H136:I136"/>
    <mergeCell ref="H137:I137"/>
    <mergeCell ref="H138:I138"/>
    <mergeCell ref="H185:I185"/>
    <mergeCell ref="F31:I31"/>
    <mergeCell ref="H81:I81"/>
    <mergeCell ref="H82:I82"/>
    <mergeCell ref="H83:I83"/>
    <mergeCell ref="H160:I160"/>
    <mergeCell ref="H161:I161"/>
    <mergeCell ref="H162:I162"/>
    <mergeCell ref="H163:I163"/>
    <mergeCell ref="H164:I164"/>
    <mergeCell ref="H154:I154"/>
    <mergeCell ref="H155:I155"/>
    <mergeCell ref="H156:I156"/>
    <mergeCell ref="H157:I157"/>
    <mergeCell ref="H158:I158"/>
    <mergeCell ref="H159:I159"/>
    <mergeCell ref="H84:I84"/>
    <mergeCell ref="H115:I115"/>
    <mergeCell ref="H116:I116"/>
    <mergeCell ref="H117:I117"/>
    <mergeCell ref="C340:D340"/>
    <mergeCell ref="C341:D341"/>
    <mergeCell ref="H85:I85"/>
    <mergeCell ref="H86:I86"/>
    <mergeCell ref="H87:I87"/>
    <mergeCell ref="H88:I88"/>
    <mergeCell ref="H139:I139"/>
    <mergeCell ref="H140:I140"/>
    <mergeCell ref="H141:I141"/>
    <mergeCell ref="H142:I142"/>
    <mergeCell ref="H55:I55"/>
    <mergeCell ref="H56:I56"/>
    <mergeCell ref="H57:I57"/>
    <mergeCell ref="H58:I58"/>
    <mergeCell ref="H59:I59"/>
    <mergeCell ref="H60:I60"/>
    <mergeCell ref="H61:I61"/>
    <mergeCell ref="H62:I62"/>
    <mergeCell ref="H63:I63"/>
    <mergeCell ref="H64:I64"/>
    <mergeCell ref="H65:I65"/>
    <mergeCell ref="H168:I168"/>
    <mergeCell ref="H169:I169"/>
    <mergeCell ref="H170:I170"/>
    <mergeCell ref="H171:I171"/>
    <mergeCell ref="H172:I172"/>
    <mergeCell ref="H173:I173"/>
    <mergeCell ref="H174:I174"/>
    <mergeCell ref="H175:I175"/>
    <mergeCell ref="H176:I176"/>
    <mergeCell ref="H177:I177"/>
    <mergeCell ref="H178:I178"/>
    <mergeCell ref="A1159:B1159"/>
    <mergeCell ref="B25:E25"/>
    <mergeCell ref="B29:E29"/>
    <mergeCell ref="B30:E30"/>
    <mergeCell ref="B33:E33"/>
    <mergeCell ref="B26:E27"/>
    <mergeCell ref="A26:A27"/>
    <mergeCell ref="A1135:I1155"/>
    <mergeCell ref="F25:I25"/>
    <mergeCell ref="B28:E28"/>
    <mergeCell ref="F28:I28"/>
    <mergeCell ref="F29:I29"/>
    <mergeCell ref="F30:I30"/>
    <mergeCell ref="F33:I33"/>
    <mergeCell ref="C240:D240"/>
    <mergeCell ref="C251:D251"/>
    <mergeCell ref="C302:D302"/>
    <mergeCell ref="C235:D235"/>
    <mergeCell ref="A353:D353"/>
    <mergeCell ref="C202:D202"/>
    <mergeCell ref="C203:D203"/>
    <mergeCell ref="A352:B352"/>
    <mergeCell ref="C331:D331"/>
    <mergeCell ref="C332:D332"/>
    <mergeCell ref="C333:D333"/>
    <mergeCell ref="C334:D334"/>
    <mergeCell ref="A200:I200"/>
    <mergeCell ref="C201:D201"/>
    <mergeCell ref="A34:I34"/>
    <mergeCell ref="A190:I199"/>
    <mergeCell ref="H189:I189"/>
    <mergeCell ref="A36:I36"/>
    <mergeCell ref="B3:C3"/>
    <mergeCell ref="B10:C10"/>
    <mergeCell ref="A21:I22"/>
    <mergeCell ref="A23:I23"/>
    <mergeCell ref="C216:D216"/>
    <mergeCell ref="C217:D217"/>
    <mergeCell ref="C218:D218"/>
    <mergeCell ref="C219:D219"/>
    <mergeCell ref="C309:D309"/>
    <mergeCell ref="C310:D310"/>
    <mergeCell ref="C303:D303"/>
    <mergeCell ref="C304:D304"/>
    <mergeCell ref="C305:D305"/>
    <mergeCell ref="C232:D232"/>
    <mergeCell ref="C233:D233"/>
    <mergeCell ref="C234:D234"/>
    <mergeCell ref="C244:D244"/>
    <mergeCell ref="C245:D245"/>
    <mergeCell ref="C236:D236"/>
    <mergeCell ref="H38:I38"/>
    <mergeCell ref="H179:I179"/>
    <mergeCell ref="H180:I180"/>
    <mergeCell ref="H181:I181"/>
    <mergeCell ref="H182:I182"/>
    <mergeCell ref="H72:I72"/>
    <mergeCell ref="H73:I73"/>
    <mergeCell ref="C226:D226"/>
    <mergeCell ref="C227:D227"/>
    <mergeCell ref="C228:D228"/>
    <mergeCell ref="C229:D229"/>
    <mergeCell ref="C230:D230"/>
    <mergeCell ref="C220:D220"/>
    <mergeCell ref="A189:D189"/>
    <mergeCell ref="H37:I37"/>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74:I74"/>
    <mergeCell ref="H144:I144"/>
    <mergeCell ref="H145:I145"/>
    <mergeCell ref="H146:I146"/>
    <mergeCell ref="H147:I147"/>
    <mergeCell ref="H148:I148"/>
    <mergeCell ref="H149:I149"/>
    <mergeCell ref="H150:I150"/>
    <mergeCell ref="H66:I66"/>
    <mergeCell ref="H67:I67"/>
    <mergeCell ref="H68:I68"/>
    <mergeCell ref="H69:I69"/>
    <mergeCell ref="H70:I70"/>
    <mergeCell ref="H71:I71"/>
    <mergeCell ref="C206:D206"/>
    <mergeCell ref="C207:D207"/>
    <mergeCell ref="A817:B817"/>
    <mergeCell ref="F507:G507"/>
    <mergeCell ref="C817:D817"/>
    <mergeCell ref="A663:I663"/>
    <mergeCell ref="A1134:I1134"/>
    <mergeCell ref="D1133:H1133"/>
    <mergeCell ref="D1130:H1130"/>
    <mergeCell ref="D1128:H1129"/>
    <mergeCell ref="H507:I507"/>
    <mergeCell ref="D507:E507"/>
    <mergeCell ref="C816:D816"/>
    <mergeCell ref="C661:D661"/>
    <mergeCell ref="A1126:B1126"/>
    <mergeCell ref="A974:I974"/>
    <mergeCell ref="A509:I509"/>
    <mergeCell ref="A818:I818"/>
    <mergeCell ref="C518:D518"/>
    <mergeCell ref="C519:D519"/>
    <mergeCell ref="C520:D520"/>
    <mergeCell ref="C521:D521"/>
    <mergeCell ref="A508:G508"/>
    <mergeCell ref="A972:B972"/>
    <mergeCell ref="C972:D972"/>
    <mergeCell ref="E972:G972"/>
    <mergeCell ref="A820:I820"/>
    <mergeCell ref="C821:D821"/>
    <mergeCell ref="E821:G821"/>
    <mergeCell ref="C822:D822"/>
    <mergeCell ref="E822:G822"/>
    <mergeCell ref="C825:D825"/>
    <mergeCell ref="C837:D837"/>
    <mergeCell ref="C838:D838"/>
    <mergeCell ref="C839:D839"/>
    <mergeCell ref="C845:D845"/>
    <mergeCell ref="C846:D846"/>
    <mergeCell ref="C847:D847"/>
    <mergeCell ref="C848:D848"/>
    <mergeCell ref="C849:D849"/>
    <mergeCell ref="C246:D246"/>
    <mergeCell ref="C247:D247"/>
    <mergeCell ref="C248:D248"/>
    <mergeCell ref="C249:D249"/>
    <mergeCell ref="C250:D250"/>
    <mergeCell ref="C311:D311"/>
    <mergeCell ref="C345:D345"/>
    <mergeCell ref="C346:D346"/>
    <mergeCell ref="C347:D347"/>
    <mergeCell ref="D379:E379"/>
    <mergeCell ref="D380:E380"/>
    <mergeCell ref="D381:E381"/>
    <mergeCell ref="D366:E366"/>
    <mergeCell ref="D367:E367"/>
    <mergeCell ref="D368:E368"/>
    <mergeCell ref="D359:E359"/>
    <mergeCell ref="D360:E360"/>
    <mergeCell ref="D361:E361"/>
    <mergeCell ref="D362:E362"/>
    <mergeCell ref="D363:E363"/>
    <mergeCell ref="C840:D840"/>
    <mergeCell ref="C841:D841"/>
    <mergeCell ref="C342:D342"/>
    <mergeCell ref="C343:D343"/>
    <mergeCell ref="D369:E369"/>
    <mergeCell ref="D370:E370"/>
    <mergeCell ref="C237:D237"/>
    <mergeCell ref="C238:D238"/>
    <mergeCell ref="C231:D231"/>
    <mergeCell ref="C239:D239"/>
    <mergeCell ref="C335:D335"/>
    <mergeCell ref="C326:D326"/>
    <mergeCell ref="C327:D327"/>
    <mergeCell ref="C328:D328"/>
    <mergeCell ref="C329:D329"/>
    <mergeCell ref="C330:D330"/>
    <mergeCell ref="C241:D241"/>
    <mergeCell ref="C242:D242"/>
    <mergeCell ref="C243:D243"/>
    <mergeCell ref="C316:D316"/>
    <mergeCell ref="C317:D317"/>
    <mergeCell ref="C318:D318"/>
    <mergeCell ref="C319:D319"/>
    <mergeCell ref="C320:D320"/>
    <mergeCell ref="C312:D312"/>
    <mergeCell ref="C313:D313"/>
    <mergeCell ref="C314:D314"/>
    <mergeCell ref="C315:D315"/>
    <mergeCell ref="C306:D306"/>
    <mergeCell ref="C307:D307"/>
    <mergeCell ref="C308:D308"/>
    <mergeCell ref="C321:D321"/>
    <mergeCell ref="C322:D322"/>
    <mergeCell ref="C323:D323"/>
    <mergeCell ref="C324:D324"/>
    <mergeCell ref="C325:D325"/>
    <mergeCell ref="C277:D277"/>
    <mergeCell ref="C278:D278"/>
    <mergeCell ref="D371:E371"/>
    <mergeCell ref="D372:E372"/>
    <mergeCell ref="D382:E382"/>
    <mergeCell ref="D383:E383"/>
    <mergeCell ref="D374:E374"/>
    <mergeCell ref="D375:E375"/>
    <mergeCell ref="D376:E376"/>
    <mergeCell ref="D377:E377"/>
    <mergeCell ref="D378:E378"/>
    <mergeCell ref="C336:D336"/>
    <mergeCell ref="C337:D337"/>
    <mergeCell ref="C338:D338"/>
    <mergeCell ref="C339:D339"/>
    <mergeCell ref="D358:E358"/>
    <mergeCell ref="C349:D349"/>
    <mergeCell ref="C350:D350"/>
    <mergeCell ref="C348:D348"/>
    <mergeCell ref="C352:D352"/>
    <mergeCell ref="C344:D344"/>
    <mergeCell ref="A355:I355"/>
    <mergeCell ref="D357:E357"/>
    <mergeCell ref="F357:G357"/>
    <mergeCell ref="H357:I357"/>
    <mergeCell ref="D356:E356"/>
    <mergeCell ref="F356:G356"/>
    <mergeCell ref="H356:I356"/>
    <mergeCell ref="F358:G358"/>
    <mergeCell ref="C351:D351"/>
    <mergeCell ref="D373:E373"/>
    <mergeCell ref="D364:E364"/>
    <mergeCell ref="D396:E396"/>
    <mergeCell ref="D397:E397"/>
    <mergeCell ref="D398:E398"/>
    <mergeCell ref="D389:E389"/>
    <mergeCell ref="D390:E390"/>
    <mergeCell ref="D391:E391"/>
    <mergeCell ref="D392:E392"/>
    <mergeCell ref="D393:E393"/>
    <mergeCell ref="D384:E384"/>
    <mergeCell ref="D385:E385"/>
    <mergeCell ref="D386:E386"/>
    <mergeCell ref="D387:E387"/>
    <mergeCell ref="D388:E388"/>
    <mergeCell ref="F374:G374"/>
    <mergeCell ref="F375:G375"/>
    <mergeCell ref="F382:G382"/>
    <mergeCell ref="F383:G383"/>
    <mergeCell ref="F384:G384"/>
    <mergeCell ref="F385:G385"/>
    <mergeCell ref="F377:G377"/>
    <mergeCell ref="F378:G378"/>
    <mergeCell ref="F359:G359"/>
    <mergeCell ref="F360:G360"/>
    <mergeCell ref="D469:E469"/>
    <mergeCell ref="D470:E470"/>
    <mergeCell ref="D471:E471"/>
    <mergeCell ref="D472:E472"/>
    <mergeCell ref="D473:E473"/>
    <mergeCell ref="D464:E464"/>
    <mergeCell ref="D465:E465"/>
    <mergeCell ref="D466:E466"/>
    <mergeCell ref="D467:E467"/>
    <mergeCell ref="D468:E468"/>
    <mergeCell ref="D459:E459"/>
    <mergeCell ref="D460:E460"/>
    <mergeCell ref="D461:E461"/>
    <mergeCell ref="D462:E462"/>
    <mergeCell ref="D463:E463"/>
    <mergeCell ref="D404:E404"/>
    <mergeCell ref="D405:E405"/>
    <mergeCell ref="D406:E406"/>
    <mergeCell ref="D407:E407"/>
    <mergeCell ref="D458:E458"/>
    <mergeCell ref="F361:G361"/>
    <mergeCell ref="F362:G362"/>
    <mergeCell ref="D365:E365"/>
    <mergeCell ref="F371:G371"/>
    <mergeCell ref="F372:G372"/>
    <mergeCell ref="F373:G373"/>
    <mergeCell ref="D399:E399"/>
    <mergeCell ref="D400:E400"/>
    <mergeCell ref="D401:E401"/>
    <mergeCell ref="D402:E402"/>
    <mergeCell ref="D491:E491"/>
    <mergeCell ref="D492:E492"/>
    <mergeCell ref="D493:E493"/>
    <mergeCell ref="D484:E484"/>
    <mergeCell ref="D485:E485"/>
    <mergeCell ref="D486:E486"/>
    <mergeCell ref="D487:E487"/>
    <mergeCell ref="D488:E488"/>
    <mergeCell ref="D479:E479"/>
    <mergeCell ref="D480:E480"/>
    <mergeCell ref="D481:E481"/>
    <mergeCell ref="D482:E482"/>
    <mergeCell ref="D483:E483"/>
    <mergeCell ref="D474:E474"/>
    <mergeCell ref="D475:E475"/>
    <mergeCell ref="D476:E476"/>
    <mergeCell ref="D477:E477"/>
    <mergeCell ref="D478:E478"/>
    <mergeCell ref="F445:G445"/>
    <mergeCell ref="F446:G446"/>
    <mergeCell ref="F447:G447"/>
    <mergeCell ref="F448:G448"/>
    <mergeCell ref="F449:G449"/>
    <mergeCell ref="F450:G450"/>
    <mergeCell ref="F451:G451"/>
    <mergeCell ref="F363:G363"/>
    <mergeCell ref="F364:G364"/>
    <mergeCell ref="F365:G365"/>
    <mergeCell ref="F366:G366"/>
    <mergeCell ref="F376:G376"/>
    <mergeCell ref="F367:G367"/>
    <mergeCell ref="F368:G368"/>
    <mergeCell ref="F369:G369"/>
    <mergeCell ref="D489:E489"/>
    <mergeCell ref="D490:E490"/>
    <mergeCell ref="F386:G386"/>
    <mergeCell ref="F387:G387"/>
    <mergeCell ref="F388:G388"/>
    <mergeCell ref="F389:G389"/>
    <mergeCell ref="F379:G379"/>
    <mergeCell ref="F380:G380"/>
    <mergeCell ref="F370:G370"/>
    <mergeCell ref="F391:G391"/>
    <mergeCell ref="F392:G392"/>
    <mergeCell ref="F393:G393"/>
    <mergeCell ref="F394:G394"/>
    <mergeCell ref="F395:G395"/>
    <mergeCell ref="D403:E403"/>
    <mergeCell ref="D394:E394"/>
    <mergeCell ref="D395:E395"/>
    <mergeCell ref="H388:I388"/>
    <mergeCell ref="H389:I389"/>
    <mergeCell ref="H390:I390"/>
    <mergeCell ref="H391:I391"/>
    <mergeCell ref="H392:I392"/>
    <mergeCell ref="H383:I383"/>
    <mergeCell ref="H384:I384"/>
    <mergeCell ref="H385:I385"/>
    <mergeCell ref="H386:I386"/>
    <mergeCell ref="H387:I387"/>
    <mergeCell ref="F407:G407"/>
    <mergeCell ref="F406:G406"/>
    <mergeCell ref="H400:I400"/>
    <mergeCell ref="H401:I401"/>
    <mergeCell ref="H402:I402"/>
    <mergeCell ref="F390:G390"/>
    <mergeCell ref="F381:G381"/>
    <mergeCell ref="F401:G401"/>
    <mergeCell ref="F402:G402"/>
    <mergeCell ref="F403:G403"/>
    <mergeCell ref="F404:G404"/>
    <mergeCell ref="F405:G405"/>
    <mergeCell ref="F396:G396"/>
    <mergeCell ref="F397:G397"/>
    <mergeCell ref="F398:G398"/>
    <mergeCell ref="F399:G399"/>
    <mergeCell ref="F400:G400"/>
    <mergeCell ref="F458:G458"/>
    <mergeCell ref="F427:G427"/>
    <mergeCell ref="F428:G428"/>
    <mergeCell ref="F429:G429"/>
    <mergeCell ref="F430:G430"/>
    <mergeCell ref="F431:G431"/>
    <mergeCell ref="F432:G432"/>
    <mergeCell ref="F433:G433"/>
    <mergeCell ref="H443:I443"/>
    <mergeCell ref="H444:I444"/>
    <mergeCell ref="H445:I445"/>
    <mergeCell ref="H408:I408"/>
    <mergeCell ref="H409:I409"/>
    <mergeCell ref="H410:I410"/>
    <mergeCell ref="H411:I411"/>
    <mergeCell ref="H412:I412"/>
    <mergeCell ref="H468:I468"/>
    <mergeCell ref="F425:G425"/>
    <mergeCell ref="F426:G426"/>
    <mergeCell ref="F459:G459"/>
    <mergeCell ref="F460:G460"/>
    <mergeCell ref="F434:G434"/>
    <mergeCell ref="F435:G435"/>
    <mergeCell ref="F436:G436"/>
    <mergeCell ref="F437:G437"/>
    <mergeCell ref="F438:G438"/>
    <mergeCell ref="F439:G439"/>
    <mergeCell ref="F440:G440"/>
    <mergeCell ref="F441:G441"/>
    <mergeCell ref="F442:G442"/>
    <mergeCell ref="F443:G443"/>
    <mergeCell ref="F444:G444"/>
    <mergeCell ref="H358:I358"/>
    <mergeCell ref="H359:I359"/>
    <mergeCell ref="H360:I360"/>
    <mergeCell ref="H361:I361"/>
    <mergeCell ref="H362:I362"/>
    <mergeCell ref="H363:I363"/>
    <mergeCell ref="H364:I364"/>
    <mergeCell ref="H365:I365"/>
    <mergeCell ref="H366:I366"/>
    <mergeCell ref="H367:I367"/>
    <mergeCell ref="H368:I368"/>
    <mergeCell ref="H369:I369"/>
    <mergeCell ref="H370:I370"/>
    <mergeCell ref="H371:I371"/>
    <mergeCell ref="H372:I372"/>
    <mergeCell ref="H398:I398"/>
    <mergeCell ref="H399:I399"/>
    <mergeCell ref="H393:I393"/>
    <mergeCell ref="H394:I394"/>
    <mergeCell ref="H395:I395"/>
    <mergeCell ref="H396:I396"/>
    <mergeCell ref="H397:I397"/>
    <mergeCell ref="H378:I378"/>
    <mergeCell ref="H379:I379"/>
    <mergeCell ref="H380:I380"/>
    <mergeCell ref="H381:I381"/>
    <mergeCell ref="H382:I382"/>
    <mergeCell ref="H373:I373"/>
    <mergeCell ref="H374:I374"/>
    <mergeCell ref="H375:I375"/>
    <mergeCell ref="H376:I376"/>
    <mergeCell ref="H377:I377"/>
    <mergeCell ref="H469:I469"/>
    <mergeCell ref="H470:I470"/>
    <mergeCell ref="H471:I471"/>
    <mergeCell ref="H472:I472"/>
    <mergeCell ref="H463:I463"/>
    <mergeCell ref="H464:I464"/>
    <mergeCell ref="H465:I465"/>
    <mergeCell ref="H466:I466"/>
    <mergeCell ref="H467:I467"/>
    <mergeCell ref="H458:I458"/>
    <mergeCell ref="H459:I459"/>
    <mergeCell ref="H460:I460"/>
    <mergeCell ref="H461:I461"/>
    <mergeCell ref="H462:I462"/>
    <mergeCell ref="H403:I403"/>
    <mergeCell ref="H404:I404"/>
    <mergeCell ref="H405:I405"/>
    <mergeCell ref="H406:I406"/>
    <mergeCell ref="H407:I407"/>
    <mergeCell ref="H428:I428"/>
    <mergeCell ref="H429:I429"/>
    <mergeCell ref="H430:I430"/>
    <mergeCell ref="H431:I431"/>
    <mergeCell ref="H432:I432"/>
    <mergeCell ref="H433:I433"/>
    <mergeCell ref="H434:I434"/>
    <mergeCell ref="H435:I435"/>
    <mergeCell ref="H436:I436"/>
    <mergeCell ref="H437:I437"/>
    <mergeCell ref="H438:I438"/>
    <mergeCell ref="H439:I439"/>
    <mergeCell ref="H446:I446"/>
    <mergeCell ref="H488:I488"/>
    <mergeCell ref="H489:I489"/>
    <mergeCell ref="H490:I490"/>
    <mergeCell ref="H491:I491"/>
    <mergeCell ref="H492:I492"/>
    <mergeCell ref="H483:I483"/>
    <mergeCell ref="H484:I484"/>
    <mergeCell ref="H485:I485"/>
    <mergeCell ref="H486:I486"/>
    <mergeCell ref="H487:I487"/>
    <mergeCell ref="H478:I478"/>
    <mergeCell ref="H479:I479"/>
    <mergeCell ref="H480:I480"/>
    <mergeCell ref="H481:I481"/>
    <mergeCell ref="H482:I482"/>
    <mergeCell ref="H473:I473"/>
    <mergeCell ref="H474:I474"/>
    <mergeCell ref="H475:I475"/>
    <mergeCell ref="H476:I476"/>
    <mergeCell ref="H477:I477"/>
    <mergeCell ref="H493:I493"/>
    <mergeCell ref="H494:I494"/>
    <mergeCell ref="H495:I495"/>
    <mergeCell ref="H496:I496"/>
    <mergeCell ref="H497:I497"/>
    <mergeCell ref="D494:E494"/>
    <mergeCell ref="D495:E495"/>
    <mergeCell ref="D496:E496"/>
    <mergeCell ref="D497:E497"/>
    <mergeCell ref="D498:E498"/>
    <mergeCell ref="H503:I503"/>
    <mergeCell ref="H504:I504"/>
    <mergeCell ref="H505:I505"/>
    <mergeCell ref="H506:I506"/>
    <mergeCell ref="C512:D512"/>
    <mergeCell ref="H498:I498"/>
    <mergeCell ref="H499:I499"/>
    <mergeCell ref="H500:I500"/>
    <mergeCell ref="H501:I501"/>
    <mergeCell ref="H502:I502"/>
    <mergeCell ref="F504:G504"/>
    <mergeCell ref="F505:G505"/>
    <mergeCell ref="D504:E504"/>
    <mergeCell ref="D505:E505"/>
    <mergeCell ref="D506:E506"/>
    <mergeCell ref="D499:E499"/>
    <mergeCell ref="D500:E500"/>
    <mergeCell ref="D501:E501"/>
    <mergeCell ref="D502:E502"/>
    <mergeCell ref="D503:E503"/>
    <mergeCell ref="H508:I508"/>
    <mergeCell ref="A510:I510"/>
    <mergeCell ref="F502:G502"/>
    <mergeCell ref="F503:G503"/>
    <mergeCell ref="F506:G506"/>
    <mergeCell ref="C531:D531"/>
    <mergeCell ref="C532:D532"/>
    <mergeCell ref="C523:D523"/>
    <mergeCell ref="C524:D524"/>
    <mergeCell ref="C525:D525"/>
    <mergeCell ref="C526:D526"/>
    <mergeCell ref="C527:D527"/>
    <mergeCell ref="C522:D522"/>
    <mergeCell ref="C513:D513"/>
    <mergeCell ref="C514:D514"/>
    <mergeCell ref="C515:D515"/>
    <mergeCell ref="C516:D516"/>
    <mergeCell ref="C517:D517"/>
    <mergeCell ref="C539:D539"/>
    <mergeCell ref="C528:D528"/>
    <mergeCell ref="C529:D529"/>
    <mergeCell ref="C530:D530"/>
    <mergeCell ref="C550:D550"/>
    <mergeCell ref="C551:D551"/>
    <mergeCell ref="C552:D552"/>
    <mergeCell ref="C543:D543"/>
    <mergeCell ref="C544:D544"/>
    <mergeCell ref="C545:D545"/>
    <mergeCell ref="C546:D546"/>
    <mergeCell ref="C547:D547"/>
    <mergeCell ref="C591:D591"/>
    <mergeCell ref="C568:D568"/>
    <mergeCell ref="C569:D569"/>
    <mergeCell ref="C628:D628"/>
    <mergeCell ref="C629:D629"/>
    <mergeCell ref="C630:D630"/>
    <mergeCell ref="C631:D631"/>
    <mergeCell ref="C632:D632"/>
    <mergeCell ref="C623:D623"/>
    <mergeCell ref="C624:D624"/>
    <mergeCell ref="C625:D625"/>
    <mergeCell ref="C626:D626"/>
    <mergeCell ref="C627:D627"/>
    <mergeCell ref="C618:D618"/>
    <mergeCell ref="C619:D619"/>
    <mergeCell ref="C620:D620"/>
    <mergeCell ref="C621:D621"/>
    <mergeCell ref="C622:D622"/>
    <mergeCell ref="C613:D613"/>
    <mergeCell ref="C614:D614"/>
    <mergeCell ref="C615:D615"/>
    <mergeCell ref="C616:D616"/>
    <mergeCell ref="C617:D617"/>
    <mergeCell ref="C570:D570"/>
    <mergeCell ref="C644:D644"/>
    <mergeCell ref="C645:D645"/>
    <mergeCell ref="C646:D646"/>
    <mergeCell ref="C647:D647"/>
    <mergeCell ref="C638:D638"/>
    <mergeCell ref="C639:D639"/>
    <mergeCell ref="C640:D640"/>
    <mergeCell ref="C641:D641"/>
    <mergeCell ref="C642:D642"/>
    <mergeCell ref="C633:D633"/>
    <mergeCell ref="C634:D634"/>
    <mergeCell ref="C635:D635"/>
    <mergeCell ref="C636:D636"/>
    <mergeCell ref="C637:D637"/>
    <mergeCell ref="C669:D669"/>
    <mergeCell ref="C670:D670"/>
    <mergeCell ref="C671:D671"/>
    <mergeCell ref="C672:D672"/>
    <mergeCell ref="C673:D673"/>
    <mergeCell ref="C658:D658"/>
    <mergeCell ref="C659:D659"/>
    <mergeCell ref="C660:D660"/>
    <mergeCell ref="C667:D667"/>
    <mergeCell ref="C668:D668"/>
    <mergeCell ref="C653:D653"/>
    <mergeCell ref="C654:D654"/>
    <mergeCell ref="C655:D655"/>
    <mergeCell ref="C656:D656"/>
    <mergeCell ref="C657:D657"/>
    <mergeCell ref="A665:I665"/>
    <mergeCell ref="C666:D666"/>
    <mergeCell ref="A662:B662"/>
    <mergeCell ref="C662:D662"/>
    <mergeCell ref="E666:G666"/>
    <mergeCell ref="C689:D689"/>
    <mergeCell ref="C690:D690"/>
    <mergeCell ref="C691:D691"/>
    <mergeCell ref="C692:D692"/>
    <mergeCell ref="C693:D693"/>
    <mergeCell ref="C684:D684"/>
    <mergeCell ref="C685:D685"/>
    <mergeCell ref="C686:D686"/>
    <mergeCell ref="C687:D687"/>
    <mergeCell ref="C688:D688"/>
    <mergeCell ref="C679:D679"/>
    <mergeCell ref="C680:D680"/>
    <mergeCell ref="C681:D681"/>
    <mergeCell ref="C682:D682"/>
    <mergeCell ref="C683:D683"/>
    <mergeCell ref="C674:D674"/>
    <mergeCell ref="C675:D675"/>
    <mergeCell ref="C676:D676"/>
    <mergeCell ref="C677:D677"/>
    <mergeCell ref="C678:D678"/>
    <mergeCell ref="C709:D709"/>
    <mergeCell ref="C710:D710"/>
    <mergeCell ref="C711:D711"/>
    <mergeCell ref="C712:D712"/>
    <mergeCell ref="C713:D713"/>
    <mergeCell ref="C704:D704"/>
    <mergeCell ref="C705:D705"/>
    <mergeCell ref="C706:D706"/>
    <mergeCell ref="C707:D707"/>
    <mergeCell ref="C708:D708"/>
    <mergeCell ref="C699:D699"/>
    <mergeCell ref="C700:D700"/>
    <mergeCell ref="C701:D701"/>
    <mergeCell ref="C702:D702"/>
    <mergeCell ref="C703:D703"/>
    <mergeCell ref="C694:D694"/>
    <mergeCell ref="C695:D695"/>
    <mergeCell ref="C696:D696"/>
    <mergeCell ref="C697:D697"/>
    <mergeCell ref="C698:D698"/>
    <mergeCell ref="C779:D779"/>
    <mergeCell ref="C780:D780"/>
    <mergeCell ref="C781:D781"/>
    <mergeCell ref="C782:D782"/>
    <mergeCell ref="C783:D783"/>
    <mergeCell ref="C774:D774"/>
    <mergeCell ref="C775:D775"/>
    <mergeCell ref="C776:D776"/>
    <mergeCell ref="C777:D777"/>
    <mergeCell ref="C778:D778"/>
    <mergeCell ref="C769:D769"/>
    <mergeCell ref="C770:D770"/>
    <mergeCell ref="C771:D771"/>
    <mergeCell ref="C772:D772"/>
    <mergeCell ref="C773:D773"/>
    <mergeCell ref="C714:D714"/>
    <mergeCell ref="C715:D715"/>
    <mergeCell ref="C716:D716"/>
    <mergeCell ref="C767:D767"/>
    <mergeCell ref="C768:D768"/>
    <mergeCell ref="C733:D733"/>
    <mergeCell ref="C734:D734"/>
    <mergeCell ref="C735:D735"/>
    <mergeCell ref="C736:D736"/>
    <mergeCell ref="C737:D737"/>
    <mergeCell ref="C738:D738"/>
    <mergeCell ref="C739:D739"/>
    <mergeCell ref="C740:D740"/>
    <mergeCell ref="C741:D741"/>
    <mergeCell ref="C742:D742"/>
    <mergeCell ref="C743:D743"/>
    <mergeCell ref="C744:D744"/>
    <mergeCell ref="C799:D799"/>
    <mergeCell ref="C800:D800"/>
    <mergeCell ref="C801:D801"/>
    <mergeCell ref="C802:D802"/>
    <mergeCell ref="C803:D803"/>
    <mergeCell ref="C794:D794"/>
    <mergeCell ref="C795:D795"/>
    <mergeCell ref="C796:D796"/>
    <mergeCell ref="C797:D797"/>
    <mergeCell ref="C798:D798"/>
    <mergeCell ref="C789:D789"/>
    <mergeCell ref="C790:D790"/>
    <mergeCell ref="C791:D791"/>
    <mergeCell ref="C792:D792"/>
    <mergeCell ref="C793:D793"/>
    <mergeCell ref="C784:D784"/>
    <mergeCell ref="C785:D785"/>
    <mergeCell ref="C786:D786"/>
    <mergeCell ref="C787:D787"/>
    <mergeCell ref="C788:D788"/>
    <mergeCell ref="C814:D814"/>
    <mergeCell ref="C815:D815"/>
    <mergeCell ref="C809:D809"/>
    <mergeCell ref="C810:D810"/>
    <mergeCell ref="C811:D811"/>
    <mergeCell ref="C812:D812"/>
    <mergeCell ref="C813:D813"/>
    <mergeCell ref="C835:D835"/>
    <mergeCell ref="C836:D836"/>
    <mergeCell ref="C830:D830"/>
    <mergeCell ref="C831:D831"/>
    <mergeCell ref="C832:D832"/>
    <mergeCell ref="C833:D833"/>
    <mergeCell ref="C834:D834"/>
    <mergeCell ref="C804:D804"/>
    <mergeCell ref="C805:D805"/>
    <mergeCell ref="C806:D806"/>
    <mergeCell ref="C807:D807"/>
    <mergeCell ref="C808:D808"/>
    <mergeCell ref="C823:D823"/>
    <mergeCell ref="C824:D824"/>
    <mergeCell ref="C826:D826"/>
    <mergeCell ref="C827:D827"/>
    <mergeCell ref="C828:D828"/>
    <mergeCell ref="C829:D829"/>
    <mergeCell ref="C860:D860"/>
    <mergeCell ref="C861:D861"/>
    <mergeCell ref="C862:D862"/>
    <mergeCell ref="C863:D863"/>
    <mergeCell ref="C864:D864"/>
    <mergeCell ref="C842:D842"/>
    <mergeCell ref="C843:D843"/>
    <mergeCell ref="C844:D844"/>
    <mergeCell ref="C855:D855"/>
    <mergeCell ref="C856:D856"/>
    <mergeCell ref="C857:D857"/>
    <mergeCell ref="C858:D858"/>
    <mergeCell ref="C859:D859"/>
    <mergeCell ref="C850:D850"/>
    <mergeCell ref="C851:D851"/>
    <mergeCell ref="C852:D852"/>
    <mergeCell ref="C853:D853"/>
    <mergeCell ref="C854:D854"/>
    <mergeCell ref="C928:D928"/>
    <mergeCell ref="C929:D929"/>
    <mergeCell ref="C870:D870"/>
    <mergeCell ref="C871:D871"/>
    <mergeCell ref="C922:D922"/>
    <mergeCell ref="C923:D923"/>
    <mergeCell ref="C924:D924"/>
    <mergeCell ref="C865:D865"/>
    <mergeCell ref="C866:D866"/>
    <mergeCell ref="C867:D867"/>
    <mergeCell ref="C868:D868"/>
    <mergeCell ref="C869:D869"/>
    <mergeCell ref="C886:D886"/>
    <mergeCell ref="C887:D887"/>
    <mergeCell ref="C888:D888"/>
    <mergeCell ref="C889:D889"/>
    <mergeCell ref="C890:D890"/>
    <mergeCell ref="C891:D891"/>
    <mergeCell ref="C892:D892"/>
    <mergeCell ref="C893:D893"/>
    <mergeCell ref="C894:D894"/>
    <mergeCell ref="C895:D895"/>
    <mergeCell ref="C896:D896"/>
    <mergeCell ref="C897:D897"/>
    <mergeCell ref="C907:D907"/>
    <mergeCell ref="C908:D908"/>
    <mergeCell ref="C909:D909"/>
    <mergeCell ref="C910:D910"/>
    <mergeCell ref="C911:D911"/>
    <mergeCell ref="C912:D912"/>
    <mergeCell ref="C913:D913"/>
    <mergeCell ref="C914:D914"/>
    <mergeCell ref="C952:D952"/>
    <mergeCell ref="C953:D953"/>
    <mergeCell ref="C954:D954"/>
    <mergeCell ref="C945:D945"/>
    <mergeCell ref="C946:D946"/>
    <mergeCell ref="C947:D947"/>
    <mergeCell ref="C948:D948"/>
    <mergeCell ref="C949:D949"/>
    <mergeCell ref="C940:D940"/>
    <mergeCell ref="C941:D941"/>
    <mergeCell ref="C942:D942"/>
    <mergeCell ref="C943:D943"/>
    <mergeCell ref="C944:D944"/>
    <mergeCell ref="C935:D935"/>
    <mergeCell ref="C936:D936"/>
    <mergeCell ref="C937:D937"/>
    <mergeCell ref="C938:D938"/>
    <mergeCell ref="C939:D939"/>
    <mergeCell ref="C970:D970"/>
    <mergeCell ref="E823:G823"/>
    <mergeCell ref="E824:G824"/>
    <mergeCell ref="E825:G825"/>
    <mergeCell ref="E826:G826"/>
    <mergeCell ref="E827:G827"/>
    <mergeCell ref="E828:G828"/>
    <mergeCell ref="E829:G829"/>
    <mergeCell ref="E830:G830"/>
    <mergeCell ref="E831:G831"/>
    <mergeCell ref="E832:G832"/>
    <mergeCell ref="E833:G833"/>
    <mergeCell ref="E834:G834"/>
    <mergeCell ref="E835:G835"/>
    <mergeCell ref="E836:G836"/>
    <mergeCell ref="C965:D965"/>
    <mergeCell ref="C966:D966"/>
    <mergeCell ref="C967:D967"/>
    <mergeCell ref="C968:D968"/>
    <mergeCell ref="C969:D969"/>
    <mergeCell ref="C960:D960"/>
    <mergeCell ref="C961:D961"/>
    <mergeCell ref="C962:D962"/>
    <mergeCell ref="C963:D963"/>
    <mergeCell ref="C964:D964"/>
    <mergeCell ref="C955:D955"/>
    <mergeCell ref="C956:D956"/>
    <mergeCell ref="C957:D957"/>
    <mergeCell ref="C958:D958"/>
    <mergeCell ref="C959:D959"/>
    <mergeCell ref="C950:D950"/>
    <mergeCell ref="C951:D951"/>
    <mergeCell ref="E852:G852"/>
    <mergeCell ref="E853:G853"/>
    <mergeCell ref="E854:G854"/>
    <mergeCell ref="E855:G855"/>
    <mergeCell ref="E856:G856"/>
    <mergeCell ref="E847:G847"/>
    <mergeCell ref="E848:G848"/>
    <mergeCell ref="E849:G849"/>
    <mergeCell ref="E850:G850"/>
    <mergeCell ref="E851:G851"/>
    <mergeCell ref="E842:G842"/>
    <mergeCell ref="E843:G843"/>
    <mergeCell ref="E844:G844"/>
    <mergeCell ref="E845:G845"/>
    <mergeCell ref="E846:G846"/>
    <mergeCell ref="E837:G837"/>
    <mergeCell ref="E838:G838"/>
    <mergeCell ref="E839:G839"/>
    <mergeCell ref="E840:G840"/>
    <mergeCell ref="E841:G841"/>
    <mergeCell ref="E922:G922"/>
    <mergeCell ref="E923:G923"/>
    <mergeCell ref="E924:G924"/>
    <mergeCell ref="E925:G925"/>
    <mergeCell ref="E926:G926"/>
    <mergeCell ref="E867:G867"/>
    <mergeCell ref="E868:G868"/>
    <mergeCell ref="E869:G869"/>
    <mergeCell ref="E870:G870"/>
    <mergeCell ref="E871:G871"/>
    <mergeCell ref="E862:G862"/>
    <mergeCell ref="E863:G863"/>
    <mergeCell ref="E864:G864"/>
    <mergeCell ref="E865:G865"/>
    <mergeCell ref="E866:G866"/>
    <mergeCell ref="E857:G857"/>
    <mergeCell ref="E858:G858"/>
    <mergeCell ref="E859:G859"/>
    <mergeCell ref="E860:G860"/>
    <mergeCell ref="E861:G861"/>
    <mergeCell ref="E897:G897"/>
    <mergeCell ref="E898:G898"/>
    <mergeCell ref="E899:G899"/>
    <mergeCell ref="E900:G900"/>
    <mergeCell ref="E901:G901"/>
    <mergeCell ref="E902:G902"/>
    <mergeCell ref="E903:G903"/>
    <mergeCell ref="E904:G904"/>
    <mergeCell ref="E905:G905"/>
    <mergeCell ref="E906:G906"/>
    <mergeCell ref="E907:G907"/>
    <mergeCell ref="E908:G908"/>
    <mergeCell ref="E955:G955"/>
    <mergeCell ref="E956:G956"/>
    <mergeCell ref="E947:G947"/>
    <mergeCell ref="E948:G948"/>
    <mergeCell ref="E949:G949"/>
    <mergeCell ref="E950:G950"/>
    <mergeCell ref="E951:G951"/>
    <mergeCell ref="E932:G932"/>
    <mergeCell ref="E933:G933"/>
    <mergeCell ref="E934:G934"/>
    <mergeCell ref="E935:G935"/>
    <mergeCell ref="E936:G936"/>
    <mergeCell ref="E927:G927"/>
    <mergeCell ref="E928:G928"/>
    <mergeCell ref="E929:G929"/>
    <mergeCell ref="E930:G930"/>
    <mergeCell ref="E931:G931"/>
    <mergeCell ref="D1007:F1007"/>
    <mergeCell ref="D1008:F1008"/>
    <mergeCell ref="D1009:F1009"/>
    <mergeCell ref="E942:G942"/>
    <mergeCell ref="E943:G943"/>
    <mergeCell ref="E944:G944"/>
    <mergeCell ref="E945:G945"/>
    <mergeCell ref="E946:G946"/>
    <mergeCell ref="E937:G937"/>
    <mergeCell ref="E938:G938"/>
    <mergeCell ref="E939:G939"/>
    <mergeCell ref="E940:G940"/>
    <mergeCell ref="E941:G941"/>
    <mergeCell ref="C971:D971"/>
    <mergeCell ref="E971:G971"/>
    <mergeCell ref="E967:G967"/>
    <mergeCell ref="E968:G968"/>
    <mergeCell ref="E969:G969"/>
    <mergeCell ref="E970:G970"/>
    <mergeCell ref="E962:G962"/>
    <mergeCell ref="E963:G963"/>
    <mergeCell ref="E964:G964"/>
    <mergeCell ref="E965:G965"/>
    <mergeCell ref="E966:G966"/>
    <mergeCell ref="E957:G957"/>
    <mergeCell ref="E958:G958"/>
    <mergeCell ref="E959:G959"/>
    <mergeCell ref="E960:G960"/>
    <mergeCell ref="E961:G961"/>
    <mergeCell ref="E952:G952"/>
    <mergeCell ref="E953:G953"/>
    <mergeCell ref="E954:G954"/>
    <mergeCell ref="A1161:I1161"/>
    <mergeCell ref="D1127:H1127"/>
    <mergeCell ref="E15:I19"/>
    <mergeCell ref="A1:B1"/>
    <mergeCell ref="D1132:H1132"/>
    <mergeCell ref="E1:F1"/>
    <mergeCell ref="D1089:F1089"/>
    <mergeCell ref="D1090:F1090"/>
    <mergeCell ref="D1091:F1091"/>
    <mergeCell ref="D1092:F1092"/>
    <mergeCell ref="D1093:F1093"/>
    <mergeCell ref="D1094:F1094"/>
    <mergeCell ref="D1095:F1095"/>
    <mergeCell ref="D1096:F1096"/>
    <mergeCell ref="D1097:F1097"/>
    <mergeCell ref="D1098:F1098"/>
    <mergeCell ref="D1099:F1099"/>
    <mergeCell ref="D1100:F1100"/>
    <mergeCell ref="D1101:F1101"/>
    <mergeCell ref="D1010:F1010"/>
    <mergeCell ref="D1011:F1011"/>
    <mergeCell ref="D1012:F1012"/>
    <mergeCell ref="D1013:F1013"/>
    <mergeCell ref="D1014:F1014"/>
    <mergeCell ref="D1015:F1015"/>
    <mergeCell ref="D1016:F1016"/>
    <mergeCell ref="D1017:F1017"/>
    <mergeCell ref="D1018:F1018"/>
    <mergeCell ref="D1019:F1019"/>
    <mergeCell ref="D1020:F1020"/>
    <mergeCell ref="D1021:F1021"/>
    <mergeCell ref="D1005:F1005"/>
    <mergeCell ref="D975:F975"/>
    <mergeCell ref="D976:F976"/>
    <mergeCell ref="D977:F977"/>
    <mergeCell ref="D978:F978"/>
    <mergeCell ref="D979:F979"/>
    <mergeCell ref="D980:F980"/>
    <mergeCell ref="D981:F981"/>
    <mergeCell ref="D982:F982"/>
    <mergeCell ref="D983:F983"/>
    <mergeCell ref="D984:F984"/>
    <mergeCell ref="D985:F985"/>
    <mergeCell ref="D986:F986"/>
    <mergeCell ref="D987:F987"/>
    <mergeCell ref="G980:I980"/>
    <mergeCell ref="G981:I981"/>
    <mergeCell ref="G982:I982"/>
    <mergeCell ref="G983:I983"/>
    <mergeCell ref="G984:I984"/>
    <mergeCell ref="G985:I985"/>
    <mergeCell ref="G986:I986"/>
    <mergeCell ref="G987:I987"/>
    <mergeCell ref="D1025:F1025"/>
    <mergeCell ref="D1076:F1076"/>
    <mergeCell ref="D1077:F1077"/>
    <mergeCell ref="D1078:F1078"/>
    <mergeCell ref="D1079:F1079"/>
    <mergeCell ref="D1080:F1080"/>
    <mergeCell ref="D1081:F1081"/>
    <mergeCell ref="D1082:F1082"/>
    <mergeCell ref="D1083:F1083"/>
    <mergeCell ref="D1084:F1084"/>
    <mergeCell ref="D1085:F1085"/>
    <mergeCell ref="D1086:F1086"/>
    <mergeCell ref="D1087:F1087"/>
    <mergeCell ref="D1088:F1088"/>
    <mergeCell ref="D988:F988"/>
    <mergeCell ref="D989:F989"/>
    <mergeCell ref="D990:F990"/>
    <mergeCell ref="D991:F991"/>
    <mergeCell ref="D992:F992"/>
    <mergeCell ref="D993:F993"/>
    <mergeCell ref="D994:F994"/>
    <mergeCell ref="D995:F995"/>
    <mergeCell ref="D996:F996"/>
    <mergeCell ref="D997:F997"/>
    <mergeCell ref="D998:F998"/>
    <mergeCell ref="D999:F999"/>
    <mergeCell ref="D1000:F1000"/>
    <mergeCell ref="D1001:F1001"/>
    <mergeCell ref="D1002:F1002"/>
    <mergeCell ref="D1003:F1003"/>
    <mergeCell ref="D1004:F1004"/>
    <mergeCell ref="D1006:F1006"/>
    <mergeCell ref="D1119:F1119"/>
    <mergeCell ref="D1120:F1120"/>
    <mergeCell ref="D1121:F1121"/>
    <mergeCell ref="D1122:F1122"/>
    <mergeCell ref="D1123:F1123"/>
    <mergeCell ref="D1124:F1124"/>
    <mergeCell ref="D1125:F1125"/>
    <mergeCell ref="G975:I975"/>
    <mergeCell ref="G976:I976"/>
    <mergeCell ref="G977:I977"/>
    <mergeCell ref="G978:I978"/>
    <mergeCell ref="G979:I979"/>
    <mergeCell ref="D1102:F1102"/>
    <mergeCell ref="D1103:F1103"/>
    <mergeCell ref="D1104:F1104"/>
    <mergeCell ref="D1105:F1105"/>
    <mergeCell ref="D1106:F1106"/>
    <mergeCell ref="D1107:F1107"/>
    <mergeCell ref="D1108:F1108"/>
    <mergeCell ref="D1109:F1109"/>
    <mergeCell ref="D1110:F1110"/>
    <mergeCell ref="D1111:F1111"/>
    <mergeCell ref="D1112:F1112"/>
    <mergeCell ref="D1113:F1113"/>
    <mergeCell ref="D1114:F1114"/>
    <mergeCell ref="D1115:F1115"/>
    <mergeCell ref="D1116:F1116"/>
    <mergeCell ref="D1117:F1117"/>
    <mergeCell ref="D1118:F1118"/>
    <mergeCell ref="D1022:F1022"/>
    <mergeCell ref="D1023:F1023"/>
    <mergeCell ref="D1024:F1024"/>
    <mergeCell ref="G988:I988"/>
    <mergeCell ref="G989:I989"/>
    <mergeCell ref="G990:I990"/>
    <mergeCell ref="G991:I991"/>
    <mergeCell ref="G992:I992"/>
    <mergeCell ref="G993:I993"/>
    <mergeCell ref="G994:I994"/>
    <mergeCell ref="G995:I995"/>
    <mergeCell ref="G996:I996"/>
    <mergeCell ref="G997:I997"/>
    <mergeCell ref="G998:I998"/>
    <mergeCell ref="G999:I999"/>
    <mergeCell ref="G1000:I1000"/>
    <mergeCell ref="G1001:I1001"/>
    <mergeCell ref="G1002:I1002"/>
    <mergeCell ref="G1003:I1003"/>
    <mergeCell ref="G1004:I1004"/>
    <mergeCell ref="G1005:I1005"/>
    <mergeCell ref="G1006:I1006"/>
    <mergeCell ref="G1007:I1007"/>
    <mergeCell ref="G1008:I1008"/>
    <mergeCell ref="G1009:I1009"/>
    <mergeCell ref="G1010:I1010"/>
    <mergeCell ref="G1011:I1011"/>
    <mergeCell ref="G1012:I1012"/>
    <mergeCell ref="G1013:I1013"/>
    <mergeCell ref="G1014:I1014"/>
    <mergeCell ref="G1015:I1015"/>
    <mergeCell ref="G1016:I1016"/>
    <mergeCell ref="G1017:I1017"/>
    <mergeCell ref="G1018:I1018"/>
    <mergeCell ref="G1019:I1019"/>
    <mergeCell ref="G1020:I1020"/>
    <mergeCell ref="G1021:I1021"/>
    <mergeCell ref="G1097:I1097"/>
    <mergeCell ref="G1098:I1098"/>
    <mergeCell ref="G1099:I1099"/>
    <mergeCell ref="G1100:I1100"/>
    <mergeCell ref="G1101:I1101"/>
    <mergeCell ref="G1102:I1102"/>
    <mergeCell ref="G1103:I1103"/>
    <mergeCell ref="G1104:I1104"/>
    <mergeCell ref="G1105:I1105"/>
    <mergeCell ref="G1022:I1022"/>
    <mergeCell ref="G1023:I1023"/>
    <mergeCell ref="G1024:I1024"/>
    <mergeCell ref="G1025:I1025"/>
    <mergeCell ref="G1076:I1076"/>
    <mergeCell ref="G1077:I1077"/>
    <mergeCell ref="G1078:I1078"/>
    <mergeCell ref="G1079:I1079"/>
    <mergeCell ref="G1080:I1080"/>
    <mergeCell ref="G1081:I1081"/>
    <mergeCell ref="G1082:I1082"/>
    <mergeCell ref="G1083:I1083"/>
    <mergeCell ref="G1084:I1084"/>
    <mergeCell ref="G1085:I1085"/>
    <mergeCell ref="G1086:I1086"/>
    <mergeCell ref="G1087:I1087"/>
    <mergeCell ref="G1088:I1088"/>
    <mergeCell ref="G1046:I1046"/>
    <mergeCell ref="G1047:I1047"/>
    <mergeCell ref="G1048:I1048"/>
    <mergeCell ref="G1049:I1049"/>
    <mergeCell ref="G1050:I1050"/>
    <mergeCell ref="G1051:I1051"/>
    <mergeCell ref="G1123:I1123"/>
    <mergeCell ref="G1124:I1124"/>
    <mergeCell ref="G1125:I1125"/>
    <mergeCell ref="B24:E24"/>
    <mergeCell ref="F24:I24"/>
    <mergeCell ref="A1160:B1160"/>
    <mergeCell ref="C1160:I1160"/>
    <mergeCell ref="G1106:I1106"/>
    <mergeCell ref="G1107:I1107"/>
    <mergeCell ref="G1108:I1108"/>
    <mergeCell ref="G1109:I1109"/>
    <mergeCell ref="G1110:I1110"/>
    <mergeCell ref="G1111:I1111"/>
    <mergeCell ref="G1112:I1112"/>
    <mergeCell ref="G1113:I1113"/>
    <mergeCell ref="G1114:I1114"/>
    <mergeCell ref="G1115:I1115"/>
    <mergeCell ref="G1116:I1116"/>
    <mergeCell ref="G1117:I1117"/>
    <mergeCell ref="G1118:I1118"/>
    <mergeCell ref="G1119:I1119"/>
    <mergeCell ref="G1120:I1120"/>
    <mergeCell ref="G1121:I1121"/>
    <mergeCell ref="G1122:I1122"/>
    <mergeCell ref="G1089:I1089"/>
    <mergeCell ref="G1090:I1090"/>
    <mergeCell ref="G1091:I1091"/>
    <mergeCell ref="G1092:I1092"/>
    <mergeCell ref="G1093:I1093"/>
    <mergeCell ref="G1094:I1094"/>
    <mergeCell ref="G1095:I1095"/>
    <mergeCell ref="G1096:I1096"/>
  </mergeCells>
  <conditionalFormatting sqref="F358:G507">
    <cfRule type="cellIs" dxfId="58" priority="35" operator="lessThan">
      <formula>0.1</formula>
    </cfRule>
  </conditionalFormatting>
  <conditionalFormatting sqref="G1">
    <cfRule type="containsBlanks" dxfId="57" priority="34">
      <formula>LEN(TRIM(G1))=0</formula>
    </cfRule>
  </conditionalFormatting>
  <conditionalFormatting sqref="C4:C9 C11:C14">
    <cfRule type="containsBlanks" dxfId="56" priority="33">
      <formula>LEN(TRIM(C4))=0</formula>
    </cfRule>
  </conditionalFormatting>
  <conditionalFormatting sqref="E40 E42 E44 E46 E48 E50 E52 E54 E56 E58 E60 E62 E64 E66 E68 E70 E72 E74 E76 E78 E80 E82 E84 E86 E88:E138 E140 E142 E144 E146 E148 E150 E152 E154 E156 E158 E160 E162 E164 E166 E168 E170 E172 E174 E176 E178 E180 E182 E184 E186 E188 F39:F188 H39:H188 A39:D188">
    <cfRule type="containsBlanks" dxfId="55" priority="31">
      <formula>LEN(TRIM(A39))=0</formula>
    </cfRule>
  </conditionalFormatting>
  <conditionalFormatting sqref="A202:D351">
    <cfRule type="containsBlanks" dxfId="54" priority="30">
      <formula>LEN(TRIM(A202))=0</formula>
    </cfRule>
  </conditionalFormatting>
  <conditionalFormatting sqref="A358:I507">
    <cfRule type="containsBlanks" dxfId="53" priority="29">
      <formula>LEN(TRIM(A358))=0</formula>
    </cfRule>
  </conditionalFormatting>
  <conditionalFormatting sqref="A512:D661">
    <cfRule type="containsBlanks" dxfId="52" priority="28">
      <formula>LEN(TRIM(A512))=0</formula>
    </cfRule>
  </conditionalFormatting>
  <conditionalFormatting sqref="A667:D816">
    <cfRule type="containsBlanks" dxfId="51" priority="27">
      <formula>LEN(TRIM(A667))=0</formula>
    </cfRule>
  </conditionalFormatting>
  <conditionalFormatting sqref="A822:G971">
    <cfRule type="containsBlanks" dxfId="50" priority="26">
      <formula>LEN(TRIM(A822))=0</formula>
    </cfRule>
  </conditionalFormatting>
  <conditionalFormatting sqref="A976:C1125">
    <cfRule type="containsBlanks" dxfId="49" priority="25">
      <formula>LEN(TRIM(A976))=0</formula>
    </cfRule>
  </conditionalFormatting>
  <conditionalFormatting sqref="E1:F1">
    <cfRule type="containsBlanks" dxfId="48" priority="23">
      <formula>LEN(TRIM(E1))=0</formula>
    </cfRule>
  </conditionalFormatting>
  <conditionalFormatting sqref="F26">
    <cfRule type="containsBlanks" dxfId="47" priority="22">
      <formula>LEN(TRIM(F26))=0</formula>
    </cfRule>
  </conditionalFormatting>
  <conditionalFormatting sqref="G26">
    <cfRule type="containsBlanks" dxfId="46" priority="21">
      <formula>LEN(TRIM(G26))=0</formula>
    </cfRule>
  </conditionalFormatting>
  <conditionalFormatting sqref="E39 E41 E43 E45 E47 E49 E51 E53 E55 E57 E59 E61 E63 E65 E67 E69 E71 E73 E75 E77 E79 E81 E83 E85 E87 E139 E141 E143 E145 E147 E149 E151 E153 E155 E157 E159 E161 E163 E165 E167 E169 E171 E173 E175 E177 E179 E181 E183 E185 E187">
    <cfRule type="containsBlanks" dxfId="45" priority="20">
      <formula>LEN(TRIM(E39))=0</formula>
    </cfRule>
  </conditionalFormatting>
  <conditionalFormatting sqref="H26">
    <cfRule type="containsBlanks" dxfId="44" priority="19">
      <formula>LEN(TRIM(H26))=0</formula>
    </cfRule>
  </conditionalFormatting>
  <conditionalFormatting sqref="I26">
    <cfRule type="containsBlanks" dxfId="43" priority="18">
      <formula>LEN(TRIM(I26))=0</formula>
    </cfRule>
  </conditionalFormatting>
  <conditionalFormatting sqref="F24:I25">
    <cfRule type="containsBlanks" dxfId="42" priority="16">
      <formula>LEN(TRIM(F24))=0</formula>
    </cfRule>
  </conditionalFormatting>
  <conditionalFormatting sqref="F28:I33">
    <cfRule type="containsBlanks" dxfId="41" priority="15">
      <formula>LEN(TRIM(F28))=0</formula>
    </cfRule>
  </conditionalFormatting>
  <conditionalFormatting sqref="D1128">
    <cfRule type="containsBlanks" dxfId="40" priority="2">
      <formula>LEN(TRIM(D1128))=0</formula>
    </cfRule>
  </conditionalFormatting>
  <conditionalFormatting sqref="D1132">
    <cfRule type="containsBlanks" dxfId="39" priority="1">
      <formula>LEN(TRIM(D1132))=0</formula>
    </cfRule>
  </conditionalFormatting>
  <dataValidations xWindow="1085" yWindow="715" count="20">
    <dataValidation operator="greaterThan" allowBlank="1" showInputMessage="1" showErrorMessage="1" sqref="E189:G189" xr:uid="{00000000-0002-0000-0000-000000000000}"/>
    <dataValidation type="date" allowBlank="1" showInputMessage="1" showErrorMessage="1" errorTitle="Błędna data" error="Proszę podać poprawną datę." sqref="G1" xr:uid="{00000000-0002-0000-0000-000006000000}">
      <formula1>44835</formula1>
      <formula2>45657</formula2>
    </dataValidation>
    <dataValidation allowBlank="1" showInputMessage="1" showErrorMessage="1" promptTitle="Kwota dopłaty" prompt="Arkusz automatycznie sugeruje maksymalne wartości, kwotę dopłaty można jednak edytować w miarę własnych potrzeb." sqref="C666:D666 C817:D817" xr:uid="{E7FBE4B8-ECB8-4C53-8910-5AE050FCFD92}"/>
    <dataValidation allowBlank="1" showInputMessage="1" showErrorMessage="1" errorTitle="Błędny NIP" error="Proszę podać poprawną wartość - dozwolone sąwyłacznie cyfry." sqref="C5" xr:uid="{CEE39482-2E2D-4108-A950-51B0E096ADBD}"/>
    <dataValidation allowBlank="1" showInputMessage="1" showErrorMessage="1" errorTitle="Błędny REGON" error="Proszę podać poprawną wartość - dozwolone sąwyłacznie cyfry." sqref="C6" xr:uid="{B65E9E86-0B7B-43A7-A693-3DEFE4F22C41}"/>
    <dataValidation allowBlank="1" showInputMessage="1" showErrorMessage="1" promptTitle="Kwota dopłaty" prompt="Arkusz automatycznie wskazuje maksymalne wartości kwoty dopłaty na podstawie wskazanego deficytu oraz wkładu własnego." sqref="C667:D816" xr:uid="{B32CD254-4178-4E6C-A91D-9674EF093FC0}"/>
    <dataValidation allowBlank="1" showInputMessage="1" showErrorMessage="1" promptTitle="Deficyt" prompt="Wartości deficytu uzupłnią się automatycznie po wypełnieniu załącznika nr 2 - kalkulacji." sqref="C512:D662" xr:uid="{3B1D17D7-43F7-4587-8FF2-6091957F346B}"/>
    <dataValidation allowBlank="1" showInputMessage="1" showErrorMessage="1" promptTitle="Liczba mieszkańców" prompt="Należy wskazać liczbę mieszkańców wyłącznie gmin na terenie których będą przebiegać linie komunikacyjne." sqref="F30:I30" xr:uid="{F0E80D3D-4B6A-4A2A-AAE9-5EB1EC862FCC}"/>
    <dataValidation type="whole" allowBlank="1" showInputMessage="1" showErrorMessage="1" errorTitle="Błędna liczba" error="Proszę sprawdzić czy podana wartość jest cyfrą z przedziału 0-100" promptTitle="Liczba gmin" prompt="Należy wskazać wyłącznie liczbe gmin na terenie których będą przebiegać linie komunikacyjne." sqref="F29:I29" xr:uid="{27677C6E-0041-47B5-960C-84606F0707AC}">
      <formula1>0</formula1>
      <formula2>100</formula2>
    </dataValidation>
    <dataValidation type="date" errorStyle="warning" allowBlank="1" showInputMessage="1" showErrorMessage="1" errorTitle="Sprawdź datę uruchomienia" error="Uwaga linie nieuruchomione w terminie nie będą podlegały dofinansowaniu. Proszę sprawdzić czy data uruchomienia linii jest poprawna." promptTitle="Data uruchomienia " prompt="Proszę wskazać graniczną datę uruchomienia linii komunikacyjnej. Datę proszę podać w formacie DD.MM.RRRR" sqref="H39:I188" xr:uid="{8A08F834-5CB2-49A2-998B-20D6271637B7}">
      <formula1>45659</formula1>
      <formula2>46022</formula2>
    </dataValidation>
    <dataValidation type="textLength" operator="equal" allowBlank="1" showInputMessage="1" showErrorMessage="1" errorTitle="Błędny numer rachunku" error="Należy wskazać numer rachunku bankowego (ciąg 26 cyfr), bez spacji oraz myślników." promptTitle="Numer rachunku bankowego" prompt="Należy wskazać numer rachunku bankowego (ciąg 26 cyfr), bez spacji oraz myślników." sqref="F32:I32" xr:uid="{7B8682C2-1534-4192-8ECE-F9A11E371001}">
      <formula1>26</formula1>
    </dataValidation>
    <dataValidation allowBlank="1" showErrorMessage="1" sqref="F33:I33" xr:uid="{9AC64828-3384-4336-8A02-28C8D1CDBA5B}"/>
    <dataValidation type="whole" allowBlank="1" showInputMessage="1" showErrorMessage="1" errorTitle="Błędna liczba" error="Proszę sprawdzić czy podana wartość jest cyfrą z przedziału 0-150" promptTitle="Liczba linii" prompt="Należy wskazać liczbę linii komunikacyjnych, na których będą wykonywane przewozy." sqref="F31:I31" xr:uid="{B4D0884F-C021-4456-8E90-95833C3DF14B}">
      <formula1>0</formula1>
      <formula2>150</formula2>
    </dataValidation>
    <dataValidation allowBlank="1" showInputMessage="1" showErrorMessage="1" promptTitle="Liczba jednostek" prompt="Proszę wskazać liczbę wszystkich jednostek objętych porozumieniem lub wchodzących w skład związku." sqref="F28:I28" xr:uid="{F233204D-DA78-463C-BA74-D9C590E16094}"/>
    <dataValidation type="whole" errorStyle="warning" allowBlank="1" showInputMessage="1" showErrorMessage="1" errorTitle="Sprawdź liczbę zatrzymań" error="Proszę sprawdzić czy podano łączną liczbę zatrzymań w danym roku." promptTitle="Liczba zatrzymań" prompt="Proszę podać sumę zatrzymań w danym roku." sqref="F39:F188" xr:uid="{FA61EBC8-BC63-42ED-A149-05A0038F3911}">
      <formula1>40</formula1>
      <formula2>10000000</formula2>
    </dataValidation>
    <dataValidation type="decimal" errorStyle="warning" allowBlank="1" showInputMessage="1" showErrorMessage="1" errorTitle="Liczba wozokilometrów" error="Proszę sprawdzić czy podano łączna liczbę wozokilometrów w danym roku." sqref="C202:D351" xr:uid="{15E74E6C-24B3-4002-8B31-33143EB127C0}">
      <formula1>100</formula1>
      <formula2>100000000</formula2>
    </dataValidation>
    <dataValidation type="custom" errorStyle="warning" allowBlank="1" showInputMessage="1" showErrorMessage="1" errorTitle="Warunek 10 %" error="W pierwszej kolejności proszę wypełnić kalkulację - zał nr 2, następnie proszę sprawdzić czy podana wartość środków własnych zapewnia minmalny udział własny w cenie usługi wynoszący 10 %." sqref="H358:I507" xr:uid="{66093B4F-3B36-4019-B23D-17AA0D46D498}">
      <formula1>F358&gt;=10%</formula1>
    </dataValidation>
    <dataValidation type="whole" errorStyle="warning" allowBlank="1" showInputMessage="1" showErrorMessage="1" errorTitle="Liczba przystanków" error="Proszę sprawdzić czy podano właściwą liczbę przystanków na danej linii komunikacyjnej.Liczba przystanków powinna być zgodna z opracowanym rozkładem jazdy." sqref="E822:G971" xr:uid="{23B3F3B2-20D8-4D80-9472-5F1B11C36939}">
      <formula1>2</formula1>
      <formula2>1000</formula2>
    </dataValidation>
    <dataValidation type="decimal" errorStyle="warning" allowBlank="1" showInputMessage="1" showErrorMessage="1" errorTitle="Sprawdź odległość" error="Proszę sprawdzić czy wprowadzona odległóść jest mniejsza lub równa 500 metrów." sqref="G976:I1125" xr:uid="{6C45482E-1DE4-414E-B854-916E49EFACA0}">
      <formula1>1</formula1>
      <formula2>500</formula2>
    </dataValidation>
    <dataValidation allowBlank="1" showInputMessage="1" showErrorMessage="1" promptTitle="Część H.1 Przystanki" prompt="Jeśli nie ma przystanków o których mowa powyżej proszę wpisać 0. Jeśli wskazano przystanki należy podać rodzaj i nazwę przedsięwzięcia oraz odległość w metrach." sqref="C976:C1125" xr:uid="{553976B2-A61A-4B06-9613-CBE2CDEE5218}"/>
  </dataValidations>
  <pageMargins left="6.25E-2" right="1.0416666666666666E-2" top="0.32407407407407407" bottom="8.3333333333333332E-3" header="0.3" footer="0.3"/>
  <pageSetup paperSize="9" scale="67" fitToHeight="0" orientation="portrait" r:id="rId101"/>
  <rowBreaks count="4" manualBreakCount="4">
    <brk id="34" max="16383" man="1"/>
    <brk id="199" max="16383" man="1"/>
    <brk id="353" max="16383" man="1"/>
    <brk id="818" max="16383" man="1"/>
  </rowBreaks>
  <extLst>
    <ext xmlns:x14="http://schemas.microsoft.com/office/spreadsheetml/2009/9/main" uri="{CCE6A557-97BC-4b89-ADB6-D9C93CAAB3DF}">
      <x14:dataValidations xmlns:xm="http://schemas.microsoft.com/office/excel/2006/main" xWindow="1085" yWindow="715" count="7">
        <x14:dataValidation type="list" allowBlank="1" showInputMessage="1" showErrorMessage="1" xr:uid="{CA159B2A-9766-46FA-8543-B7423DCCCDDA}">
          <x14:formula1>
            <xm:f>'Mazowieckie - TERYT'!$B$354:$B$395</xm:f>
          </x14:formula1>
          <xm:sqref>G26</xm:sqref>
        </x14:dataValidation>
        <x14:dataValidation type="list" allowBlank="1" showInputMessage="1" showErrorMessage="1" xr:uid="{7CCA8FC5-E72B-407B-9E46-B9F72522C1A8}">
          <x14:formula1>
            <xm:f>'Mazowieckie - TERYT'!$C$355:$C$370</xm:f>
          </x14:formula1>
          <xm:sqref>H26</xm:sqref>
        </x14:dataValidation>
        <x14:dataValidation type="list" allowBlank="1" showInputMessage="1" showErrorMessage="1" errorTitle="Rodzaj Jednostki" error="Proszę wskazać poprawny numer rodzaju jednostki z dostępnego katologu.Dostępne rodzaje jednostek: 0 - w przypadku województwa, powiatu lub związku; 2-gmina wiejska; 3- gmina miejsko wiejska." xr:uid="{1E555599-EF53-4769-93B3-68E89AAC97A6}">
          <x14:formula1>
            <xm:f>'Mazowieckie - TERYT'!$D$355:$D$357</xm:f>
          </x14:formula1>
          <xm:sqref>I26</xm:sqref>
        </x14:dataValidation>
        <x14:dataValidation type="list" allowBlank="1" showInputMessage="1" showErrorMessage="1" xr:uid="{F8BB031C-B88A-4B99-B7D3-7431A213CC1E}">
          <x14:formula1>
            <xm:f>'Mazowieckie - TERYT'!$A$355:$A$356</xm:f>
          </x14:formula1>
          <xm:sqref>F26</xm:sqref>
        </x14:dataValidation>
        <x14:dataValidation type="list" allowBlank="1" showInputMessage="1" showErrorMessage="1" promptTitle="Organizator PTZ" prompt="Proszę wybrać z katologu organizatorów PTZ " xr:uid="{DA431CD4-ACCA-40F9-8552-E2A62311CEA5}">
          <x14:formula1>
            <xm:f>'Bank danych'!$D$1:$D$10</xm:f>
          </x14:formula1>
          <xm:sqref>F25</xm:sqref>
        </x14:dataValidation>
        <x14:dataValidation type="list" allowBlank="1" showInputMessage="1" showErrorMessage="1" xr:uid="{7F96D8B9-CE14-4EDF-8C2C-8E8B9034B845}">
          <x14:formula1>
            <xm:f>'Dane JST'!$B$2:$B$372</xm:f>
          </x14:formula1>
          <xm:sqref>C4</xm:sqref>
        </x14:dataValidation>
        <x14:dataValidation type="list" allowBlank="1" showInputMessage="1" showErrorMessage="1" promptTitle="Rodzaj wniosku" prompt="Proszę wybrać z listy rozwijanej rodzaj wniosku. Uwaga, w przypadku korekty należy uzupełnić pole uwagi na dole wniosku. Proszę w tyym polu wskazać zakres i przycznę korekty." xr:uid="{5F586C0C-FC67-45FA-A29C-A631BCBF4AE1}">
          <x14:formula1>
            <xm:f>'Bank danych'!$E$17:$E$18</xm:f>
          </x14:formula1>
          <xm:sqref>F24:I24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3"/>
  <dimension ref="A1:AZ151"/>
  <sheetViews>
    <sheetView workbookViewId="0">
      <selection activeCell="AZ2" sqref="AZ2"/>
    </sheetView>
  </sheetViews>
  <sheetFormatPr defaultRowHeight="15" x14ac:dyDescent="0.25"/>
  <cols>
    <col min="1" max="1" width="21.5703125" bestFit="1" customWidth="1"/>
    <col min="2" max="2" width="15.140625" customWidth="1"/>
    <col min="3" max="3" width="16.140625" customWidth="1"/>
    <col min="4" max="4" width="15.28515625" customWidth="1"/>
    <col min="5" max="5" width="13.42578125" customWidth="1"/>
    <col min="6" max="6" width="15.42578125" customWidth="1"/>
    <col min="7" max="7" width="13.42578125" customWidth="1"/>
    <col min="8" max="8" width="12.85546875" customWidth="1"/>
    <col min="9" max="9" width="14.28515625" customWidth="1"/>
    <col min="10" max="10" width="18.85546875" customWidth="1"/>
    <col min="11" max="11" width="13.42578125" customWidth="1"/>
    <col min="12" max="12" width="39.85546875" bestFit="1" customWidth="1"/>
    <col min="13" max="13" width="17.5703125" customWidth="1"/>
    <col min="14" max="14" width="20.85546875" customWidth="1"/>
    <col min="15" max="15" width="19.140625" bestFit="1" customWidth="1"/>
    <col min="16" max="16" width="19.28515625" bestFit="1" customWidth="1"/>
    <col min="17" max="22" width="19.28515625" customWidth="1"/>
    <col min="23" max="23" width="5.140625" customWidth="1"/>
    <col min="24" max="24" width="20.85546875" customWidth="1"/>
    <col min="25" max="25" width="21.5703125" customWidth="1"/>
    <col min="26" max="26" width="25.5703125" customWidth="1"/>
    <col min="27" max="27" width="11.42578125" customWidth="1"/>
    <col min="28" max="28" width="14.5703125" customWidth="1"/>
    <col min="29" max="29" width="14.7109375" customWidth="1"/>
    <col min="30" max="30" width="20.85546875" customWidth="1"/>
    <col min="31" max="31" width="23.140625" bestFit="1" customWidth="1"/>
    <col min="32" max="32" width="14.5703125" bestFit="1" customWidth="1"/>
    <col min="33" max="33" width="33.85546875" customWidth="1"/>
    <col min="34" max="34" width="30.7109375" bestFit="1" customWidth="1"/>
    <col min="35" max="35" width="14.42578125" customWidth="1"/>
    <col min="36" max="36" width="25.85546875" bestFit="1" customWidth="1"/>
    <col min="37" max="37" width="25.140625" bestFit="1" customWidth="1"/>
    <col min="38" max="38" width="21.28515625" customWidth="1"/>
    <col min="39" max="39" width="28.28515625" bestFit="1" customWidth="1"/>
    <col min="40" max="40" width="15.28515625" customWidth="1"/>
    <col min="41" max="41" width="16.28515625" customWidth="1"/>
    <col min="42" max="42" width="17" customWidth="1"/>
    <col min="43" max="43" width="16.140625" customWidth="1"/>
    <col min="44" max="44" width="19.85546875" customWidth="1"/>
    <col min="45" max="45" width="18.85546875" customWidth="1"/>
    <col min="46" max="46" width="14.140625" customWidth="1"/>
    <col min="47" max="47" width="12.42578125" bestFit="1" customWidth="1"/>
    <col min="48" max="48" width="18.5703125" customWidth="1"/>
    <col min="49" max="49" width="14.140625" customWidth="1"/>
    <col min="50" max="50" width="14.85546875" customWidth="1"/>
    <col min="51" max="51" width="10.140625" bestFit="1" customWidth="1"/>
  </cols>
  <sheetData>
    <row r="1" spans="1:52" ht="59.25" customHeight="1" x14ac:dyDescent="0.25">
      <c r="A1" s="1" t="s">
        <v>10</v>
      </c>
      <c r="B1" s="1" t="s">
        <v>9</v>
      </c>
      <c r="C1" s="1" t="s">
        <v>11</v>
      </c>
      <c r="D1" s="1" t="s">
        <v>4</v>
      </c>
      <c r="E1" s="1" t="s">
        <v>8</v>
      </c>
      <c r="F1" s="1" t="s">
        <v>6</v>
      </c>
      <c r="G1" s="1" t="s">
        <v>37</v>
      </c>
      <c r="H1" s="1" t="s">
        <v>12</v>
      </c>
      <c r="I1" s="1" t="s">
        <v>5</v>
      </c>
      <c r="J1" s="1" t="s">
        <v>7</v>
      </c>
      <c r="K1" s="1" t="s">
        <v>50</v>
      </c>
      <c r="L1" s="1" t="str">
        <f>'Wniosek 2025 r.'!B26</f>
        <v>Kod TERYT (TERC) organizatora publicznego transportu zbiorowego:</v>
      </c>
      <c r="M1" s="1" t="str">
        <f>'Wniosek 2025 r.'!F27</f>
        <v>Województwo</v>
      </c>
      <c r="N1" s="1" t="str">
        <f>'Wniosek 2025 r.'!G27</f>
        <v>Powiat</v>
      </c>
      <c r="O1" s="111" t="str">
        <f>'Wniosek 2025 r.'!H27</f>
        <v>Gmina</v>
      </c>
      <c r="P1" s="111" t="str">
        <f>'Wniosek 2025 r.'!I27</f>
        <v>Rodzaj</v>
      </c>
      <c r="Q1" s="111" t="str">
        <f>'Wniosek 2025 r.'!B28</f>
        <v>Liczba jednostek samorządu terytorialnego objętych porozumieniami lub wchodzących w skład związku:</v>
      </c>
      <c r="R1" s="111" t="str">
        <f>'Wniosek 2025 r.'!B29</f>
        <v>Liczba gmin na obszarze których będą realizowane przewozy z wykorzystaniem środków Funduszu:</v>
      </c>
      <c r="S1" s="111" t="str">
        <f>'Wniosek 2025 r.'!B30</f>
        <v>Liczba mieszkańców gmin na obszarze których będą realizowane przewozy z wykorzystaniem środków Funduszu:</v>
      </c>
      <c r="T1" s="111" t="str">
        <f>'Wniosek 2025 r.'!B31</f>
        <v>Liczba linii komunikacyjnych na które organizator występuje o objęcie dopłatą:</v>
      </c>
      <c r="U1" s="111" t="str">
        <f>'Wniosek 2025 r.'!B32</f>
        <v>NRB - numer rachunku bankowego (bez kodu kraju):</v>
      </c>
      <c r="V1" s="178" t="str">
        <f>'Wniosek 2025 r.'!B33</f>
        <v>Nazwa banku:</v>
      </c>
      <c r="W1" s="1" t="s">
        <v>39</v>
      </c>
      <c r="X1" s="1" t="s">
        <v>26</v>
      </c>
      <c r="Y1" s="1" t="s">
        <v>41</v>
      </c>
      <c r="Z1" s="1" t="s">
        <v>27</v>
      </c>
      <c r="AA1" s="1" t="s">
        <v>28</v>
      </c>
      <c r="AB1" s="1" t="s">
        <v>1594</v>
      </c>
      <c r="AC1" s="1" t="s">
        <v>1595</v>
      </c>
      <c r="AD1" s="1" t="s">
        <v>1596</v>
      </c>
      <c r="AE1" s="1" t="s">
        <v>1597</v>
      </c>
      <c r="AF1" s="1" t="s">
        <v>1592</v>
      </c>
      <c r="AG1" s="1" t="s">
        <v>1593</v>
      </c>
      <c r="AH1" s="177" t="s">
        <v>1598</v>
      </c>
      <c r="AI1" s="1" t="s">
        <v>1599</v>
      </c>
      <c r="AJ1" s="177" t="s">
        <v>1600</v>
      </c>
      <c r="AK1" s="177" t="s">
        <v>1601</v>
      </c>
      <c r="AL1" s="177" t="s">
        <v>55</v>
      </c>
      <c r="AM1" s="177" t="s">
        <v>35</v>
      </c>
      <c r="AN1" s="177" t="s">
        <v>56</v>
      </c>
      <c r="AO1" s="177" t="s">
        <v>51</v>
      </c>
      <c r="AP1" s="177" t="s">
        <v>1602</v>
      </c>
      <c r="AQ1" s="177" t="s">
        <v>1603</v>
      </c>
      <c r="AR1" s="177" t="s">
        <v>1604</v>
      </c>
      <c r="AS1" s="177" t="s">
        <v>1605</v>
      </c>
      <c r="AT1" s="177" t="s">
        <v>1606</v>
      </c>
      <c r="AU1" s="177" t="s">
        <v>1607</v>
      </c>
      <c r="AV1" s="1" t="s">
        <v>52</v>
      </c>
      <c r="AW1" s="1" t="s">
        <v>53</v>
      </c>
      <c r="AX1" s="1" t="s">
        <v>54</v>
      </c>
      <c r="AY1" s="1" t="s">
        <v>57</v>
      </c>
      <c r="AZ1" s="1"/>
    </row>
    <row r="2" spans="1:52" x14ac:dyDescent="0.25">
      <c r="A2" t="str">
        <f>'Wniosek 2025 r.'!C5</f>
        <v>Proszę wybrać nr NIP z listy rozwijanej</v>
      </c>
      <c r="B2" s="109">
        <f>'Wniosek 2025 r.'!C4</f>
        <v>0</v>
      </c>
      <c r="C2" s="110" t="str">
        <f>'Wniosek 2025 r.'!C6</f>
        <v>Proszę wybrać nr NIP z listy rozwijanej</v>
      </c>
      <c r="D2" t="str">
        <f>'Wniosek 2025 r.'!C7</f>
        <v>Proszę wybrać nr NIP z listy rozwijanej</v>
      </c>
      <c r="E2" t="str">
        <f>'Wniosek 2025 r.'!C8</f>
        <v>Proszę wybrać nr NIP z listy rozwijanej</v>
      </c>
      <c r="F2" t="str">
        <f>'Wniosek 2025 r.'!C9</f>
        <v>mazowieckie</v>
      </c>
      <c r="G2">
        <f>'Wniosek 2025 r.'!C11</f>
        <v>0</v>
      </c>
      <c r="H2">
        <f>'Wniosek 2025 r.'!C12</f>
        <v>0</v>
      </c>
      <c r="I2" s="2">
        <f>'Wniosek 2025 r.'!C13</f>
        <v>0</v>
      </c>
      <c r="J2">
        <f>'Wniosek 2025 r.'!C14</f>
        <v>0</v>
      </c>
      <c r="K2">
        <f>'Wniosek 2025 r.'!F25</f>
        <v>0</v>
      </c>
      <c r="L2" s="70" t="str">
        <f>_xlfn.CONCAT('Wniosek 2025 r.'!F26,'Wniosek 2025 r.'!G26,'Wniosek 2025 r.'!H26,'Wniosek 2025 r.'!I26)</f>
        <v>14</v>
      </c>
      <c r="M2" s="120">
        <f>'Wniosek 2025 r.'!F26</f>
        <v>14</v>
      </c>
      <c r="N2" s="120">
        <f>'Wniosek 2025 r.'!G26</f>
        <v>0</v>
      </c>
      <c r="O2" s="120">
        <f>'Wniosek 2025 r.'!H26</f>
        <v>0</v>
      </c>
      <c r="P2" s="70">
        <f>'Wniosek 2025 r.'!I26</f>
        <v>0</v>
      </c>
      <c r="Q2" s="70">
        <f>'Wniosek 2025 r.'!F28</f>
        <v>0</v>
      </c>
      <c r="R2" s="70">
        <f>'Wniosek 2025 r.'!F29</f>
        <v>0</v>
      </c>
      <c r="S2" s="70">
        <f>'Wniosek 2025 r.'!F30</f>
        <v>0</v>
      </c>
      <c r="T2" s="70">
        <f>'Wniosek 2025 r.'!F31</f>
        <v>0</v>
      </c>
      <c r="U2" s="70">
        <f>'Wniosek 2025 r.'!F32</f>
        <v>0</v>
      </c>
      <c r="V2" s="70">
        <f>'Wniosek 2025 r.'!F33</f>
        <v>0</v>
      </c>
      <c r="W2">
        <f>'Wniosek 2025 r.'!A39</f>
        <v>0</v>
      </c>
      <c r="X2">
        <f>'Wniosek 2025 r.'!B39</f>
        <v>0</v>
      </c>
      <c r="Y2">
        <f>'Wniosek 2025 r.'!C39</f>
        <v>0</v>
      </c>
      <c r="Z2">
        <f>'Wniosek 2025 r.'!D39</f>
        <v>0</v>
      </c>
      <c r="AA2">
        <f>'Wniosek 2025 r.'!E39</f>
        <v>0</v>
      </c>
      <c r="AB2">
        <f>'Wniosek 2025 r.'!F39</f>
        <v>0</v>
      </c>
      <c r="AC2">
        <f>'Wniosek 2025 r.'!G39</f>
        <v>0</v>
      </c>
      <c r="AD2" s="4">
        <f>'Wniosek 2025 r.'!H39</f>
        <v>0</v>
      </c>
      <c r="AE2" s="3">
        <f>'Wniosek 2025 r.'!C202</f>
        <v>0</v>
      </c>
      <c r="AF2" s="87">
        <f>'Wniosek 2025 r.'!C358</f>
        <v>0</v>
      </c>
      <c r="AG2" s="87">
        <f>'Wniosek 2025 r.'!D358</f>
        <v>0</v>
      </c>
      <c r="AH2" s="88">
        <f>'Wniosek 2025 r.'!F358</f>
        <v>0</v>
      </c>
      <c r="AI2" s="87">
        <f>'Wniosek 2025 r.'!H358</f>
        <v>0</v>
      </c>
      <c r="AJ2" s="87">
        <f>'Wniosek 2025 r.'!C512</f>
        <v>0</v>
      </c>
      <c r="AK2" s="87">
        <f>'Wniosek 2025 r.'!C667</f>
        <v>0</v>
      </c>
      <c r="AL2">
        <f>'Wniosek 2025 r.'!C822</f>
        <v>0</v>
      </c>
      <c r="AM2">
        <f>'Wniosek 2025 r.'!E822</f>
        <v>0</v>
      </c>
      <c r="AN2">
        <f>'Wniosek 2025 r.'!C976</f>
        <v>0</v>
      </c>
      <c r="AO2">
        <f>'Wniosek 2025 r.'!E189</f>
        <v>0</v>
      </c>
      <c r="AP2">
        <f>'Wniosek 2025 r.'!F189</f>
        <v>0</v>
      </c>
      <c r="AQ2">
        <f>'Wniosek 2025 r.'!G189</f>
        <v>0</v>
      </c>
      <c r="AR2" s="3">
        <f>'Wniosek 2025 r.'!C352</f>
        <v>0</v>
      </c>
      <c r="AS2" s="87">
        <f>'Wniosek 2025 r.'!H508</f>
        <v>0</v>
      </c>
      <c r="AT2" s="87">
        <f>'Wniosek 2025 r.'!C662</f>
        <v>0</v>
      </c>
      <c r="AU2" s="87">
        <f>'Wniosek 2025 r.'!C817</f>
        <v>0</v>
      </c>
      <c r="AV2">
        <f>'Wniosek 2025 r.'!C972</f>
        <v>0</v>
      </c>
      <c r="AW2">
        <f>'Wniosek 2025 r.'!E972</f>
        <v>0</v>
      </c>
      <c r="AX2">
        <f>'Wniosek 2025 r.'!C1126</f>
        <v>0</v>
      </c>
      <c r="AY2" s="4">
        <f>'Wniosek 2025 r.'!G1</f>
        <v>0</v>
      </c>
      <c r="AZ2" s="70"/>
    </row>
    <row r="3" spans="1:52" x14ac:dyDescent="0.25">
      <c r="W3">
        <f>'Wniosek 2025 r.'!A40</f>
        <v>0</v>
      </c>
      <c r="X3">
        <f>'Wniosek 2025 r.'!B40</f>
        <v>0</v>
      </c>
      <c r="Y3">
        <f>'Wniosek 2025 r.'!C40</f>
        <v>0</v>
      </c>
      <c r="Z3">
        <f>'Wniosek 2025 r.'!D40</f>
        <v>0</v>
      </c>
      <c r="AA3">
        <f>'Wniosek 2025 r.'!E40</f>
        <v>0</v>
      </c>
      <c r="AB3">
        <f>'Wniosek 2025 r.'!F40</f>
        <v>0</v>
      </c>
      <c r="AC3">
        <f>'Wniosek 2025 r.'!G40</f>
        <v>0</v>
      </c>
      <c r="AD3" s="4">
        <f>'Wniosek 2025 r.'!H40</f>
        <v>0</v>
      </c>
      <c r="AE3" s="3">
        <f>'Wniosek 2025 r.'!C203</f>
        <v>0</v>
      </c>
      <c r="AF3" s="87">
        <f>'Wniosek 2025 r.'!C359</f>
        <v>0</v>
      </c>
      <c r="AG3" s="87">
        <f>'Wniosek 2025 r.'!D359</f>
        <v>0</v>
      </c>
      <c r="AH3" s="88">
        <f>'Wniosek 2025 r.'!F359</f>
        <v>0</v>
      </c>
      <c r="AI3" s="87">
        <f>'Wniosek 2025 r.'!H359</f>
        <v>0</v>
      </c>
      <c r="AJ3" s="87">
        <f>'Wniosek 2025 r.'!C513</f>
        <v>0</v>
      </c>
      <c r="AK3" s="87">
        <f>'Wniosek 2025 r.'!C668</f>
        <v>0</v>
      </c>
      <c r="AL3">
        <f>'Wniosek 2025 r.'!C823</f>
        <v>0</v>
      </c>
      <c r="AM3">
        <f>'Wniosek 2025 r.'!E823</f>
        <v>0</v>
      </c>
      <c r="AN3">
        <f>'Wniosek 2025 r.'!C977</f>
        <v>0</v>
      </c>
    </row>
    <row r="4" spans="1:52" x14ac:dyDescent="0.25">
      <c r="W4">
        <f>'Wniosek 2025 r.'!A41</f>
        <v>0</v>
      </c>
      <c r="X4">
        <f>'Wniosek 2025 r.'!B41</f>
        <v>0</v>
      </c>
      <c r="Y4">
        <f>'Wniosek 2025 r.'!C41</f>
        <v>0</v>
      </c>
      <c r="Z4">
        <f>'Wniosek 2025 r.'!D41</f>
        <v>0</v>
      </c>
      <c r="AA4">
        <f>'Wniosek 2025 r.'!E41</f>
        <v>0</v>
      </c>
      <c r="AB4">
        <f>'Wniosek 2025 r.'!F41</f>
        <v>0</v>
      </c>
      <c r="AC4">
        <f>'Wniosek 2025 r.'!G41</f>
        <v>0</v>
      </c>
      <c r="AD4" s="4">
        <f>'Wniosek 2025 r.'!H41</f>
        <v>0</v>
      </c>
      <c r="AE4" s="3">
        <f>'Wniosek 2025 r.'!C204</f>
        <v>0</v>
      </c>
      <c r="AF4" s="87">
        <f>'Wniosek 2025 r.'!C360</f>
        <v>0</v>
      </c>
      <c r="AG4" s="87">
        <f>'Wniosek 2025 r.'!D360</f>
        <v>0</v>
      </c>
      <c r="AH4" s="88">
        <f>'Wniosek 2025 r.'!F360</f>
        <v>0</v>
      </c>
      <c r="AI4" s="87">
        <f>'Wniosek 2025 r.'!H360</f>
        <v>0</v>
      </c>
      <c r="AJ4" s="87">
        <f>'Wniosek 2025 r.'!C514</f>
        <v>0</v>
      </c>
      <c r="AK4" s="87">
        <f>'Wniosek 2025 r.'!C669</f>
        <v>0</v>
      </c>
      <c r="AL4">
        <f>'Wniosek 2025 r.'!C824</f>
        <v>0</v>
      </c>
      <c r="AM4">
        <f>'Wniosek 2025 r.'!E824</f>
        <v>0</v>
      </c>
      <c r="AN4">
        <f>'Wniosek 2025 r.'!C978</f>
        <v>0</v>
      </c>
    </row>
    <row r="5" spans="1:52" x14ac:dyDescent="0.25">
      <c r="W5">
        <f>'Wniosek 2025 r.'!A42</f>
        <v>0</v>
      </c>
      <c r="X5">
        <f>'Wniosek 2025 r.'!B42</f>
        <v>0</v>
      </c>
      <c r="Y5">
        <f>'Wniosek 2025 r.'!C42</f>
        <v>0</v>
      </c>
      <c r="Z5">
        <f>'Wniosek 2025 r.'!D42</f>
        <v>0</v>
      </c>
      <c r="AA5">
        <f>'Wniosek 2025 r.'!E42</f>
        <v>0</v>
      </c>
      <c r="AB5">
        <f>'Wniosek 2025 r.'!F42</f>
        <v>0</v>
      </c>
      <c r="AC5">
        <f>'Wniosek 2025 r.'!G42</f>
        <v>0</v>
      </c>
      <c r="AD5" s="4">
        <f>'Wniosek 2025 r.'!H42</f>
        <v>0</v>
      </c>
      <c r="AE5" s="3">
        <f>'Wniosek 2025 r.'!C205</f>
        <v>0</v>
      </c>
      <c r="AF5" s="87">
        <f>'Wniosek 2025 r.'!C361</f>
        <v>0</v>
      </c>
      <c r="AG5" s="87">
        <f>'Wniosek 2025 r.'!D361</f>
        <v>0</v>
      </c>
      <c r="AH5" s="88">
        <f>'Wniosek 2025 r.'!F361</f>
        <v>0</v>
      </c>
      <c r="AI5" s="87">
        <f>'Wniosek 2025 r.'!H361</f>
        <v>0</v>
      </c>
      <c r="AJ5" s="87">
        <f>'Wniosek 2025 r.'!C515</f>
        <v>0</v>
      </c>
      <c r="AK5" s="87">
        <f>'Wniosek 2025 r.'!C670</f>
        <v>0</v>
      </c>
      <c r="AL5">
        <f>'Wniosek 2025 r.'!C825</f>
        <v>0</v>
      </c>
      <c r="AM5">
        <f>'Wniosek 2025 r.'!E825</f>
        <v>0</v>
      </c>
      <c r="AN5">
        <f>'Wniosek 2025 r.'!C979</f>
        <v>0</v>
      </c>
    </row>
    <row r="6" spans="1:52" x14ac:dyDescent="0.25">
      <c r="W6">
        <f>'Wniosek 2025 r.'!A43</f>
        <v>0</v>
      </c>
      <c r="X6">
        <f>'Wniosek 2025 r.'!B43</f>
        <v>0</v>
      </c>
      <c r="Y6">
        <f>'Wniosek 2025 r.'!C43</f>
        <v>0</v>
      </c>
      <c r="Z6">
        <f>'Wniosek 2025 r.'!D43</f>
        <v>0</v>
      </c>
      <c r="AA6">
        <f>'Wniosek 2025 r.'!E43</f>
        <v>0</v>
      </c>
      <c r="AB6">
        <f>'Wniosek 2025 r.'!F43</f>
        <v>0</v>
      </c>
      <c r="AC6">
        <f>'Wniosek 2025 r.'!G43</f>
        <v>0</v>
      </c>
      <c r="AD6" s="4">
        <f>'Wniosek 2025 r.'!H43</f>
        <v>0</v>
      </c>
      <c r="AE6" s="3">
        <f>'Wniosek 2025 r.'!C206</f>
        <v>0</v>
      </c>
      <c r="AF6" s="87">
        <f>'Wniosek 2025 r.'!C362</f>
        <v>0</v>
      </c>
      <c r="AG6" s="87">
        <f>'Wniosek 2025 r.'!D362</f>
        <v>0</v>
      </c>
      <c r="AH6" s="88">
        <f>'Wniosek 2025 r.'!F362</f>
        <v>0</v>
      </c>
      <c r="AI6" s="87">
        <f>'Wniosek 2025 r.'!H362</f>
        <v>0</v>
      </c>
      <c r="AJ6" s="87">
        <f>'Wniosek 2025 r.'!C516</f>
        <v>0</v>
      </c>
      <c r="AK6" s="87">
        <f>'Wniosek 2025 r.'!C671</f>
        <v>0</v>
      </c>
      <c r="AL6">
        <f>'Wniosek 2025 r.'!C826</f>
        <v>0</v>
      </c>
      <c r="AM6">
        <f>'Wniosek 2025 r.'!E826</f>
        <v>0</v>
      </c>
      <c r="AN6">
        <f>'Wniosek 2025 r.'!C980</f>
        <v>0</v>
      </c>
    </row>
    <row r="7" spans="1:52" x14ac:dyDescent="0.25">
      <c r="W7">
        <f>'Wniosek 2025 r.'!A44</f>
        <v>0</v>
      </c>
      <c r="X7">
        <f>'Wniosek 2025 r.'!B44</f>
        <v>0</v>
      </c>
      <c r="Y7">
        <f>'Wniosek 2025 r.'!C44</f>
        <v>0</v>
      </c>
      <c r="Z7">
        <f>'Wniosek 2025 r.'!D44</f>
        <v>0</v>
      </c>
      <c r="AA7">
        <f>'Wniosek 2025 r.'!E44</f>
        <v>0</v>
      </c>
      <c r="AB7">
        <f>'Wniosek 2025 r.'!F44</f>
        <v>0</v>
      </c>
      <c r="AC7">
        <f>'Wniosek 2025 r.'!G44</f>
        <v>0</v>
      </c>
      <c r="AD7" s="4">
        <f>'Wniosek 2025 r.'!H44</f>
        <v>0</v>
      </c>
      <c r="AE7" s="3">
        <f>'Wniosek 2025 r.'!C207</f>
        <v>0</v>
      </c>
      <c r="AF7" s="87">
        <f>'Wniosek 2025 r.'!C363</f>
        <v>0</v>
      </c>
      <c r="AG7" s="87">
        <f>'Wniosek 2025 r.'!D363</f>
        <v>0</v>
      </c>
      <c r="AH7" s="88">
        <f>'Wniosek 2025 r.'!F363</f>
        <v>0</v>
      </c>
      <c r="AI7" s="87">
        <f>'Wniosek 2025 r.'!H363</f>
        <v>0</v>
      </c>
      <c r="AJ7" s="87">
        <f>'Wniosek 2025 r.'!C517</f>
        <v>0</v>
      </c>
      <c r="AK7" s="87">
        <f>'Wniosek 2025 r.'!C672</f>
        <v>0</v>
      </c>
      <c r="AL7">
        <f>'Wniosek 2025 r.'!C827</f>
        <v>0</v>
      </c>
      <c r="AM7">
        <f>'Wniosek 2025 r.'!E827</f>
        <v>0</v>
      </c>
      <c r="AN7">
        <f>'Wniosek 2025 r.'!C981</f>
        <v>0</v>
      </c>
    </row>
    <row r="8" spans="1:52" x14ac:dyDescent="0.25">
      <c r="W8">
        <f>'Wniosek 2025 r.'!A45</f>
        <v>0</v>
      </c>
      <c r="X8">
        <f>'Wniosek 2025 r.'!B45</f>
        <v>0</v>
      </c>
      <c r="Y8">
        <f>'Wniosek 2025 r.'!C45</f>
        <v>0</v>
      </c>
      <c r="Z8">
        <f>'Wniosek 2025 r.'!D45</f>
        <v>0</v>
      </c>
      <c r="AA8">
        <f>'Wniosek 2025 r.'!E45</f>
        <v>0</v>
      </c>
      <c r="AB8">
        <f>'Wniosek 2025 r.'!F45</f>
        <v>0</v>
      </c>
      <c r="AC8">
        <f>'Wniosek 2025 r.'!G45</f>
        <v>0</v>
      </c>
      <c r="AD8" s="4">
        <f>'Wniosek 2025 r.'!H45</f>
        <v>0</v>
      </c>
      <c r="AE8" s="3">
        <f>'Wniosek 2025 r.'!C208</f>
        <v>0</v>
      </c>
      <c r="AF8" s="87">
        <f>'Wniosek 2025 r.'!C364</f>
        <v>0</v>
      </c>
      <c r="AG8" s="87">
        <f>'Wniosek 2025 r.'!D364</f>
        <v>0</v>
      </c>
      <c r="AH8" s="88">
        <f>'Wniosek 2025 r.'!F364</f>
        <v>0</v>
      </c>
      <c r="AI8" s="87">
        <f>'Wniosek 2025 r.'!H364</f>
        <v>0</v>
      </c>
      <c r="AJ8" s="87">
        <f>'Wniosek 2025 r.'!C518</f>
        <v>0</v>
      </c>
      <c r="AK8" s="87">
        <f>'Wniosek 2025 r.'!C673</f>
        <v>0</v>
      </c>
      <c r="AL8">
        <f>'Wniosek 2025 r.'!C828</f>
        <v>0</v>
      </c>
      <c r="AM8">
        <f>'Wniosek 2025 r.'!E828</f>
        <v>0</v>
      </c>
      <c r="AN8">
        <f>'Wniosek 2025 r.'!C982</f>
        <v>0</v>
      </c>
    </row>
    <row r="9" spans="1:52" x14ac:dyDescent="0.25">
      <c r="W9">
        <f>'Wniosek 2025 r.'!A46</f>
        <v>0</v>
      </c>
      <c r="X9">
        <f>'Wniosek 2025 r.'!B46</f>
        <v>0</v>
      </c>
      <c r="Y9">
        <f>'Wniosek 2025 r.'!C46</f>
        <v>0</v>
      </c>
      <c r="Z9">
        <f>'Wniosek 2025 r.'!D46</f>
        <v>0</v>
      </c>
      <c r="AA9">
        <f>'Wniosek 2025 r.'!E46</f>
        <v>0</v>
      </c>
      <c r="AB9">
        <f>'Wniosek 2025 r.'!F46</f>
        <v>0</v>
      </c>
      <c r="AC9">
        <f>'Wniosek 2025 r.'!G46</f>
        <v>0</v>
      </c>
      <c r="AD9" s="4">
        <f>'Wniosek 2025 r.'!H46</f>
        <v>0</v>
      </c>
      <c r="AE9" s="3">
        <f>'Wniosek 2025 r.'!C209</f>
        <v>0</v>
      </c>
      <c r="AF9" s="87">
        <f>'Wniosek 2025 r.'!C365</f>
        <v>0</v>
      </c>
      <c r="AG9" s="87">
        <f>'Wniosek 2025 r.'!D365</f>
        <v>0</v>
      </c>
      <c r="AH9" s="88">
        <f>'Wniosek 2025 r.'!F365</f>
        <v>0</v>
      </c>
      <c r="AI9" s="87">
        <f>'Wniosek 2025 r.'!H365</f>
        <v>0</v>
      </c>
      <c r="AJ9" s="87">
        <f>'Wniosek 2025 r.'!C519</f>
        <v>0</v>
      </c>
      <c r="AK9" s="87">
        <f>'Wniosek 2025 r.'!C674</f>
        <v>0</v>
      </c>
      <c r="AL9">
        <f>'Wniosek 2025 r.'!C829</f>
        <v>0</v>
      </c>
      <c r="AM9">
        <f>'Wniosek 2025 r.'!E829</f>
        <v>0</v>
      </c>
      <c r="AN9">
        <f>'Wniosek 2025 r.'!C983</f>
        <v>0</v>
      </c>
    </row>
    <row r="10" spans="1:52" x14ac:dyDescent="0.25">
      <c r="W10">
        <f>'Wniosek 2025 r.'!A47</f>
        <v>0</v>
      </c>
      <c r="X10">
        <f>'Wniosek 2025 r.'!B47</f>
        <v>0</v>
      </c>
      <c r="Y10">
        <f>'Wniosek 2025 r.'!C47</f>
        <v>0</v>
      </c>
      <c r="Z10">
        <f>'Wniosek 2025 r.'!D47</f>
        <v>0</v>
      </c>
      <c r="AA10">
        <f>'Wniosek 2025 r.'!E47</f>
        <v>0</v>
      </c>
      <c r="AB10">
        <f>'Wniosek 2025 r.'!F47</f>
        <v>0</v>
      </c>
      <c r="AC10">
        <f>'Wniosek 2025 r.'!G47</f>
        <v>0</v>
      </c>
      <c r="AD10" s="4">
        <f>'Wniosek 2025 r.'!H47</f>
        <v>0</v>
      </c>
      <c r="AE10" s="3">
        <f>'Wniosek 2025 r.'!C210</f>
        <v>0</v>
      </c>
      <c r="AF10" s="87">
        <f>'Wniosek 2025 r.'!C366</f>
        <v>0</v>
      </c>
      <c r="AG10" s="87">
        <f>'Wniosek 2025 r.'!D366</f>
        <v>0</v>
      </c>
      <c r="AH10" s="88">
        <f>'Wniosek 2025 r.'!F366</f>
        <v>0</v>
      </c>
      <c r="AI10" s="87">
        <f>'Wniosek 2025 r.'!H366</f>
        <v>0</v>
      </c>
      <c r="AJ10" s="87">
        <f>'Wniosek 2025 r.'!C520</f>
        <v>0</v>
      </c>
      <c r="AK10" s="87">
        <f>'Wniosek 2025 r.'!C675</f>
        <v>0</v>
      </c>
      <c r="AL10">
        <f>'Wniosek 2025 r.'!C830</f>
        <v>0</v>
      </c>
      <c r="AM10">
        <f>'Wniosek 2025 r.'!E830</f>
        <v>0</v>
      </c>
      <c r="AN10">
        <f>'Wniosek 2025 r.'!C984</f>
        <v>0</v>
      </c>
    </row>
    <row r="11" spans="1:52" x14ac:dyDescent="0.25">
      <c r="W11">
        <f>'Wniosek 2025 r.'!A48</f>
        <v>0</v>
      </c>
      <c r="X11">
        <f>'Wniosek 2025 r.'!B48</f>
        <v>0</v>
      </c>
      <c r="Y11">
        <f>'Wniosek 2025 r.'!C48</f>
        <v>0</v>
      </c>
      <c r="Z11">
        <f>'Wniosek 2025 r.'!D48</f>
        <v>0</v>
      </c>
      <c r="AA11">
        <f>'Wniosek 2025 r.'!E48</f>
        <v>0</v>
      </c>
      <c r="AB11">
        <f>'Wniosek 2025 r.'!F48</f>
        <v>0</v>
      </c>
      <c r="AC11">
        <f>'Wniosek 2025 r.'!G48</f>
        <v>0</v>
      </c>
      <c r="AD11" s="4">
        <f>'Wniosek 2025 r.'!H48</f>
        <v>0</v>
      </c>
      <c r="AE11" s="3">
        <f>'Wniosek 2025 r.'!C211</f>
        <v>0</v>
      </c>
      <c r="AF11" s="87">
        <f>'Wniosek 2025 r.'!C367</f>
        <v>0</v>
      </c>
      <c r="AG11" s="87">
        <f>'Wniosek 2025 r.'!D367</f>
        <v>0</v>
      </c>
      <c r="AH11" s="88">
        <f>'Wniosek 2025 r.'!F367</f>
        <v>0</v>
      </c>
      <c r="AI11" s="87">
        <f>'Wniosek 2025 r.'!H367</f>
        <v>0</v>
      </c>
      <c r="AJ11" s="87">
        <f>'Wniosek 2025 r.'!C521</f>
        <v>0</v>
      </c>
      <c r="AK11" s="87">
        <f>'Wniosek 2025 r.'!C676</f>
        <v>0</v>
      </c>
      <c r="AL11">
        <f>'Wniosek 2025 r.'!C831</f>
        <v>0</v>
      </c>
      <c r="AM11">
        <f>'Wniosek 2025 r.'!E831</f>
        <v>0</v>
      </c>
      <c r="AN11">
        <f>'Wniosek 2025 r.'!C985</f>
        <v>0</v>
      </c>
    </row>
    <row r="12" spans="1:52" x14ac:dyDescent="0.25">
      <c r="W12">
        <f>'Wniosek 2025 r.'!A49</f>
        <v>0</v>
      </c>
      <c r="X12">
        <f>'Wniosek 2025 r.'!B49</f>
        <v>0</v>
      </c>
      <c r="Y12">
        <f>'Wniosek 2025 r.'!C49</f>
        <v>0</v>
      </c>
      <c r="Z12">
        <f>'Wniosek 2025 r.'!D49</f>
        <v>0</v>
      </c>
      <c r="AA12">
        <f>'Wniosek 2025 r.'!E49</f>
        <v>0</v>
      </c>
      <c r="AB12">
        <f>'Wniosek 2025 r.'!F49</f>
        <v>0</v>
      </c>
      <c r="AC12">
        <f>'Wniosek 2025 r.'!G49</f>
        <v>0</v>
      </c>
      <c r="AD12" s="4">
        <f>'Wniosek 2025 r.'!H49</f>
        <v>0</v>
      </c>
      <c r="AE12" s="3">
        <f>'Wniosek 2025 r.'!C212</f>
        <v>0</v>
      </c>
      <c r="AF12" s="87">
        <f>'Wniosek 2025 r.'!C368</f>
        <v>0</v>
      </c>
      <c r="AG12" s="87">
        <f>'Wniosek 2025 r.'!D368</f>
        <v>0</v>
      </c>
      <c r="AH12" s="88">
        <f>'Wniosek 2025 r.'!F368</f>
        <v>0</v>
      </c>
      <c r="AI12" s="87">
        <f>'Wniosek 2025 r.'!H368</f>
        <v>0</v>
      </c>
      <c r="AJ12" s="87">
        <f>'Wniosek 2025 r.'!C522</f>
        <v>0</v>
      </c>
      <c r="AK12" s="87">
        <f>'Wniosek 2025 r.'!C677</f>
        <v>0</v>
      </c>
      <c r="AL12">
        <f>'Wniosek 2025 r.'!C832</f>
        <v>0</v>
      </c>
      <c r="AM12">
        <f>'Wniosek 2025 r.'!E832</f>
        <v>0</v>
      </c>
      <c r="AN12">
        <f>'Wniosek 2025 r.'!C986</f>
        <v>0</v>
      </c>
    </row>
    <row r="13" spans="1:52" x14ac:dyDescent="0.25">
      <c r="W13">
        <f>'Wniosek 2025 r.'!A50</f>
        <v>0</v>
      </c>
      <c r="X13">
        <f>'Wniosek 2025 r.'!B50</f>
        <v>0</v>
      </c>
      <c r="Y13">
        <f>'Wniosek 2025 r.'!C50</f>
        <v>0</v>
      </c>
      <c r="Z13">
        <f>'Wniosek 2025 r.'!D50</f>
        <v>0</v>
      </c>
      <c r="AA13">
        <f>'Wniosek 2025 r.'!E50</f>
        <v>0</v>
      </c>
      <c r="AB13">
        <f>'Wniosek 2025 r.'!F50</f>
        <v>0</v>
      </c>
      <c r="AC13">
        <f>'Wniosek 2025 r.'!G50</f>
        <v>0</v>
      </c>
      <c r="AD13" s="4">
        <f>'Wniosek 2025 r.'!H50</f>
        <v>0</v>
      </c>
      <c r="AE13" s="3">
        <f>'Wniosek 2025 r.'!C213</f>
        <v>0</v>
      </c>
      <c r="AF13" s="87">
        <f>'Wniosek 2025 r.'!C369</f>
        <v>0</v>
      </c>
      <c r="AG13" s="87">
        <f>'Wniosek 2025 r.'!D369</f>
        <v>0</v>
      </c>
      <c r="AH13" s="88">
        <f>'Wniosek 2025 r.'!F369</f>
        <v>0</v>
      </c>
      <c r="AI13" s="87">
        <f>'Wniosek 2025 r.'!H369</f>
        <v>0</v>
      </c>
      <c r="AJ13" s="87">
        <f>'Wniosek 2025 r.'!C523</f>
        <v>0</v>
      </c>
      <c r="AK13" s="87">
        <f>'Wniosek 2025 r.'!C678</f>
        <v>0</v>
      </c>
      <c r="AL13">
        <f>'Wniosek 2025 r.'!C833</f>
        <v>0</v>
      </c>
      <c r="AM13">
        <f>'Wniosek 2025 r.'!E833</f>
        <v>0</v>
      </c>
      <c r="AN13">
        <f>'Wniosek 2025 r.'!C987</f>
        <v>0</v>
      </c>
    </row>
    <row r="14" spans="1:52" x14ac:dyDescent="0.25">
      <c r="W14">
        <f>'Wniosek 2025 r.'!A51</f>
        <v>0</v>
      </c>
      <c r="X14">
        <f>'Wniosek 2025 r.'!B51</f>
        <v>0</v>
      </c>
      <c r="Y14">
        <f>'Wniosek 2025 r.'!C51</f>
        <v>0</v>
      </c>
      <c r="Z14">
        <f>'Wniosek 2025 r.'!D51</f>
        <v>0</v>
      </c>
      <c r="AA14">
        <f>'Wniosek 2025 r.'!E51</f>
        <v>0</v>
      </c>
      <c r="AB14">
        <f>'Wniosek 2025 r.'!F51</f>
        <v>0</v>
      </c>
      <c r="AC14">
        <f>'Wniosek 2025 r.'!G51</f>
        <v>0</v>
      </c>
      <c r="AD14" s="4">
        <f>'Wniosek 2025 r.'!H51</f>
        <v>0</v>
      </c>
      <c r="AE14" s="3">
        <f>'Wniosek 2025 r.'!C214</f>
        <v>0</v>
      </c>
      <c r="AF14" s="87">
        <f>'Wniosek 2025 r.'!C370</f>
        <v>0</v>
      </c>
      <c r="AG14" s="87">
        <f>'Wniosek 2025 r.'!D370</f>
        <v>0</v>
      </c>
      <c r="AH14" s="88">
        <f>'Wniosek 2025 r.'!F370</f>
        <v>0</v>
      </c>
      <c r="AI14" s="87">
        <f>'Wniosek 2025 r.'!H370</f>
        <v>0</v>
      </c>
      <c r="AJ14" s="87">
        <f>'Wniosek 2025 r.'!C524</f>
        <v>0</v>
      </c>
      <c r="AK14" s="87">
        <f>'Wniosek 2025 r.'!C679</f>
        <v>0</v>
      </c>
      <c r="AL14">
        <f>'Wniosek 2025 r.'!C834</f>
        <v>0</v>
      </c>
      <c r="AM14">
        <f>'Wniosek 2025 r.'!E834</f>
        <v>0</v>
      </c>
      <c r="AN14">
        <f>'Wniosek 2025 r.'!C988</f>
        <v>0</v>
      </c>
    </row>
    <row r="15" spans="1:52" x14ac:dyDescent="0.25">
      <c r="W15">
        <f>'Wniosek 2025 r.'!A52</f>
        <v>0</v>
      </c>
      <c r="X15">
        <f>'Wniosek 2025 r.'!B52</f>
        <v>0</v>
      </c>
      <c r="Y15">
        <f>'Wniosek 2025 r.'!C52</f>
        <v>0</v>
      </c>
      <c r="Z15">
        <f>'Wniosek 2025 r.'!D52</f>
        <v>0</v>
      </c>
      <c r="AA15">
        <f>'Wniosek 2025 r.'!E52</f>
        <v>0</v>
      </c>
      <c r="AB15">
        <f>'Wniosek 2025 r.'!F52</f>
        <v>0</v>
      </c>
      <c r="AC15">
        <f>'Wniosek 2025 r.'!G52</f>
        <v>0</v>
      </c>
      <c r="AD15" s="4">
        <f>'Wniosek 2025 r.'!H52</f>
        <v>0</v>
      </c>
      <c r="AE15" s="3">
        <f>'Wniosek 2025 r.'!C215</f>
        <v>0</v>
      </c>
      <c r="AF15" s="87">
        <f>'Wniosek 2025 r.'!C371</f>
        <v>0</v>
      </c>
      <c r="AG15" s="87">
        <f>'Wniosek 2025 r.'!D371</f>
        <v>0</v>
      </c>
      <c r="AH15" s="88">
        <f>'Wniosek 2025 r.'!F371</f>
        <v>0</v>
      </c>
      <c r="AI15" s="87">
        <f>'Wniosek 2025 r.'!H371</f>
        <v>0</v>
      </c>
      <c r="AJ15" s="87">
        <f>'Wniosek 2025 r.'!C525</f>
        <v>0</v>
      </c>
      <c r="AK15" s="87">
        <f>'Wniosek 2025 r.'!C680</f>
        <v>0</v>
      </c>
      <c r="AL15">
        <f>'Wniosek 2025 r.'!C835</f>
        <v>0</v>
      </c>
      <c r="AM15">
        <f>'Wniosek 2025 r.'!E835</f>
        <v>0</v>
      </c>
      <c r="AN15">
        <f>'Wniosek 2025 r.'!C989</f>
        <v>0</v>
      </c>
    </row>
    <row r="16" spans="1:52" x14ac:dyDescent="0.25">
      <c r="W16">
        <f>'Wniosek 2025 r.'!A53</f>
        <v>0</v>
      </c>
      <c r="X16">
        <f>'Wniosek 2025 r.'!B53</f>
        <v>0</v>
      </c>
      <c r="Y16">
        <f>'Wniosek 2025 r.'!C53</f>
        <v>0</v>
      </c>
      <c r="Z16">
        <f>'Wniosek 2025 r.'!D53</f>
        <v>0</v>
      </c>
      <c r="AA16">
        <f>'Wniosek 2025 r.'!E53</f>
        <v>0</v>
      </c>
      <c r="AB16">
        <f>'Wniosek 2025 r.'!F53</f>
        <v>0</v>
      </c>
      <c r="AC16">
        <f>'Wniosek 2025 r.'!G53</f>
        <v>0</v>
      </c>
      <c r="AD16" s="4">
        <f>'Wniosek 2025 r.'!H53</f>
        <v>0</v>
      </c>
      <c r="AE16" s="3">
        <f>'Wniosek 2025 r.'!C216</f>
        <v>0</v>
      </c>
      <c r="AF16" s="87">
        <f>'Wniosek 2025 r.'!C372</f>
        <v>0</v>
      </c>
      <c r="AG16" s="87">
        <f>'Wniosek 2025 r.'!D372</f>
        <v>0</v>
      </c>
      <c r="AH16" s="88">
        <f>'Wniosek 2025 r.'!F372</f>
        <v>0</v>
      </c>
      <c r="AI16" s="87">
        <f>'Wniosek 2025 r.'!H372</f>
        <v>0</v>
      </c>
      <c r="AJ16" s="87">
        <f>'Wniosek 2025 r.'!C526</f>
        <v>0</v>
      </c>
      <c r="AK16" s="87">
        <f>'Wniosek 2025 r.'!C681</f>
        <v>0</v>
      </c>
      <c r="AL16">
        <f>'Wniosek 2025 r.'!C836</f>
        <v>0</v>
      </c>
      <c r="AM16">
        <f>'Wniosek 2025 r.'!E836</f>
        <v>0</v>
      </c>
      <c r="AN16">
        <f>'Wniosek 2025 r.'!C990</f>
        <v>0</v>
      </c>
    </row>
    <row r="17" spans="23:40" x14ac:dyDescent="0.25">
      <c r="W17">
        <f>'Wniosek 2025 r.'!A54</f>
        <v>0</v>
      </c>
      <c r="X17">
        <f>'Wniosek 2025 r.'!B54</f>
        <v>0</v>
      </c>
      <c r="Y17">
        <f>'Wniosek 2025 r.'!C54</f>
        <v>0</v>
      </c>
      <c r="Z17">
        <f>'Wniosek 2025 r.'!D54</f>
        <v>0</v>
      </c>
      <c r="AA17">
        <f>'Wniosek 2025 r.'!E54</f>
        <v>0</v>
      </c>
      <c r="AB17">
        <f>'Wniosek 2025 r.'!F54</f>
        <v>0</v>
      </c>
      <c r="AC17">
        <f>'Wniosek 2025 r.'!G54</f>
        <v>0</v>
      </c>
      <c r="AD17" s="4">
        <f>'Wniosek 2025 r.'!H54</f>
        <v>0</v>
      </c>
      <c r="AE17" s="3">
        <f>'Wniosek 2025 r.'!C217</f>
        <v>0</v>
      </c>
      <c r="AF17" s="87">
        <f>'Wniosek 2025 r.'!C373</f>
        <v>0</v>
      </c>
      <c r="AG17" s="87">
        <f>'Wniosek 2025 r.'!D373</f>
        <v>0</v>
      </c>
      <c r="AH17" s="88">
        <f>'Wniosek 2025 r.'!F373</f>
        <v>0</v>
      </c>
      <c r="AI17" s="87">
        <f>'Wniosek 2025 r.'!H373</f>
        <v>0</v>
      </c>
      <c r="AJ17" s="87">
        <f>'Wniosek 2025 r.'!C527</f>
        <v>0</v>
      </c>
      <c r="AK17" s="87">
        <f>'Wniosek 2025 r.'!C682</f>
        <v>0</v>
      </c>
      <c r="AL17">
        <f>'Wniosek 2025 r.'!C837</f>
        <v>0</v>
      </c>
      <c r="AM17">
        <f>'Wniosek 2025 r.'!E837</f>
        <v>0</v>
      </c>
      <c r="AN17">
        <f>'Wniosek 2025 r.'!C991</f>
        <v>0</v>
      </c>
    </row>
    <row r="18" spans="23:40" x14ac:dyDescent="0.25">
      <c r="W18">
        <f>'Wniosek 2025 r.'!A55</f>
        <v>0</v>
      </c>
      <c r="X18">
        <f>'Wniosek 2025 r.'!B55</f>
        <v>0</v>
      </c>
      <c r="Y18">
        <f>'Wniosek 2025 r.'!C55</f>
        <v>0</v>
      </c>
      <c r="Z18">
        <f>'Wniosek 2025 r.'!D55</f>
        <v>0</v>
      </c>
      <c r="AA18">
        <f>'Wniosek 2025 r.'!E55</f>
        <v>0</v>
      </c>
      <c r="AB18">
        <f>'Wniosek 2025 r.'!F55</f>
        <v>0</v>
      </c>
      <c r="AC18">
        <f>'Wniosek 2025 r.'!G55</f>
        <v>0</v>
      </c>
      <c r="AD18" s="4">
        <f>'Wniosek 2025 r.'!H55</f>
        <v>0</v>
      </c>
      <c r="AE18" s="3">
        <f>'Wniosek 2025 r.'!C218</f>
        <v>0</v>
      </c>
      <c r="AF18" s="87">
        <f>'Wniosek 2025 r.'!C374</f>
        <v>0</v>
      </c>
      <c r="AG18" s="87">
        <f>'Wniosek 2025 r.'!D374</f>
        <v>0</v>
      </c>
      <c r="AH18" s="88">
        <f>'Wniosek 2025 r.'!F374</f>
        <v>0</v>
      </c>
      <c r="AI18" s="87">
        <f>'Wniosek 2025 r.'!H374</f>
        <v>0</v>
      </c>
      <c r="AJ18" s="87">
        <f>'Wniosek 2025 r.'!C528</f>
        <v>0</v>
      </c>
      <c r="AK18" s="87">
        <f>'Wniosek 2025 r.'!C683</f>
        <v>0</v>
      </c>
      <c r="AL18">
        <f>'Wniosek 2025 r.'!C838</f>
        <v>0</v>
      </c>
      <c r="AM18">
        <f>'Wniosek 2025 r.'!E838</f>
        <v>0</v>
      </c>
      <c r="AN18">
        <f>'Wniosek 2025 r.'!C992</f>
        <v>0</v>
      </c>
    </row>
    <row r="19" spans="23:40" x14ac:dyDescent="0.25">
      <c r="W19">
        <f>'Wniosek 2025 r.'!A56</f>
        <v>0</v>
      </c>
      <c r="X19">
        <f>'Wniosek 2025 r.'!B56</f>
        <v>0</v>
      </c>
      <c r="Y19">
        <f>'Wniosek 2025 r.'!C56</f>
        <v>0</v>
      </c>
      <c r="Z19">
        <f>'Wniosek 2025 r.'!D56</f>
        <v>0</v>
      </c>
      <c r="AA19">
        <f>'Wniosek 2025 r.'!E56</f>
        <v>0</v>
      </c>
      <c r="AB19">
        <f>'Wniosek 2025 r.'!F56</f>
        <v>0</v>
      </c>
      <c r="AC19">
        <f>'Wniosek 2025 r.'!G56</f>
        <v>0</v>
      </c>
      <c r="AD19" s="4">
        <f>'Wniosek 2025 r.'!H56</f>
        <v>0</v>
      </c>
      <c r="AE19" s="3">
        <f>'Wniosek 2025 r.'!C219</f>
        <v>0</v>
      </c>
      <c r="AF19" s="87">
        <f>'Wniosek 2025 r.'!C375</f>
        <v>0</v>
      </c>
      <c r="AG19" s="87">
        <f>'Wniosek 2025 r.'!D375</f>
        <v>0</v>
      </c>
      <c r="AH19" s="88">
        <f>'Wniosek 2025 r.'!F375</f>
        <v>0</v>
      </c>
      <c r="AI19" s="87">
        <f>'Wniosek 2025 r.'!H375</f>
        <v>0</v>
      </c>
      <c r="AJ19" s="87">
        <f>'Wniosek 2025 r.'!C529</f>
        <v>0</v>
      </c>
      <c r="AK19" s="87">
        <f>'Wniosek 2025 r.'!C684</f>
        <v>0</v>
      </c>
      <c r="AL19">
        <f>'Wniosek 2025 r.'!C839</f>
        <v>0</v>
      </c>
      <c r="AM19">
        <f>'Wniosek 2025 r.'!E839</f>
        <v>0</v>
      </c>
      <c r="AN19">
        <f>'Wniosek 2025 r.'!C993</f>
        <v>0</v>
      </c>
    </row>
    <row r="20" spans="23:40" x14ac:dyDescent="0.25">
      <c r="W20">
        <f>'Wniosek 2025 r.'!A57</f>
        <v>0</v>
      </c>
      <c r="X20">
        <f>'Wniosek 2025 r.'!B57</f>
        <v>0</v>
      </c>
      <c r="Y20">
        <f>'Wniosek 2025 r.'!C57</f>
        <v>0</v>
      </c>
      <c r="Z20">
        <f>'Wniosek 2025 r.'!D57</f>
        <v>0</v>
      </c>
      <c r="AA20">
        <f>'Wniosek 2025 r.'!E57</f>
        <v>0</v>
      </c>
      <c r="AB20">
        <f>'Wniosek 2025 r.'!F57</f>
        <v>0</v>
      </c>
      <c r="AC20">
        <f>'Wniosek 2025 r.'!G57</f>
        <v>0</v>
      </c>
      <c r="AD20" s="4">
        <f>'Wniosek 2025 r.'!H57</f>
        <v>0</v>
      </c>
      <c r="AE20" s="3">
        <f>'Wniosek 2025 r.'!C220</f>
        <v>0</v>
      </c>
      <c r="AF20" s="87">
        <f>'Wniosek 2025 r.'!C376</f>
        <v>0</v>
      </c>
      <c r="AG20" s="87">
        <f>'Wniosek 2025 r.'!D376</f>
        <v>0</v>
      </c>
      <c r="AH20" s="88">
        <f>'Wniosek 2025 r.'!F376</f>
        <v>0</v>
      </c>
      <c r="AI20" s="87">
        <f>'Wniosek 2025 r.'!H376</f>
        <v>0</v>
      </c>
      <c r="AJ20" s="87">
        <f>'Wniosek 2025 r.'!C530</f>
        <v>0</v>
      </c>
      <c r="AK20" s="87">
        <f>'Wniosek 2025 r.'!C685</f>
        <v>0</v>
      </c>
      <c r="AL20">
        <f>'Wniosek 2025 r.'!C840</f>
        <v>0</v>
      </c>
      <c r="AM20">
        <f>'Wniosek 2025 r.'!E840</f>
        <v>0</v>
      </c>
      <c r="AN20">
        <f>'Wniosek 2025 r.'!C994</f>
        <v>0</v>
      </c>
    </row>
    <row r="21" spans="23:40" x14ac:dyDescent="0.25">
      <c r="W21">
        <f>'Wniosek 2025 r.'!A58</f>
        <v>0</v>
      </c>
      <c r="X21">
        <f>'Wniosek 2025 r.'!B58</f>
        <v>0</v>
      </c>
      <c r="Y21">
        <f>'Wniosek 2025 r.'!C58</f>
        <v>0</v>
      </c>
      <c r="Z21">
        <f>'Wniosek 2025 r.'!D58</f>
        <v>0</v>
      </c>
      <c r="AA21">
        <f>'Wniosek 2025 r.'!E58</f>
        <v>0</v>
      </c>
      <c r="AB21">
        <f>'Wniosek 2025 r.'!F58</f>
        <v>0</v>
      </c>
      <c r="AC21">
        <f>'Wniosek 2025 r.'!G58</f>
        <v>0</v>
      </c>
      <c r="AD21" s="4">
        <f>'Wniosek 2025 r.'!H58</f>
        <v>0</v>
      </c>
      <c r="AE21" s="3">
        <f>'Wniosek 2025 r.'!C221</f>
        <v>0</v>
      </c>
      <c r="AF21" s="87">
        <f>'Wniosek 2025 r.'!C377</f>
        <v>0</v>
      </c>
      <c r="AG21" s="87">
        <f>'Wniosek 2025 r.'!D377</f>
        <v>0</v>
      </c>
      <c r="AH21" s="88">
        <f>'Wniosek 2025 r.'!F377</f>
        <v>0</v>
      </c>
      <c r="AI21" s="87">
        <f>'Wniosek 2025 r.'!H377</f>
        <v>0</v>
      </c>
      <c r="AJ21" s="87">
        <f>'Wniosek 2025 r.'!C531</f>
        <v>0</v>
      </c>
      <c r="AK21" s="87">
        <f>'Wniosek 2025 r.'!C686</f>
        <v>0</v>
      </c>
      <c r="AL21">
        <f>'Wniosek 2025 r.'!C841</f>
        <v>0</v>
      </c>
      <c r="AM21">
        <f>'Wniosek 2025 r.'!E841</f>
        <v>0</v>
      </c>
      <c r="AN21">
        <f>'Wniosek 2025 r.'!C995</f>
        <v>0</v>
      </c>
    </row>
    <row r="22" spans="23:40" x14ac:dyDescent="0.25">
      <c r="W22">
        <f>'Wniosek 2025 r.'!A59</f>
        <v>0</v>
      </c>
      <c r="X22">
        <f>'Wniosek 2025 r.'!B59</f>
        <v>0</v>
      </c>
      <c r="Y22">
        <f>'Wniosek 2025 r.'!C59</f>
        <v>0</v>
      </c>
      <c r="Z22">
        <f>'Wniosek 2025 r.'!D59</f>
        <v>0</v>
      </c>
      <c r="AA22">
        <f>'Wniosek 2025 r.'!E59</f>
        <v>0</v>
      </c>
      <c r="AB22">
        <f>'Wniosek 2025 r.'!F59</f>
        <v>0</v>
      </c>
      <c r="AC22">
        <f>'Wniosek 2025 r.'!G59</f>
        <v>0</v>
      </c>
      <c r="AD22" s="4">
        <f>'Wniosek 2025 r.'!H59</f>
        <v>0</v>
      </c>
      <c r="AE22" s="3">
        <f>'Wniosek 2025 r.'!C222</f>
        <v>0</v>
      </c>
      <c r="AF22" s="87">
        <f>'Wniosek 2025 r.'!C378</f>
        <v>0</v>
      </c>
      <c r="AG22" s="87">
        <f>'Wniosek 2025 r.'!D378</f>
        <v>0</v>
      </c>
      <c r="AH22" s="88">
        <f>'Wniosek 2025 r.'!F378</f>
        <v>0</v>
      </c>
      <c r="AI22" s="87">
        <f>'Wniosek 2025 r.'!H378</f>
        <v>0</v>
      </c>
      <c r="AJ22" s="87">
        <f>'Wniosek 2025 r.'!C532</f>
        <v>0</v>
      </c>
      <c r="AK22" s="87">
        <f>'Wniosek 2025 r.'!C687</f>
        <v>0</v>
      </c>
      <c r="AL22">
        <f>'Wniosek 2025 r.'!C842</f>
        <v>0</v>
      </c>
      <c r="AM22">
        <f>'Wniosek 2025 r.'!E842</f>
        <v>0</v>
      </c>
      <c r="AN22">
        <f>'Wniosek 2025 r.'!C996</f>
        <v>0</v>
      </c>
    </row>
    <row r="23" spans="23:40" x14ac:dyDescent="0.25">
      <c r="W23">
        <f>'Wniosek 2025 r.'!A60</f>
        <v>0</v>
      </c>
      <c r="X23">
        <f>'Wniosek 2025 r.'!B60</f>
        <v>0</v>
      </c>
      <c r="Y23">
        <f>'Wniosek 2025 r.'!C60</f>
        <v>0</v>
      </c>
      <c r="Z23">
        <f>'Wniosek 2025 r.'!D60</f>
        <v>0</v>
      </c>
      <c r="AA23">
        <f>'Wniosek 2025 r.'!E60</f>
        <v>0</v>
      </c>
      <c r="AB23">
        <f>'Wniosek 2025 r.'!F60</f>
        <v>0</v>
      </c>
      <c r="AC23">
        <f>'Wniosek 2025 r.'!G60</f>
        <v>0</v>
      </c>
      <c r="AD23" s="4">
        <f>'Wniosek 2025 r.'!H60</f>
        <v>0</v>
      </c>
      <c r="AE23" s="3">
        <f>'Wniosek 2025 r.'!C223</f>
        <v>0</v>
      </c>
      <c r="AF23" s="87">
        <f>'Wniosek 2025 r.'!C379</f>
        <v>0</v>
      </c>
      <c r="AG23" s="87">
        <f>'Wniosek 2025 r.'!D379</f>
        <v>0</v>
      </c>
      <c r="AH23" s="88">
        <f>'Wniosek 2025 r.'!F379</f>
        <v>0</v>
      </c>
      <c r="AI23" s="87">
        <f>'Wniosek 2025 r.'!H379</f>
        <v>0</v>
      </c>
      <c r="AJ23" s="87">
        <f>'Wniosek 2025 r.'!C533</f>
        <v>0</v>
      </c>
      <c r="AK23" s="87">
        <f>'Wniosek 2025 r.'!C688</f>
        <v>0</v>
      </c>
      <c r="AL23">
        <f>'Wniosek 2025 r.'!C843</f>
        <v>0</v>
      </c>
      <c r="AM23">
        <f>'Wniosek 2025 r.'!E843</f>
        <v>0</v>
      </c>
      <c r="AN23">
        <f>'Wniosek 2025 r.'!C997</f>
        <v>0</v>
      </c>
    </row>
    <row r="24" spans="23:40" x14ac:dyDescent="0.25">
      <c r="W24">
        <f>'Wniosek 2025 r.'!A61</f>
        <v>0</v>
      </c>
      <c r="X24">
        <f>'Wniosek 2025 r.'!B61</f>
        <v>0</v>
      </c>
      <c r="Y24">
        <f>'Wniosek 2025 r.'!C61</f>
        <v>0</v>
      </c>
      <c r="Z24">
        <f>'Wniosek 2025 r.'!D61</f>
        <v>0</v>
      </c>
      <c r="AA24">
        <f>'Wniosek 2025 r.'!E61</f>
        <v>0</v>
      </c>
      <c r="AB24">
        <f>'Wniosek 2025 r.'!F61</f>
        <v>0</v>
      </c>
      <c r="AC24">
        <f>'Wniosek 2025 r.'!G61</f>
        <v>0</v>
      </c>
      <c r="AD24" s="4">
        <f>'Wniosek 2025 r.'!H61</f>
        <v>0</v>
      </c>
      <c r="AE24" s="3">
        <f>'Wniosek 2025 r.'!C224</f>
        <v>0</v>
      </c>
      <c r="AF24" s="87">
        <f>'Wniosek 2025 r.'!C380</f>
        <v>0</v>
      </c>
      <c r="AG24" s="87">
        <f>'Wniosek 2025 r.'!D380</f>
        <v>0</v>
      </c>
      <c r="AH24" s="88">
        <f>'Wniosek 2025 r.'!F380</f>
        <v>0</v>
      </c>
      <c r="AI24" s="87">
        <f>'Wniosek 2025 r.'!H380</f>
        <v>0</v>
      </c>
      <c r="AJ24" s="87">
        <f>'Wniosek 2025 r.'!C534</f>
        <v>0</v>
      </c>
      <c r="AK24" s="87">
        <f>'Wniosek 2025 r.'!C689</f>
        <v>0</v>
      </c>
      <c r="AL24">
        <f>'Wniosek 2025 r.'!C844</f>
        <v>0</v>
      </c>
      <c r="AM24">
        <f>'Wniosek 2025 r.'!E844</f>
        <v>0</v>
      </c>
      <c r="AN24">
        <f>'Wniosek 2025 r.'!C998</f>
        <v>0</v>
      </c>
    </row>
    <row r="25" spans="23:40" x14ac:dyDescent="0.25">
      <c r="W25">
        <f>'Wniosek 2025 r.'!A62</f>
        <v>0</v>
      </c>
      <c r="X25">
        <f>'Wniosek 2025 r.'!B62</f>
        <v>0</v>
      </c>
      <c r="Y25">
        <f>'Wniosek 2025 r.'!C62</f>
        <v>0</v>
      </c>
      <c r="Z25">
        <f>'Wniosek 2025 r.'!D62</f>
        <v>0</v>
      </c>
      <c r="AA25">
        <f>'Wniosek 2025 r.'!E62</f>
        <v>0</v>
      </c>
      <c r="AB25">
        <f>'Wniosek 2025 r.'!F62</f>
        <v>0</v>
      </c>
      <c r="AC25">
        <f>'Wniosek 2025 r.'!G62</f>
        <v>0</v>
      </c>
      <c r="AD25" s="4">
        <f>'Wniosek 2025 r.'!H62</f>
        <v>0</v>
      </c>
      <c r="AE25" s="3">
        <f>'Wniosek 2025 r.'!C225</f>
        <v>0</v>
      </c>
      <c r="AF25" s="87">
        <f>'Wniosek 2025 r.'!C381</f>
        <v>0</v>
      </c>
      <c r="AG25" s="87">
        <f>'Wniosek 2025 r.'!D381</f>
        <v>0</v>
      </c>
      <c r="AH25" s="88">
        <f>'Wniosek 2025 r.'!F381</f>
        <v>0</v>
      </c>
      <c r="AI25" s="87">
        <f>'Wniosek 2025 r.'!H381</f>
        <v>0</v>
      </c>
      <c r="AJ25" s="87">
        <f>'Wniosek 2025 r.'!C535</f>
        <v>0</v>
      </c>
      <c r="AK25" s="87">
        <f>'Wniosek 2025 r.'!C690</f>
        <v>0</v>
      </c>
      <c r="AL25">
        <f>'Wniosek 2025 r.'!C845</f>
        <v>0</v>
      </c>
      <c r="AM25">
        <f>'Wniosek 2025 r.'!E845</f>
        <v>0</v>
      </c>
      <c r="AN25">
        <f>'Wniosek 2025 r.'!C999</f>
        <v>0</v>
      </c>
    </row>
    <row r="26" spans="23:40" x14ac:dyDescent="0.25">
      <c r="W26">
        <f>'Wniosek 2025 r.'!A63</f>
        <v>0</v>
      </c>
      <c r="X26">
        <f>'Wniosek 2025 r.'!B63</f>
        <v>0</v>
      </c>
      <c r="Y26">
        <f>'Wniosek 2025 r.'!C63</f>
        <v>0</v>
      </c>
      <c r="Z26">
        <f>'Wniosek 2025 r.'!D63</f>
        <v>0</v>
      </c>
      <c r="AA26">
        <f>'Wniosek 2025 r.'!E63</f>
        <v>0</v>
      </c>
      <c r="AB26">
        <f>'Wniosek 2025 r.'!F63</f>
        <v>0</v>
      </c>
      <c r="AC26">
        <f>'Wniosek 2025 r.'!G63</f>
        <v>0</v>
      </c>
      <c r="AD26" s="4">
        <f>'Wniosek 2025 r.'!H63</f>
        <v>0</v>
      </c>
      <c r="AE26" s="3">
        <f>'Wniosek 2025 r.'!C226</f>
        <v>0</v>
      </c>
      <c r="AF26" s="87">
        <f>'Wniosek 2025 r.'!C382</f>
        <v>0</v>
      </c>
      <c r="AG26" s="87">
        <f>'Wniosek 2025 r.'!D382</f>
        <v>0</v>
      </c>
      <c r="AH26" s="88">
        <f>'Wniosek 2025 r.'!F382</f>
        <v>0</v>
      </c>
      <c r="AI26" s="87">
        <f>'Wniosek 2025 r.'!H382</f>
        <v>0</v>
      </c>
      <c r="AJ26" s="87">
        <f>'Wniosek 2025 r.'!C536</f>
        <v>0</v>
      </c>
      <c r="AK26" s="87">
        <f>'Wniosek 2025 r.'!C691</f>
        <v>0</v>
      </c>
      <c r="AL26">
        <f>'Wniosek 2025 r.'!C846</f>
        <v>0</v>
      </c>
      <c r="AM26">
        <f>'Wniosek 2025 r.'!E846</f>
        <v>0</v>
      </c>
      <c r="AN26">
        <f>'Wniosek 2025 r.'!C1000</f>
        <v>0</v>
      </c>
    </row>
    <row r="27" spans="23:40" x14ac:dyDescent="0.25">
      <c r="W27">
        <f>'Wniosek 2025 r.'!A64</f>
        <v>0</v>
      </c>
      <c r="X27">
        <f>'Wniosek 2025 r.'!B64</f>
        <v>0</v>
      </c>
      <c r="Y27">
        <f>'Wniosek 2025 r.'!C64</f>
        <v>0</v>
      </c>
      <c r="Z27">
        <f>'Wniosek 2025 r.'!D64</f>
        <v>0</v>
      </c>
      <c r="AA27">
        <f>'Wniosek 2025 r.'!E64</f>
        <v>0</v>
      </c>
      <c r="AB27">
        <f>'Wniosek 2025 r.'!F64</f>
        <v>0</v>
      </c>
      <c r="AC27">
        <f>'Wniosek 2025 r.'!G64</f>
        <v>0</v>
      </c>
      <c r="AD27" s="4">
        <f>'Wniosek 2025 r.'!H64</f>
        <v>0</v>
      </c>
      <c r="AE27" s="3">
        <f>'Wniosek 2025 r.'!C227</f>
        <v>0</v>
      </c>
      <c r="AF27" s="87">
        <f>'Wniosek 2025 r.'!C383</f>
        <v>0</v>
      </c>
      <c r="AG27" s="87">
        <f>'Wniosek 2025 r.'!D383</f>
        <v>0</v>
      </c>
      <c r="AH27" s="88">
        <f>'Wniosek 2025 r.'!F383</f>
        <v>0</v>
      </c>
      <c r="AI27" s="87">
        <f>'Wniosek 2025 r.'!H383</f>
        <v>0</v>
      </c>
      <c r="AJ27" s="87">
        <f>'Wniosek 2025 r.'!C537</f>
        <v>0</v>
      </c>
      <c r="AK27" s="87">
        <f>'Wniosek 2025 r.'!C692</f>
        <v>0</v>
      </c>
      <c r="AL27">
        <f>'Wniosek 2025 r.'!C847</f>
        <v>0</v>
      </c>
      <c r="AM27">
        <f>'Wniosek 2025 r.'!E847</f>
        <v>0</v>
      </c>
      <c r="AN27">
        <f>'Wniosek 2025 r.'!C1001</f>
        <v>0</v>
      </c>
    </row>
    <row r="28" spans="23:40" x14ac:dyDescent="0.25">
      <c r="W28">
        <f>'Wniosek 2025 r.'!A65</f>
        <v>0</v>
      </c>
      <c r="X28">
        <f>'Wniosek 2025 r.'!B65</f>
        <v>0</v>
      </c>
      <c r="Y28">
        <f>'Wniosek 2025 r.'!C65</f>
        <v>0</v>
      </c>
      <c r="Z28">
        <f>'Wniosek 2025 r.'!D65</f>
        <v>0</v>
      </c>
      <c r="AA28">
        <f>'Wniosek 2025 r.'!E65</f>
        <v>0</v>
      </c>
      <c r="AB28">
        <f>'Wniosek 2025 r.'!F65</f>
        <v>0</v>
      </c>
      <c r="AC28">
        <f>'Wniosek 2025 r.'!G65</f>
        <v>0</v>
      </c>
      <c r="AD28" s="4">
        <f>'Wniosek 2025 r.'!H65</f>
        <v>0</v>
      </c>
      <c r="AE28" s="3">
        <f>'Wniosek 2025 r.'!C228</f>
        <v>0</v>
      </c>
      <c r="AF28" s="87">
        <f>'Wniosek 2025 r.'!C384</f>
        <v>0</v>
      </c>
      <c r="AG28" s="87">
        <f>'Wniosek 2025 r.'!D384</f>
        <v>0</v>
      </c>
      <c r="AH28" s="88">
        <f>'Wniosek 2025 r.'!F384</f>
        <v>0</v>
      </c>
      <c r="AI28" s="87">
        <f>'Wniosek 2025 r.'!H384</f>
        <v>0</v>
      </c>
      <c r="AJ28" s="87">
        <f>'Wniosek 2025 r.'!C538</f>
        <v>0</v>
      </c>
      <c r="AK28" s="87">
        <f>'Wniosek 2025 r.'!C693</f>
        <v>0</v>
      </c>
      <c r="AL28">
        <f>'Wniosek 2025 r.'!C848</f>
        <v>0</v>
      </c>
      <c r="AM28">
        <f>'Wniosek 2025 r.'!E848</f>
        <v>0</v>
      </c>
      <c r="AN28">
        <f>'Wniosek 2025 r.'!C1002</f>
        <v>0</v>
      </c>
    </row>
    <row r="29" spans="23:40" x14ac:dyDescent="0.25">
      <c r="W29">
        <f>'Wniosek 2025 r.'!A66</f>
        <v>0</v>
      </c>
      <c r="X29">
        <f>'Wniosek 2025 r.'!B66</f>
        <v>0</v>
      </c>
      <c r="Y29">
        <f>'Wniosek 2025 r.'!C66</f>
        <v>0</v>
      </c>
      <c r="Z29">
        <f>'Wniosek 2025 r.'!D66</f>
        <v>0</v>
      </c>
      <c r="AA29">
        <f>'Wniosek 2025 r.'!E66</f>
        <v>0</v>
      </c>
      <c r="AB29">
        <f>'Wniosek 2025 r.'!F66</f>
        <v>0</v>
      </c>
      <c r="AC29">
        <f>'Wniosek 2025 r.'!G66</f>
        <v>0</v>
      </c>
      <c r="AD29" s="4">
        <f>'Wniosek 2025 r.'!H66</f>
        <v>0</v>
      </c>
      <c r="AE29" s="3">
        <f>'Wniosek 2025 r.'!C229</f>
        <v>0</v>
      </c>
      <c r="AF29" s="87">
        <f>'Wniosek 2025 r.'!C385</f>
        <v>0</v>
      </c>
      <c r="AG29" s="87">
        <f>'Wniosek 2025 r.'!D385</f>
        <v>0</v>
      </c>
      <c r="AH29" s="88">
        <f>'Wniosek 2025 r.'!F385</f>
        <v>0</v>
      </c>
      <c r="AI29" s="87">
        <f>'Wniosek 2025 r.'!H385</f>
        <v>0</v>
      </c>
      <c r="AJ29" s="87">
        <f>'Wniosek 2025 r.'!C539</f>
        <v>0</v>
      </c>
      <c r="AK29" s="87">
        <f>'Wniosek 2025 r.'!C694</f>
        <v>0</v>
      </c>
      <c r="AL29">
        <f>'Wniosek 2025 r.'!C849</f>
        <v>0</v>
      </c>
      <c r="AM29">
        <f>'Wniosek 2025 r.'!E849</f>
        <v>0</v>
      </c>
      <c r="AN29">
        <f>'Wniosek 2025 r.'!C1003</f>
        <v>0</v>
      </c>
    </row>
    <row r="30" spans="23:40" x14ac:dyDescent="0.25">
      <c r="W30">
        <f>'Wniosek 2025 r.'!A67</f>
        <v>0</v>
      </c>
      <c r="X30">
        <f>'Wniosek 2025 r.'!B67</f>
        <v>0</v>
      </c>
      <c r="Y30">
        <f>'Wniosek 2025 r.'!C67</f>
        <v>0</v>
      </c>
      <c r="Z30">
        <f>'Wniosek 2025 r.'!D67</f>
        <v>0</v>
      </c>
      <c r="AA30">
        <f>'Wniosek 2025 r.'!E67</f>
        <v>0</v>
      </c>
      <c r="AB30">
        <f>'Wniosek 2025 r.'!F67</f>
        <v>0</v>
      </c>
      <c r="AC30">
        <f>'Wniosek 2025 r.'!G67</f>
        <v>0</v>
      </c>
      <c r="AD30" s="4">
        <f>'Wniosek 2025 r.'!H67</f>
        <v>0</v>
      </c>
      <c r="AE30" s="3">
        <f>'Wniosek 2025 r.'!C230</f>
        <v>0</v>
      </c>
      <c r="AF30" s="87">
        <f>'Wniosek 2025 r.'!C386</f>
        <v>0</v>
      </c>
      <c r="AG30" s="87">
        <f>'Wniosek 2025 r.'!D386</f>
        <v>0</v>
      </c>
      <c r="AH30" s="88">
        <f>'Wniosek 2025 r.'!F386</f>
        <v>0</v>
      </c>
      <c r="AI30" s="87">
        <f>'Wniosek 2025 r.'!H386</f>
        <v>0</v>
      </c>
      <c r="AJ30" s="87">
        <f>'Wniosek 2025 r.'!C540</f>
        <v>0</v>
      </c>
      <c r="AK30" s="87">
        <f>'Wniosek 2025 r.'!C695</f>
        <v>0</v>
      </c>
      <c r="AL30">
        <f>'Wniosek 2025 r.'!C850</f>
        <v>0</v>
      </c>
      <c r="AM30">
        <f>'Wniosek 2025 r.'!E850</f>
        <v>0</v>
      </c>
      <c r="AN30">
        <f>'Wniosek 2025 r.'!C1004</f>
        <v>0</v>
      </c>
    </row>
    <row r="31" spans="23:40" x14ac:dyDescent="0.25">
      <c r="W31">
        <f>'Wniosek 2025 r.'!A68</f>
        <v>0</v>
      </c>
      <c r="X31">
        <f>'Wniosek 2025 r.'!B68</f>
        <v>0</v>
      </c>
      <c r="Y31">
        <f>'Wniosek 2025 r.'!C68</f>
        <v>0</v>
      </c>
      <c r="Z31">
        <f>'Wniosek 2025 r.'!D68</f>
        <v>0</v>
      </c>
      <c r="AA31">
        <f>'Wniosek 2025 r.'!E68</f>
        <v>0</v>
      </c>
      <c r="AB31">
        <f>'Wniosek 2025 r.'!F68</f>
        <v>0</v>
      </c>
      <c r="AC31">
        <f>'Wniosek 2025 r.'!G68</f>
        <v>0</v>
      </c>
      <c r="AD31" s="4">
        <f>'Wniosek 2025 r.'!H68</f>
        <v>0</v>
      </c>
      <c r="AE31" s="3">
        <f>'Wniosek 2025 r.'!C231</f>
        <v>0</v>
      </c>
      <c r="AF31" s="87">
        <f>'Wniosek 2025 r.'!C387</f>
        <v>0</v>
      </c>
      <c r="AG31" s="87">
        <f>'Wniosek 2025 r.'!D387</f>
        <v>0</v>
      </c>
      <c r="AH31" s="88">
        <f>'Wniosek 2025 r.'!F387</f>
        <v>0</v>
      </c>
      <c r="AI31" s="87">
        <f>'Wniosek 2025 r.'!H387</f>
        <v>0</v>
      </c>
      <c r="AJ31" s="87">
        <f>'Wniosek 2025 r.'!C541</f>
        <v>0</v>
      </c>
      <c r="AK31" s="87">
        <f>'Wniosek 2025 r.'!C696</f>
        <v>0</v>
      </c>
      <c r="AL31">
        <f>'Wniosek 2025 r.'!C851</f>
        <v>0</v>
      </c>
      <c r="AM31">
        <f>'Wniosek 2025 r.'!E851</f>
        <v>0</v>
      </c>
      <c r="AN31">
        <f>'Wniosek 2025 r.'!C1005</f>
        <v>0</v>
      </c>
    </row>
    <row r="32" spans="23:40" x14ac:dyDescent="0.25">
      <c r="W32">
        <f>'Wniosek 2025 r.'!A69</f>
        <v>0</v>
      </c>
      <c r="X32">
        <f>'Wniosek 2025 r.'!B69</f>
        <v>0</v>
      </c>
      <c r="Y32">
        <f>'Wniosek 2025 r.'!C69</f>
        <v>0</v>
      </c>
      <c r="Z32">
        <f>'Wniosek 2025 r.'!D69</f>
        <v>0</v>
      </c>
      <c r="AA32">
        <f>'Wniosek 2025 r.'!E69</f>
        <v>0</v>
      </c>
      <c r="AB32">
        <f>'Wniosek 2025 r.'!F69</f>
        <v>0</v>
      </c>
      <c r="AC32">
        <f>'Wniosek 2025 r.'!G69</f>
        <v>0</v>
      </c>
      <c r="AD32" s="4">
        <f>'Wniosek 2025 r.'!H69</f>
        <v>0</v>
      </c>
      <c r="AE32" s="3">
        <f>'Wniosek 2025 r.'!C232</f>
        <v>0</v>
      </c>
      <c r="AF32" s="87">
        <f>'Wniosek 2025 r.'!C388</f>
        <v>0</v>
      </c>
      <c r="AG32" s="87">
        <f>'Wniosek 2025 r.'!D388</f>
        <v>0</v>
      </c>
      <c r="AH32" s="88">
        <f>'Wniosek 2025 r.'!F388</f>
        <v>0</v>
      </c>
      <c r="AI32" s="87">
        <f>'Wniosek 2025 r.'!H388</f>
        <v>0</v>
      </c>
      <c r="AJ32" s="87">
        <f>'Wniosek 2025 r.'!C542</f>
        <v>0</v>
      </c>
      <c r="AK32" s="87">
        <f>'Wniosek 2025 r.'!C697</f>
        <v>0</v>
      </c>
      <c r="AL32">
        <f>'Wniosek 2025 r.'!C852</f>
        <v>0</v>
      </c>
      <c r="AM32">
        <f>'Wniosek 2025 r.'!E852</f>
        <v>0</v>
      </c>
      <c r="AN32">
        <f>'Wniosek 2025 r.'!C1006</f>
        <v>0</v>
      </c>
    </row>
    <row r="33" spans="23:40" x14ac:dyDescent="0.25">
      <c r="W33">
        <f>'Wniosek 2025 r.'!A70</f>
        <v>0</v>
      </c>
      <c r="X33">
        <f>'Wniosek 2025 r.'!B70</f>
        <v>0</v>
      </c>
      <c r="Y33">
        <f>'Wniosek 2025 r.'!C70</f>
        <v>0</v>
      </c>
      <c r="Z33">
        <f>'Wniosek 2025 r.'!D70</f>
        <v>0</v>
      </c>
      <c r="AA33">
        <f>'Wniosek 2025 r.'!E70</f>
        <v>0</v>
      </c>
      <c r="AB33">
        <f>'Wniosek 2025 r.'!F70</f>
        <v>0</v>
      </c>
      <c r="AC33">
        <f>'Wniosek 2025 r.'!G70</f>
        <v>0</v>
      </c>
      <c r="AD33" s="4">
        <f>'Wniosek 2025 r.'!H70</f>
        <v>0</v>
      </c>
      <c r="AE33" s="3">
        <f>'Wniosek 2025 r.'!C233</f>
        <v>0</v>
      </c>
      <c r="AF33" s="87">
        <f>'Wniosek 2025 r.'!C389</f>
        <v>0</v>
      </c>
      <c r="AG33" s="87">
        <f>'Wniosek 2025 r.'!D389</f>
        <v>0</v>
      </c>
      <c r="AH33" s="88">
        <f>'Wniosek 2025 r.'!F389</f>
        <v>0</v>
      </c>
      <c r="AI33" s="87">
        <f>'Wniosek 2025 r.'!H389</f>
        <v>0</v>
      </c>
      <c r="AJ33" s="87">
        <f>'Wniosek 2025 r.'!C543</f>
        <v>0</v>
      </c>
      <c r="AK33" s="87">
        <f>'Wniosek 2025 r.'!C698</f>
        <v>0</v>
      </c>
      <c r="AL33">
        <f>'Wniosek 2025 r.'!C853</f>
        <v>0</v>
      </c>
      <c r="AM33">
        <f>'Wniosek 2025 r.'!E853</f>
        <v>0</v>
      </c>
      <c r="AN33">
        <f>'Wniosek 2025 r.'!C1007</f>
        <v>0</v>
      </c>
    </row>
    <row r="34" spans="23:40" x14ac:dyDescent="0.25">
      <c r="W34">
        <f>'Wniosek 2025 r.'!A71</f>
        <v>0</v>
      </c>
      <c r="X34">
        <f>'Wniosek 2025 r.'!B71</f>
        <v>0</v>
      </c>
      <c r="Y34">
        <f>'Wniosek 2025 r.'!C71</f>
        <v>0</v>
      </c>
      <c r="Z34">
        <f>'Wniosek 2025 r.'!D71</f>
        <v>0</v>
      </c>
      <c r="AA34">
        <f>'Wniosek 2025 r.'!E71</f>
        <v>0</v>
      </c>
      <c r="AB34">
        <f>'Wniosek 2025 r.'!F71</f>
        <v>0</v>
      </c>
      <c r="AC34">
        <f>'Wniosek 2025 r.'!G71</f>
        <v>0</v>
      </c>
      <c r="AD34" s="4">
        <f>'Wniosek 2025 r.'!H71</f>
        <v>0</v>
      </c>
      <c r="AE34" s="3">
        <f>'Wniosek 2025 r.'!C234</f>
        <v>0</v>
      </c>
      <c r="AF34" s="87">
        <f>'Wniosek 2025 r.'!C390</f>
        <v>0</v>
      </c>
      <c r="AG34" s="87">
        <f>'Wniosek 2025 r.'!D390</f>
        <v>0</v>
      </c>
      <c r="AH34" s="88">
        <f>'Wniosek 2025 r.'!F390</f>
        <v>0</v>
      </c>
      <c r="AI34" s="87">
        <f>'Wniosek 2025 r.'!H390</f>
        <v>0</v>
      </c>
      <c r="AJ34" s="87">
        <f>'Wniosek 2025 r.'!C544</f>
        <v>0</v>
      </c>
      <c r="AK34" s="87">
        <f>'Wniosek 2025 r.'!C699</f>
        <v>0</v>
      </c>
      <c r="AL34">
        <f>'Wniosek 2025 r.'!C854</f>
        <v>0</v>
      </c>
      <c r="AM34">
        <f>'Wniosek 2025 r.'!E854</f>
        <v>0</v>
      </c>
      <c r="AN34">
        <f>'Wniosek 2025 r.'!C1008</f>
        <v>0</v>
      </c>
    </row>
    <row r="35" spans="23:40" x14ac:dyDescent="0.25">
      <c r="W35">
        <f>'Wniosek 2025 r.'!A72</f>
        <v>0</v>
      </c>
      <c r="X35">
        <f>'Wniosek 2025 r.'!B72</f>
        <v>0</v>
      </c>
      <c r="Y35">
        <f>'Wniosek 2025 r.'!C72</f>
        <v>0</v>
      </c>
      <c r="Z35">
        <f>'Wniosek 2025 r.'!D72</f>
        <v>0</v>
      </c>
      <c r="AA35">
        <f>'Wniosek 2025 r.'!E72</f>
        <v>0</v>
      </c>
      <c r="AB35">
        <f>'Wniosek 2025 r.'!F72</f>
        <v>0</v>
      </c>
      <c r="AC35">
        <f>'Wniosek 2025 r.'!G72</f>
        <v>0</v>
      </c>
      <c r="AD35" s="4">
        <f>'Wniosek 2025 r.'!H72</f>
        <v>0</v>
      </c>
      <c r="AE35" s="3">
        <f>'Wniosek 2025 r.'!C235</f>
        <v>0</v>
      </c>
      <c r="AF35" s="87">
        <f>'Wniosek 2025 r.'!C391</f>
        <v>0</v>
      </c>
      <c r="AG35" s="87">
        <f>'Wniosek 2025 r.'!D391</f>
        <v>0</v>
      </c>
      <c r="AH35" s="88">
        <f>'Wniosek 2025 r.'!F391</f>
        <v>0</v>
      </c>
      <c r="AI35" s="87">
        <f>'Wniosek 2025 r.'!H391</f>
        <v>0</v>
      </c>
      <c r="AJ35" s="87">
        <f>'Wniosek 2025 r.'!C545</f>
        <v>0</v>
      </c>
      <c r="AK35" s="87">
        <f>'Wniosek 2025 r.'!C700</f>
        <v>0</v>
      </c>
      <c r="AL35">
        <f>'Wniosek 2025 r.'!C855</f>
        <v>0</v>
      </c>
      <c r="AM35">
        <f>'Wniosek 2025 r.'!E855</f>
        <v>0</v>
      </c>
      <c r="AN35">
        <f>'Wniosek 2025 r.'!C1009</f>
        <v>0</v>
      </c>
    </row>
    <row r="36" spans="23:40" x14ac:dyDescent="0.25">
      <c r="W36">
        <f>'Wniosek 2025 r.'!A73</f>
        <v>0</v>
      </c>
      <c r="X36">
        <f>'Wniosek 2025 r.'!B73</f>
        <v>0</v>
      </c>
      <c r="Y36">
        <f>'Wniosek 2025 r.'!C73</f>
        <v>0</v>
      </c>
      <c r="Z36">
        <f>'Wniosek 2025 r.'!D73</f>
        <v>0</v>
      </c>
      <c r="AA36">
        <f>'Wniosek 2025 r.'!E73</f>
        <v>0</v>
      </c>
      <c r="AB36">
        <f>'Wniosek 2025 r.'!F73</f>
        <v>0</v>
      </c>
      <c r="AC36">
        <f>'Wniosek 2025 r.'!G73</f>
        <v>0</v>
      </c>
      <c r="AD36" s="4">
        <f>'Wniosek 2025 r.'!H73</f>
        <v>0</v>
      </c>
      <c r="AE36" s="3">
        <f>'Wniosek 2025 r.'!C236</f>
        <v>0</v>
      </c>
      <c r="AF36" s="87">
        <f>'Wniosek 2025 r.'!C392</f>
        <v>0</v>
      </c>
      <c r="AG36" s="87">
        <f>'Wniosek 2025 r.'!D392</f>
        <v>0</v>
      </c>
      <c r="AH36" s="88">
        <f>'Wniosek 2025 r.'!F392</f>
        <v>0</v>
      </c>
      <c r="AI36" s="87">
        <f>'Wniosek 2025 r.'!H392</f>
        <v>0</v>
      </c>
      <c r="AJ36" s="87">
        <f>'Wniosek 2025 r.'!C546</f>
        <v>0</v>
      </c>
      <c r="AK36" s="87">
        <f>'Wniosek 2025 r.'!C701</f>
        <v>0</v>
      </c>
      <c r="AL36">
        <f>'Wniosek 2025 r.'!C856</f>
        <v>0</v>
      </c>
      <c r="AM36">
        <f>'Wniosek 2025 r.'!E856</f>
        <v>0</v>
      </c>
      <c r="AN36">
        <f>'Wniosek 2025 r.'!C1010</f>
        <v>0</v>
      </c>
    </row>
    <row r="37" spans="23:40" x14ac:dyDescent="0.25">
      <c r="W37">
        <f>'Wniosek 2025 r.'!A74</f>
        <v>0</v>
      </c>
      <c r="X37">
        <f>'Wniosek 2025 r.'!B74</f>
        <v>0</v>
      </c>
      <c r="Y37">
        <f>'Wniosek 2025 r.'!C74</f>
        <v>0</v>
      </c>
      <c r="Z37">
        <f>'Wniosek 2025 r.'!D74</f>
        <v>0</v>
      </c>
      <c r="AA37">
        <f>'Wniosek 2025 r.'!E74</f>
        <v>0</v>
      </c>
      <c r="AB37">
        <f>'Wniosek 2025 r.'!F74</f>
        <v>0</v>
      </c>
      <c r="AC37">
        <f>'Wniosek 2025 r.'!G74</f>
        <v>0</v>
      </c>
      <c r="AD37" s="4">
        <f>'Wniosek 2025 r.'!H74</f>
        <v>0</v>
      </c>
      <c r="AE37" s="3">
        <f>'Wniosek 2025 r.'!C237</f>
        <v>0</v>
      </c>
      <c r="AF37" s="87">
        <f>'Wniosek 2025 r.'!C393</f>
        <v>0</v>
      </c>
      <c r="AG37" s="87">
        <f>'Wniosek 2025 r.'!D393</f>
        <v>0</v>
      </c>
      <c r="AH37" s="88">
        <f>'Wniosek 2025 r.'!F393</f>
        <v>0</v>
      </c>
      <c r="AI37" s="87">
        <f>'Wniosek 2025 r.'!H393</f>
        <v>0</v>
      </c>
      <c r="AJ37" s="87">
        <f>'Wniosek 2025 r.'!C547</f>
        <v>0</v>
      </c>
      <c r="AK37" s="87">
        <f>'Wniosek 2025 r.'!C702</f>
        <v>0</v>
      </c>
      <c r="AL37">
        <f>'Wniosek 2025 r.'!C857</f>
        <v>0</v>
      </c>
      <c r="AM37">
        <f>'Wniosek 2025 r.'!E857</f>
        <v>0</v>
      </c>
      <c r="AN37">
        <f>'Wniosek 2025 r.'!C1011</f>
        <v>0</v>
      </c>
    </row>
    <row r="38" spans="23:40" x14ac:dyDescent="0.25">
      <c r="W38">
        <f>'Wniosek 2025 r.'!A75</f>
        <v>0</v>
      </c>
      <c r="X38">
        <f>'Wniosek 2025 r.'!B75</f>
        <v>0</v>
      </c>
      <c r="Y38">
        <f>'Wniosek 2025 r.'!C75</f>
        <v>0</v>
      </c>
      <c r="Z38">
        <f>'Wniosek 2025 r.'!D75</f>
        <v>0</v>
      </c>
      <c r="AA38">
        <f>'Wniosek 2025 r.'!E75</f>
        <v>0</v>
      </c>
      <c r="AB38">
        <f>'Wniosek 2025 r.'!F75</f>
        <v>0</v>
      </c>
      <c r="AC38">
        <f>'Wniosek 2025 r.'!G75</f>
        <v>0</v>
      </c>
      <c r="AD38" s="4">
        <f>'Wniosek 2025 r.'!H75</f>
        <v>0</v>
      </c>
      <c r="AE38" s="3">
        <f>'Wniosek 2025 r.'!C238</f>
        <v>0</v>
      </c>
      <c r="AF38" s="87">
        <f>'Wniosek 2025 r.'!C394</f>
        <v>0</v>
      </c>
      <c r="AG38" s="87">
        <f>'Wniosek 2025 r.'!D394</f>
        <v>0</v>
      </c>
      <c r="AH38" s="88">
        <f>'Wniosek 2025 r.'!F394</f>
        <v>0</v>
      </c>
      <c r="AI38" s="87">
        <f>'Wniosek 2025 r.'!H394</f>
        <v>0</v>
      </c>
      <c r="AJ38" s="87">
        <f>'Wniosek 2025 r.'!C548</f>
        <v>0</v>
      </c>
      <c r="AK38" s="87">
        <f>'Wniosek 2025 r.'!C703</f>
        <v>0</v>
      </c>
      <c r="AL38">
        <f>'Wniosek 2025 r.'!C858</f>
        <v>0</v>
      </c>
      <c r="AM38">
        <f>'Wniosek 2025 r.'!E858</f>
        <v>0</v>
      </c>
      <c r="AN38">
        <f>'Wniosek 2025 r.'!C1012</f>
        <v>0</v>
      </c>
    </row>
    <row r="39" spans="23:40" x14ac:dyDescent="0.25">
      <c r="W39">
        <f>'Wniosek 2025 r.'!A76</f>
        <v>0</v>
      </c>
      <c r="X39">
        <f>'Wniosek 2025 r.'!B76</f>
        <v>0</v>
      </c>
      <c r="Y39">
        <f>'Wniosek 2025 r.'!C76</f>
        <v>0</v>
      </c>
      <c r="Z39">
        <f>'Wniosek 2025 r.'!D76</f>
        <v>0</v>
      </c>
      <c r="AA39">
        <f>'Wniosek 2025 r.'!E76</f>
        <v>0</v>
      </c>
      <c r="AB39">
        <f>'Wniosek 2025 r.'!F76</f>
        <v>0</v>
      </c>
      <c r="AC39">
        <f>'Wniosek 2025 r.'!G76</f>
        <v>0</v>
      </c>
      <c r="AD39" s="4">
        <f>'Wniosek 2025 r.'!H76</f>
        <v>0</v>
      </c>
      <c r="AE39" s="3">
        <f>'Wniosek 2025 r.'!C239</f>
        <v>0</v>
      </c>
      <c r="AF39" s="87">
        <f>'Wniosek 2025 r.'!C395</f>
        <v>0</v>
      </c>
      <c r="AG39" s="87">
        <f>'Wniosek 2025 r.'!D395</f>
        <v>0</v>
      </c>
      <c r="AH39" s="88">
        <f>'Wniosek 2025 r.'!F395</f>
        <v>0</v>
      </c>
      <c r="AI39" s="87">
        <f>'Wniosek 2025 r.'!H395</f>
        <v>0</v>
      </c>
      <c r="AJ39" s="87">
        <f>'Wniosek 2025 r.'!C549</f>
        <v>0</v>
      </c>
      <c r="AK39" s="87">
        <f>'Wniosek 2025 r.'!C704</f>
        <v>0</v>
      </c>
      <c r="AL39">
        <f>'Wniosek 2025 r.'!C859</f>
        <v>0</v>
      </c>
      <c r="AM39">
        <f>'Wniosek 2025 r.'!E859</f>
        <v>0</v>
      </c>
      <c r="AN39">
        <f>'Wniosek 2025 r.'!C1013</f>
        <v>0</v>
      </c>
    </row>
    <row r="40" spans="23:40" x14ac:dyDescent="0.25">
      <c r="W40">
        <f>'Wniosek 2025 r.'!A77</f>
        <v>0</v>
      </c>
      <c r="X40">
        <f>'Wniosek 2025 r.'!B77</f>
        <v>0</v>
      </c>
      <c r="Y40">
        <f>'Wniosek 2025 r.'!C77</f>
        <v>0</v>
      </c>
      <c r="Z40">
        <f>'Wniosek 2025 r.'!D77</f>
        <v>0</v>
      </c>
      <c r="AA40">
        <f>'Wniosek 2025 r.'!E77</f>
        <v>0</v>
      </c>
      <c r="AB40">
        <f>'Wniosek 2025 r.'!F77</f>
        <v>0</v>
      </c>
      <c r="AC40">
        <f>'Wniosek 2025 r.'!G77</f>
        <v>0</v>
      </c>
      <c r="AD40" s="4">
        <f>'Wniosek 2025 r.'!H77</f>
        <v>0</v>
      </c>
      <c r="AE40" s="3">
        <f>'Wniosek 2025 r.'!C240</f>
        <v>0</v>
      </c>
      <c r="AF40" s="87">
        <f>'Wniosek 2025 r.'!C396</f>
        <v>0</v>
      </c>
      <c r="AG40" s="87">
        <f>'Wniosek 2025 r.'!D396</f>
        <v>0</v>
      </c>
      <c r="AH40" s="88">
        <f>'Wniosek 2025 r.'!F396</f>
        <v>0</v>
      </c>
      <c r="AI40" s="87">
        <f>'Wniosek 2025 r.'!H396</f>
        <v>0</v>
      </c>
      <c r="AJ40" s="87">
        <f>'Wniosek 2025 r.'!C550</f>
        <v>0</v>
      </c>
      <c r="AK40" s="87">
        <f>'Wniosek 2025 r.'!C705</f>
        <v>0</v>
      </c>
      <c r="AL40">
        <f>'Wniosek 2025 r.'!C860</f>
        <v>0</v>
      </c>
      <c r="AM40">
        <f>'Wniosek 2025 r.'!E860</f>
        <v>0</v>
      </c>
      <c r="AN40">
        <f>'Wniosek 2025 r.'!C1014</f>
        <v>0</v>
      </c>
    </row>
    <row r="41" spans="23:40" x14ac:dyDescent="0.25">
      <c r="W41">
        <f>'Wniosek 2025 r.'!A78</f>
        <v>0</v>
      </c>
      <c r="X41">
        <f>'Wniosek 2025 r.'!B78</f>
        <v>0</v>
      </c>
      <c r="Y41">
        <f>'Wniosek 2025 r.'!C78</f>
        <v>0</v>
      </c>
      <c r="Z41">
        <f>'Wniosek 2025 r.'!D78</f>
        <v>0</v>
      </c>
      <c r="AA41">
        <f>'Wniosek 2025 r.'!E78</f>
        <v>0</v>
      </c>
      <c r="AB41">
        <f>'Wniosek 2025 r.'!F78</f>
        <v>0</v>
      </c>
      <c r="AC41">
        <f>'Wniosek 2025 r.'!G78</f>
        <v>0</v>
      </c>
      <c r="AD41" s="4">
        <f>'Wniosek 2025 r.'!H78</f>
        <v>0</v>
      </c>
      <c r="AE41" s="3">
        <f>'Wniosek 2025 r.'!C241</f>
        <v>0</v>
      </c>
      <c r="AF41" s="87">
        <f>'Wniosek 2025 r.'!C397</f>
        <v>0</v>
      </c>
      <c r="AG41" s="87">
        <f>'Wniosek 2025 r.'!D397</f>
        <v>0</v>
      </c>
      <c r="AH41" s="88">
        <f>'Wniosek 2025 r.'!F397</f>
        <v>0</v>
      </c>
      <c r="AI41" s="87">
        <f>'Wniosek 2025 r.'!H397</f>
        <v>0</v>
      </c>
      <c r="AJ41" s="87">
        <f>'Wniosek 2025 r.'!C551</f>
        <v>0</v>
      </c>
      <c r="AK41" s="87">
        <f>'Wniosek 2025 r.'!C706</f>
        <v>0</v>
      </c>
      <c r="AL41">
        <f>'Wniosek 2025 r.'!C861</f>
        <v>0</v>
      </c>
      <c r="AM41">
        <f>'Wniosek 2025 r.'!E861</f>
        <v>0</v>
      </c>
      <c r="AN41">
        <f>'Wniosek 2025 r.'!C1015</f>
        <v>0</v>
      </c>
    </row>
    <row r="42" spans="23:40" x14ac:dyDescent="0.25">
      <c r="W42">
        <f>'Wniosek 2025 r.'!A79</f>
        <v>0</v>
      </c>
      <c r="X42">
        <f>'Wniosek 2025 r.'!B79</f>
        <v>0</v>
      </c>
      <c r="Y42">
        <f>'Wniosek 2025 r.'!C79</f>
        <v>0</v>
      </c>
      <c r="Z42">
        <f>'Wniosek 2025 r.'!D79</f>
        <v>0</v>
      </c>
      <c r="AA42">
        <f>'Wniosek 2025 r.'!E79</f>
        <v>0</v>
      </c>
      <c r="AB42">
        <f>'Wniosek 2025 r.'!F79</f>
        <v>0</v>
      </c>
      <c r="AC42">
        <f>'Wniosek 2025 r.'!G79</f>
        <v>0</v>
      </c>
      <c r="AD42" s="4">
        <f>'Wniosek 2025 r.'!H79</f>
        <v>0</v>
      </c>
      <c r="AE42" s="3">
        <f>'Wniosek 2025 r.'!C242</f>
        <v>0</v>
      </c>
      <c r="AF42" s="87">
        <f>'Wniosek 2025 r.'!C398</f>
        <v>0</v>
      </c>
      <c r="AG42" s="87">
        <f>'Wniosek 2025 r.'!D398</f>
        <v>0</v>
      </c>
      <c r="AH42" s="88">
        <f>'Wniosek 2025 r.'!F398</f>
        <v>0</v>
      </c>
      <c r="AI42" s="87">
        <f>'Wniosek 2025 r.'!H398</f>
        <v>0</v>
      </c>
      <c r="AJ42" s="87">
        <f>'Wniosek 2025 r.'!C552</f>
        <v>0</v>
      </c>
      <c r="AK42" s="87">
        <f>'Wniosek 2025 r.'!C707</f>
        <v>0</v>
      </c>
      <c r="AL42">
        <f>'Wniosek 2025 r.'!C862</f>
        <v>0</v>
      </c>
      <c r="AM42">
        <f>'Wniosek 2025 r.'!E862</f>
        <v>0</v>
      </c>
      <c r="AN42">
        <f>'Wniosek 2025 r.'!C1016</f>
        <v>0</v>
      </c>
    </row>
    <row r="43" spans="23:40" x14ac:dyDescent="0.25">
      <c r="W43">
        <f>'Wniosek 2025 r.'!A80</f>
        <v>0</v>
      </c>
      <c r="X43">
        <f>'Wniosek 2025 r.'!B80</f>
        <v>0</v>
      </c>
      <c r="Y43">
        <f>'Wniosek 2025 r.'!C80</f>
        <v>0</v>
      </c>
      <c r="Z43">
        <f>'Wniosek 2025 r.'!D80</f>
        <v>0</v>
      </c>
      <c r="AA43">
        <f>'Wniosek 2025 r.'!E80</f>
        <v>0</v>
      </c>
      <c r="AB43">
        <f>'Wniosek 2025 r.'!F80</f>
        <v>0</v>
      </c>
      <c r="AC43">
        <f>'Wniosek 2025 r.'!G80</f>
        <v>0</v>
      </c>
      <c r="AD43" s="4">
        <f>'Wniosek 2025 r.'!H80</f>
        <v>0</v>
      </c>
      <c r="AE43" s="3">
        <f>'Wniosek 2025 r.'!C243</f>
        <v>0</v>
      </c>
      <c r="AF43" s="87">
        <f>'Wniosek 2025 r.'!C399</f>
        <v>0</v>
      </c>
      <c r="AG43" s="87">
        <f>'Wniosek 2025 r.'!D399</f>
        <v>0</v>
      </c>
      <c r="AH43" s="88">
        <f>'Wniosek 2025 r.'!F399</f>
        <v>0</v>
      </c>
      <c r="AI43" s="87">
        <f>'Wniosek 2025 r.'!H399</f>
        <v>0</v>
      </c>
      <c r="AJ43" s="87">
        <f>'Wniosek 2025 r.'!C553</f>
        <v>0</v>
      </c>
      <c r="AK43" s="87">
        <f>'Wniosek 2025 r.'!C708</f>
        <v>0</v>
      </c>
      <c r="AL43">
        <f>'Wniosek 2025 r.'!C863</f>
        <v>0</v>
      </c>
      <c r="AM43">
        <f>'Wniosek 2025 r.'!E863</f>
        <v>0</v>
      </c>
      <c r="AN43">
        <f>'Wniosek 2025 r.'!C1017</f>
        <v>0</v>
      </c>
    </row>
    <row r="44" spans="23:40" x14ac:dyDescent="0.25">
      <c r="W44">
        <f>'Wniosek 2025 r.'!A81</f>
        <v>0</v>
      </c>
      <c r="X44">
        <f>'Wniosek 2025 r.'!B81</f>
        <v>0</v>
      </c>
      <c r="Y44">
        <f>'Wniosek 2025 r.'!C81</f>
        <v>0</v>
      </c>
      <c r="Z44">
        <f>'Wniosek 2025 r.'!D81</f>
        <v>0</v>
      </c>
      <c r="AA44">
        <f>'Wniosek 2025 r.'!E81</f>
        <v>0</v>
      </c>
      <c r="AB44">
        <f>'Wniosek 2025 r.'!F81</f>
        <v>0</v>
      </c>
      <c r="AC44">
        <f>'Wniosek 2025 r.'!G81</f>
        <v>0</v>
      </c>
      <c r="AD44" s="4">
        <f>'Wniosek 2025 r.'!H81</f>
        <v>0</v>
      </c>
      <c r="AE44" s="3">
        <f>'Wniosek 2025 r.'!C244</f>
        <v>0</v>
      </c>
      <c r="AF44" s="87">
        <f>'Wniosek 2025 r.'!C400</f>
        <v>0</v>
      </c>
      <c r="AG44" s="87">
        <f>'Wniosek 2025 r.'!D400</f>
        <v>0</v>
      </c>
      <c r="AH44" s="88">
        <f>'Wniosek 2025 r.'!F400</f>
        <v>0</v>
      </c>
      <c r="AI44" s="87">
        <f>'Wniosek 2025 r.'!H400</f>
        <v>0</v>
      </c>
      <c r="AJ44" s="87">
        <f>'Wniosek 2025 r.'!C554</f>
        <v>0</v>
      </c>
      <c r="AK44" s="87">
        <f>'Wniosek 2025 r.'!C709</f>
        <v>0</v>
      </c>
      <c r="AL44">
        <f>'Wniosek 2025 r.'!C864</f>
        <v>0</v>
      </c>
      <c r="AM44">
        <f>'Wniosek 2025 r.'!E864</f>
        <v>0</v>
      </c>
      <c r="AN44">
        <f>'Wniosek 2025 r.'!C1018</f>
        <v>0</v>
      </c>
    </row>
    <row r="45" spans="23:40" x14ac:dyDescent="0.25">
      <c r="W45">
        <f>'Wniosek 2025 r.'!A82</f>
        <v>0</v>
      </c>
      <c r="X45">
        <f>'Wniosek 2025 r.'!B82</f>
        <v>0</v>
      </c>
      <c r="Y45">
        <f>'Wniosek 2025 r.'!C82</f>
        <v>0</v>
      </c>
      <c r="Z45">
        <f>'Wniosek 2025 r.'!D82</f>
        <v>0</v>
      </c>
      <c r="AA45">
        <f>'Wniosek 2025 r.'!E82</f>
        <v>0</v>
      </c>
      <c r="AB45">
        <f>'Wniosek 2025 r.'!F82</f>
        <v>0</v>
      </c>
      <c r="AC45">
        <f>'Wniosek 2025 r.'!G82</f>
        <v>0</v>
      </c>
      <c r="AD45" s="4">
        <f>'Wniosek 2025 r.'!H82</f>
        <v>0</v>
      </c>
      <c r="AE45" s="3">
        <f>'Wniosek 2025 r.'!C245</f>
        <v>0</v>
      </c>
      <c r="AF45" s="87">
        <f>'Wniosek 2025 r.'!C401</f>
        <v>0</v>
      </c>
      <c r="AG45" s="87">
        <f>'Wniosek 2025 r.'!D401</f>
        <v>0</v>
      </c>
      <c r="AH45" s="88">
        <f>'Wniosek 2025 r.'!F401</f>
        <v>0</v>
      </c>
      <c r="AI45" s="87">
        <f>'Wniosek 2025 r.'!H401</f>
        <v>0</v>
      </c>
      <c r="AJ45" s="87">
        <f>'Wniosek 2025 r.'!C555</f>
        <v>0</v>
      </c>
      <c r="AK45" s="87">
        <f>'Wniosek 2025 r.'!C710</f>
        <v>0</v>
      </c>
      <c r="AL45">
        <f>'Wniosek 2025 r.'!C865</f>
        <v>0</v>
      </c>
      <c r="AM45">
        <f>'Wniosek 2025 r.'!E865</f>
        <v>0</v>
      </c>
      <c r="AN45">
        <f>'Wniosek 2025 r.'!C1019</f>
        <v>0</v>
      </c>
    </row>
    <row r="46" spans="23:40" x14ac:dyDescent="0.25">
      <c r="W46">
        <f>'Wniosek 2025 r.'!A83</f>
        <v>0</v>
      </c>
      <c r="X46">
        <f>'Wniosek 2025 r.'!B83</f>
        <v>0</v>
      </c>
      <c r="Y46">
        <f>'Wniosek 2025 r.'!C83</f>
        <v>0</v>
      </c>
      <c r="Z46">
        <f>'Wniosek 2025 r.'!D83</f>
        <v>0</v>
      </c>
      <c r="AA46">
        <f>'Wniosek 2025 r.'!E83</f>
        <v>0</v>
      </c>
      <c r="AB46">
        <f>'Wniosek 2025 r.'!F83</f>
        <v>0</v>
      </c>
      <c r="AC46">
        <f>'Wniosek 2025 r.'!G83</f>
        <v>0</v>
      </c>
      <c r="AD46" s="4">
        <f>'Wniosek 2025 r.'!H83</f>
        <v>0</v>
      </c>
      <c r="AE46" s="3">
        <f>'Wniosek 2025 r.'!C246</f>
        <v>0</v>
      </c>
      <c r="AF46" s="87">
        <f>'Wniosek 2025 r.'!C402</f>
        <v>0</v>
      </c>
      <c r="AG46" s="87">
        <f>'Wniosek 2025 r.'!D402</f>
        <v>0</v>
      </c>
      <c r="AH46" s="88">
        <f>'Wniosek 2025 r.'!F402</f>
        <v>0</v>
      </c>
      <c r="AI46" s="87">
        <f>'Wniosek 2025 r.'!H402</f>
        <v>0</v>
      </c>
      <c r="AJ46" s="87">
        <f>'Wniosek 2025 r.'!C556</f>
        <v>0</v>
      </c>
      <c r="AK46" s="87">
        <f>'Wniosek 2025 r.'!C711</f>
        <v>0</v>
      </c>
      <c r="AL46">
        <f>'Wniosek 2025 r.'!C866</f>
        <v>0</v>
      </c>
      <c r="AM46">
        <f>'Wniosek 2025 r.'!E866</f>
        <v>0</v>
      </c>
      <c r="AN46">
        <f>'Wniosek 2025 r.'!C1020</f>
        <v>0</v>
      </c>
    </row>
    <row r="47" spans="23:40" x14ac:dyDescent="0.25">
      <c r="W47">
        <f>'Wniosek 2025 r.'!A84</f>
        <v>0</v>
      </c>
      <c r="X47">
        <f>'Wniosek 2025 r.'!B84</f>
        <v>0</v>
      </c>
      <c r="Y47">
        <f>'Wniosek 2025 r.'!C84</f>
        <v>0</v>
      </c>
      <c r="Z47">
        <f>'Wniosek 2025 r.'!D84</f>
        <v>0</v>
      </c>
      <c r="AA47">
        <f>'Wniosek 2025 r.'!E84</f>
        <v>0</v>
      </c>
      <c r="AB47">
        <f>'Wniosek 2025 r.'!F84</f>
        <v>0</v>
      </c>
      <c r="AC47">
        <f>'Wniosek 2025 r.'!G84</f>
        <v>0</v>
      </c>
      <c r="AD47" s="4">
        <f>'Wniosek 2025 r.'!H84</f>
        <v>0</v>
      </c>
      <c r="AE47" s="3">
        <f>'Wniosek 2025 r.'!C247</f>
        <v>0</v>
      </c>
      <c r="AF47" s="87">
        <f>'Wniosek 2025 r.'!C403</f>
        <v>0</v>
      </c>
      <c r="AG47" s="87">
        <f>'Wniosek 2025 r.'!D403</f>
        <v>0</v>
      </c>
      <c r="AH47" s="88">
        <f>'Wniosek 2025 r.'!F403</f>
        <v>0</v>
      </c>
      <c r="AI47" s="87">
        <f>'Wniosek 2025 r.'!H403</f>
        <v>0</v>
      </c>
      <c r="AJ47" s="87">
        <f>'Wniosek 2025 r.'!C557</f>
        <v>0</v>
      </c>
      <c r="AK47" s="87">
        <f>'Wniosek 2025 r.'!C712</f>
        <v>0</v>
      </c>
      <c r="AL47">
        <f>'Wniosek 2025 r.'!C867</f>
        <v>0</v>
      </c>
      <c r="AM47">
        <f>'Wniosek 2025 r.'!E867</f>
        <v>0</v>
      </c>
      <c r="AN47">
        <f>'Wniosek 2025 r.'!C1021</f>
        <v>0</v>
      </c>
    </row>
    <row r="48" spans="23:40" x14ac:dyDescent="0.25">
      <c r="W48">
        <f>'Wniosek 2025 r.'!A85</f>
        <v>0</v>
      </c>
      <c r="X48">
        <f>'Wniosek 2025 r.'!B85</f>
        <v>0</v>
      </c>
      <c r="Y48">
        <f>'Wniosek 2025 r.'!C85</f>
        <v>0</v>
      </c>
      <c r="Z48">
        <f>'Wniosek 2025 r.'!D85</f>
        <v>0</v>
      </c>
      <c r="AA48">
        <f>'Wniosek 2025 r.'!E85</f>
        <v>0</v>
      </c>
      <c r="AB48">
        <f>'Wniosek 2025 r.'!F85</f>
        <v>0</v>
      </c>
      <c r="AC48">
        <f>'Wniosek 2025 r.'!G85</f>
        <v>0</v>
      </c>
      <c r="AD48" s="4">
        <f>'Wniosek 2025 r.'!H85</f>
        <v>0</v>
      </c>
      <c r="AE48" s="3">
        <f>'Wniosek 2025 r.'!C248</f>
        <v>0</v>
      </c>
      <c r="AF48" s="87">
        <f>'Wniosek 2025 r.'!C404</f>
        <v>0</v>
      </c>
      <c r="AG48" s="87">
        <f>'Wniosek 2025 r.'!D404</f>
        <v>0</v>
      </c>
      <c r="AH48" s="88">
        <f>'Wniosek 2025 r.'!F404</f>
        <v>0</v>
      </c>
      <c r="AI48" s="87">
        <f>'Wniosek 2025 r.'!H404</f>
        <v>0</v>
      </c>
      <c r="AJ48" s="87">
        <f>'Wniosek 2025 r.'!C558</f>
        <v>0</v>
      </c>
      <c r="AK48" s="87">
        <f>'Wniosek 2025 r.'!C713</f>
        <v>0</v>
      </c>
      <c r="AL48">
        <f>'Wniosek 2025 r.'!C868</f>
        <v>0</v>
      </c>
      <c r="AM48">
        <f>'Wniosek 2025 r.'!E868</f>
        <v>0</v>
      </c>
      <c r="AN48">
        <f>'Wniosek 2025 r.'!C1022</f>
        <v>0</v>
      </c>
    </row>
    <row r="49" spans="23:40" x14ac:dyDescent="0.25">
      <c r="W49">
        <f>'Wniosek 2025 r.'!A86</f>
        <v>0</v>
      </c>
      <c r="X49">
        <f>'Wniosek 2025 r.'!B86</f>
        <v>0</v>
      </c>
      <c r="Y49">
        <f>'Wniosek 2025 r.'!C86</f>
        <v>0</v>
      </c>
      <c r="Z49">
        <f>'Wniosek 2025 r.'!D86</f>
        <v>0</v>
      </c>
      <c r="AA49">
        <f>'Wniosek 2025 r.'!E86</f>
        <v>0</v>
      </c>
      <c r="AB49">
        <f>'Wniosek 2025 r.'!F86</f>
        <v>0</v>
      </c>
      <c r="AC49">
        <f>'Wniosek 2025 r.'!G86</f>
        <v>0</v>
      </c>
      <c r="AD49" s="4">
        <f>'Wniosek 2025 r.'!H86</f>
        <v>0</v>
      </c>
      <c r="AE49" s="3">
        <f>'Wniosek 2025 r.'!C249</f>
        <v>0</v>
      </c>
      <c r="AF49" s="87">
        <f>'Wniosek 2025 r.'!C405</f>
        <v>0</v>
      </c>
      <c r="AG49" s="87">
        <f>'Wniosek 2025 r.'!D405</f>
        <v>0</v>
      </c>
      <c r="AH49" s="88">
        <f>'Wniosek 2025 r.'!F405</f>
        <v>0</v>
      </c>
      <c r="AI49" s="87">
        <f>'Wniosek 2025 r.'!H405</f>
        <v>0</v>
      </c>
      <c r="AJ49" s="87">
        <f>'Wniosek 2025 r.'!C559</f>
        <v>0</v>
      </c>
      <c r="AK49" s="87">
        <f>'Wniosek 2025 r.'!C714</f>
        <v>0</v>
      </c>
      <c r="AL49">
        <f>'Wniosek 2025 r.'!C869</f>
        <v>0</v>
      </c>
      <c r="AM49">
        <f>'Wniosek 2025 r.'!E869</f>
        <v>0</v>
      </c>
      <c r="AN49">
        <f>'Wniosek 2025 r.'!C1023</f>
        <v>0</v>
      </c>
    </row>
    <row r="50" spans="23:40" x14ac:dyDescent="0.25">
      <c r="W50">
        <f>'Wniosek 2025 r.'!A87</f>
        <v>0</v>
      </c>
      <c r="X50">
        <f>'Wniosek 2025 r.'!B87</f>
        <v>0</v>
      </c>
      <c r="Y50">
        <f>'Wniosek 2025 r.'!C87</f>
        <v>0</v>
      </c>
      <c r="Z50">
        <f>'Wniosek 2025 r.'!D87</f>
        <v>0</v>
      </c>
      <c r="AA50">
        <f>'Wniosek 2025 r.'!E87</f>
        <v>0</v>
      </c>
      <c r="AB50">
        <f>'Wniosek 2025 r.'!F87</f>
        <v>0</v>
      </c>
      <c r="AC50">
        <f>'Wniosek 2025 r.'!G87</f>
        <v>0</v>
      </c>
      <c r="AD50" s="4">
        <f>'Wniosek 2025 r.'!H87</f>
        <v>0</v>
      </c>
      <c r="AE50" s="3">
        <f>'Wniosek 2025 r.'!C250</f>
        <v>0</v>
      </c>
      <c r="AF50" s="87">
        <f>'Wniosek 2025 r.'!C406</f>
        <v>0</v>
      </c>
      <c r="AG50" s="87">
        <f>'Wniosek 2025 r.'!D406</f>
        <v>0</v>
      </c>
      <c r="AH50" s="88">
        <f>'Wniosek 2025 r.'!F406</f>
        <v>0</v>
      </c>
      <c r="AI50" s="87">
        <f>'Wniosek 2025 r.'!H406</f>
        <v>0</v>
      </c>
      <c r="AJ50" s="87">
        <f>'Wniosek 2025 r.'!C560</f>
        <v>0</v>
      </c>
      <c r="AK50" s="87">
        <f>'Wniosek 2025 r.'!C715</f>
        <v>0</v>
      </c>
      <c r="AL50">
        <f>'Wniosek 2025 r.'!C870</f>
        <v>0</v>
      </c>
      <c r="AM50">
        <f>'Wniosek 2025 r.'!E870</f>
        <v>0</v>
      </c>
      <c r="AN50">
        <f>'Wniosek 2025 r.'!C1024</f>
        <v>0</v>
      </c>
    </row>
    <row r="51" spans="23:40" x14ac:dyDescent="0.25">
      <c r="W51">
        <f>'Wniosek 2025 r.'!A88</f>
        <v>0</v>
      </c>
      <c r="X51">
        <f>'Wniosek 2025 r.'!B88</f>
        <v>0</v>
      </c>
      <c r="Y51">
        <f>'Wniosek 2025 r.'!C88</f>
        <v>0</v>
      </c>
      <c r="Z51">
        <f>'Wniosek 2025 r.'!D88</f>
        <v>0</v>
      </c>
      <c r="AA51">
        <f>'Wniosek 2025 r.'!E88</f>
        <v>0</v>
      </c>
      <c r="AB51">
        <f>'Wniosek 2025 r.'!F88</f>
        <v>0</v>
      </c>
      <c r="AC51">
        <f>'Wniosek 2025 r.'!G88</f>
        <v>0</v>
      </c>
      <c r="AD51" s="4">
        <f>'Wniosek 2025 r.'!H88</f>
        <v>0</v>
      </c>
      <c r="AE51" s="3">
        <f>'Wniosek 2025 r.'!C251</f>
        <v>0</v>
      </c>
      <c r="AF51" s="87">
        <f>'Wniosek 2025 r.'!C407</f>
        <v>0</v>
      </c>
      <c r="AG51" s="87">
        <f>'Wniosek 2025 r.'!D407</f>
        <v>0</v>
      </c>
      <c r="AH51" s="88">
        <f>'Wniosek 2025 r.'!F407</f>
        <v>0</v>
      </c>
      <c r="AI51" s="87">
        <f>'Wniosek 2025 r.'!H407</f>
        <v>0</v>
      </c>
      <c r="AJ51" s="87">
        <f>'Wniosek 2025 r.'!C561</f>
        <v>0</v>
      </c>
      <c r="AK51" s="87">
        <f>'Wniosek 2025 r.'!C716</f>
        <v>0</v>
      </c>
      <c r="AL51">
        <f>'Wniosek 2025 r.'!C871</f>
        <v>0</v>
      </c>
      <c r="AM51">
        <f>'Wniosek 2025 r.'!E871</f>
        <v>0</v>
      </c>
      <c r="AN51">
        <f>'Wniosek 2025 r.'!C1025</f>
        <v>0</v>
      </c>
    </row>
    <row r="52" spans="23:40" x14ac:dyDescent="0.25">
      <c r="W52">
        <f>'Wniosek 2025 r.'!A89</f>
        <v>0</v>
      </c>
      <c r="X52">
        <f>'Wniosek 2025 r.'!B89</f>
        <v>0</v>
      </c>
      <c r="Y52">
        <f>'Wniosek 2025 r.'!C89</f>
        <v>0</v>
      </c>
      <c r="Z52">
        <f>'Wniosek 2025 r.'!D89</f>
        <v>0</v>
      </c>
      <c r="AA52">
        <f>'Wniosek 2025 r.'!E89</f>
        <v>0</v>
      </c>
      <c r="AB52">
        <f>'Wniosek 2025 r.'!F89</f>
        <v>0</v>
      </c>
      <c r="AC52">
        <f>'Wniosek 2025 r.'!G89</f>
        <v>0</v>
      </c>
      <c r="AD52" s="4">
        <f>'Wniosek 2025 r.'!H89</f>
        <v>0</v>
      </c>
      <c r="AE52" s="3">
        <f>'Wniosek 2025 r.'!C252</f>
        <v>0</v>
      </c>
      <c r="AF52" s="87">
        <f>'Wniosek 2025 r.'!C408</f>
        <v>0</v>
      </c>
      <c r="AG52" s="87">
        <f>'Wniosek 2025 r.'!D408</f>
        <v>0</v>
      </c>
      <c r="AH52" s="88">
        <f>'Wniosek 2025 r.'!F408</f>
        <v>0</v>
      </c>
      <c r="AI52" s="87">
        <f>'Wniosek 2025 r.'!H408</f>
        <v>0</v>
      </c>
      <c r="AJ52" s="87">
        <f>'Wniosek 2025 r.'!C562</f>
        <v>0</v>
      </c>
      <c r="AK52" s="87">
        <f>'Wniosek 2025 r.'!C717</f>
        <v>0</v>
      </c>
      <c r="AL52">
        <f>'Wniosek 2025 r.'!C872</f>
        <v>0</v>
      </c>
      <c r="AM52">
        <f>'Wniosek 2025 r.'!E872</f>
        <v>0</v>
      </c>
      <c r="AN52">
        <f>'Wniosek 2025 r.'!C1026</f>
        <v>0</v>
      </c>
    </row>
    <row r="53" spans="23:40" x14ac:dyDescent="0.25">
      <c r="W53">
        <f>'Wniosek 2025 r.'!A90</f>
        <v>0</v>
      </c>
      <c r="X53">
        <f>'Wniosek 2025 r.'!B90</f>
        <v>0</v>
      </c>
      <c r="Y53">
        <f>'Wniosek 2025 r.'!C90</f>
        <v>0</v>
      </c>
      <c r="Z53">
        <f>'Wniosek 2025 r.'!D90</f>
        <v>0</v>
      </c>
      <c r="AA53">
        <f>'Wniosek 2025 r.'!E90</f>
        <v>0</v>
      </c>
      <c r="AB53">
        <f>'Wniosek 2025 r.'!F90</f>
        <v>0</v>
      </c>
      <c r="AC53">
        <f>'Wniosek 2025 r.'!G90</f>
        <v>0</v>
      </c>
      <c r="AD53" s="4">
        <f>'Wniosek 2025 r.'!H90</f>
        <v>0</v>
      </c>
      <c r="AE53" s="3">
        <f>'Wniosek 2025 r.'!C253</f>
        <v>0</v>
      </c>
      <c r="AF53" s="87">
        <f>'Wniosek 2025 r.'!C409</f>
        <v>0</v>
      </c>
      <c r="AG53" s="87">
        <f>'Wniosek 2025 r.'!D409</f>
        <v>0</v>
      </c>
      <c r="AH53" s="88">
        <f>'Wniosek 2025 r.'!F409</f>
        <v>0</v>
      </c>
      <c r="AI53" s="87">
        <f>'Wniosek 2025 r.'!H409</f>
        <v>0</v>
      </c>
      <c r="AJ53" s="87">
        <f>'Wniosek 2025 r.'!C563</f>
        <v>0</v>
      </c>
      <c r="AK53" s="87">
        <f>'Wniosek 2025 r.'!C718</f>
        <v>0</v>
      </c>
      <c r="AL53">
        <f>'Wniosek 2025 r.'!C873</f>
        <v>0</v>
      </c>
      <c r="AM53">
        <f>'Wniosek 2025 r.'!E873</f>
        <v>0</v>
      </c>
      <c r="AN53">
        <f>'Wniosek 2025 r.'!C1027</f>
        <v>0</v>
      </c>
    </row>
    <row r="54" spans="23:40" x14ac:dyDescent="0.25">
      <c r="W54">
        <f>'Wniosek 2025 r.'!A91</f>
        <v>0</v>
      </c>
      <c r="X54">
        <f>'Wniosek 2025 r.'!B91</f>
        <v>0</v>
      </c>
      <c r="Y54">
        <f>'Wniosek 2025 r.'!C91</f>
        <v>0</v>
      </c>
      <c r="Z54">
        <f>'Wniosek 2025 r.'!D91</f>
        <v>0</v>
      </c>
      <c r="AA54">
        <f>'Wniosek 2025 r.'!E91</f>
        <v>0</v>
      </c>
      <c r="AB54">
        <f>'Wniosek 2025 r.'!F91</f>
        <v>0</v>
      </c>
      <c r="AC54">
        <f>'Wniosek 2025 r.'!G91</f>
        <v>0</v>
      </c>
      <c r="AD54" s="4">
        <f>'Wniosek 2025 r.'!H91</f>
        <v>0</v>
      </c>
      <c r="AE54" s="3">
        <f>'Wniosek 2025 r.'!C254</f>
        <v>0</v>
      </c>
      <c r="AF54" s="87">
        <f>'Wniosek 2025 r.'!C410</f>
        <v>0</v>
      </c>
      <c r="AG54" s="87">
        <f>'Wniosek 2025 r.'!D410</f>
        <v>0</v>
      </c>
      <c r="AH54" s="88">
        <f>'Wniosek 2025 r.'!F410</f>
        <v>0</v>
      </c>
      <c r="AI54" s="87">
        <f>'Wniosek 2025 r.'!H410</f>
        <v>0</v>
      </c>
      <c r="AJ54" s="87">
        <f>'Wniosek 2025 r.'!C564</f>
        <v>0</v>
      </c>
      <c r="AK54" s="87">
        <f>'Wniosek 2025 r.'!C719</f>
        <v>0</v>
      </c>
      <c r="AL54">
        <f>'Wniosek 2025 r.'!C874</f>
        <v>0</v>
      </c>
      <c r="AM54">
        <f>'Wniosek 2025 r.'!E874</f>
        <v>0</v>
      </c>
      <c r="AN54">
        <f>'Wniosek 2025 r.'!C1028</f>
        <v>0</v>
      </c>
    </row>
    <row r="55" spans="23:40" x14ac:dyDescent="0.25">
      <c r="W55">
        <f>'Wniosek 2025 r.'!A92</f>
        <v>0</v>
      </c>
      <c r="X55">
        <f>'Wniosek 2025 r.'!B92</f>
        <v>0</v>
      </c>
      <c r="Y55">
        <f>'Wniosek 2025 r.'!C92</f>
        <v>0</v>
      </c>
      <c r="Z55">
        <f>'Wniosek 2025 r.'!D92</f>
        <v>0</v>
      </c>
      <c r="AA55">
        <f>'Wniosek 2025 r.'!E92</f>
        <v>0</v>
      </c>
      <c r="AB55">
        <f>'Wniosek 2025 r.'!F92</f>
        <v>0</v>
      </c>
      <c r="AC55">
        <f>'Wniosek 2025 r.'!G92</f>
        <v>0</v>
      </c>
      <c r="AD55" s="4">
        <f>'Wniosek 2025 r.'!H92</f>
        <v>0</v>
      </c>
      <c r="AE55" s="3">
        <f>'Wniosek 2025 r.'!C255</f>
        <v>0</v>
      </c>
      <c r="AF55" s="87">
        <f>'Wniosek 2025 r.'!C411</f>
        <v>0</v>
      </c>
      <c r="AG55" s="87">
        <f>'Wniosek 2025 r.'!D411</f>
        <v>0</v>
      </c>
      <c r="AH55" s="88">
        <f>'Wniosek 2025 r.'!F411</f>
        <v>0</v>
      </c>
      <c r="AI55" s="87">
        <f>'Wniosek 2025 r.'!H411</f>
        <v>0</v>
      </c>
      <c r="AJ55" s="87">
        <f>'Wniosek 2025 r.'!C565</f>
        <v>0</v>
      </c>
      <c r="AK55" s="87">
        <f>'Wniosek 2025 r.'!C720</f>
        <v>0</v>
      </c>
      <c r="AL55">
        <f>'Wniosek 2025 r.'!C875</f>
        <v>0</v>
      </c>
      <c r="AM55">
        <f>'Wniosek 2025 r.'!E875</f>
        <v>0</v>
      </c>
      <c r="AN55">
        <f>'Wniosek 2025 r.'!C1029</f>
        <v>0</v>
      </c>
    </row>
    <row r="56" spans="23:40" x14ac:dyDescent="0.25">
      <c r="W56">
        <f>'Wniosek 2025 r.'!A93</f>
        <v>0</v>
      </c>
      <c r="X56">
        <f>'Wniosek 2025 r.'!B93</f>
        <v>0</v>
      </c>
      <c r="Y56">
        <f>'Wniosek 2025 r.'!C93</f>
        <v>0</v>
      </c>
      <c r="Z56">
        <f>'Wniosek 2025 r.'!D93</f>
        <v>0</v>
      </c>
      <c r="AA56">
        <f>'Wniosek 2025 r.'!E93</f>
        <v>0</v>
      </c>
      <c r="AB56">
        <f>'Wniosek 2025 r.'!F93</f>
        <v>0</v>
      </c>
      <c r="AC56">
        <f>'Wniosek 2025 r.'!G93</f>
        <v>0</v>
      </c>
      <c r="AD56" s="4">
        <f>'Wniosek 2025 r.'!H93</f>
        <v>0</v>
      </c>
      <c r="AE56" s="3">
        <f>'Wniosek 2025 r.'!C256</f>
        <v>0</v>
      </c>
      <c r="AF56" s="87">
        <f>'Wniosek 2025 r.'!C412</f>
        <v>0</v>
      </c>
      <c r="AG56" s="87">
        <f>'Wniosek 2025 r.'!D412</f>
        <v>0</v>
      </c>
      <c r="AH56" s="88">
        <f>'Wniosek 2025 r.'!F412</f>
        <v>0</v>
      </c>
      <c r="AI56" s="87">
        <f>'Wniosek 2025 r.'!H412</f>
        <v>0</v>
      </c>
      <c r="AJ56" s="87">
        <f>'Wniosek 2025 r.'!C566</f>
        <v>0</v>
      </c>
      <c r="AK56" s="87">
        <f>'Wniosek 2025 r.'!C721</f>
        <v>0</v>
      </c>
      <c r="AL56">
        <f>'Wniosek 2025 r.'!C876</f>
        <v>0</v>
      </c>
      <c r="AM56">
        <f>'Wniosek 2025 r.'!E876</f>
        <v>0</v>
      </c>
      <c r="AN56">
        <f>'Wniosek 2025 r.'!C1030</f>
        <v>0</v>
      </c>
    </row>
    <row r="57" spans="23:40" x14ac:dyDescent="0.25">
      <c r="W57">
        <f>'Wniosek 2025 r.'!A94</f>
        <v>0</v>
      </c>
      <c r="X57">
        <f>'Wniosek 2025 r.'!B94</f>
        <v>0</v>
      </c>
      <c r="Y57">
        <f>'Wniosek 2025 r.'!C94</f>
        <v>0</v>
      </c>
      <c r="Z57">
        <f>'Wniosek 2025 r.'!D94</f>
        <v>0</v>
      </c>
      <c r="AA57">
        <f>'Wniosek 2025 r.'!E94</f>
        <v>0</v>
      </c>
      <c r="AB57">
        <f>'Wniosek 2025 r.'!F94</f>
        <v>0</v>
      </c>
      <c r="AC57">
        <f>'Wniosek 2025 r.'!G94</f>
        <v>0</v>
      </c>
      <c r="AD57" s="4">
        <f>'Wniosek 2025 r.'!H94</f>
        <v>0</v>
      </c>
      <c r="AE57" s="3">
        <f>'Wniosek 2025 r.'!C257</f>
        <v>0</v>
      </c>
      <c r="AF57" s="87">
        <f>'Wniosek 2025 r.'!C413</f>
        <v>0</v>
      </c>
      <c r="AG57" s="87">
        <f>'Wniosek 2025 r.'!D413</f>
        <v>0</v>
      </c>
      <c r="AH57" s="88">
        <f>'Wniosek 2025 r.'!F413</f>
        <v>0</v>
      </c>
      <c r="AI57" s="87">
        <f>'Wniosek 2025 r.'!H413</f>
        <v>0</v>
      </c>
      <c r="AJ57" s="87">
        <f>'Wniosek 2025 r.'!C567</f>
        <v>0</v>
      </c>
      <c r="AK57" s="87">
        <f>'Wniosek 2025 r.'!C722</f>
        <v>0</v>
      </c>
      <c r="AL57">
        <f>'Wniosek 2025 r.'!C877</f>
        <v>0</v>
      </c>
      <c r="AM57">
        <f>'Wniosek 2025 r.'!E877</f>
        <v>0</v>
      </c>
      <c r="AN57">
        <f>'Wniosek 2025 r.'!C1031</f>
        <v>0</v>
      </c>
    </row>
    <row r="58" spans="23:40" x14ac:dyDescent="0.25">
      <c r="W58">
        <f>'Wniosek 2025 r.'!A95</f>
        <v>0</v>
      </c>
      <c r="X58">
        <f>'Wniosek 2025 r.'!B95</f>
        <v>0</v>
      </c>
      <c r="Y58">
        <f>'Wniosek 2025 r.'!C95</f>
        <v>0</v>
      </c>
      <c r="Z58">
        <f>'Wniosek 2025 r.'!D95</f>
        <v>0</v>
      </c>
      <c r="AA58">
        <f>'Wniosek 2025 r.'!E95</f>
        <v>0</v>
      </c>
      <c r="AB58">
        <f>'Wniosek 2025 r.'!F95</f>
        <v>0</v>
      </c>
      <c r="AC58">
        <f>'Wniosek 2025 r.'!G95</f>
        <v>0</v>
      </c>
      <c r="AD58" s="4">
        <f>'Wniosek 2025 r.'!H95</f>
        <v>0</v>
      </c>
      <c r="AE58" s="3">
        <f>'Wniosek 2025 r.'!C258</f>
        <v>0</v>
      </c>
      <c r="AF58" s="87">
        <f>'Wniosek 2025 r.'!C414</f>
        <v>0</v>
      </c>
      <c r="AG58" s="87">
        <f>'Wniosek 2025 r.'!D414</f>
        <v>0</v>
      </c>
      <c r="AH58" s="88">
        <f>'Wniosek 2025 r.'!F414</f>
        <v>0</v>
      </c>
      <c r="AI58" s="87">
        <f>'Wniosek 2025 r.'!H414</f>
        <v>0</v>
      </c>
      <c r="AJ58" s="87">
        <f>'Wniosek 2025 r.'!C568</f>
        <v>0</v>
      </c>
      <c r="AK58" s="87">
        <f>'Wniosek 2025 r.'!C723</f>
        <v>0</v>
      </c>
      <c r="AL58">
        <f>'Wniosek 2025 r.'!C878</f>
        <v>0</v>
      </c>
      <c r="AM58">
        <f>'Wniosek 2025 r.'!E878</f>
        <v>0</v>
      </c>
      <c r="AN58">
        <f>'Wniosek 2025 r.'!C1032</f>
        <v>0</v>
      </c>
    </row>
    <row r="59" spans="23:40" x14ac:dyDescent="0.25">
      <c r="W59">
        <f>'Wniosek 2025 r.'!A96</f>
        <v>0</v>
      </c>
      <c r="X59">
        <f>'Wniosek 2025 r.'!B96</f>
        <v>0</v>
      </c>
      <c r="Y59">
        <f>'Wniosek 2025 r.'!C96</f>
        <v>0</v>
      </c>
      <c r="Z59">
        <f>'Wniosek 2025 r.'!D96</f>
        <v>0</v>
      </c>
      <c r="AA59">
        <f>'Wniosek 2025 r.'!E96</f>
        <v>0</v>
      </c>
      <c r="AB59">
        <f>'Wniosek 2025 r.'!F96</f>
        <v>0</v>
      </c>
      <c r="AC59">
        <f>'Wniosek 2025 r.'!G96</f>
        <v>0</v>
      </c>
      <c r="AD59" s="4">
        <f>'Wniosek 2025 r.'!H96</f>
        <v>0</v>
      </c>
      <c r="AE59" s="3">
        <f>'Wniosek 2025 r.'!C259</f>
        <v>0</v>
      </c>
      <c r="AF59" s="87">
        <f>'Wniosek 2025 r.'!C415</f>
        <v>0</v>
      </c>
      <c r="AG59" s="87">
        <f>'Wniosek 2025 r.'!D415</f>
        <v>0</v>
      </c>
      <c r="AH59" s="88">
        <f>'Wniosek 2025 r.'!F415</f>
        <v>0</v>
      </c>
      <c r="AI59" s="87">
        <f>'Wniosek 2025 r.'!H415</f>
        <v>0</v>
      </c>
      <c r="AJ59" s="87">
        <f>'Wniosek 2025 r.'!C569</f>
        <v>0</v>
      </c>
      <c r="AK59" s="87">
        <f>'Wniosek 2025 r.'!C724</f>
        <v>0</v>
      </c>
      <c r="AL59">
        <f>'Wniosek 2025 r.'!C879</f>
        <v>0</v>
      </c>
      <c r="AM59">
        <f>'Wniosek 2025 r.'!E879</f>
        <v>0</v>
      </c>
      <c r="AN59">
        <f>'Wniosek 2025 r.'!C1033</f>
        <v>0</v>
      </c>
    </row>
    <row r="60" spans="23:40" x14ac:dyDescent="0.25">
      <c r="W60">
        <f>'Wniosek 2025 r.'!A97</f>
        <v>0</v>
      </c>
      <c r="X60">
        <f>'Wniosek 2025 r.'!B97</f>
        <v>0</v>
      </c>
      <c r="Y60">
        <f>'Wniosek 2025 r.'!C97</f>
        <v>0</v>
      </c>
      <c r="Z60">
        <f>'Wniosek 2025 r.'!D97</f>
        <v>0</v>
      </c>
      <c r="AA60">
        <f>'Wniosek 2025 r.'!E97</f>
        <v>0</v>
      </c>
      <c r="AB60">
        <f>'Wniosek 2025 r.'!F97</f>
        <v>0</v>
      </c>
      <c r="AC60">
        <f>'Wniosek 2025 r.'!G97</f>
        <v>0</v>
      </c>
      <c r="AD60" s="4">
        <f>'Wniosek 2025 r.'!H97</f>
        <v>0</v>
      </c>
      <c r="AE60" s="3">
        <f>'Wniosek 2025 r.'!C260</f>
        <v>0</v>
      </c>
      <c r="AF60" s="87">
        <f>'Wniosek 2025 r.'!C416</f>
        <v>0</v>
      </c>
      <c r="AG60" s="87">
        <f>'Wniosek 2025 r.'!D416</f>
        <v>0</v>
      </c>
      <c r="AH60" s="88">
        <f>'Wniosek 2025 r.'!F416</f>
        <v>0</v>
      </c>
      <c r="AI60" s="87">
        <f>'Wniosek 2025 r.'!H416</f>
        <v>0</v>
      </c>
      <c r="AJ60" s="87">
        <f>'Wniosek 2025 r.'!C570</f>
        <v>0</v>
      </c>
      <c r="AK60" s="87">
        <f>'Wniosek 2025 r.'!C725</f>
        <v>0</v>
      </c>
      <c r="AL60">
        <f>'Wniosek 2025 r.'!C880</f>
        <v>0</v>
      </c>
      <c r="AM60">
        <f>'Wniosek 2025 r.'!E880</f>
        <v>0</v>
      </c>
      <c r="AN60">
        <f>'Wniosek 2025 r.'!C1034</f>
        <v>0</v>
      </c>
    </row>
    <row r="61" spans="23:40" x14ac:dyDescent="0.25">
      <c r="W61">
        <f>'Wniosek 2025 r.'!A98</f>
        <v>0</v>
      </c>
      <c r="X61">
        <f>'Wniosek 2025 r.'!B98</f>
        <v>0</v>
      </c>
      <c r="Y61">
        <f>'Wniosek 2025 r.'!C98</f>
        <v>0</v>
      </c>
      <c r="Z61">
        <f>'Wniosek 2025 r.'!D98</f>
        <v>0</v>
      </c>
      <c r="AA61">
        <f>'Wniosek 2025 r.'!E98</f>
        <v>0</v>
      </c>
      <c r="AB61">
        <f>'Wniosek 2025 r.'!F98</f>
        <v>0</v>
      </c>
      <c r="AC61">
        <f>'Wniosek 2025 r.'!G98</f>
        <v>0</v>
      </c>
      <c r="AD61" s="4">
        <f>'Wniosek 2025 r.'!H98</f>
        <v>0</v>
      </c>
      <c r="AE61" s="3">
        <f>'Wniosek 2025 r.'!C261</f>
        <v>0</v>
      </c>
      <c r="AF61" s="87">
        <f>'Wniosek 2025 r.'!C417</f>
        <v>0</v>
      </c>
      <c r="AG61" s="87">
        <f>'Wniosek 2025 r.'!D417</f>
        <v>0</v>
      </c>
      <c r="AH61" s="88">
        <f>'Wniosek 2025 r.'!F417</f>
        <v>0</v>
      </c>
      <c r="AI61" s="87">
        <f>'Wniosek 2025 r.'!H417</f>
        <v>0</v>
      </c>
      <c r="AJ61" s="87">
        <f>'Wniosek 2025 r.'!C571</f>
        <v>0</v>
      </c>
      <c r="AK61" s="87">
        <f>'Wniosek 2025 r.'!C726</f>
        <v>0</v>
      </c>
      <c r="AL61">
        <f>'Wniosek 2025 r.'!C881</f>
        <v>0</v>
      </c>
      <c r="AM61">
        <f>'Wniosek 2025 r.'!E881</f>
        <v>0</v>
      </c>
      <c r="AN61">
        <f>'Wniosek 2025 r.'!C1035</f>
        <v>0</v>
      </c>
    </row>
    <row r="62" spans="23:40" x14ac:dyDescent="0.25">
      <c r="W62">
        <f>'Wniosek 2025 r.'!A99</f>
        <v>0</v>
      </c>
      <c r="X62">
        <f>'Wniosek 2025 r.'!B99</f>
        <v>0</v>
      </c>
      <c r="Y62">
        <f>'Wniosek 2025 r.'!C99</f>
        <v>0</v>
      </c>
      <c r="Z62">
        <f>'Wniosek 2025 r.'!D99</f>
        <v>0</v>
      </c>
      <c r="AA62">
        <f>'Wniosek 2025 r.'!E99</f>
        <v>0</v>
      </c>
      <c r="AB62">
        <f>'Wniosek 2025 r.'!F99</f>
        <v>0</v>
      </c>
      <c r="AC62">
        <f>'Wniosek 2025 r.'!G99</f>
        <v>0</v>
      </c>
      <c r="AD62" s="4">
        <f>'Wniosek 2025 r.'!H99</f>
        <v>0</v>
      </c>
      <c r="AE62" s="3">
        <f>'Wniosek 2025 r.'!C262</f>
        <v>0</v>
      </c>
      <c r="AF62" s="87">
        <f>'Wniosek 2025 r.'!C418</f>
        <v>0</v>
      </c>
      <c r="AG62" s="87">
        <f>'Wniosek 2025 r.'!D418</f>
        <v>0</v>
      </c>
      <c r="AH62" s="88">
        <f>'Wniosek 2025 r.'!F418</f>
        <v>0</v>
      </c>
      <c r="AI62" s="87">
        <f>'Wniosek 2025 r.'!H418</f>
        <v>0</v>
      </c>
      <c r="AJ62" s="87">
        <f>'Wniosek 2025 r.'!C572</f>
        <v>0</v>
      </c>
      <c r="AK62" s="87">
        <f>'Wniosek 2025 r.'!C727</f>
        <v>0</v>
      </c>
      <c r="AL62">
        <f>'Wniosek 2025 r.'!C882</f>
        <v>0</v>
      </c>
      <c r="AM62">
        <f>'Wniosek 2025 r.'!E882</f>
        <v>0</v>
      </c>
      <c r="AN62">
        <f>'Wniosek 2025 r.'!C1036</f>
        <v>0</v>
      </c>
    </row>
    <row r="63" spans="23:40" x14ac:dyDescent="0.25">
      <c r="W63">
        <f>'Wniosek 2025 r.'!A100</f>
        <v>0</v>
      </c>
      <c r="X63">
        <f>'Wniosek 2025 r.'!B100</f>
        <v>0</v>
      </c>
      <c r="Y63">
        <f>'Wniosek 2025 r.'!C100</f>
        <v>0</v>
      </c>
      <c r="Z63">
        <f>'Wniosek 2025 r.'!D100</f>
        <v>0</v>
      </c>
      <c r="AA63">
        <f>'Wniosek 2025 r.'!E100</f>
        <v>0</v>
      </c>
      <c r="AB63">
        <f>'Wniosek 2025 r.'!F100</f>
        <v>0</v>
      </c>
      <c r="AC63">
        <f>'Wniosek 2025 r.'!G100</f>
        <v>0</v>
      </c>
      <c r="AD63" s="4">
        <f>'Wniosek 2025 r.'!H100</f>
        <v>0</v>
      </c>
      <c r="AE63" s="3">
        <f>'Wniosek 2025 r.'!C263</f>
        <v>0</v>
      </c>
      <c r="AF63" s="87">
        <f>'Wniosek 2025 r.'!C419</f>
        <v>0</v>
      </c>
      <c r="AG63" s="87">
        <f>'Wniosek 2025 r.'!D419</f>
        <v>0</v>
      </c>
      <c r="AH63" s="88">
        <f>'Wniosek 2025 r.'!F419</f>
        <v>0</v>
      </c>
      <c r="AI63" s="87">
        <f>'Wniosek 2025 r.'!H419</f>
        <v>0</v>
      </c>
      <c r="AJ63" s="87">
        <f>'Wniosek 2025 r.'!C573</f>
        <v>0</v>
      </c>
      <c r="AK63" s="87">
        <f>'Wniosek 2025 r.'!C728</f>
        <v>0</v>
      </c>
      <c r="AL63">
        <f>'Wniosek 2025 r.'!C883</f>
        <v>0</v>
      </c>
      <c r="AM63">
        <f>'Wniosek 2025 r.'!E883</f>
        <v>0</v>
      </c>
      <c r="AN63">
        <f>'Wniosek 2025 r.'!C1037</f>
        <v>0</v>
      </c>
    </row>
    <row r="64" spans="23:40" x14ac:dyDescent="0.25">
      <c r="W64">
        <f>'Wniosek 2025 r.'!A101</f>
        <v>0</v>
      </c>
      <c r="X64">
        <f>'Wniosek 2025 r.'!B101</f>
        <v>0</v>
      </c>
      <c r="Y64">
        <f>'Wniosek 2025 r.'!C101</f>
        <v>0</v>
      </c>
      <c r="Z64">
        <f>'Wniosek 2025 r.'!D101</f>
        <v>0</v>
      </c>
      <c r="AA64">
        <f>'Wniosek 2025 r.'!E101</f>
        <v>0</v>
      </c>
      <c r="AB64">
        <f>'Wniosek 2025 r.'!F101</f>
        <v>0</v>
      </c>
      <c r="AC64">
        <f>'Wniosek 2025 r.'!G101</f>
        <v>0</v>
      </c>
      <c r="AD64" s="4">
        <f>'Wniosek 2025 r.'!H101</f>
        <v>0</v>
      </c>
      <c r="AE64" s="3">
        <f>'Wniosek 2025 r.'!C264</f>
        <v>0</v>
      </c>
      <c r="AF64" s="87">
        <f>'Wniosek 2025 r.'!C420</f>
        <v>0</v>
      </c>
      <c r="AG64" s="87">
        <f>'Wniosek 2025 r.'!D420</f>
        <v>0</v>
      </c>
      <c r="AH64" s="88">
        <f>'Wniosek 2025 r.'!F420</f>
        <v>0</v>
      </c>
      <c r="AI64" s="87">
        <f>'Wniosek 2025 r.'!H420</f>
        <v>0</v>
      </c>
      <c r="AJ64" s="87">
        <f>'Wniosek 2025 r.'!C574</f>
        <v>0</v>
      </c>
      <c r="AK64" s="87">
        <f>'Wniosek 2025 r.'!C729</f>
        <v>0</v>
      </c>
      <c r="AL64">
        <f>'Wniosek 2025 r.'!C884</f>
        <v>0</v>
      </c>
      <c r="AM64">
        <f>'Wniosek 2025 r.'!E884</f>
        <v>0</v>
      </c>
      <c r="AN64">
        <f>'Wniosek 2025 r.'!C1038</f>
        <v>0</v>
      </c>
    </row>
    <row r="65" spans="23:40" x14ac:dyDescent="0.25">
      <c r="W65">
        <f>'Wniosek 2025 r.'!A102</f>
        <v>0</v>
      </c>
      <c r="X65">
        <f>'Wniosek 2025 r.'!B102</f>
        <v>0</v>
      </c>
      <c r="Y65">
        <f>'Wniosek 2025 r.'!C102</f>
        <v>0</v>
      </c>
      <c r="Z65">
        <f>'Wniosek 2025 r.'!D102</f>
        <v>0</v>
      </c>
      <c r="AA65">
        <f>'Wniosek 2025 r.'!E102</f>
        <v>0</v>
      </c>
      <c r="AB65">
        <f>'Wniosek 2025 r.'!F102</f>
        <v>0</v>
      </c>
      <c r="AC65">
        <f>'Wniosek 2025 r.'!G102</f>
        <v>0</v>
      </c>
      <c r="AD65" s="4">
        <f>'Wniosek 2025 r.'!H102</f>
        <v>0</v>
      </c>
      <c r="AE65" s="3">
        <f>'Wniosek 2025 r.'!C265</f>
        <v>0</v>
      </c>
      <c r="AF65" s="87">
        <f>'Wniosek 2025 r.'!C421</f>
        <v>0</v>
      </c>
      <c r="AG65" s="87">
        <f>'Wniosek 2025 r.'!D421</f>
        <v>0</v>
      </c>
      <c r="AH65" s="88">
        <f>'Wniosek 2025 r.'!F421</f>
        <v>0</v>
      </c>
      <c r="AI65" s="87">
        <f>'Wniosek 2025 r.'!H421</f>
        <v>0</v>
      </c>
      <c r="AJ65" s="87">
        <f>'Wniosek 2025 r.'!C575</f>
        <v>0</v>
      </c>
      <c r="AK65" s="87">
        <f>'Wniosek 2025 r.'!C730</f>
        <v>0</v>
      </c>
      <c r="AL65">
        <f>'Wniosek 2025 r.'!C885</f>
        <v>0</v>
      </c>
      <c r="AM65">
        <f>'Wniosek 2025 r.'!E885</f>
        <v>0</v>
      </c>
      <c r="AN65">
        <f>'Wniosek 2025 r.'!C1039</f>
        <v>0</v>
      </c>
    </row>
    <row r="66" spans="23:40" x14ac:dyDescent="0.25">
      <c r="W66">
        <f>'Wniosek 2025 r.'!A103</f>
        <v>0</v>
      </c>
      <c r="X66">
        <f>'Wniosek 2025 r.'!B103</f>
        <v>0</v>
      </c>
      <c r="Y66">
        <f>'Wniosek 2025 r.'!C103</f>
        <v>0</v>
      </c>
      <c r="Z66">
        <f>'Wniosek 2025 r.'!D103</f>
        <v>0</v>
      </c>
      <c r="AA66">
        <f>'Wniosek 2025 r.'!E103</f>
        <v>0</v>
      </c>
      <c r="AB66">
        <f>'Wniosek 2025 r.'!F103</f>
        <v>0</v>
      </c>
      <c r="AC66">
        <f>'Wniosek 2025 r.'!G103</f>
        <v>0</v>
      </c>
      <c r="AD66" s="4">
        <f>'Wniosek 2025 r.'!H103</f>
        <v>0</v>
      </c>
      <c r="AE66" s="3">
        <f>'Wniosek 2025 r.'!C266</f>
        <v>0</v>
      </c>
      <c r="AF66" s="87">
        <f>'Wniosek 2025 r.'!C422</f>
        <v>0</v>
      </c>
      <c r="AG66" s="87">
        <f>'Wniosek 2025 r.'!D422</f>
        <v>0</v>
      </c>
      <c r="AH66" s="88">
        <f>'Wniosek 2025 r.'!F422</f>
        <v>0</v>
      </c>
      <c r="AI66" s="87">
        <f>'Wniosek 2025 r.'!H422</f>
        <v>0</v>
      </c>
      <c r="AJ66" s="87">
        <f>'Wniosek 2025 r.'!C576</f>
        <v>0</v>
      </c>
      <c r="AK66" s="87">
        <f>'Wniosek 2025 r.'!C731</f>
        <v>0</v>
      </c>
      <c r="AL66">
        <f>'Wniosek 2025 r.'!C886</f>
        <v>0</v>
      </c>
      <c r="AM66">
        <f>'Wniosek 2025 r.'!E886</f>
        <v>0</v>
      </c>
      <c r="AN66">
        <f>'Wniosek 2025 r.'!C1040</f>
        <v>0</v>
      </c>
    </row>
    <row r="67" spans="23:40" x14ac:dyDescent="0.25">
      <c r="W67">
        <f>'Wniosek 2025 r.'!A104</f>
        <v>0</v>
      </c>
      <c r="X67">
        <f>'Wniosek 2025 r.'!B104</f>
        <v>0</v>
      </c>
      <c r="Y67">
        <f>'Wniosek 2025 r.'!C104</f>
        <v>0</v>
      </c>
      <c r="Z67">
        <f>'Wniosek 2025 r.'!D104</f>
        <v>0</v>
      </c>
      <c r="AA67">
        <f>'Wniosek 2025 r.'!E104</f>
        <v>0</v>
      </c>
      <c r="AB67">
        <f>'Wniosek 2025 r.'!F104</f>
        <v>0</v>
      </c>
      <c r="AC67">
        <f>'Wniosek 2025 r.'!G104</f>
        <v>0</v>
      </c>
      <c r="AD67" s="4">
        <f>'Wniosek 2025 r.'!H104</f>
        <v>0</v>
      </c>
      <c r="AE67" s="3">
        <f>'Wniosek 2025 r.'!C267</f>
        <v>0</v>
      </c>
      <c r="AF67" s="87">
        <f>'Wniosek 2025 r.'!C423</f>
        <v>0</v>
      </c>
      <c r="AG67" s="87">
        <f>'Wniosek 2025 r.'!D423</f>
        <v>0</v>
      </c>
      <c r="AH67" s="88">
        <f>'Wniosek 2025 r.'!F423</f>
        <v>0</v>
      </c>
      <c r="AI67" s="87">
        <f>'Wniosek 2025 r.'!H423</f>
        <v>0</v>
      </c>
      <c r="AJ67" s="87">
        <f>'Wniosek 2025 r.'!C577</f>
        <v>0</v>
      </c>
      <c r="AK67" s="87">
        <f>'Wniosek 2025 r.'!C732</f>
        <v>0</v>
      </c>
      <c r="AL67">
        <f>'Wniosek 2025 r.'!C887</f>
        <v>0</v>
      </c>
      <c r="AM67">
        <f>'Wniosek 2025 r.'!E887</f>
        <v>0</v>
      </c>
      <c r="AN67">
        <f>'Wniosek 2025 r.'!C1041</f>
        <v>0</v>
      </c>
    </row>
    <row r="68" spans="23:40" x14ac:dyDescent="0.25">
      <c r="W68">
        <f>'Wniosek 2025 r.'!A105</f>
        <v>0</v>
      </c>
      <c r="X68">
        <f>'Wniosek 2025 r.'!B105</f>
        <v>0</v>
      </c>
      <c r="Y68">
        <f>'Wniosek 2025 r.'!C105</f>
        <v>0</v>
      </c>
      <c r="Z68">
        <f>'Wniosek 2025 r.'!D105</f>
        <v>0</v>
      </c>
      <c r="AA68">
        <f>'Wniosek 2025 r.'!E105</f>
        <v>0</v>
      </c>
      <c r="AB68">
        <f>'Wniosek 2025 r.'!F105</f>
        <v>0</v>
      </c>
      <c r="AC68">
        <f>'Wniosek 2025 r.'!G105</f>
        <v>0</v>
      </c>
      <c r="AD68" s="4">
        <f>'Wniosek 2025 r.'!H105</f>
        <v>0</v>
      </c>
      <c r="AE68" s="3">
        <f>'Wniosek 2025 r.'!C268</f>
        <v>0</v>
      </c>
      <c r="AF68" s="87">
        <f>'Wniosek 2025 r.'!C424</f>
        <v>0</v>
      </c>
      <c r="AG68" s="87">
        <f>'Wniosek 2025 r.'!D424</f>
        <v>0</v>
      </c>
      <c r="AH68" s="88">
        <f>'Wniosek 2025 r.'!F424</f>
        <v>0</v>
      </c>
      <c r="AI68" s="87">
        <f>'Wniosek 2025 r.'!H424</f>
        <v>0</v>
      </c>
      <c r="AJ68" s="87">
        <f>'Wniosek 2025 r.'!C578</f>
        <v>0</v>
      </c>
      <c r="AK68" s="87">
        <f>'Wniosek 2025 r.'!C733</f>
        <v>0</v>
      </c>
      <c r="AL68">
        <f>'Wniosek 2025 r.'!C888</f>
        <v>0</v>
      </c>
      <c r="AM68">
        <f>'Wniosek 2025 r.'!E888</f>
        <v>0</v>
      </c>
      <c r="AN68">
        <f>'Wniosek 2025 r.'!C1042</f>
        <v>0</v>
      </c>
    </row>
    <row r="69" spans="23:40" x14ac:dyDescent="0.25">
      <c r="W69">
        <f>'Wniosek 2025 r.'!A106</f>
        <v>0</v>
      </c>
      <c r="X69">
        <f>'Wniosek 2025 r.'!B106</f>
        <v>0</v>
      </c>
      <c r="Y69">
        <f>'Wniosek 2025 r.'!C106</f>
        <v>0</v>
      </c>
      <c r="Z69">
        <f>'Wniosek 2025 r.'!D106</f>
        <v>0</v>
      </c>
      <c r="AA69">
        <f>'Wniosek 2025 r.'!E106</f>
        <v>0</v>
      </c>
      <c r="AB69">
        <f>'Wniosek 2025 r.'!F106</f>
        <v>0</v>
      </c>
      <c r="AC69">
        <f>'Wniosek 2025 r.'!G106</f>
        <v>0</v>
      </c>
      <c r="AD69" s="4">
        <f>'Wniosek 2025 r.'!H106</f>
        <v>0</v>
      </c>
      <c r="AE69" s="3">
        <f>'Wniosek 2025 r.'!C269</f>
        <v>0</v>
      </c>
      <c r="AF69" s="87">
        <f>'Wniosek 2025 r.'!C425</f>
        <v>0</v>
      </c>
      <c r="AG69" s="87">
        <f>'Wniosek 2025 r.'!D425</f>
        <v>0</v>
      </c>
      <c r="AH69" s="88">
        <f>'Wniosek 2025 r.'!F425</f>
        <v>0</v>
      </c>
      <c r="AI69" s="87">
        <f>'Wniosek 2025 r.'!H425</f>
        <v>0</v>
      </c>
      <c r="AJ69" s="87">
        <f>'Wniosek 2025 r.'!C579</f>
        <v>0</v>
      </c>
      <c r="AK69" s="87">
        <f>'Wniosek 2025 r.'!C734</f>
        <v>0</v>
      </c>
      <c r="AL69">
        <f>'Wniosek 2025 r.'!C889</f>
        <v>0</v>
      </c>
      <c r="AM69">
        <f>'Wniosek 2025 r.'!E889</f>
        <v>0</v>
      </c>
      <c r="AN69">
        <f>'Wniosek 2025 r.'!C1043</f>
        <v>0</v>
      </c>
    </row>
    <row r="70" spans="23:40" x14ac:dyDescent="0.25">
      <c r="W70">
        <f>'Wniosek 2025 r.'!A107</f>
        <v>0</v>
      </c>
      <c r="X70">
        <f>'Wniosek 2025 r.'!B107</f>
        <v>0</v>
      </c>
      <c r="Y70">
        <f>'Wniosek 2025 r.'!C107</f>
        <v>0</v>
      </c>
      <c r="Z70">
        <f>'Wniosek 2025 r.'!D107</f>
        <v>0</v>
      </c>
      <c r="AA70">
        <f>'Wniosek 2025 r.'!E107</f>
        <v>0</v>
      </c>
      <c r="AB70">
        <f>'Wniosek 2025 r.'!F107</f>
        <v>0</v>
      </c>
      <c r="AC70">
        <f>'Wniosek 2025 r.'!G107</f>
        <v>0</v>
      </c>
      <c r="AD70" s="4">
        <f>'Wniosek 2025 r.'!H107</f>
        <v>0</v>
      </c>
      <c r="AE70" s="3">
        <f>'Wniosek 2025 r.'!C270</f>
        <v>0</v>
      </c>
      <c r="AF70" s="87">
        <f>'Wniosek 2025 r.'!C426</f>
        <v>0</v>
      </c>
      <c r="AG70" s="87">
        <f>'Wniosek 2025 r.'!D426</f>
        <v>0</v>
      </c>
      <c r="AH70" s="88">
        <f>'Wniosek 2025 r.'!F426</f>
        <v>0</v>
      </c>
      <c r="AI70" s="87">
        <f>'Wniosek 2025 r.'!H426</f>
        <v>0</v>
      </c>
      <c r="AJ70" s="87">
        <f>'Wniosek 2025 r.'!C580</f>
        <v>0</v>
      </c>
      <c r="AK70" s="87">
        <f>'Wniosek 2025 r.'!C735</f>
        <v>0</v>
      </c>
      <c r="AL70">
        <f>'Wniosek 2025 r.'!C890</f>
        <v>0</v>
      </c>
      <c r="AM70">
        <f>'Wniosek 2025 r.'!E890</f>
        <v>0</v>
      </c>
      <c r="AN70">
        <f>'Wniosek 2025 r.'!C1044</f>
        <v>0</v>
      </c>
    </row>
    <row r="71" spans="23:40" x14ac:dyDescent="0.25">
      <c r="W71">
        <f>'Wniosek 2025 r.'!A108</f>
        <v>0</v>
      </c>
      <c r="X71">
        <f>'Wniosek 2025 r.'!B108</f>
        <v>0</v>
      </c>
      <c r="Y71">
        <f>'Wniosek 2025 r.'!C108</f>
        <v>0</v>
      </c>
      <c r="Z71">
        <f>'Wniosek 2025 r.'!D108</f>
        <v>0</v>
      </c>
      <c r="AA71">
        <f>'Wniosek 2025 r.'!E108</f>
        <v>0</v>
      </c>
      <c r="AB71">
        <f>'Wniosek 2025 r.'!F108</f>
        <v>0</v>
      </c>
      <c r="AC71">
        <f>'Wniosek 2025 r.'!G108</f>
        <v>0</v>
      </c>
      <c r="AD71" s="4">
        <f>'Wniosek 2025 r.'!H108</f>
        <v>0</v>
      </c>
      <c r="AE71" s="3">
        <f>'Wniosek 2025 r.'!C271</f>
        <v>0</v>
      </c>
      <c r="AF71" s="87">
        <f>'Wniosek 2025 r.'!C427</f>
        <v>0</v>
      </c>
      <c r="AG71" s="87">
        <f>'Wniosek 2025 r.'!D427</f>
        <v>0</v>
      </c>
      <c r="AH71" s="88">
        <f>'Wniosek 2025 r.'!F427</f>
        <v>0</v>
      </c>
      <c r="AI71" s="87">
        <f>'Wniosek 2025 r.'!H427</f>
        <v>0</v>
      </c>
      <c r="AJ71" s="87">
        <f>'Wniosek 2025 r.'!C581</f>
        <v>0</v>
      </c>
      <c r="AK71" s="87">
        <f>'Wniosek 2025 r.'!C736</f>
        <v>0</v>
      </c>
      <c r="AL71">
        <f>'Wniosek 2025 r.'!C891</f>
        <v>0</v>
      </c>
      <c r="AM71">
        <f>'Wniosek 2025 r.'!E891</f>
        <v>0</v>
      </c>
      <c r="AN71">
        <f>'Wniosek 2025 r.'!C1045</f>
        <v>0</v>
      </c>
    </row>
    <row r="72" spans="23:40" x14ac:dyDescent="0.25">
      <c r="W72">
        <f>'Wniosek 2025 r.'!A109</f>
        <v>0</v>
      </c>
      <c r="X72">
        <f>'Wniosek 2025 r.'!B109</f>
        <v>0</v>
      </c>
      <c r="Y72">
        <f>'Wniosek 2025 r.'!C109</f>
        <v>0</v>
      </c>
      <c r="Z72">
        <f>'Wniosek 2025 r.'!D109</f>
        <v>0</v>
      </c>
      <c r="AA72">
        <f>'Wniosek 2025 r.'!E109</f>
        <v>0</v>
      </c>
      <c r="AB72">
        <f>'Wniosek 2025 r.'!F109</f>
        <v>0</v>
      </c>
      <c r="AC72">
        <f>'Wniosek 2025 r.'!G109</f>
        <v>0</v>
      </c>
      <c r="AD72" s="4">
        <f>'Wniosek 2025 r.'!H109</f>
        <v>0</v>
      </c>
      <c r="AE72" s="3">
        <f>'Wniosek 2025 r.'!C272</f>
        <v>0</v>
      </c>
      <c r="AF72" s="87">
        <f>'Wniosek 2025 r.'!C428</f>
        <v>0</v>
      </c>
      <c r="AG72" s="87">
        <f>'Wniosek 2025 r.'!D428</f>
        <v>0</v>
      </c>
      <c r="AH72" s="88">
        <f>'Wniosek 2025 r.'!F428</f>
        <v>0</v>
      </c>
      <c r="AI72" s="87">
        <f>'Wniosek 2025 r.'!H428</f>
        <v>0</v>
      </c>
      <c r="AJ72" s="87">
        <f>'Wniosek 2025 r.'!C582</f>
        <v>0</v>
      </c>
      <c r="AK72" s="87">
        <f>'Wniosek 2025 r.'!C737</f>
        <v>0</v>
      </c>
      <c r="AL72">
        <f>'Wniosek 2025 r.'!C892</f>
        <v>0</v>
      </c>
      <c r="AM72">
        <f>'Wniosek 2025 r.'!E892</f>
        <v>0</v>
      </c>
      <c r="AN72">
        <f>'Wniosek 2025 r.'!C1046</f>
        <v>0</v>
      </c>
    </row>
    <row r="73" spans="23:40" x14ac:dyDescent="0.25">
      <c r="W73">
        <f>'Wniosek 2025 r.'!A110</f>
        <v>0</v>
      </c>
      <c r="X73">
        <f>'Wniosek 2025 r.'!B110</f>
        <v>0</v>
      </c>
      <c r="Y73">
        <f>'Wniosek 2025 r.'!C110</f>
        <v>0</v>
      </c>
      <c r="Z73">
        <f>'Wniosek 2025 r.'!D110</f>
        <v>0</v>
      </c>
      <c r="AA73">
        <f>'Wniosek 2025 r.'!E110</f>
        <v>0</v>
      </c>
      <c r="AB73">
        <f>'Wniosek 2025 r.'!F110</f>
        <v>0</v>
      </c>
      <c r="AC73">
        <f>'Wniosek 2025 r.'!G110</f>
        <v>0</v>
      </c>
      <c r="AD73" s="4">
        <f>'Wniosek 2025 r.'!H110</f>
        <v>0</v>
      </c>
      <c r="AE73" s="3">
        <f>'Wniosek 2025 r.'!C273</f>
        <v>0</v>
      </c>
      <c r="AF73" s="87">
        <f>'Wniosek 2025 r.'!C429</f>
        <v>0</v>
      </c>
      <c r="AG73" s="87">
        <f>'Wniosek 2025 r.'!D429</f>
        <v>0</v>
      </c>
      <c r="AH73" s="88">
        <f>'Wniosek 2025 r.'!F429</f>
        <v>0</v>
      </c>
      <c r="AI73" s="87">
        <f>'Wniosek 2025 r.'!H429</f>
        <v>0</v>
      </c>
      <c r="AJ73" s="87">
        <f>'Wniosek 2025 r.'!C583</f>
        <v>0</v>
      </c>
      <c r="AK73" s="87">
        <f>'Wniosek 2025 r.'!C738</f>
        <v>0</v>
      </c>
      <c r="AL73">
        <f>'Wniosek 2025 r.'!C893</f>
        <v>0</v>
      </c>
      <c r="AM73">
        <f>'Wniosek 2025 r.'!E893</f>
        <v>0</v>
      </c>
      <c r="AN73">
        <f>'Wniosek 2025 r.'!C1047</f>
        <v>0</v>
      </c>
    </row>
    <row r="74" spans="23:40" x14ac:dyDescent="0.25">
      <c r="W74">
        <f>'Wniosek 2025 r.'!A111</f>
        <v>0</v>
      </c>
      <c r="X74">
        <f>'Wniosek 2025 r.'!B111</f>
        <v>0</v>
      </c>
      <c r="Y74">
        <f>'Wniosek 2025 r.'!C111</f>
        <v>0</v>
      </c>
      <c r="Z74">
        <f>'Wniosek 2025 r.'!D111</f>
        <v>0</v>
      </c>
      <c r="AA74">
        <f>'Wniosek 2025 r.'!E111</f>
        <v>0</v>
      </c>
      <c r="AB74">
        <f>'Wniosek 2025 r.'!F111</f>
        <v>0</v>
      </c>
      <c r="AC74">
        <f>'Wniosek 2025 r.'!G111</f>
        <v>0</v>
      </c>
      <c r="AD74" s="4">
        <f>'Wniosek 2025 r.'!H111</f>
        <v>0</v>
      </c>
      <c r="AE74" s="3">
        <f>'Wniosek 2025 r.'!C274</f>
        <v>0</v>
      </c>
      <c r="AF74" s="87">
        <f>'Wniosek 2025 r.'!C430</f>
        <v>0</v>
      </c>
      <c r="AG74" s="87">
        <f>'Wniosek 2025 r.'!D430</f>
        <v>0</v>
      </c>
      <c r="AH74" s="88">
        <f>'Wniosek 2025 r.'!F430</f>
        <v>0</v>
      </c>
      <c r="AI74" s="87">
        <f>'Wniosek 2025 r.'!H430</f>
        <v>0</v>
      </c>
      <c r="AJ74" s="87">
        <f>'Wniosek 2025 r.'!C584</f>
        <v>0</v>
      </c>
      <c r="AK74" s="87">
        <f>'Wniosek 2025 r.'!C739</f>
        <v>0</v>
      </c>
      <c r="AL74">
        <f>'Wniosek 2025 r.'!C894</f>
        <v>0</v>
      </c>
      <c r="AM74">
        <f>'Wniosek 2025 r.'!E894</f>
        <v>0</v>
      </c>
      <c r="AN74">
        <f>'Wniosek 2025 r.'!C1048</f>
        <v>0</v>
      </c>
    </row>
    <row r="75" spans="23:40" x14ac:dyDescent="0.25">
      <c r="W75">
        <f>'Wniosek 2025 r.'!A112</f>
        <v>0</v>
      </c>
      <c r="X75">
        <f>'Wniosek 2025 r.'!B112</f>
        <v>0</v>
      </c>
      <c r="Y75">
        <f>'Wniosek 2025 r.'!C112</f>
        <v>0</v>
      </c>
      <c r="Z75">
        <f>'Wniosek 2025 r.'!D112</f>
        <v>0</v>
      </c>
      <c r="AA75">
        <f>'Wniosek 2025 r.'!E112</f>
        <v>0</v>
      </c>
      <c r="AB75">
        <f>'Wniosek 2025 r.'!F112</f>
        <v>0</v>
      </c>
      <c r="AC75">
        <f>'Wniosek 2025 r.'!G112</f>
        <v>0</v>
      </c>
      <c r="AD75" s="4">
        <f>'Wniosek 2025 r.'!H112</f>
        <v>0</v>
      </c>
      <c r="AE75" s="3">
        <f>'Wniosek 2025 r.'!C275</f>
        <v>0</v>
      </c>
      <c r="AF75" s="87">
        <f>'Wniosek 2025 r.'!C431</f>
        <v>0</v>
      </c>
      <c r="AG75" s="87">
        <f>'Wniosek 2025 r.'!D431</f>
        <v>0</v>
      </c>
      <c r="AH75" s="88">
        <f>'Wniosek 2025 r.'!F431</f>
        <v>0</v>
      </c>
      <c r="AI75" s="87">
        <f>'Wniosek 2025 r.'!H431</f>
        <v>0</v>
      </c>
      <c r="AJ75" s="87">
        <f>'Wniosek 2025 r.'!C585</f>
        <v>0</v>
      </c>
      <c r="AK75" s="87">
        <f>'Wniosek 2025 r.'!C740</f>
        <v>0</v>
      </c>
      <c r="AL75">
        <f>'Wniosek 2025 r.'!C895</f>
        <v>0</v>
      </c>
      <c r="AM75">
        <f>'Wniosek 2025 r.'!E895</f>
        <v>0</v>
      </c>
      <c r="AN75">
        <f>'Wniosek 2025 r.'!C1049</f>
        <v>0</v>
      </c>
    </row>
    <row r="76" spans="23:40" x14ac:dyDescent="0.25">
      <c r="W76">
        <f>'Wniosek 2025 r.'!A113</f>
        <v>0</v>
      </c>
      <c r="X76">
        <f>'Wniosek 2025 r.'!B113</f>
        <v>0</v>
      </c>
      <c r="Y76">
        <f>'Wniosek 2025 r.'!C113</f>
        <v>0</v>
      </c>
      <c r="Z76">
        <f>'Wniosek 2025 r.'!D113</f>
        <v>0</v>
      </c>
      <c r="AA76">
        <f>'Wniosek 2025 r.'!E113</f>
        <v>0</v>
      </c>
      <c r="AB76">
        <f>'Wniosek 2025 r.'!F113</f>
        <v>0</v>
      </c>
      <c r="AC76">
        <f>'Wniosek 2025 r.'!G113</f>
        <v>0</v>
      </c>
      <c r="AD76" s="4">
        <f>'Wniosek 2025 r.'!H113</f>
        <v>0</v>
      </c>
      <c r="AE76" s="3">
        <f>'Wniosek 2025 r.'!C276</f>
        <v>0</v>
      </c>
      <c r="AF76" s="87">
        <f>'Wniosek 2025 r.'!C432</f>
        <v>0</v>
      </c>
      <c r="AG76" s="87">
        <f>'Wniosek 2025 r.'!D432</f>
        <v>0</v>
      </c>
      <c r="AH76" s="88">
        <f>'Wniosek 2025 r.'!F432</f>
        <v>0</v>
      </c>
      <c r="AI76" s="87">
        <f>'Wniosek 2025 r.'!H432</f>
        <v>0</v>
      </c>
      <c r="AJ76" s="87">
        <f>'Wniosek 2025 r.'!C586</f>
        <v>0</v>
      </c>
      <c r="AK76" s="87">
        <f>'Wniosek 2025 r.'!C741</f>
        <v>0</v>
      </c>
      <c r="AL76">
        <f>'Wniosek 2025 r.'!C896</f>
        <v>0</v>
      </c>
      <c r="AM76">
        <f>'Wniosek 2025 r.'!E896</f>
        <v>0</v>
      </c>
      <c r="AN76">
        <f>'Wniosek 2025 r.'!C1050</f>
        <v>0</v>
      </c>
    </row>
    <row r="77" spans="23:40" x14ac:dyDescent="0.25">
      <c r="W77">
        <f>'Wniosek 2025 r.'!A114</f>
        <v>0</v>
      </c>
      <c r="X77">
        <f>'Wniosek 2025 r.'!B114</f>
        <v>0</v>
      </c>
      <c r="Y77">
        <f>'Wniosek 2025 r.'!C114</f>
        <v>0</v>
      </c>
      <c r="Z77">
        <f>'Wniosek 2025 r.'!D114</f>
        <v>0</v>
      </c>
      <c r="AA77">
        <f>'Wniosek 2025 r.'!E114</f>
        <v>0</v>
      </c>
      <c r="AB77">
        <f>'Wniosek 2025 r.'!F114</f>
        <v>0</v>
      </c>
      <c r="AC77">
        <f>'Wniosek 2025 r.'!G114</f>
        <v>0</v>
      </c>
      <c r="AD77" s="4">
        <f>'Wniosek 2025 r.'!H114</f>
        <v>0</v>
      </c>
      <c r="AE77" s="3">
        <f>'Wniosek 2025 r.'!C277</f>
        <v>0</v>
      </c>
      <c r="AF77" s="87">
        <f>'Wniosek 2025 r.'!C433</f>
        <v>0</v>
      </c>
      <c r="AG77" s="87">
        <f>'Wniosek 2025 r.'!D433</f>
        <v>0</v>
      </c>
      <c r="AH77" s="88">
        <f>'Wniosek 2025 r.'!F433</f>
        <v>0</v>
      </c>
      <c r="AI77" s="87">
        <f>'Wniosek 2025 r.'!H433</f>
        <v>0</v>
      </c>
      <c r="AJ77" s="87">
        <f>'Wniosek 2025 r.'!C587</f>
        <v>0</v>
      </c>
      <c r="AK77" s="87">
        <f>'Wniosek 2025 r.'!C742</f>
        <v>0</v>
      </c>
      <c r="AL77">
        <f>'Wniosek 2025 r.'!C897</f>
        <v>0</v>
      </c>
      <c r="AM77">
        <f>'Wniosek 2025 r.'!E897</f>
        <v>0</v>
      </c>
      <c r="AN77">
        <f>'Wniosek 2025 r.'!C1051</f>
        <v>0</v>
      </c>
    </row>
    <row r="78" spans="23:40" x14ac:dyDescent="0.25">
      <c r="W78">
        <f>'Wniosek 2025 r.'!A115</f>
        <v>0</v>
      </c>
      <c r="X78">
        <f>'Wniosek 2025 r.'!B115</f>
        <v>0</v>
      </c>
      <c r="Y78">
        <f>'Wniosek 2025 r.'!C115</f>
        <v>0</v>
      </c>
      <c r="Z78">
        <f>'Wniosek 2025 r.'!D115</f>
        <v>0</v>
      </c>
      <c r="AA78">
        <f>'Wniosek 2025 r.'!E115</f>
        <v>0</v>
      </c>
      <c r="AB78">
        <f>'Wniosek 2025 r.'!F115</f>
        <v>0</v>
      </c>
      <c r="AC78">
        <f>'Wniosek 2025 r.'!G115</f>
        <v>0</v>
      </c>
      <c r="AD78" s="4">
        <f>'Wniosek 2025 r.'!H115</f>
        <v>0</v>
      </c>
      <c r="AE78" s="3">
        <f>'Wniosek 2025 r.'!C278</f>
        <v>0</v>
      </c>
      <c r="AF78" s="87">
        <f>'Wniosek 2025 r.'!C434</f>
        <v>0</v>
      </c>
      <c r="AG78" s="87">
        <f>'Wniosek 2025 r.'!D434</f>
        <v>0</v>
      </c>
      <c r="AH78" s="88">
        <f>'Wniosek 2025 r.'!F434</f>
        <v>0</v>
      </c>
      <c r="AI78" s="87">
        <f>'Wniosek 2025 r.'!H434</f>
        <v>0</v>
      </c>
      <c r="AJ78" s="87">
        <f>'Wniosek 2025 r.'!C588</f>
        <v>0</v>
      </c>
      <c r="AK78" s="87">
        <f>'Wniosek 2025 r.'!C743</f>
        <v>0</v>
      </c>
      <c r="AL78">
        <f>'Wniosek 2025 r.'!C898</f>
        <v>0</v>
      </c>
      <c r="AM78">
        <f>'Wniosek 2025 r.'!E898</f>
        <v>0</v>
      </c>
      <c r="AN78">
        <f>'Wniosek 2025 r.'!C1052</f>
        <v>0</v>
      </c>
    </row>
    <row r="79" spans="23:40" x14ac:dyDescent="0.25">
      <c r="W79">
        <f>'Wniosek 2025 r.'!A116</f>
        <v>0</v>
      </c>
      <c r="X79">
        <f>'Wniosek 2025 r.'!B116</f>
        <v>0</v>
      </c>
      <c r="Y79">
        <f>'Wniosek 2025 r.'!C116</f>
        <v>0</v>
      </c>
      <c r="Z79">
        <f>'Wniosek 2025 r.'!D116</f>
        <v>0</v>
      </c>
      <c r="AA79">
        <f>'Wniosek 2025 r.'!E116</f>
        <v>0</v>
      </c>
      <c r="AB79">
        <f>'Wniosek 2025 r.'!F116</f>
        <v>0</v>
      </c>
      <c r="AC79">
        <f>'Wniosek 2025 r.'!G116</f>
        <v>0</v>
      </c>
      <c r="AD79" s="4">
        <f>'Wniosek 2025 r.'!H116</f>
        <v>0</v>
      </c>
      <c r="AE79" s="3">
        <f>'Wniosek 2025 r.'!C279</f>
        <v>0</v>
      </c>
      <c r="AF79" s="87">
        <f>'Wniosek 2025 r.'!C435</f>
        <v>0</v>
      </c>
      <c r="AG79" s="87">
        <f>'Wniosek 2025 r.'!D435</f>
        <v>0</v>
      </c>
      <c r="AH79" s="88">
        <f>'Wniosek 2025 r.'!F435</f>
        <v>0</v>
      </c>
      <c r="AI79" s="87">
        <f>'Wniosek 2025 r.'!H435</f>
        <v>0</v>
      </c>
      <c r="AJ79" s="87">
        <f>'Wniosek 2025 r.'!C589</f>
        <v>0</v>
      </c>
      <c r="AK79" s="87">
        <f>'Wniosek 2025 r.'!C744</f>
        <v>0</v>
      </c>
      <c r="AL79">
        <f>'Wniosek 2025 r.'!C899</f>
        <v>0</v>
      </c>
      <c r="AM79">
        <f>'Wniosek 2025 r.'!E899</f>
        <v>0</v>
      </c>
      <c r="AN79">
        <f>'Wniosek 2025 r.'!C1053</f>
        <v>0</v>
      </c>
    </row>
    <row r="80" spans="23:40" x14ac:dyDescent="0.25">
      <c r="W80">
        <f>'Wniosek 2025 r.'!A117</f>
        <v>0</v>
      </c>
      <c r="X80">
        <f>'Wniosek 2025 r.'!B117</f>
        <v>0</v>
      </c>
      <c r="Y80">
        <f>'Wniosek 2025 r.'!C117</f>
        <v>0</v>
      </c>
      <c r="Z80">
        <f>'Wniosek 2025 r.'!D117</f>
        <v>0</v>
      </c>
      <c r="AA80">
        <f>'Wniosek 2025 r.'!E117</f>
        <v>0</v>
      </c>
      <c r="AB80">
        <f>'Wniosek 2025 r.'!F117</f>
        <v>0</v>
      </c>
      <c r="AC80">
        <f>'Wniosek 2025 r.'!G117</f>
        <v>0</v>
      </c>
      <c r="AD80" s="4">
        <f>'Wniosek 2025 r.'!H117</f>
        <v>0</v>
      </c>
      <c r="AE80" s="3">
        <f>'Wniosek 2025 r.'!C280</f>
        <v>0</v>
      </c>
      <c r="AF80" s="87">
        <f>'Wniosek 2025 r.'!C436</f>
        <v>0</v>
      </c>
      <c r="AG80" s="87">
        <f>'Wniosek 2025 r.'!D436</f>
        <v>0</v>
      </c>
      <c r="AH80" s="88">
        <f>'Wniosek 2025 r.'!F436</f>
        <v>0</v>
      </c>
      <c r="AI80" s="87">
        <f>'Wniosek 2025 r.'!H436</f>
        <v>0</v>
      </c>
      <c r="AJ80" s="87">
        <f>'Wniosek 2025 r.'!C590</f>
        <v>0</v>
      </c>
      <c r="AK80" s="87">
        <f>'Wniosek 2025 r.'!C745</f>
        <v>0</v>
      </c>
      <c r="AL80">
        <f>'Wniosek 2025 r.'!C900</f>
        <v>0</v>
      </c>
      <c r="AM80">
        <f>'Wniosek 2025 r.'!E900</f>
        <v>0</v>
      </c>
      <c r="AN80">
        <f>'Wniosek 2025 r.'!C1054</f>
        <v>0</v>
      </c>
    </row>
    <row r="81" spans="23:40" x14ac:dyDescent="0.25">
      <c r="W81">
        <f>'Wniosek 2025 r.'!A118</f>
        <v>0</v>
      </c>
      <c r="X81">
        <f>'Wniosek 2025 r.'!B118</f>
        <v>0</v>
      </c>
      <c r="Y81">
        <f>'Wniosek 2025 r.'!C118</f>
        <v>0</v>
      </c>
      <c r="Z81">
        <f>'Wniosek 2025 r.'!D118</f>
        <v>0</v>
      </c>
      <c r="AA81">
        <f>'Wniosek 2025 r.'!E118</f>
        <v>0</v>
      </c>
      <c r="AB81">
        <f>'Wniosek 2025 r.'!F118</f>
        <v>0</v>
      </c>
      <c r="AC81">
        <f>'Wniosek 2025 r.'!G118</f>
        <v>0</v>
      </c>
      <c r="AD81" s="4">
        <f>'Wniosek 2025 r.'!H118</f>
        <v>0</v>
      </c>
      <c r="AE81" s="3">
        <f>'Wniosek 2025 r.'!C281</f>
        <v>0</v>
      </c>
      <c r="AF81" s="87">
        <f>'Wniosek 2025 r.'!C437</f>
        <v>0</v>
      </c>
      <c r="AG81" s="87">
        <f>'Wniosek 2025 r.'!D437</f>
        <v>0</v>
      </c>
      <c r="AH81" s="88">
        <f>'Wniosek 2025 r.'!F437</f>
        <v>0</v>
      </c>
      <c r="AI81" s="87">
        <f>'Wniosek 2025 r.'!H437</f>
        <v>0</v>
      </c>
      <c r="AJ81" s="87">
        <f>'Wniosek 2025 r.'!C591</f>
        <v>0</v>
      </c>
      <c r="AK81" s="87">
        <f>'Wniosek 2025 r.'!C746</f>
        <v>0</v>
      </c>
      <c r="AL81">
        <f>'Wniosek 2025 r.'!C901</f>
        <v>0</v>
      </c>
      <c r="AM81">
        <f>'Wniosek 2025 r.'!E901</f>
        <v>0</v>
      </c>
      <c r="AN81">
        <f>'Wniosek 2025 r.'!C1055</f>
        <v>0</v>
      </c>
    </row>
    <row r="82" spans="23:40" x14ac:dyDescent="0.25">
      <c r="W82">
        <f>'Wniosek 2025 r.'!A119</f>
        <v>0</v>
      </c>
      <c r="X82">
        <f>'Wniosek 2025 r.'!B119</f>
        <v>0</v>
      </c>
      <c r="Y82">
        <f>'Wniosek 2025 r.'!C119</f>
        <v>0</v>
      </c>
      <c r="Z82">
        <f>'Wniosek 2025 r.'!D119</f>
        <v>0</v>
      </c>
      <c r="AA82">
        <f>'Wniosek 2025 r.'!E119</f>
        <v>0</v>
      </c>
      <c r="AB82">
        <f>'Wniosek 2025 r.'!F119</f>
        <v>0</v>
      </c>
      <c r="AC82">
        <f>'Wniosek 2025 r.'!G119</f>
        <v>0</v>
      </c>
      <c r="AD82" s="4">
        <f>'Wniosek 2025 r.'!H119</f>
        <v>0</v>
      </c>
      <c r="AE82" s="3">
        <f>'Wniosek 2025 r.'!C282</f>
        <v>0</v>
      </c>
      <c r="AF82" s="87">
        <f>'Wniosek 2025 r.'!C438</f>
        <v>0</v>
      </c>
      <c r="AG82" s="87">
        <f>'Wniosek 2025 r.'!D438</f>
        <v>0</v>
      </c>
      <c r="AH82" s="88">
        <f>'Wniosek 2025 r.'!F438</f>
        <v>0</v>
      </c>
      <c r="AI82" s="87">
        <f>'Wniosek 2025 r.'!H438</f>
        <v>0</v>
      </c>
      <c r="AJ82" s="87">
        <f>'Wniosek 2025 r.'!C592</f>
        <v>0</v>
      </c>
      <c r="AK82" s="87">
        <f>'Wniosek 2025 r.'!C747</f>
        <v>0</v>
      </c>
      <c r="AL82">
        <f>'Wniosek 2025 r.'!C902</f>
        <v>0</v>
      </c>
      <c r="AM82">
        <f>'Wniosek 2025 r.'!E902</f>
        <v>0</v>
      </c>
      <c r="AN82">
        <f>'Wniosek 2025 r.'!C1056</f>
        <v>0</v>
      </c>
    </row>
    <row r="83" spans="23:40" x14ac:dyDescent="0.25">
      <c r="W83">
        <f>'Wniosek 2025 r.'!A120</f>
        <v>0</v>
      </c>
      <c r="X83">
        <f>'Wniosek 2025 r.'!B120</f>
        <v>0</v>
      </c>
      <c r="Y83">
        <f>'Wniosek 2025 r.'!C120</f>
        <v>0</v>
      </c>
      <c r="Z83">
        <f>'Wniosek 2025 r.'!D120</f>
        <v>0</v>
      </c>
      <c r="AA83">
        <f>'Wniosek 2025 r.'!E120</f>
        <v>0</v>
      </c>
      <c r="AB83">
        <f>'Wniosek 2025 r.'!F120</f>
        <v>0</v>
      </c>
      <c r="AC83">
        <f>'Wniosek 2025 r.'!G120</f>
        <v>0</v>
      </c>
      <c r="AD83" s="4">
        <f>'Wniosek 2025 r.'!H120</f>
        <v>0</v>
      </c>
      <c r="AE83" s="3">
        <f>'Wniosek 2025 r.'!C283</f>
        <v>0</v>
      </c>
      <c r="AF83" s="87">
        <f>'Wniosek 2025 r.'!C439</f>
        <v>0</v>
      </c>
      <c r="AG83" s="87">
        <f>'Wniosek 2025 r.'!D439</f>
        <v>0</v>
      </c>
      <c r="AH83" s="88">
        <f>'Wniosek 2025 r.'!F439</f>
        <v>0</v>
      </c>
      <c r="AI83" s="87">
        <f>'Wniosek 2025 r.'!H439</f>
        <v>0</v>
      </c>
      <c r="AJ83" s="87">
        <f>'Wniosek 2025 r.'!C593</f>
        <v>0</v>
      </c>
      <c r="AK83" s="87">
        <f>'Wniosek 2025 r.'!C748</f>
        <v>0</v>
      </c>
      <c r="AL83">
        <f>'Wniosek 2025 r.'!C903</f>
        <v>0</v>
      </c>
      <c r="AM83">
        <f>'Wniosek 2025 r.'!E903</f>
        <v>0</v>
      </c>
      <c r="AN83">
        <f>'Wniosek 2025 r.'!C1057</f>
        <v>0</v>
      </c>
    </row>
    <row r="84" spans="23:40" x14ac:dyDescent="0.25">
      <c r="W84">
        <f>'Wniosek 2025 r.'!A121</f>
        <v>0</v>
      </c>
      <c r="X84">
        <f>'Wniosek 2025 r.'!B121</f>
        <v>0</v>
      </c>
      <c r="Y84">
        <f>'Wniosek 2025 r.'!C121</f>
        <v>0</v>
      </c>
      <c r="Z84">
        <f>'Wniosek 2025 r.'!D121</f>
        <v>0</v>
      </c>
      <c r="AA84">
        <f>'Wniosek 2025 r.'!E121</f>
        <v>0</v>
      </c>
      <c r="AB84">
        <f>'Wniosek 2025 r.'!F121</f>
        <v>0</v>
      </c>
      <c r="AC84">
        <f>'Wniosek 2025 r.'!G121</f>
        <v>0</v>
      </c>
      <c r="AD84" s="4">
        <f>'Wniosek 2025 r.'!H121</f>
        <v>0</v>
      </c>
      <c r="AE84" s="3">
        <f>'Wniosek 2025 r.'!C284</f>
        <v>0</v>
      </c>
      <c r="AF84" s="87">
        <f>'Wniosek 2025 r.'!C440</f>
        <v>0</v>
      </c>
      <c r="AG84" s="87">
        <f>'Wniosek 2025 r.'!D440</f>
        <v>0</v>
      </c>
      <c r="AH84" s="88">
        <f>'Wniosek 2025 r.'!F440</f>
        <v>0</v>
      </c>
      <c r="AI84" s="87">
        <f>'Wniosek 2025 r.'!H440</f>
        <v>0</v>
      </c>
      <c r="AJ84" s="87">
        <f>'Wniosek 2025 r.'!C594</f>
        <v>0</v>
      </c>
      <c r="AK84" s="87">
        <f>'Wniosek 2025 r.'!C749</f>
        <v>0</v>
      </c>
      <c r="AL84">
        <f>'Wniosek 2025 r.'!C904</f>
        <v>0</v>
      </c>
      <c r="AM84">
        <f>'Wniosek 2025 r.'!E904</f>
        <v>0</v>
      </c>
      <c r="AN84">
        <f>'Wniosek 2025 r.'!C1058</f>
        <v>0</v>
      </c>
    </row>
    <row r="85" spans="23:40" x14ac:dyDescent="0.25">
      <c r="W85">
        <f>'Wniosek 2025 r.'!A122</f>
        <v>0</v>
      </c>
      <c r="X85">
        <f>'Wniosek 2025 r.'!B122</f>
        <v>0</v>
      </c>
      <c r="Y85">
        <f>'Wniosek 2025 r.'!C122</f>
        <v>0</v>
      </c>
      <c r="Z85">
        <f>'Wniosek 2025 r.'!D122</f>
        <v>0</v>
      </c>
      <c r="AA85">
        <f>'Wniosek 2025 r.'!E122</f>
        <v>0</v>
      </c>
      <c r="AB85">
        <f>'Wniosek 2025 r.'!F122</f>
        <v>0</v>
      </c>
      <c r="AC85">
        <f>'Wniosek 2025 r.'!G122</f>
        <v>0</v>
      </c>
      <c r="AD85" s="4">
        <f>'Wniosek 2025 r.'!H122</f>
        <v>0</v>
      </c>
      <c r="AE85" s="3">
        <f>'Wniosek 2025 r.'!C285</f>
        <v>0</v>
      </c>
      <c r="AF85" s="87">
        <f>'Wniosek 2025 r.'!C441</f>
        <v>0</v>
      </c>
      <c r="AG85" s="87">
        <f>'Wniosek 2025 r.'!D441</f>
        <v>0</v>
      </c>
      <c r="AH85" s="88">
        <f>'Wniosek 2025 r.'!F441</f>
        <v>0</v>
      </c>
      <c r="AI85" s="87">
        <f>'Wniosek 2025 r.'!H441</f>
        <v>0</v>
      </c>
      <c r="AJ85" s="87">
        <f>'Wniosek 2025 r.'!C595</f>
        <v>0</v>
      </c>
      <c r="AK85" s="87">
        <f>'Wniosek 2025 r.'!C750</f>
        <v>0</v>
      </c>
      <c r="AL85">
        <f>'Wniosek 2025 r.'!C905</f>
        <v>0</v>
      </c>
      <c r="AM85">
        <f>'Wniosek 2025 r.'!E905</f>
        <v>0</v>
      </c>
      <c r="AN85">
        <f>'Wniosek 2025 r.'!C1059</f>
        <v>0</v>
      </c>
    </row>
    <row r="86" spans="23:40" x14ac:dyDescent="0.25">
      <c r="W86">
        <f>'Wniosek 2025 r.'!A123</f>
        <v>0</v>
      </c>
      <c r="X86">
        <f>'Wniosek 2025 r.'!B123</f>
        <v>0</v>
      </c>
      <c r="Y86">
        <f>'Wniosek 2025 r.'!C123</f>
        <v>0</v>
      </c>
      <c r="Z86">
        <f>'Wniosek 2025 r.'!D123</f>
        <v>0</v>
      </c>
      <c r="AA86">
        <f>'Wniosek 2025 r.'!E123</f>
        <v>0</v>
      </c>
      <c r="AB86">
        <f>'Wniosek 2025 r.'!F123</f>
        <v>0</v>
      </c>
      <c r="AC86">
        <f>'Wniosek 2025 r.'!G123</f>
        <v>0</v>
      </c>
      <c r="AD86" s="4">
        <f>'Wniosek 2025 r.'!H123</f>
        <v>0</v>
      </c>
      <c r="AE86" s="3">
        <f>'Wniosek 2025 r.'!C286</f>
        <v>0</v>
      </c>
      <c r="AF86" s="87">
        <f>'Wniosek 2025 r.'!C442</f>
        <v>0</v>
      </c>
      <c r="AG86" s="87">
        <f>'Wniosek 2025 r.'!D442</f>
        <v>0</v>
      </c>
      <c r="AH86" s="88">
        <f>'Wniosek 2025 r.'!F442</f>
        <v>0</v>
      </c>
      <c r="AI86" s="87">
        <f>'Wniosek 2025 r.'!H442</f>
        <v>0</v>
      </c>
      <c r="AJ86" s="87">
        <f>'Wniosek 2025 r.'!C596</f>
        <v>0</v>
      </c>
      <c r="AK86" s="87">
        <f>'Wniosek 2025 r.'!C751</f>
        <v>0</v>
      </c>
      <c r="AL86">
        <f>'Wniosek 2025 r.'!C906</f>
        <v>0</v>
      </c>
      <c r="AM86">
        <f>'Wniosek 2025 r.'!E906</f>
        <v>0</v>
      </c>
      <c r="AN86">
        <f>'Wniosek 2025 r.'!C1060</f>
        <v>0</v>
      </c>
    </row>
    <row r="87" spans="23:40" x14ac:dyDescent="0.25">
      <c r="W87">
        <f>'Wniosek 2025 r.'!A124</f>
        <v>0</v>
      </c>
      <c r="X87">
        <f>'Wniosek 2025 r.'!B124</f>
        <v>0</v>
      </c>
      <c r="Y87">
        <f>'Wniosek 2025 r.'!C124</f>
        <v>0</v>
      </c>
      <c r="Z87">
        <f>'Wniosek 2025 r.'!D124</f>
        <v>0</v>
      </c>
      <c r="AA87">
        <f>'Wniosek 2025 r.'!E124</f>
        <v>0</v>
      </c>
      <c r="AB87">
        <f>'Wniosek 2025 r.'!F124</f>
        <v>0</v>
      </c>
      <c r="AC87">
        <f>'Wniosek 2025 r.'!G124</f>
        <v>0</v>
      </c>
      <c r="AD87" s="4">
        <f>'Wniosek 2025 r.'!H124</f>
        <v>0</v>
      </c>
      <c r="AE87" s="3">
        <f>'Wniosek 2025 r.'!C287</f>
        <v>0</v>
      </c>
      <c r="AF87" s="87">
        <f>'Wniosek 2025 r.'!C443</f>
        <v>0</v>
      </c>
      <c r="AG87" s="87">
        <f>'Wniosek 2025 r.'!D443</f>
        <v>0</v>
      </c>
      <c r="AH87" s="88">
        <f>'Wniosek 2025 r.'!F443</f>
        <v>0</v>
      </c>
      <c r="AI87" s="87">
        <f>'Wniosek 2025 r.'!H443</f>
        <v>0</v>
      </c>
      <c r="AJ87" s="87">
        <f>'Wniosek 2025 r.'!C597</f>
        <v>0</v>
      </c>
      <c r="AK87" s="87">
        <f>'Wniosek 2025 r.'!C752</f>
        <v>0</v>
      </c>
      <c r="AL87">
        <f>'Wniosek 2025 r.'!C907</f>
        <v>0</v>
      </c>
      <c r="AM87">
        <f>'Wniosek 2025 r.'!E907</f>
        <v>0</v>
      </c>
      <c r="AN87">
        <f>'Wniosek 2025 r.'!C1061</f>
        <v>0</v>
      </c>
    </row>
    <row r="88" spans="23:40" x14ac:dyDescent="0.25">
      <c r="W88">
        <f>'Wniosek 2025 r.'!A125</f>
        <v>0</v>
      </c>
      <c r="X88">
        <f>'Wniosek 2025 r.'!B125</f>
        <v>0</v>
      </c>
      <c r="Y88">
        <f>'Wniosek 2025 r.'!C125</f>
        <v>0</v>
      </c>
      <c r="Z88">
        <f>'Wniosek 2025 r.'!D125</f>
        <v>0</v>
      </c>
      <c r="AA88">
        <f>'Wniosek 2025 r.'!E125</f>
        <v>0</v>
      </c>
      <c r="AB88">
        <f>'Wniosek 2025 r.'!F125</f>
        <v>0</v>
      </c>
      <c r="AC88">
        <f>'Wniosek 2025 r.'!G125</f>
        <v>0</v>
      </c>
      <c r="AD88" s="4">
        <f>'Wniosek 2025 r.'!H125</f>
        <v>0</v>
      </c>
      <c r="AE88" s="3">
        <f>'Wniosek 2025 r.'!C288</f>
        <v>0</v>
      </c>
      <c r="AF88" s="87">
        <f>'Wniosek 2025 r.'!C444</f>
        <v>0</v>
      </c>
      <c r="AG88" s="87">
        <f>'Wniosek 2025 r.'!D444</f>
        <v>0</v>
      </c>
      <c r="AH88" s="88">
        <f>'Wniosek 2025 r.'!F444</f>
        <v>0</v>
      </c>
      <c r="AI88" s="87">
        <f>'Wniosek 2025 r.'!H444</f>
        <v>0</v>
      </c>
      <c r="AJ88" s="87">
        <f>'Wniosek 2025 r.'!C598</f>
        <v>0</v>
      </c>
      <c r="AK88" s="87">
        <f>'Wniosek 2025 r.'!C753</f>
        <v>0</v>
      </c>
      <c r="AL88">
        <f>'Wniosek 2025 r.'!C908</f>
        <v>0</v>
      </c>
      <c r="AM88">
        <f>'Wniosek 2025 r.'!E908</f>
        <v>0</v>
      </c>
      <c r="AN88">
        <f>'Wniosek 2025 r.'!C1062</f>
        <v>0</v>
      </c>
    </row>
    <row r="89" spans="23:40" x14ac:dyDescent="0.25">
      <c r="W89">
        <f>'Wniosek 2025 r.'!A126</f>
        <v>0</v>
      </c>
      <c r="X89">
        <f>'Wniosek 2025 r.'!B126</f>
        <v>0</v>
      </c>
      <c r="Y89">
        <f>'Wniosek 2025 r.'!C126</f>
        <v>0</v>
      </c>
      <c r="Z89">
        <f>'Wniosek 2025 r.'!D126</f>
        <v>0</v>
      </c>
      <c r="AA89">
        <f>'Wniosek 2025 r.'!E126</f>
        <v>0</v>
      </c>
      <c r="AB89">
        <f>'Wniosek 2025 r.'!F126</f>
        <v>0</v>
      </c>
      <c r="AC89">
        <f>'Wniosek 2025 r.'!G126</f>
        <v>0</v>
      </c>
      <c r="AD89" s="4">
        <f>'Wniosek 2025 r.'!H126</f>
        <v>0</v>
      </c>
      <c r="AE89" s="3">
        <f>'Wniosek 2025 r.'!C289</f>
        <v>0</v>
      </c>
      <c r="AF89" s="87">
        <f>'Wniosek 2025 r.'!C445</f>
        <v>0</v>
      </c>
      <c r="AG89" s="87">
        <f>'Wniosek 2025 r.'!D445</f>
        <v>0</v>
      </c>
      <c r="AH89" s="88">
        <f>'Wniosek 2025 r.'!F445</f>
        <v>0</v>
      </c>
      <c r="AI89" s="87">
        <f>'Wniosek 2025 r.'!H445</f>
        <v>0</v>
      </c>
      <c r="AJ89" s="87">
        <f>'Wniosek 2025 r.'!C599</f>
        <v>0</v>
      </c>
      <c r="AK89" s="87">
        <f>'Wniosek 2025 r.'!C754</f>
        <v>0</v>
      </c>
      <c r="AL89">
        <f>'Wniosek 2025 r.'!C909</f>
        <v>0</v>
      </c>
      <c r="AM89">
        <f>'Wniosek 2025 r.'!E909</f>
        <v>0</v>
      </c>
      <c r="AN89">
        <f>'Wniosek 2025 r.'!C1063</f>
        <v>0</v>
      </c>
    </row>
    <row r="90" spans="23:40" x14ac:dyDescent="0.25">
      <c r="W90">
        <f>'Wniosek 2025 r.'!A127</f>
        <v>0</v>
      </c>
      <c r="X90">
        <f>'Wniosek 2025 r.'!B127</f>
        <v>0</v>
      </c>
      <c r="Y90">
        <f>'Wniosek 2025 r.'!C127</f>
        <v>0</v>
      </c>
      <c r="Z90">
        <f>'Wniosek 2025 r.'!D127</f>
        <v>0</v>
      </c>
      <c r="AA90">
        <f>'Wniosek 2025 r.'!E127</f>
        <v>0</v>
      </c>
      <c r="AB90">
        <f>'Wniosek 2025 r.'!F127</f>
        <v>0</v>
      </c>
      <c r="AC90">
        <f>'Wniosek 2025 r.'!G127</f>
        <v>0</v>
      </c>
      <c r="AD90" s="4">
        <f>'Wniosek 2025 r.'!H127</f>
        <v>0</v>
      </c>
      <c r="AE90" s="3">
        <f>'Wniosek 2025 r.'!C290</f>
        <v>0</v>
      </c>
      <c r="AF90" s="87">
        <f>'Wniosek 2025 r.'!C446</f>
        <v>0</v>
      </c>
      <c r="AG90" s="87">
        <f>'Wniosek 2025 r.'!D446</f>
        <v>0</v>
      </c>
      <c r="AH90" s="88">
        <f>'Wniosek 2025 r.'!F446</f>
        <v>0</v>
      </c>
      <c r="AI90" s="87">
        <f>'Wniosek 2025 r.'!H446</f>
        <v>0</v>
      </c>
      <c r="AJ90" s="87">
        <f>'Wniosek 2025 r.'!C600</f>
        <v>0</v>
      </c>
      <c r="AK90" s="87">
        <f>'Wniosek 2025 r.'!C755</f>
        <v>0</v>
      </c>
      <c r="AL90">
        <f>'Wniosek 2025 r.'!C910</f>
        <v>0</v>
      </c>
      <c r="AM90">
        <f>'Wniosek 2025 r.'!E910</f>
        <v>0</v>
      </c>
      <c r="AN90">
        <f>'Wniosek 2025 r.'!C1064</f>
        <v>0</v>
      </c>
    </row>
    <row r="91" spans="23:40" x14ac:dyDescent="0.25">
      <c r="W91">
        <f>'Wniosek 2025 r.'!A128</f>
        <v>0</v>
      </c>
      <c r="X91">
        <f>'Wniosek 2025 r.'!B128</f>
        <v>0</v>
      </c>
      <c r="Y91">
        <f>'Wniosek 2025 r.'!C128</f>
        <v>0</v>
      </c>
      <c r="Z91">
        <f>'Wniosek 2025 r.'!D128</f>
        <v>0</v>
      </c>
      <c r="AA91">
        <f>'Wniosek 2025 r.'!E128</f>
        <v>0</v>
      </c>
      <c r="AB91">
        <f>'Wniosek 2025 r.'!F128</f>
        <v>0</v>
      </c>
      <c r="AC91">
        <f>'Wniosek 2025 r.'!G128</f>
        <v>0</v>
      </c>
      <c r="AD91" s="4">
        <f>'Wniosek 2025 r.'!H128</f>
        <v>0</v>
      </c>
      <c r="AE91" s="3">
        <f>'Wniosek 2025 r.'!C291</f>
        <v>0</v>
      </c>
      <c r="AF91" s="87">
        <f>'Wniosek 2025 r.'!C447</f>
        <v>0</v>
      </c>
      <c r="AG91" s="87">
        <f>'Wniosek 2025 r.'!D447</f>
        <v>0</v>
      </c>
      <c r="AH91" s="88">
        <f>'Wniosek 2025 r.'!F447</f>
        <v>0</v>
      </c>
      <c r="AI91" s="87">
        <f>'Wniosek 2025 r.'!H447</f>
        <v>0</v>
      </c>
      <c r="AJ91" s="87">
        <f>'Wniosek 2025 r.'!C601</f>
        <v>0</v>
      </c>
      <c r="AK91" s="87">
        <f>'Wniosek 2025 r.'!C756</f>
        <v>0</v>
      </c>
      <c r="AL91">
        <f>'Wniosek 2025 r.'!C911</f>
        <v>0</v>
      </c>
      <c r="AM91">
        <f>'Wniosek 2025 r.'!E911</f>
        <v>0</v>
      </c>
      <c r="AN91">
        <f>'Wniosek 2025 r.'!C1065</f>
        <v>0</v>
      </c>
    </row>
    <row r="92" spans="23:40" x14ac:dyDescent="0.25">
      <c r="W92">
        <f>'Wniosek 2025 r.'!A129</f>
        <v>0</v>
      </c>
      <c r="X92">
        <f>'Wniosek 2025 r.'!B129</f>
        <v>0</v>
      </c>
      <c r="Y92">
        <f>'Wniosek 2025 r.'!C129</f>
        <v>0</v>
      </c>
      <c r="Z92">
        <f>'Wniosek 2025 r.'!D129</f>
        <v>0</v>
      </c>
      <c r="AA92">
        <f>'Wniosek 2025 r.'!E129</f>
        <v>0</v>
      </c>
      <c r="AB92">
        <f>'Wniosek 2025 r.'!F129</f>
        <v>0</v>
      </c>
      <c r="AC92">
        <f>'Wniosek 2025 r.'!G129</f>
        <v>0</v>
      </c>
      <c r="AD92" s="4">
        <f>'Wniosek 2025 r.'!H129</f>
        <v>0</v>
      </c>
      <c r="AE92" s="3">
        <f>'Wniosek 2025 r.'!C292</f>
        <v>0</v>
      </c>
      <c r="AF92" s="87">
        <f>'Wniosek 2025 r.'!C448</f>
        <v>0</v>
      </c>
      <c r="AG92" s="87">
        <f>'Wniosek 2025 r.'!D448</f>
        <v>0</v>
      </c>
      <c r="AH92" s="88">
        <f>'Wniosek 2025 r.'!F448</f>
        <v>0</v>
      </c>
      <c r="AI92" s="87">
        <f>'Wniosek 2025 r.'!H448</f>
        <v>0</v>
      </c>
      <c r="AJ92" s="87">
        <f>'Wniosek 2025 r.'!C602</f>
        <v>0</v>
      </c>
      <c r="AK92" s="87">
        <f>'Wniosek 2025 r.'!C757</f>
        <v>0</v>
      </c>
      <c r="AL92">
        <f>'Wniosek 2025 r.'!C912</f>
        <v>0</v>
      </c>
      <c r="AM92">
        <f>'Wniosek 2025 r.'!E912</f>
        <v>0</v>
      </c>
      <c r="AN92">
        <f>'Wniosek 2025 r.'!C1066</f>
        <v>0</v>
      </c>
    </row>
    <row r="93" spans="23:40" x14ac:dyDescent="0.25">
      <c r="W93">
        <f>'Wniosek 2025 r.'!A130</f>
        <v>0</v>
      </c>
      <c r="X93">
        <f>'Wniosek 2025 r.'!B130</f>
        <v>0</v>
      </c>
      <c r="Y93">
        <f>'Wniosek 2025 r.'!C130</f>
        <v>0</v>
      </c>
      <c r="Z93">
        <f>'Wniosek 2025 r.'!D130</f>
        <v>0</v>
      </c>
      <c r="AA93">
        <f>'Wniosek 2025 r.'!E130</f>
        <v>0</v>
      </c>
      <c r="AB93">
        <f>'Wniosek 2025 r.'!F130</f>
        <v>0</v>
      </c>
      <c r="AC93">
        <f>'Wniosek 2025 r.'!G130</f>
        <v>0</v>
      </c>
      <c r="AD93" s="4">
        <f>'Wniosek 2025 r.'!H130</f>
        <v>0</v>
      </c>
      <c r="AE93" s="3">
        <f>'Wniosek 2025 r.'!C293</f>
        <v>0</v>
      </c>
      <c r="AF93" s="87">
        <f>'Wniosek 2025 r.'!C449</f>
        <v>0</v>
      </c>
      <c r="AG93" s="87">
        <f>'Wniosek 2025 r.'!D449</f>
        <v>0</v>
      </c>
      <c r="AH93" s="88">
        <f>'Wniosek 2025 r.'!F449</f>
        <v>0</v>
      </c>
      <c r="AI93" s="87">
        <f>'Wniosek 2025 r.'!H449</f>
        <v>0</v>
      </c>
      <c r="AJ93" s="87">
        <f>'Wniosek 2025 r.'!C603</f>
        <v>0</v>
      </c>
      <c r="AK93" s="87">
        <f>'Wniosek 2025 r.'!C758</f>
        <v>0</v>
      </c>
      <c r="AL93">
        <f>'Wniosek 2025 r.'!C913</f>
        <v>0</v>
      </c>
      <c r="AM93">
        <f>'Wniosek 2025 r.'!E913</f>
        <v>0</v>
      </c>
      <c r="AN93">
        <f>'Wniosek 2025 r.'!C1067</f>
        <v>0</v>
      </c>
    </row>
    <row r="94" spans="23:40" x14ac:dyDescent="0.25">
      <c r="W94">
        <f>'Wniosek 2025 r.'!A131</f>
        <v>0</v>
      </c>
      <c r="X94">
        <f>'Wniosek 2025 r.'!B131</f>
        <v>0</v>
      </c>
      <c r="Y94">
        <f>'Wniosek 2025 r.'!C131</f>
        <v>0</v>
      </c>
      <c r="Z94">
        <f>'Wniosek 2025 r.'!D131</f>
        <v>0</v>
      </c>
      <c r="AA94">
        <f>'Wniosek 2025 r.'!E131</f>
        <v>0</v>
      </c>
      <c r="AB94">
        <f>'Wniosek 2025 r.'!F131</f>
        <v>0</v>
      </c>
      <c r="AC94">
        <f>'Wniosek 2025 r.'!G131</f>
        <v>0</v>
      </c>
      <c r="AD94" s="4">
        <f>'Wniosek 2025 r.'!H131</f>
        <v>0</v>
      </c>
      <c r="AE94" s="3">
        <f>'Wniosek 2025 r.'!C294</f>
        <v>0</v>
      </c>
      <c r="AF94" s="87">
        <f>'Wniosek 2025 r.'!C450</f>
        <v>0</v>
      </c>
      <c r="AG94" s="87">
        <f>'Wniosek 2025 r.'!D450</f>
        <v>0</v>
      </c>
      <c r="AH94" s="88">
        <f>'Wniosek 2025 r.'!F450</f>
        <v>0</v>
      </c>
      <c r="AI94" s="87">
        <f>'Wniosek 2025 r.'!H450</f>
        <v>0</v>
      </c>
      <c r="AJ94" s="87">
        <f>'Wniosek 2025 r.'!C604</f>
        <v>0</v>
      </c>
      <c r="AK94" s="87">
        <f>'Wniosek 2025 r.'!C759</f>
        <v>0</v>
      </c>
      <c r="AL94">
        <f>'Wniosek 2025 r.'!C914</f>
        <v>0</v>
      </c>
      <c r="AM94">
        <f>'Wniosek 2025 r.'!E914</f>
        <v>0</v>
      </c>
      <c r="AN94">
        <f>'Wniosek 2025 r.'!C1068</f>
        <v>0</v>
      </c>
    </row>
    <row r="95" spans="23:40" x14ac:dyDescent="0.25">
      <c r="W95">
        <f>'Wniosek 2025 r.'!A132</f>
        <v>0</v>
      </c>
      <c r="X95">
        <f>'Wniosek 2025 r.'!B132</f>
        <v>0</v>
      </c>
      <c r="Y95">
        <f>'Wniosek 2025 r.'!C132</f>
        <v>0</v>
      </c>
      <c r="Z95">
        <f>'Wniosek 2025 r.'!D132</f>
        <v>0</v>
      </c>
      <c r="AA95">
        <f>'Wniosek 2025 r.'!E132</f>
        <v>0</v>
      </c>
      <c r="AB95">
        <f>'Wniosek 2025 r.'!F132</f>
        <v>0</v>
      </c>
      <c r="AC95">
        <f>'Wniosek 2025 r.'!G132</f>
        <v>0</v>
      </c>
      <c r="AD95" s="4">
        <f>'Wniosek 2025 r.'!H132</f>
        <v>0</v>
      </c>
      <c r="AE95" s="3">
        <f>'Wniosek 2025 r.'!C295</f>
        <v>0</v>
      </c>
      <c r="AF95" s="87">
        <f>'Wniosek 2025 r.'!C451</f>
        <v>0</v>
      </c>
      <c r="AG95" s="87">
        <f>'Wniosek 2025 r.'!D451</f>
        <v>0</v>
      </c>
      <c r="AH95" s="88">
        <f>'Wniosek 2025 r.'!F451</f>
        <v>0</v>
      </c>
      <c r="AI95" s="87">
        <f>'Wniosek 2025 r.'!H451</f>
        <v>0</v>
      </c>
      <c r="AJ95" s="87">
        <f>'Wniosek 2025 r.'!C605</f>
        <v>0</v>
      </c>
      <c r="AK95" s="87">
        <f>'Wniosek 2025 r.'!C760</f>
        <v>0</v>
      </c>
      <c r="AL95">
        <f>'Wniosek 2025 r.'!C915</f>
        <v>0</v>
      </c>
      <c r="AM95">
        <f>'Wniosek 2025 r.'!E915</f>
        <v>0</v>
      </c>
      <c r="AN95">
        <f>'Wniosek 2025 r.'!C1069</f>
        <v>0</v>
      </c>
    </row>
    <row r="96" spans="23:40" x14ac:dyDescent="0.25">
      <c r="W96">
        <f>'Wniosek 2025 r.'!A133</f>
        <v>0</v>
      </c>
      <c r="X96">
        <f>'Wniosek 2025 r.'!B133</f>
        <v>0</v>
      </c>
      <c r="Y96">
        <f>'Wniosek 2025 r.'!C133</f>
        <v>0</v>
      </c>
      <c r="Z96">
        <f>'Wniosek 2025 r.'!D133</f>
        <v>0</v>
      </c>
      <c r="AA96">
        <f>'Wniosek 2025 r.'!E133</f>
        <v>0</v>
      </c>
      <c r="AB96">
        <f>'Wniosek 2025 r.'!F133</f>
        <v>0</v>
      </c>
      <c r="AC96">
        <f>'Wniosek 2025 r.'!G133</f>
        <v>0</v>
      </c>
      <c r="AD96" s="4">
        <f>'Wniosek 2025 r.'!H133</f>
        <v>0</v>
      </c>
      <c r="AE96" s="3">
        <f>'Wniosek 2025 r.'!C296</f>
        <v>0</v>
      </c>
      <c r="AF96" s="87">
        <f>'Wniosek 2025 r.'!C452</f>
        <v>0</v>
      </c>
      <c r="AG96" s="87">
        <f>'Wniosek 2025 r.'!D452</f>
        <v>0</v>
      </c>
      <c r="AH96" s="88">
        <f>'Wniosek 2025 r.'!F452</f>
        <v>0</v>
      </c>
      <c r="AI96" s="87">
        <f>'Wniosek 2025 r.'!H452</f>
        <v>0</v>
      </c>
      <c r="AJ96" s="87">
        <f>'Wniosek 2025 r.'!C606</f>
        <v>0</v>
      </c>
      <c r="AK96" s="87">
        <f>'Wniosek 2025 r.'!C761</f>
        <v>0</v>
      </c>
      <c r="AL96">
        <f>'Wniosek 2025 r.'!C916</f>
        <v>0</v>
      </c>
      <c r="AM96">
        <f>'Wniosek 2025 r.'!E916</f>
        <v>0</v>
      </c>
      <c r="AN96">
        <f>'Wniosek 2025 r.'!C1070</f>
        <v>0</v>
      </c>
    </row>
    <row r="97" spans="23:40" x14ac:dyDescent="0.25">
      <c r="W97">
        <f>'Wniosek 2025 r.'!A134</f>
        <v>0</v>
      </c>
      <c r="X97">
        <f>'Wniosek 2025 r.'!B134</f>
        <v>0</v>
      </c>
      <c r="Y97">
        <f>'Wniosek 2025 r.'!C134</f>
        <v>0</v>
      </c>
      <c r="Z97">
        <f>'Wniosek 2025 r.'!D134</f>
        <v>0</v>
      </c>
      <c r="AA97">
        <f>'Wniosek 2025 r.'!E134</f>
        <v>0</v>
      </c>
      <c r="AB97">
        <f>'Wniosek 2025 r.'!F134</f>
        <v>0</v>
      </c>
      <c r="AC97">
        <f>'Wniosek 2025 r.'!G134</f>
        <v>0</v>
      </c>
      <c r="AD97" s="4">
        <f>'Wniosek 2025 r.'!H134</f>
        <v>0</v>
      </c>
      <c r="AE97" s="3">
        <f>'Wniosek 2025 r.'!C297</f>
        <v>0</v>
      </c>
      <c r="AF97" s="87">
        <f>'Wniosek 2025 r.'!C453</f>
        <v>0</v>
      </c>
      <c r="AG97" s="87">
        <f>'Wniosek 2025 r.'!D453</f>
        <v>0</v>
      </c>
      <c r="AH97" s="88">
        <f>'Wniosek 2025 r.'!F453</f>
        <v>0</v>
      </c>
      <c r="AI97" s="87">
        <f>'Wniosek 2025 r.'!H453</f>
        <v>0</v>
      </c>
      <c r="AJ97" s="87">
        <f>'Wniosek 2025 r.'!C607</f>
        <v>0</v>
      </c>
      <c r="AK97" s="87">
        <f>'Wniosek 2025 r.'!C762</f>
        <v>0</v>
      </c>
      <c r="AL97">
        <f>'Wniosek 2025 r.'!C917</f>
        <v>0</v>
      </c>
      <c r="AM97">
        <f>'Wniosek 2025 r.'!E917</f>
        <v>0</v>
      </c>
      <c r="AN97">
        <f>'Wniosek 2025 r.'!C1071</f>
        <v>0</v>
      </c>
    </row>
    <row r="98" spans="23:40" x14ac:dyDescent="0.25">
      <c r="W98">
        <f>'Wniosek 2025 r.'!A135</f>
        <v>0</v>
      </c>
      <c r="X98">
        <f>'Wniosek 2025 r.'!B135</f>
        <v>0</v>
      </c>
      <c r="Y98">
        <f>'Wniosek 2025 r.'!C135</f>
        <v>0</v>
      </c>
      <c r="Z98">
        <f>'Wniosek 2025 r.'!D135</f>
        <v>0</v>
      </c>
      <c r="AA98">
        <f>'Wniosek 2025 r.'!E135</f>
        <v>0</v>
      </c>
      <c r="AB98">
        <f>'Wniosek 2025 r.'!F135</f>
        <v>0</v>
      </c>
      <c r="AC98">
        <f>'Wniosek 2025 r.'!G135</f>
        <v>0</v>
      </c>
      <c r="AD98" s="4">
        <f>'Wniosek 2025 r.'!H135</f>
        <v>0</v>
      </c>
      <c r="AE98" s="3">
        <f>'Wniosek 2025 r.'!C298</f>
        <v>0</v>
      </c>
      <c r="AF98" s="87">
        <f>'Wniosek 2025 r.'!C454</f>
        <v>0</v>
      </c>
      <c r="AG98" s="87">
        <f>'Wniosek 2025 r.'!D454</f>
        <v>0</v>
      </c>
      <c r="AH98" s="88">
        <f>'Wniosek 2025 r.'!F454</f>
        <v>0</v>
      </c>
      <c r="AI98" s="87">
        <f>'Wniosek 2025 r.'!H454</f>
        <v>0</v>
      </c>
      <c r="AJ98" s="87">
        <f>'Wniosek 2025 r.'!C608</f>
        <v>0</v>
      </c>
      <c r="AK98" s="87">
        <f>'Wniosek 2025 r.'!C763</f>
        <v>0</v>
      </c>
      <c r="AL98">
        <f>'Wniosek 2025 r.'!C918</f>
        <v>0</v>
      </c>
      <c r="AM98">
        <f>'Wniosek 2025 r.'!E918</f>
        <v>0</v>
      </c>
      <c r="AN98">
        <f>'Wniosek 2025 r.'!C1072</f>
        <v>0</v>
      </c>
    </row>
    <row r="99" spans="23:40" x14ac:dyDescent="0.25">
      <c r="W99">
        <f>'Wniosek 2025 r.'!A136</f>
        <v>0</v>
      </c>
      <c r="X99">
        <f>'Wniosek 2025 r.'!B136</f>
        <v>0</v>
      </c>
      <c r="Y99">
        <f>'Wniosek 2025 r.'!C136</f>
        <v>0</v>
      </c>
      <c r="Z99">
        <f>'Wniosek 2025 r.'!D136</f>
        <v>0</v>
      </c>
      <c r="AA99">
        <f>'Wniosek 2025 r.'!E136</f>
        <v>0</v>
      </c>
      <c r="AB99">
        <f>'Wniosek 2025 r.'!F136</f>
        <v>0</v>
      </c>
      <c r="AC99">
        <f>'Wniosek 2025 r.'!G136</f>
        <v>0</v>
      </c>
      <c r="AD99" s="4">
        <f>'Wniosek 2025 r.'!H136</f>
        <v>0</v>
      </c>
      <c r="AE99" s="3">
        <f>'Wniosek 2025 r.'!C299</f>
        <v>0</v>
      </c>
      <c r="AF99" s="87">
        <f>'Wniosek 2025 r.'!C455</f>
        <v>0</v>
      </c>
      <c r="AG99" s="87">
        <f>'Wniosek 2025 r.'!D455</f>
        <v>0</v>
      </c>
      <c r="AH99" s="88">
        <f>'Wniosek 2025 r.'!F455</f>
        <v>0</v>
      </c>
      <c r="AI99" s="87">
        <f>'Wniosek 2025 r.'!H455</f>
        <v>0</v>
      </c>
      <c r="AJ99" s="87">
        <f>'Wniosek 2025 r.'!C609</f>
        <v>0</v>
      </c>
      <c r="AK99" s="87">
        <f>'Wniosek 2025 r.'!C764</f>
        <v>0</v>
      </c>
      <c r="AL99">
        <f>'Wniosek 2025 r.'!C919</f>
        <v>0</v>
      </c>
      <c r="AM99">
        <f>'Wniosek 2025 r.'!E919</f>
        <v>0</v>
      </c>
      <c r="AN99">
        <f>'Wniosek 2025 r.'!C1073</f>
        <v>0</v>
      </c>
    </row>
    <row r="100" spans="23:40" x14ac:dyDescent="0.25">
      <c r="W100">
        <f>'Wniosek 2025 r.'!A137</f>
        <v>0</v>
      </c>
      <c r="X100">
        <f>'Wniosek 2025 r.'!B137</f>
        <v>0</v>
      </c>
      <c r="Y100">
        <f>'Wniosek 2025 r.'!C137</f>
        <v>0</v>
      </c>
      <c r="Z100">
        <f>'Wniosek 2025 r.'!D137</f>
        <v>0</v>
      </c>
      <c r="AA100">
        <f>'Wniosek 2025 r.'!E137</f>
        <v>0</v>
      </c>
      <c r="AB100">
        <f>'Wniosek 2025 r.'!F137</f>
        <v>0</v>
      </c>
      <c r="AC100">
        <f>'Wniosek 2025 r.'!G137</f>
        <v>0</v>
      </c>
      <c r="AD100" s="4">
        <f>'Wniosek 2025 r.'!H137</f>
        <v>0</v>
      </c>
      <c r="AE100" s="3">
        <f>'Wniosek 2025 r.'!C300</f>
        <v>0</v>
      </c>
      <c r="AF100" s="87">
        <f>'Wniosek 2025 r.'!C456</f>
        <v>0</v>
      </c>
      <c r="AG100" s="87">
        <f>'Wniosek 2025 r.'!D456</f>
        <v>0</v>
      </c>
      <c r="AH100" s="88">
        <f>'Wniosek 2025 r.'!F456</f>
        <v>0</v>
      </c>
      <c r="AI100" s="87">
        <f>'Wniosek 2025 r.'!H456</f>
        <v>0</v>
      </c>
      <c r="AJ100" s="87">
        <f>'Wniosek 2025 r.'!C610</f>
        <v>0</v>
      </c>
      <c r="AK100" s="87">
        <f>'Wniosek 2025 r.'!C765</f>
        <v>0</v>
      </c>
      <c r="AL100">
        <f>'Wniosek 2025 r.'!C920</f>
        <v>0</v>
      </c>
      <c r="AM100">
        <f>'Wniosek 2025 r.'!E920</f>
        <v>0</v>
      </c>
      <c r="AN100">
        <f>'Wniosek 2025 r.'!C1074</f>
        <v>0</v>
      </c>
    </row>
    <row r="101" spans="23:40" x14ac:dyDescent="0.25">
      <c r="W101">
        <f>'Wniosek 2025 r.'!A138</f>
        <v>0</v>
      </c>
      <c r="X101">
        <f>'Wniosek 2025 r.'!B138</f>
        <v>0</v>
      </c>
      <c r="Y101">
        <f>'Wniosek 2025 r.'!C138</f>
        <v>0</v>
      </c>
      <c r="Z101">
        <f>'Wniosek 2025 r.'!D138</f>
        <v>0</v>
      </c>
      <c r="AA101">
        <f>'Wniosek 2025 r.'!E138</f>
        <v>0</v>
      </c>
      <c r="AB101">
        <f>'Wniosek 2025 r.'!F138</f>
        <v>0</v>
      </c>
      <c r="AC101">
        <f>'Wniosek 2025 r.'!G138</f>
        <v>0</v>
      </c>
      <c r="AD101" s="4">
        <f>'Wniosek 2025 r.'!H138</f>
        <v>0</v>
      </c>
      <c r="AE101" s="3">
        <f>'Wniosek 2025 r.'!C301</f>
        <v>0</v>
      </c>
      <c r="AF101" s="87">
        <f>'Wniosek 2025 r.'!C457</f>
        <v>0</v>
      </c>
      <c r="AG101" s="87">
        <f>'Wniosek 2025 r.'!D457</f>
        <v>0</v>
      </c>
      <c r="AH101" s="88">
        <f>'Wniosek 2025 r.'!F457</f>
        <v>0</v>
      </c>
      <c r="AI101" s="87">
        <f>'Wniosek 2025 r.'!H457</f>
        <v>0</v>
      </c>
      <c r="AJ101" s="87">
        <f>'Wniosek 2025 r.'!C611</f>
        <v>0</v>
      </c>
      <c r="AK101" s="87">
        <f>'Wniosek 2025 r.'!C766</f>
        <v>0</v>
      </c>
      <c r="AL101">
        <f>'Wniosek 2025 r.'!C921</f>
        <v>0</v>
      </c>
      <c r="AM101">
        <f>'Wniosek 2025 r.'!E921</f>
        <v>0</v>
      </c>
      <c r="AN101">
        <f>'Wniosek 2025 r.'!C1075</f>
        <v>0</v>
      </c>
    </row>
    <row r="102" spans="23:40" x14ac:dyDescent="0.25">
      <c r="W102">
        <f>'Wniosek 2025 r.'!A139</f>
        <v>0</v>
      </c>
      <c r="X102">
        <f>'Wniosek 2025 r.'!B139</f>
        <v>0</v>
      </c>
      <c r="Y102">
        <f>'Wniosek 2025 r.'!C139</f>
        <v>0</v>
      </c>
      <c r="Z102">
        <f>'Wniosek 2025 r.'!D139</f>
        <v>0</v>
      </c>
      <c r="AA102">
        <f>'Wniosek 2025 r.'!E139</f>
        <v>0</v>
      </c>
      <c r="AB102">
        <f>'Wniosek 2025 r.'!F139</f>
        <v>0</v>
      </c>
      <c r="AC102">
        <f>'Wniosek 2025 r.'!G139</f>
        <v>0</v>
      </c>
      <c r="AD102" s="4">
        <f>'Wniosek 2025 r.'!H139</f>
        <v>0</v>
      </c>
      <c r="AE102" s="3">
        <f>'Wniosek 2025 r.'!C302</f>
        <v>0</v>
      </c>
      <c r="AF102" s="87">
        <f>'Wniosek 2025 r.'!C458</f>
        <v>0</v>
      </c>
      <c r="AG102" s="87">
        <f>'Wniosek 2025 r.'!D458</f>
        <v>0</v>
      </c>
      <c r="AH102" s="88">
        <f>'Wniosek 2025 r.'!F458</f>
        <v>0</v>
      </c>
      <c r="AI102" s="87">
        <f>'Wniosek 2025 r.'!H458</f>
        <v>0</v>
      </c>
      <c r="AJ102" s="87">
        <f>'Wniosek 2025 r.'!C612</f>
        <v>0</v>
      </c>
      <c r="AK102" s="87">
        <f>'Wniosek 2025 r.'!C767</f>
        <v>0</v>
      </c>
      <c r="AL102">
        <f>'Wniosek 2025 r.'!C922</f>
        <v>0</v>
      </c>
      <c r="AM102">
        <f>'Wniosek 2025 r.'!E922</f>
        <v>0</v>
      </c>
      <c r="AN102">
        <f>'Wniosek 2025 r.'!C1076</f>
        <v>0</v>
      </c>
    </row>
    <row r="103" spans="23:40" x14ac:dyDescent="0.25">
      <c r="W103">
        <f>'Wniosek 2025 r.'!A140</f>
        <v>0</v>
      </c>
      <c r="X103">
        <f>'Wniosek 2025 r.'!B140</f>
        <v>0</v>
      </c>
      <c r="Y103">
        <f>'Wniosek 2025 r.'!C140</f>
        <v>0</v>
      </c>
      <c r="Z103">
        <f>'Wniosek 2025 r.'!D140</f>
        <v>0</v>
      </c>
      <c r="AA103">
        <f>'Wniosek 2025 r.'!E140</f>
        <v>0</v>
      </c>
      <c r="AB103">
        <f>'Wniosek 2025 r.'!F140</f>
        <v>0</v>
      </c>
      <c r="AC103">
        <f>'Wniosek 2025 r.'!G140</f>
        <v>0</v>
      </c>
      <c r="AD103" s="4">
        <f>'Wniosek 2025 r.'!H140</f>
        <v>0</v>
      </c>
      <c r="AE103" s="3">
        <f>'Wniosek 2025 r.'!C303</f>
        <v>0</v>
      </c>
      <c r="AF103" s="87">
        <f>'Wniosek 2025 r.'!C459</f>
        <v>0</v>
      </c>
      <c r="AG103" s="87">
        <f>'Wniosek 2025 r.'!D459</f>
        <v>0</v>
      </c>
      <c r="AH103" s="88">
        <f>'Wniosek 2025 r.'!F459</f>
        <v>0</v>
      </c>
      <c r="AI103" s="87">
        <f>'Wniosek 2025 r.'!H459</f>
        <v>0</v>
      </c>
      <c r="AJ103" s="87">
        <f>'Wniosek 2025 r.'!C613</f>
        <v>0</v>
      </c>
      <c r="AK103" s="87">
        <f>'Wniosek 2025 r.'!C768</f>
        <v>0</v>
      </c>
      <c r="AL103">
        <f>'Wniosek 2025 r.'!C923</f>
        <v>0</v>
      </c>
      <c r="AM103">
        <f>'Wniosek 2025 r.'!E923</f>
        <v>0</v>
      </c>
      <c r="AN103">
        <f>'Wniosek 2025 r.'!C1077</f>
        <v>0</v>
      </c>
    </row>
    <row r="104" spans="23:40" x14ac:dyDescent="0.25">
      <c r="W104">
        <f>'Wniosek 2025 r.'!A141</f>
        <v>0</v>
      </c>
      <c r="X104">
        <f>'Wniosek 2025 r.'!B141</f>
        <v>0</v>
      </c>
      <c r="Y104">
        <f>'Wniosek 2025 r.'!C141</f>
        <v>0</v>
      </c>
      <c r="Z104">
        <f>'Wniosek 2025 r.'!D141</f>
        <v>0</v>
      </c>
      <c r="AA104">
        <f>'Wniosek 2025 r.'!E141</f>
        <v>0</v>
      </c>
      <c r="AB104">
        <f>'Wniosek 2025 r.'!F141</f>
        <v>0</v>
      </c>
      <c r="AC104">
        <f>'Wniosek 2025 r.'!G141</f>
        <v>0</v>
      </c>
      <c r="AD104" s="4">
        <f>'Wniosek 2025 r.'!H141</f>
        <v>0</v>
      </c>
      <c r="AE104" s="3">
        <f>'Wniosek 2025 r.'!C304</f>
        <v>0</v>
      </c>
      <c r="AF104" s="87">
        <f>'Wniosek 2025 r.'!C460</f>
        <v>0</v>
      </c>
      <c r="AG104" s="87">
        <f>'Wniosek 2025 r.'!D460</f>
        <v>0</v>
      </c>
      <c r="AH104" s="88">
        <f>'Wniosek 2025 r.'!F460</f>
        <v>0</v>
      </c>
      <c r="AI104" s="87">
        <f>'Wniosek 2025 r.'!H460</f>
        <v>0</v>
      </c>
      <c r="AJ104" s="87">
        <f>'Wniosek 2025 r.'!C614</f>
        <v>0</v>
      </c>
      <c r="AK104" s="87">
        <f>'Wniosek 2025 r.'!C769</f>
        <v>0</v>
      </c>
      <c r="AL104">
        <f>'Wniosek 2025 r.'!C924</f>
        <v>0</v>
      </c>
      <c r="AM104">
        <f>'Wniosek 2025 r.'!E924</f>
        <v>0</v>
      </c>
      <c r="AN104">
        <f>'Wniosek 2025 r.'!C1078</f>
        <v>0</v>
      </c>
    </row>
    <row r="105" spans="23:40" x14ac:dyDescent="0.25">
      <c r="W105">
        <f>'Wniosek 2025 r.'!A142</f>
        <v>0</v>
      </c>
      <c r="X105">
        <f>'Wniosek 2025 r.'!B142</f>
        <v>0</v>
      </c>
      <c r="Y105">
        <f>'Wniosek 2025 r.'!C142</f>
        <v>0</v>
      </c>
      <c r="Z105">
        <f>'Wniosek 2025 r.'!D142</f>
        <v>0</v>
      </c>
      <c r="AA105">
        <f>'Wniosek 2025 r.'!E142</f>
        <v>0</v>
      </c>
      <c r="AB105">
        <f>'Wniosek 2025 r.'!F142</f>
        <v>0</v>
      </c>
      <c r="AC105">
        <f>'Wniosek 2025 r.'!G142</f>
        <v>0</v>
      </c>
      <c r="AD105" s="4">
        <f>'Wniosek 2025 r.'!H142</f>
        <v>0</v>
      </c>
      <c r="AE105" s="3">
        <f>'Wniosek 2025 r.'!C305</f>
        <v>0</v>
      </c>
      <c r="AF105" s="87">
        <f>'Wniosek 2025 r.'!C461</f>
        <v>0</v>
      </c>
      <c r="AG105" s="87">
        <f>'Wniosek 2025 r.'!D461</f>
        <v>0</v>
      </c>
      <c r="AH105" s="88">
        <f>'Wniosek 2025 r.'!F461</f>
        <v>0</v>
      </c>
      <c r="AI105" s="87">
        <f>'Wniosek 2025 r.'!H461</f>
        <v>0</v>
      </c>
      <c r="AJ105" s="87">
        <f>'Wniosek 2025 r.'!C615</f>
        <v>0</v>
      </c>
      <c r="AK105" s="87">
        <f>'Wniosek 2025 r.'!C770</f>
        <v>0</v>
      </c>
      <c r="AL105">
        <f>'Wniosek 2025 r.'!C925</f>
        <v>0</v>
      </c>
      <c r="AM105">
        <f>'Wniosek 2025 r.'!E925</f>
        <v>0</v>
      </c>
      <c r="AN105">
        <f>'Wniosek 2025 r.'!C1079</f>
        <v>0</v>
      </c>
    </row>
    <row r="106" spans="23:40" x14ac:dyDescent="0.25">
      <c r="W106">
        <f>'Wniosek 2025 r.'!A143</f>
        <v>0</v>
      </c>
      <c r="X106">
        <f>'Wniosek 2025 r.'!B143</f>
        <v>0</v>
      </c>
      <c r="Y106">
        <f>'Wniosek 2025 r.'!C143</f>
        <v>0</v>
      </c>
      <c r="Z106">
        <f>'Wniosek 2025 r.'!D143</f>
        <v>0</v>
      </c>
      <c r="AA106">
        <f>'Wniosek 2025 r.'!E143</f>
        <v>0</v>
      </c>
      <c r="AB106">
        <f>'Wniosek 2025 r.'!F143</f>
        <v>0</v>
      </c>
      <c r="AC106">
        <f>'Wniosek 2025 r.'!G143</f>
        <v>0</v>
      </c>
      <c r="AD106" s="4">
        <f>'Wniosek 2025 r.'!H143</f>
        <v>0</v>
      </c>
      <c r="AE106" s="3">
        <f>'Wniosek 2025 r.'!C306</f>
        <v>0</v>
      </c>
      <c r="AF106" s="87">
        <f>'Wniosek 2025 r.'!C462</f>
        <v>0</v>
      </c>
      <c r="AG106" s="87">
        <f>'Wniosek 2025 r.'!D462</f>
        <v>0</v>
      </c>
      <c r="AH106" s="88">
        <f>'Wniosek 2025 r.'!F462</f>
        <v>0</v>
      </c>
      <c r="AI106" s="87">
        <f>'Wniosek 2025 r.'!H462</f>
        <v>0</v>
      </c>
      <c r="AJ106" s="87">
        <f>'Wniosek 2025 r.'!C616</f>
        <v>0</v>
      </c>
      <c r="AK106" s="87">
        <f>'Wniosek 2025 r.'!C771</f>
        <v>0</v>
      </c>
      <c r="AL106">
        <f>'Wniosek 2025 r.'!C926</f>
        <v>0</v>
      </c>
      <c r="AM106">
        <f>'Wniosek 2025 r.'!E926</f>
        <v>0</v>
      </c>
      <c r="AN106">
        <f>'Wniosek 2025 r.'!C1080</f>
        <v>0</v>
      </c>
    </row>
    <row r="107" spans="23:40" x14ac:dyDescent="0.25">
      <c r="W107">
        <f>'Wniosek 2025 r.'!A144</f>
        <v>0</v>
      </c>
      <c r="X107">
        <f>'Wniosek 2025 r.'!B144</f>
        <v>0</v>
      </c>
      <c r="Y107">
        <f>'Wniosek 2025 r.'!C144</f>
        <v>0</v>
      </c>
      <c r="Z107">
        <f>'Wniosek 2025 r.'!D144</f>
        <v>0</v>
      </c>
      <c r="AA107">
        <f>'Wniosek 2025 r.'!E144</f>
        <v>0</v>
      </c>
      <c r="AB107">
        <f>'Wniosek 2025 r.'!F144</f>
        <v>0</v>
      </c>
      <c r="AC107">
        <f>'Wniosek 2025 r.'!G144</f>
        <v>0</v>
      </c>
      <c r="AD107" s="4">
        <f>'Wniosek 2025 r.'!H144</f>
        <v>0</v>
      </c>
      <c r="AE107" s="3">
        <f>'Wniosek 2025 r.'!C307</f>
        <v>0</v>
      </c>
      <c r="AF107" s="87">
        <f>'Wniosek 2025 r.'!C463</f>
        <v>0</v>
      </c>
      <c r="AG107" s="87">
        <f>'Wniosek 2025 r.'!D463</f>
        <v>0</v>
      </c>
      <c r="AH107" s="88">
        <f>'Wniosek 2025 r.'!F463</f>
        <v>0</v>
      </c>
      <c r="AI107" s="87">
        <f>'Wniosek 2025 r.'!H463</f>
        <v>0</v>
      </c>
      <c r="AJ107" s="87">
        <f>'Wniosek 2025 r.'!C617</f>
        <v>0</v>
      </c>
      <c r="AK107" s="87">
        <f>'Wniosek 2025 r.'!C772</f>
        <v>0</v>
      </c>
      <c r="AL107">
        <f>'Wniosek 2025 r.'!C927</f>
        <v>0</v>
      </c>
      <c r="AM107">
        <f>'Wniosek 2025 r.'!E927</f>
        <v>0</v>
      </c>
      <c r="AN107">
        <f>'Wniosek 2025 r.'!C1081</f>
        <v>0</v>
      </c>
    </row>
    <row r="108" spans="23:40" x14ac:dyDescent="0.25">
      <c r="W108">
        <f>'Wniosek 2025 r.'!A145</f>
        <v>0</v>
      </c>
      <c r="X108">
        <f>'Wniosek 2025 r.'!B145</f>
        <v>0</v>
      </c>
      <c r="Y108">
        <f>'Wniosek 2025 r.'!C145</f>
        <v>0</v>
      </c>
      <c r="Z108">
        <f>'Wniosek 2025 r.'!D145</f>
        <v>0</v>
      </c>
      <c r="AA108">
        <f>'Wniosek 2025 r.'!E145</f>
        <v>0</v>
      </c>
      <c r="AB108">
        <f>'Wniosek 2025 r.'!F145</f>
        <v>0</v>
      </c>
      <c r="AC108">
        <f>'Wniosek 2025 r.'!G145</f>
        <v>0</v>
      </c>
      <c r="AD108" s="4">
        <f>'Wniosek 2025 r.'!H145</f>
        <v>0</v>
      </c>
      <c r="AE108" s="3">
        <f>'Wniosek 2025 r.'!C308</f>
        <v>0</v>
      </c>
      <c r="AF108" s="87">
        <f>'Wniosek 2025 r.'!C464</f>
        <v>0</v>
      </c>
      <c r="AG108" s="87">
        <f>'Wniosek 2025 r.'!D464</f>
        <v>0</v>
      </c>
      <c r="AH108" s="88">
        <f>'Wniosek 2025 r.'!F464</f>
        <v>0</v>
      </c>
      <c r="AI108" s="87">
        <f>'Wniosek 2025 r.'!H464</f>
        <v>0</v>
      </c>
      <c r="AJ108" s="87">
        <f>'Wniosek 2025 r.'!C618</f>
        <v>0</v>
      </c>
      <c r="AK108" s="87">
        <f>'Wniosek 2025 r.'!C773</f>
        <v>0</v>
      </c>
      <c r="AL108">
        <f>'Wniosek 2025 r.'!C928</f>
        <v>0</v>
      </c>
      <c r="AM108">
        <f>'Wniosek 2025 r.'!E928</f>
        <v>0</v>
      </c>
      <c r="AN108">
        <f>'Wniosek 2025 r.'!C1082</f>
        <v>0</v>
      </c>
    </row>
    <row r="109" spans="23:40" x14ac:dyDescent="0.25">
      <c r="W109">
        <f>'Wniosek 2025 r.'!A146</f>
        <v>0</v>
      </c>
      <c r="X109">
        <f>'Wniosek 2025 r.'!B146</f>
        <v>0</v>
      </c>
      <c r="Y109">
        <f>'Wniosek 2025 r.'!C146</f>
        <v>0</v>
      </c>
      <c r="Z109">
        <f>'Wniosek 2025 r.'!D146</f>
        <v>0</v>
      </c>
      <c r="AA109">
        <f>'Wniosek 2025 r.'!E146</f>
        <v>0</v>
      </c>
      <c r="AB109">
        <f>'Wniosek 2025 r.'!F146</f>
        <v>0</v>
      </c>
      <c r="AC109">
        <f>'Wniosek 2025 r.'!G146</f>
        <v>0</v>
      </c>
      <c r="AD109" s="4">
        <f>'Wniosek 2025 r.'!H146</f>
        <v>0</v>
      </c>
      <c r="AE109" s="3">
        <f>'Wniosek 2025 r.'!C309</f>
        <v>0</v>
      </c>
      <c r="AF109" s="87">
        <f>'Wniosek 2025 r.'!C465</f>
        <v>0</v>
      </c>
      <c r="AG109" s="87">
        <f>'Wniosek 2025 r.'!D465</f>
        <v>0</v>
      </c>
      <c r="AH109" s="88">
        <f>'Wniosek 2025 r.'!F465</f>
        <v>0</v>
      </c>
      <c r="AI109" s="87">
        <f>'Wniosek 2025 r.'!H465</f>
        <v>0</v>
      </c>
      <c r="AJ109" s="87">
        <f>'Wniosek 2025 r.'!C619</f>
        <v>0</v>
      </c>
      <c r="AK109" s="87">
        <f>'Wniosek 2025 r.'!C774</f>
        <v>0</v>
      </c>
      <c r="AL109">
        <f>'Wniosek 2025 r.'!C929</f>
        <v>0</v>
      </c>
      <c r="AM109">
        <f>'Wniosek 2025 r.'!E929</f>
        <v>0</v>
      </c>
      <c r="AN109">
        <f>'Wniosek 2025 r.'!C1083</f>
        <v>0</v>
      </c>
    </row>
    <row r="110" spans="23:40" x14ac:dyDescent="0.25">
      <c r="W110">
        <f>'Wniosek 2025 r.'!A147</f>
        <v>0</v>
      </c>
      <c r="X110">
        <f>'Wniosek 2025 r.'!B147</f>
        <v>0</v>
      </c>
      <c r="Y110">
        <f>'Wniosek 2025 r.'!C147</f>
        <v>0</v>
      </c>
      <c r="Z110">
        <f>'Wniosek 2025 r.'!D147</f>
        <v>0</v>
      </c>
      <c r="AA110">
        <f>'Wniosek 2025 r.'!E147</f>
        <v>0</v>
      </c>
      <c r="AB110">
        <f>'Wniosek 2025 r.'!F147</f>
        <v>0</v>
      </c>
      <c r="AC110">
        <f>'Wniosek 2025 r.'!G147</f>
        <v>0</v>
      </c>
      <c r="AD110" s="4">
        <f>'Wniosek 2025 r.'!H147</f>
        <v>0</v>
      </c>
      <c r="AE110" s="3">
        <f>'Wniosek 2025 r.'!C310</f>
        <v>0</v>
      </c>
      <c r="AF110" s="87">
        <f>'Wniosek 2025 r.'!C466</f>
        <v>0</v>
      </c>
      <c r="AG110" s="87">
        <f>'Wniosek 2025 r.'!D466</f>
        <v>0</v>
      </c>
      <c r="AH110" s="88">
        <f>'Wniosek 2025 r.'!F466</f>
        <v>0</v>
      </c>
      <c r="AI110" s="87">
        <f>'Wniosek 2025 r.'!H466</f>
        <v>0</v>
      </c>
      <c r="AJ110" s="87">
        <f>'Wniosek 2025 r.'!C620</f>
        <v>0</v>
      </c>
      <c r="AK110" s="87">
        <f>'Wniosek 2025 r.'!C775</f>
        <v>0</v>
      </c>
      <c r="AL110">
        <f>'Wniosek 2025 r.'!C930</f>
        <v>0</v>
      </c>
      <c r="AM110">
        <f>'Wniosek 2025 r.'!E930</f>
        <v>0</v>
      </c>
      <c r="AN110">
        <f>'Wniosek 2025 r.'!C1084</f>
        <v>0</v>
      </c>
    </row>
    <row r="111" spans="23:40" x14ac:dyDescent="0.25">
      <c r="W111">
        <f>'Wniosek 2025 r.'!A148</f>
        <v>0</v>
      </c>
      <c r="X111">
        <f>'Wniosek 2025 r.'!B148</f>
        <v>0</v>
      </c>
      <c r="Y111">
        <f>'Wniosek 2025 r.'!C148</f>
        <v>0</v>
      </c>
      <c r="Z111">
        <f>'Wniosek 2025 r.'!D148</f>
        <v>0</v>
      </c>
      <c r="AA111">
        <f>'Wniosek 2025 r.'!E148</f>
        <v>0</v>
      </c>
      <c r="AB111">
        <f>'Wniosek 2025 r.'!F148</f>
        <v>0</v>
      </c>
      <c r="AC111">
        <f>'Wniosek 2025 r.'!G148</f>
        <v>0</v>
      </c>
      <c r="AD111" s="4">
        <f>'Wniosek 2025 r.'!H148</f>
        <v>0</v>
      </c>
      <c r="AE111" s="3">
        <f>'Wniosek 2025 r.'!C311</f>
        <v>0</v>
      </c>
      <c r="AF111" s="87">
        <f>'Wniosek 2025 r.'!C467</f>
        <v>0</v>
      </c>
      <c r="AG111" s="87">
        <f>'Wniosek 2025 r.'!D467</f>
        <v>0</v>
      </c>
      <c r="AH111" s="88">
        <f>'Wniosek 2025 r.'!F467</f>
        <v>0</v>
      </c>
      <c r="AI111" s="87">
        <f>'Wniosek 2025 r.'!H467</f>
        <v>0</v>
      </c>
      <c r="AJ111" s="87">
        <f>'Wniosek 2025 r.'!C621</f>
        <v>0</v>
      </c>
      <c r="AK111" s="87">
        <f>'Wniosek 2025 r.'!C776</f>
        <v>0</v>
      </c>
      <c r="AL111">
        <f>'Wniosek 2025 r.'!C931</f>
        <v>0</v>
      </c>
      <c r="AM111">
        <f>'Wniosek 2025 r.'!E931</f>
        <v>0</v>
      </c>
      <c r="AN111">
        <f>'Wniosek 2025 r.'!C1085</f>
        <v>0</v>
      </c>
    </row>
    <row r="112" spans="23:40" x14ac:dyDescent="0.25">
      <c r="W112">
        <f>'Wniosek 2025 r.'!A149</f>
        <v>0</v>
      </c>
      <c r="X112">
        <f>'Wniosek 2025 r.'!B149</f>
        <v>0</v>
      </c>
      <c r="Y112">
        <f>'Wniosek 2025 r.'!C149</f>
        <v>0</v>
      </c>
      <c r="Z112">
        <f>'Wniosek 2025 r.'!D149</f>
        <v>0</v>
      </c>
      <c r="AA112">
        <f>'Wniosek 2025 r.'!E149</f>
        <v>0</v>
      </c>
      <c r="AB112">
        <f>'Wniosek 2025 r.'!F149</f>
        <v>0</v>
      </c>
      <c r="AC112">
        <f>'Wniosek 2025 r.'!G149</f>
        <v>0</v>
      </c>
      <c r="AD112" s="4">
        <f>'Wniosek 2025 r.'!H149</f>
        <v>0</v>
      </c>
      <c r="AE112" s="3">
        <f>'Wniosek 2025 r.'!C312</f>
        <v>0</v>
      </c>
      <c r="AF112" s="87">
        <f>'Wniosek 2025 r.'!C468</f>
        <v>0</v>
      </c>
      <c r="AG112" s="87">
        <f>'Wniosek 2025 r.'!D468</f>
        <v>0</v>
      </c>
      <c r="AH112" s="88">
        <f>'Wniosek 2025 r.'!F468</f>
        <v>0</v>
      </c>
      <c r="AI112" s="87">
        <f>'Wniosek 2025 r.'!H468</f>
        <v>0</v>
      </c>
      <c r="AJ112" s="87">
        <f>'Wniosek 2025 r.'!C622</f>
        <v>0</v>
      </c>
      <c r="AK112" s="87">
        <f>'Wniosek 2025 r.'!C777</f>
        <v>0</v>
      </c>
      <c r="AL112">
        <f>'Wniosek 2025 r.'!C932</f>
        <v>0</v>
      </c>
      <c r="AM112">
        <f>'Wniosek 2025 r.'!E932</f>
        <v>0</v>
      </c>
      <c r="AN112">
        <f>'Wniosek 2025 r.'!C1086</f>
        <v>0</v>
      </c>
    </row>
    <row r="113" spans="23:40" x14ac:dyDescent="0.25">
      <c r="W113">
        <f>'Wniosek 2025 r.'!A150</f>
        <v>0</v>
      </c>
      <c r="X113">
        <f>'Wniosek 2025 r.'!B150</f>
        <v>0</v>
      </c>
      <c r="Y113">
        <f>'Wniosek 2025 r.'!C150</f>
        <v>0</v>
      </c>
      <c r="Z113">
        <f>'Wniosek 2025 r.'!D150</f>
        <v>0</v>
      </c>
      <c r="AA113">
        <f>'Wniosek 2025 r.'!E150</f>
        <v>0</v>
      </c>
      <c r="AB113">
        <f>'Wniosek 2025 r.'!F150</f>
        <v>0</v>
      </c>
      <c r="AC113">
        <f>'Wniosek 2025 r.'!G150</f>
        <v>0</v>
      </c>
      <c r="AD113" s="4">
        <f>'Wniosek 2025 r.'!H150</f>
        <v>0</v>
      </c>
      <c r="AE113" s="3">
        <f>'Wniosek 2025 r.'!C313</f>
        <v>0</v>
      </c>
      <c r="AF113" s="87">
        <f>'Wniosek 2025 r.'!C469</f>
        <v>0</v>
      </c>
      <c r="AG113" s="87">
        <f>'Wniosek 2025 r.'!D469</f>
        <v>0</v>
      </c>
      <c r="AH113" s="88">
        <f>'Wniosek 2025 r.'!F469</f>
        <v>0</v>
      </c>
      <c r="AI113" s="87">
        <f>'Wniosek 2025 r.'!H469</f>
        <v>0</v>
      </c>
      <c r="AJ113" s="87">
        <f>'Wniosek 2025 r.'!C623</f>
        <v>0</v>
      </c>
      <c r="AK113" s="87">
        <f>'Wniosek 2025 r.'!C778</f>
        <v>0</v>
      </c>
      <c r="AL113">
        <f>'Wniosek 2025 r.'!C933</f>
        <v>0</v>
      </c>
      <c r="AM113">
        <f>'Wniosek 2025 r.'!E933</f>
        <v>0</v>
      </c>
      <c r="AN113">
        <f>'Wniosek 2025 r.'!C1087</f>
        <v>0</v>
      </c>
    </row>
    <row r="114" spans="23:40" x14ac:dyDescent="0.25">
      <c r="W114">
        <f>'Wniosek 2025 r.'!A151</f>
        <v>0</v>
      </c>
      <c r="X114">
        <f>'Wniosek 2025 r.'!B151</f>
        <v>0</v>
      </c>
      <c r="Y114">
        <f>'Wniosek 2025 r.'!C151</f>
        <v>0</v>
      </c>
      <c r="Z114">
        <f>'Wniosek 2025 r.'!D151</f>
        <v>0</v>
      </c>
      <c r="AA114">
        <f>'Wniosek 2025 r.'!E151</f>
        <v>0</v>
      </c>
      <c r="AB114">
        <f>'Wniosek 2025 r.'!F151</f>
        <v>0</v>
      </c>
      <c r="AC114">
        <f>'Wniosek 2025 r.'!G151</f>
        <v>0</v>
      </c>
      <c r="AD114" s="4">
        <f>'Wniosek 2025 r.'!H151</f>
        <v>0</v>
      </c>
      <c r="AE114" s="3">
        <f>'Wniosek 2025 r.'!C314</f>
        <v>0</v>
      </c>
      <c r="AF114" s="87">
        <f>'Wniosek 2025 r.'!C470</f>
        <v>0</v>
      </c>
      <c r="AG114" s="87">
        <f>'Wniosek 2025 r.'!D470</f>
        <v>0</v>
      </c>
      <c r="AH114" s="88">
        <f>'Wniosek 2025 r.'!F470</f>
        <v>0</v>
      </c>
      <c r="AI114" s="87">
        <f>'Wniosek 2025 r.'!H470</f>
        <v>0</v>
      </c>
      <c r="AJ114" s="87">
        <f>'Wniosek 2025 r.'!C624</f>
        <v>0</v>
      </c>
      <c r="AK114" s="87">
        <f>'Wniosek 2025 r.'!C779</f>
        <v>0</v>
      </c>
      <c r="AL114">
        <f>'Wniosek 2025 r.'!C934</f>
        <v>0</v>
      </c>
      <c r="AM114">
        <f>'Wniosek 2025 r.'!E934</f>
        <v>0</v>
      </c>
      <c r="AN114">
        <f>'Wniosek 2025 r.'!C1088</f>
        <v>0</v>
      </c>
    </row>
    <row r="115" spans="23:40" x14ac:dyDescent="0.25">
      <c r="W115">
        <f>'Wniosek 2025 r.'!A152</f>
        <v>0</v>
      </c>
      <c r="X115">
        <f>'Wniosek 2025 r.'!B152</f>
        <v>0</v>
      </c>
      <c r="Y115">
        <f>'Wniosek 2025 r.'!C152</f>
        <v>0</v>
      </c>
      <c r="Z115">
        <f>'Wniosek 2025 r.'!D152</f>
        <v>0</v>
      </c>
      <c r="AA115">
        <f>'Wniosek 2025 r.'!E152</f>
        <v>0</v>
      </c>
      <c r="AB115">
        <f>'Wniosek 2025 r.'!F152</f>
        <v>0</v>
      </c>
      <c r="AC115">
        <f>'Wniosek 2025 r.'!G152</f>
        <v>0</v>
      </c>
      <c r="AD115" s="4">
        <f>'Wniosek 2025 r.'!H152</f>
        <v>0</v>
      </c>
      <c r="AE115" s="3">
        <f>'Wniosek 2025 r.'!C315</f>
        <v>0</v>
      </c>
      <c r="AF115" s="87">
        <f>'Wniosek 2025 r.'!C471</f>
        <v>0</v>
      </c>
      <c r="AG115" s="87">
        <f>'Wniosek 2025 r.'!D471</f>
        <v>0</v>
      </c>
      <c r="AH115" s="88">
        <f>'Wniosek 2025 r.'!F471</f>
        <v>0</v>
      </c>
      <c r="AI115" s="87">
        <f>'Wniosek 2025 r.'!H471</f>
        <v>0</v>
      </c>
      <c r="AJ115" s="87">
        <f>'Wniosek 2025 r.'!C625</f>
        <v>0</v>
      </c>
      <c r="AK115" s="87">
        <f>'Wniosek 2025 r.'!C780</f>
        <v>0</v>
      </c>
      <c r="AL115">
        <f>'Wniosek 2025 r.'!C935</f>
        <v>0</v>
      </c>
      <c r="AM115">
        <f>'Wniosek 2025 r.'!E935</f>
        <v>0</v>
      </c>
      <c r="AN115">
        <f>'Wniosek 2025 r.'!C1089</f>
        <v>0</v>
      </c>
    </row>
    <row r="116" spans="23:40" x14ac:dyDescent="0.25">
      <c r="W116">
        <f>'Wniosek 2025 r.'!A153</f>
        <v>0</v>
      </c>
      <c r="X116">
        <f>'Wniosek 2025 r.'!B153</f>
        <v>0</v>
      </c>
      <c r="Y116">
        <f>'Wniosek 2025 r.'!C153</f>
        <v>0</v>
      </c>
      <c r="Z116">
        <f>'Wniosek 2025 r.'!D153</f>
        <v>0</v>
      </c>
      <c r="AA116">
        <f>'Wniosek 2025 r.'!E153</f>
        <v>0</v>
      </c>
      <c r="AB116">
        <f>'Wniosek 2025 r.'!F153</f>
        <v>0</v>
      </c>
      <c r="AC116">
        <f>'Wniosek 2025 r.'!G153</f>
        <v>0</v>
      </c>
      <c r="AD116" s="4">
        <f>'Wniosek 2025 r.'!H153</f>
        <v>0</v>
      </c>
      <c r="AE116" s="3">
        <f>'Wniosek 2025 r.'!C316</f>
        <v>0</v>
      </c>
      <c r="AF116" s="87">
        <f>'Wniosek 2025 r.'!C472</f>
        <v>0</v>
      </c>
      <c r="AG116" s="87">
        <f>'Wniosek 2025 r.'!D472</f>
        <v>0</v>
      </c>
      <c r="AH116" s="88">
        <f>'Wniosek 2025 r.'!F472</f>
        <v>0</v>
      </c>
      <c r="AI116" s="87">
        <f>'Wniosek 2025 r.'!H472</f>
        <v>0</v>
      </c>
      <c r="AJ116" s="87">
        <f>'Wniosek 2025 r.'!C626</f>
        <v>0</v>
      </c>
      <c r="AK116" s="87">
        <f>'Wniosek 2025 r.'!C781</f>
        <v>0</v>
      </c>
      <c r="AL116">
        <f>'Wniosek 2025 r.'!C936</f>
        <v>0</v>
      </c>
      <c r="AM116">
        <f>'Wniosek 2025 r.'!E936</f>
        <v>0</v>
      </c>
      <c r="AN116">
        <f>'Wniosek 2025 r.'!C1090</f>
        <v>0</v>
      </c>
    </row>
    <row r="117" spans="23:40" x14ac:dyDescent="0.25">
      <c r="W117">
        <f>'Wniosek 2025 r.'!A154</f>
        <v>0</v>
      </c>
      <c r="X117">
        <f>'Wniosek 2025 r.'!B154</f>
        <v>0</v>
      </c>
      <c r="Y117">
        <f>'Wniosek 2025 r.'!C154</f>
        <v>0</v>
      </c>
      <c r="Z117">
        <f>'Wniosek 2025 r.'!D154</f>
        <v>0</v>
      </c>
      <c r="AA117">
        <f>'Wniosek 2025 r.'!E154</f>
        <v>0</v>
      </c>
      <c r="AB117">
        <f>'Wniosek 2025 r.'!F154</f>
        <v>0</v>
      </c>
      <c r="AC117">
        <f>'Wniosek 2025 r.'!G154</f>
        <v>0</v>
      </c>
      <c r="AD117" s="4">
        <f>'Wniosek 2025 r.'!H154</f>
        <v>0</v>
      </c>
      <c r="AE117" s="3">
        <f>'Wniosek 2025 r.'!C317</f>
        <v>0</v>
      </c>
      <c r="AF117" s="87">
        <f>'Wniosek 2025 r.'!C473</f>
        <v>0</v>
      </c>
      <c r="AG117" s="87">
        <f>'Wniosek 2025 r.'!D473</f>
        <v>0</v>
      </c>
      <c r="AH117" s="88">
        <f>'Wniosek 2025 r.'!F473</f>
        <v>0</v>
      </c>
      <c r="AI117" s="87">
        <f>'Wniosek 2025 r.'!H473</f>
        <v>0</v>
      </c>
      <c r="AJ117" s="87">
        <f>'Wniosek 2025 r.'!C627</f>
        <v>0</v>
      </c>
      <c r="AK117" s="87">
        <f>'Wniosek 2025 r.'!C782</f>
        <v>0</v>
      </c>
      <c r="AL117">
        <f>'Wniosek 2025 r.'!C937</f>
        <v>0</v>
      </c>
      <c r="AM117">
        <f>'Wniosek 2025 r.'!E937</f>
        <v>0</v>
      </c>
      <c r="AN117">
        <f>'Wniosek 2025 r.'!C1091</f>
        <v>0</v>
      </c>
    </row>
    <row r="118" spans="23:40" x14ac:dyDescent="0.25">
      <c r="W118">
        <f>'Wniosek 2025 r.'!A155</f>
        <v>0</v>
      </c>
      <c r="X118">
        <f>'Wniosek 2025 r.'!B155</f>
        <v>0</v>
      </c>
      <c r="Y118">
        <f>'Wniosek 2025 r.'!C155</f>
        <v>0</v>
      </c>
      <c r="Z118">
        <f>'Wniosek 2025 r.'!D155</f>
        <v>0</v>
      </c>
      <c r="AA118">
        <f>'Wniosek 2025 r.'!E155</f>
        <v>0</v>
      </c>
      <c r="AB118">
        <f>'Wniosek 2025 r.'!F155</f>
        <v>0</v>
      </c>
      <c r="AC118">
        <f>'Wniosek 2025 r.'!G155</f>
        <v>0</v>
      </c>
      <c r="AD118" s="4">
        <f>'Wniosek 2025 r.'!H155</f>
        <v>0</v>
      </c>
      <c r="AE118" s="3">
        <f>'Wniosek 2025 r.'!C318</f>
        <v>0</v>
      </c>
      <c r="AF118" s="87">
        <f>'Wniosek 2025 r.'!C474</f>
        <v>0</v>
      </c>
      <c r="AG118" s="87">
        <f>'Wniosek 2025 r.'!D474</f>
        <v>0</v>
      </c>
      <c r="AH118" s="88">
        <f>'Wniosek 2025 r.'!F474</f>
        <v>0</v>
      </c>
      <c r="AI118" s="87">
        <f>'Wniosek 2025 r.'!H474</f>
        <v>0</v>
      </c>
      <c r="AJ118" s="87">
        <f>'Wniosek 2025 r.'!C628</f>
        <v>0</v>
      </c>
      <c r="AK118" s="87">
        <f>'Wniosek 2025 r.'!C783</f>
        <v>0</v>
      </c>
      <c r="AL118">
        <f>'Wniosek 2025 r.'!C938</f>
        <v>0</v>
      </c>
      <c r="AM118">
        <f>'Wniosek 2025 r.'!E938</f>
        <v>0</v>
      </c>
      <c r="AN118">
        <f>'Wniosek 2025 r.'!C1092</f>
        <v>0</v>
      </c>
    </row>
    <row r="119" spans="23:40" x14ac:dyDescent="0.25">
      <c r="W119">
        <f>'Wniosek 2025 r.'!A156</f>
        <v>0</v>
      </c>
      <c r="X119">
        <f>'Wniosek 2025 r.'!B156</f>
        <v>0</v>
      </c>
      <c r="Y119">
        <f>'Wniosek 2025 r.'!C156</f>
        <v>0</v>
      </c>
      <c r="Z119">
        <f>'Wniosek 2025 r.'!D156</f>
        <v>0</v>
      </c>
      <c r="AA119">
        <f>'Wniosek 2025 r.'!E156</f>
        <v>0</v>
      </c>
      <c r="AB119">
        <f>'Wniosek 2025 r.'!F156</f>
        <v>0</v>
      </c>
      <c r="AC119">
        <f>'Wniosek 2025 r.'!G156</f>
        <v>0</v>
      </c>
      <c r="AD119" s="4">
        <f>'Wniosek 2025 r.'!H156</f>
        <v>0</v>
      </c>
      <c r="AE119" s="3">
        <f>'Wniosek 2025 r.'!C319</f>
        <v>0</v>
      </c>
      <c r="AF119" s="87">
        <f>'Wniosek 2025 r.'!C475</f>
        <v>0</v>
      </c>
      <c r="AG119" s="87">
        <f>'Wniosek 2025 r.'!D475</f>
        <v>0</v>
      </c>
      <c r="AH119" s="88">
        <f>'Wniosek 2025 r.'!F475</f>
        <v>0</v>
      </c>
      <c r="AI119" s="87">
        <f>'Wniosek 2025 r.'!H475</f>
        <v>0</v>
      </c>
      <c r="AJ119" s="87">
        <f>'Wniosek 2025 r.'!C629</f>
        <v>0</v>
      </c>
      <c r="AK119" s="87">
        <f>'Wniosek 2025 r.'!C784</f>
        <v>0</v>
      </c>
      <c r="AL119">
        <f>'Wniosek 2025 r.'!C939</f>
        <v>0</v>
      </c>
      <c r="AM119">
        <f>'Wniosek 2025 r.'!E939</f>
        <v>0</v>
      </c>
      <c r="AN119">
        <f>'Wniosek 2025 r.'!C1093</f>
        <v>0</v>
      </c>
    </row>
    <row r="120" spans="23:40" x14ac:dyDescent="0.25">
      <c r="W120">
        <f>'Wniosek 2025 r.'!A157</f>
        <v>0</v>
      </c>
      <c r="X120">
        <f>'Wniosek 2025 r.'!B157</f>
        <v>0</v>
      </c>
      <c r="Y120">
        <f>'Wniosek 2025 r.'!C157</f>
        <v>0</v>
      </c>
      <c r="Z120">
        <f>'Wniosek 2025 r.'!D157</f>
        <v>0</v>
      </c>
      <c r="AA120">
        <f>'Wniosek 2025 r.'!E157</f>
        <v>0</v>
      </c>
      <c r="AB120">
        <f>'Wniosek 2025 r.'!F157</f>
        <v>0</v>
      </c>
      <c r="AC120">
        <f>'Wniosek 2025 r.'!G157</f>
        <v>0</v>
      </c>
      <c r="AD120" s="4">
        <f>'Wniosek 2025 r.'!H157</f>
        <v>0</v>
      </c>
      <c r="AE120" s="3">
        <f>'Wniosek 2025 r.'!C320</f>
        <v>0</v>
      </c>
      <c r="AF120" s="87">
        <f>'Wniosek 2025 r.'!C476</f>
        <v>0</v>
      </c>
      <c r="AG120" s="87">
        <f>'Wniosek 2025 r.'!D476</f>
        <v>0</v>
      </c>
      <c r="AH120" s="88">
        <f>'Wniosek 2025 r.'!F476</f>
        <v>0</v>
      </c>
      <c r="AI120" s="87">
        <f>'Wniosek 2025 r.'!H476</f>
        <v>0</v>
      </c>
      <c r="AJ120" s="87">
        <f>'Wniosek 2025 r.'!C630</f>
        <v>0</v>
      </c>
      <c r="AK120" s="87">
        <f>'Wniosek 2025 r.'!C785</f>
        <v>0</v>
      </c>
      <c r="AL120">
        <f>'Wniosek 2025 r.'!C940</f>
        <v>0</v>
      </c>
      <c r="AM120">
        <f>'Wniosek 2025 r.'!E940</f>
        <v>0</v>
      </c>
      <c r="AN120">
        <f>'Wniosek 2025 r.'!C1094</f>
        <v>0</v>
      </c>
    </row>
    <row r="121" spans="23:40" x14ac:dyDescent="0.25">
      <c r="W121">
        <f>'Wniosek 2025 r.'!A158</f>
        <v>0</v>
      </c>
      <c r="X121">
        <f>'Wniosek 2025 r.'!B158</f>
        <v>0</v>
      </c>
      <c r="Y121">
        <f>'Wniosek 2025 r.'!C158</f>
        <v>0</v>
      </c>
      <c r="Z121">
        <f>'Wniosek 2025 r.'!D158</f>
        <v>0</v>
      </c>
      <c r="AA121">
        <f>'Wniosek 2025 r.'!E158</f>
        <v>0</v>
      </c>
      <c r="AB121">
        <f>'Wniosek 2025 r.'!F158</f>
        <v>0</v>
      </c>
      <c r="AC121">
        <f>'Wniosek 2025 r.'!G158</f>
        <v>0</v>
      </c>
      <c r="AD121" s="4">
        <f>'Wniosek 2025 r.'!H158</f>
        <v>0</v>
      </c>
      <c r="AE121" s="3">
        <f>'Wniosek 2025 r.'!C321</f>
        <v>0</v>
      </c>
      <c r="AF121" s="87">
        <f>'Wniosek 2025 r.'!C477</f>
        <v>0</v>
      </c>
      <c r="AG121" s="87">
        <f>'Wniosek 2025 r.'!D477</f>
        <v>0</v>
      </c>
      <c r="AH121" s="88">
        <f>'Wniosek 2025 r.'!F477</f>
        <v>0</v>
      </c>
      <c r="AI121" s="87">
        <f>'Wniosek 2025 r.'!H477</f>
        <v>0</v>
      </c>
      <c r="AJ121" s="87">
        <f>'Wniosek 2025 r.'!C631</f>
        <v>0</v>
      </c>
      <c r="AK121" s="87">
        <f>'Wniosek 2025 r.'!C786</f>
        <v>0</v>
      </c>
      <c r="AL121">
        <f>'Wniosek 2025 r.'!C941</f>
        <v>0</v>
      </c>
      <c r="AM121">
        <f>'Wniosek 2025 r.'!E941</f>
        <v>0</v>
      </c>
      <c r="AN121">
        <f>'Wniosek 2025 r.'!C1095</f>
        <v>0</v>
      </c>
    </row>
    <row r="122" spans="23:40" x14ac:dyDescent="0.25">
      <c r="W122">
        <f>'Wniosek 2025 r.'!A159</f>
        <v>0</v>
      </c>
      <c r="X122">
        <f>'Wniosek 2025 r.'!B159</f>
        <v>0</v>
      </c>
      <c r="Y122">
        <f>'Wniosek 2025 r.'!C159</f>
        <v>0</v>
      </c>
      <c r="Z122">
        <f>'Wniosek 2025 r.'!D159</f>
        <v>0</v>
      </c>
      <c r="AA122">
        <f>'Wniosek 2025 r.'!E159</f>
        <v>0</v>
      </c>
      <c r="AB122">
        <f>'Wniosek 2025 r.'!F159</f>
        <v>0</v>
      </c>
      <c r="AC122">
        <f>'Wniosek 2025 r.'!G159</f>
        <v>0</v>
      </c>
      <c r="AD122" s="4">
        <f>'Wniosek 2025 r.'!H159</f>
        <v>0</v>
      </c>
      <c r="AE122" s="3">
        <f>'Wniosek 2025 r.'!C322</f>
        <v>0</v>
      </c>
      <c r="AF122" s="87">
        <f>'Wniosek 2025 r.'!C478</f>
        <v>0</v>
      </c>
      <c r="AG122" s="87">
        <f>'Wniosek 2025 r.'!D478</f>
        <v>0</v>
      </c>
      <c r="AH122" s="88">
        <f>'Wniosek 2025 r.'!F478</f>
        <v>0</v>
      </c>
      <c r="AI122" s="87">
        <f>'Wniosek 2025 r.'!H478</f>
        <v>0</v>
      </c>
      <c r="AJ122" s="87">
        <f>'Wniosek 2025 r.'!C632</f>
        <v>0</v>
      </c>
      <c r="AK122" s="87">
        <f>'Wniosek 2025 r.'!C787</f>
        <v>0</v>
      </c>
      <c r="AL122">
        <f>'Wniosek 2025 r.'!C942</f>
        <v>0</v>
      </c>
      <c r="AM122">
        <f>'Wniosek 2025 r.'!E942</f>
        <v>0</v>
      </c>
      <c r="AN122">
        <f>'Wniosek 2025 r.'!C1096</f>
        <v>0</v>
      </c>
    </row>
    <row r="123" spans="23:40" x14ac:dyDescent="0.25">
      <c r="W123">
        <f>'Wniosek 2025 r.'!A160</f>
        <v>0</v>
      </c>
      <c r="X123">
        <f>'Wniosek 2025 r.'!B160</f>
        <v>0</v>
      </c>
      <c r="Y123">
        <f>'Wniosek 2025 r.'!C160</f>
        <v>0</v>
      </c>
      <c r="Z123">
        <f>'Wniosek 2025 r.'!D160</f>
        <v>0</v>
      </c>
      <c r="AA123">
        <f>'Wniosek 2025 r.'!E160</f>
        <v>0</v>
      </c>
      <c r="AB123">
        <f>'Wniosek 2025 r.'!F160</f>
        <v>0</v>
      </c>
      <c r="AC123">
        <f>'Wniosek 2025 r.'!G160</f>
        <v>0</v>
      </c>
      <c r="AD123" s="4">
        <f>'Wniosek 2025 r.'!H160</f>
        <v>0</v>
      </c>
      <c r="AE123" s="3">
        <f>'Wniosek 2025 r.'!C323</f>
        <v>0</v>
      </c>
      <c r="AF123" s="87">
        <f>'Wniosek 2025 r.'!C479</f>
        <v>0</v>
      </c>
      <c r="AG123" s="87">
        <f>'Wniosek 2025 r.'!D479</f>
        <v>0</v>
      </c>
      <c r="AH123" s="88">
        <f>'Wniosek 2025 r.'!F479</f>
        <v>0</v>
      </c>
      <c r="AI123" s="87">
        <f>'Wniosek 2025 r.'!H479</f>
        <v>0</v>
      </c>
      <c r="AJ123" s="87">
        <f>'Wniosek 2025 r.'!C633</f>
        <v>0</v>
      </c>
      <c r="AK123" s="87">
        <f>'Wniosek 2025 r.'!C788</f>
        <v>0</v>
      </c>
      <c r="AL123">
        <f>'Wniosek 2025 r.'!C943</f>
        <v>0</v>
      </c>
      <c r="AM123">
        <f>'Wniosek 2025 r.'!E943</f>
        <v>0</v>
      </c>
      <c r="AN123">
        <f>'Wniosek 2025 r.'!C1097</f>
        <v>0</v>
      </c>
    </row>
    <row r="124" spans="23:40" x14ac:dyDescent="0.25">
      <c r="W124">
        <f>'Wniosek 2025 r.'!A161</f>
        <v>0</v>
      </c>
      <c r="X124">
        <f>'Wniosek 2025 r.'!B161</f>
        <v>0</v>
      </c>
      <c r="Y124">
        <f>'Wniosek 2025 r.'!C161</f>
        <v>0</v>
      </c>
      <c r="Z124">
        <f>'Wniosek 2025 r.'!D161</f>
        <v>0</v>
      </c>
      <c r="AA124">
        <f>'Wniosek 2025 r.'!E161</f>
        <v>0</v>
      </c>
      <c r="AB124">
        <f>'Wniosek 2025 r.'!F161</f>
        <v>0</v>
      </c>
      <c r="AC124">
        <f>'Wniosek 2025 r.'!G161</f>
        <v>0</v>
      </c>
      <c r="AD124" s="4">
        <f>'Wniosek 2025 r.'!H161</f>
        <v>0</v>
      </c>
      <c r="AE124" s="3">
        <f>'Wniosek 2025 r.'!C324</f>
        <v>0</v>
      </c>
      <c r="AF124" s="87">
        <f>'Wniosek 2025 r.'!C480</f>
        <v>0</v>
      </c>
      <c r="AG124" s="87">
        <f>'Wniosek 2025 r.'!D480</f>
        <v>0</v>
      </c>
      <c r="AH124" s="88">
        <f>'Wniosek 2025 r.'!F480</f>
        <v>0</v>
      </c>
      <c r="AI124" s="87">
        <f>'Wniosek 2025 r.'!H480</f>
        <v>0</v>
      </c>
      <c r="AJ124" s="87">
        <f>'Wniosek 2025 r.'!C634</f>
        <v>0</v>
      </c>
      <c r="AK124" s="87">
        <f>'Wniosek 2025 r.'!C789</f>
        <v>0</v>
      </c>
      <c r="AL124">
        <f>'Wniosek 2025 r.'!C944</f>
        <v>0</v>
      </c>
      <c r="AM124">
        <f>'Wniosek 2025 r.'!E944</f>
        <v>0</v>
      </c>
      <c r="AN124">
        <f>'Wniosek 2025 r.'!C1098</f>
        <v>0</v>
      </c>
    </row>
    <row r="125" spans="23:40" x14ac:dyDescent="0.25">
      <c r="W125">
        <f>'Wniosek 2025 r.'!A162</f>
        <v>0</v>
      </c>
      <c r="X125">
        <f>'Wniosek 2025 r.'!B162</f>
        <v>0</v>
      </c>
      <c r="Y125">
        <f>'Wniosek 2025 r.'!C162</f>
        <v>0</v>
      </c>
      <c r="Z125">
        <f>'Wniosek 2025 r.'!D162</f>
        <v>0</v>
      </c>
      <c r="AA125">
        <f>'Wniosek 2025 r.'!E162</f>
        <v>0</v>
      </c>
      <c r="AB125">
        <f>'Wniosek 2025 r.'!F162</f>
        <v>0</v>
      </c>
      <c r="AC125">
        <f>'Wniosek 2025 r.'!G162</f>
        <v>0</v>
      </c>
      <c r="AD125" s="4">
        <f>'Wniosek 2025 r.'!H162</f>
        <v>0</v>
      </c>
      <c r="AE125" s="3">
        <f>'Wniosek 2025 r.'!C325</f>
        <v>0</v>
      </c>
      <c r="AF125" s="87">
        <f>'Wniosek 2025 r.'!C481</f>
        <v>0</v>
      </c>
      <c r="AG125" s="87">
        <f>'Wniosek 2025 r.'!D481</f>
        <v>0</v>
      </c>
      <c r="AH125" s="88">
        <f>'Wniosek 2025 r.'!F481</f>
        <v>0</v>
      </c>
      <c r="AI125" s="87">
        <f>'Wniosek 2025 r.'!H481</f>
        <v>0</v>
      </c>
      <c r="AJ125" s="87">
        <f>'Wniosek 2025 r.'!C635</f>
        <v>0</v>
      </c>
      <c r="AK125" s="87">
        <f>'Wniosek 2025 r.'!C790</f>
        <v>0</v>
      </c>
      <c r="AL125">
        <f>'Wniosek 2025 r.'!C945</f>
        <v>0</v>
      </c>
      <c r="AM125">
        <f>'Wniosek 2025 r.'!E945</f>
        <v>0</v>
      </c>
      <c r="AN125">
        <f>'Wniosek 2025 r.'!C1099</f>
        <v>0</v>
      </c>
    </row>
    <row r="126" spans="23:40" x14ac:dyDescent="0.25">
      <c r="W126">
        <f>'Wniosek 2025 r.'!A163</f>
        <v>0</v>
      </c>
      <c r="X126">
        <f>'Wniosek 2025 r.'!B163</f>
        <v>0</v>
      </c>
      <c r="Y126">
        <f>'Wniosek 2025 r.'!C163</f>
        <v>0</v>
      </c>
      <c r="Z126">
        <f>'Wniosek 2025 r.'!D163</f>
        <v>0</v>
      </c>
      <c r="AA126">
        <f>'Wniosek 2025 r.'!E163</f>
        <v>0</v>
      </c>
      <c r="AB126">
        <f>'Wniosek 2025 r.'!F163</f>
        <v>0</v>
      </c>
      <c r="AC126">
        <f>'Wniosek 2025 r.'!G163</f>
        <v>0</v>
      </c>
      <c r="AD126" s="4">
        <f>'Wniosek 2025 r.'!H163</f>
        <v>0</v>
      </c>
      <c r="AE126" s="3">
        <f>'Wniosek 2025 r.'!C326</f>
        <v>0</v>
      </c>
      <c r="AF126" s="87">
        <f>'Wniosek 2025 r.'!C482</f>
        <v>0</v>
      </c>
      <c r="AG126" s="87">
        <f>'Wniosek 2025 r.'!D482</f>
        <v>0</v>
      </c>
      <c r="AH126" s="88">
        <f>'Wniosek 2025 r.'!F482</f>
        <v>0</v>
      </c>
      <c r="AI126" s="87">
        <f>'Wniosek 2025 r.'!H482</f>
        <v>0</v>
      </c>
      <c r="AJ126" s="87">
        <f>'Wniosek 2025 r.'!C636</f>
        <v>0</v>
      </c>
      <c r="AK126" s="87">
        <f>'Wniosek 2025 r.'!C791</f>
        <v>0</v>
      </c>
      <c r="AL126">
        <f>'Wniosek 2025 r.'!C946</f>
        <v>0</v>
      </c>
      <c r="AM126">
        <f>'Wniosek 2025 r.'!E946</f>
        <v>0</v>
      </c>
      <c r="AN126">
        <f>'Wniosek 2025 r.'!C1100</f>
        <v>0</v>
      </c>
    </row>
    <row r="127" spans="23:40" x14ac:dyDescent="0.25">
      <c r="W127">
        <f>'Wniosek 2025 r.'!A164</f>
        <v>0</v>
      </c>
      <c r="X127">
        <f>'Wniosek 2025 r.'!B164</f>
        <v>0</v>
      </c>
      <c r="Y127">
        <f>'Wniosek 2025 r.'!C164</f>
        <v>0</v>
      </c>
      <c r="Z127">
        <f>'Wniosek 2025 r.'!D164</f>
        <v>0</v>
      </c>
      <c r="AA127">
        <f>'Wniosek 2025 r.'!E164</f>
        <v>0</v>
      </c>
      <c r="AB127">
        <f>'Wniosek 2025 r.'!F164</f>
        <v>0</v>
      </c>
      <c r="AC127">
        <f>'Wniosek 2025 r.'!G164</f>
        <v>0</v>
      </c>
      <c r="AD127" s="4">
        <f>'Wniosek 2025 r.'!H164</f>
        <v>0</v>
      </c>
      <c r="AE127" s="3">
        <f>'Wniosek 2025 r.'!C327</f>
        <v>0</v>
      </c>
      <c r="AF127" s="87">
        <f>'Wniosek 2025 r.'!C483</f>
        <v>0</v>
      </c>
      <c r="AG127" s="87">
        <f>'Wniosek 2025 r.'!D483</f>
        <v>0</v>
      </c>
      <c r="AH127" s="88">
        <f>'Wniosek 2025 r.'!F483</f>
        <v>0</v>
      </c>
      <c r="AI127" s="87">
        <f>'Wniosek 2025 r.'!H483</f>
        <v>0</v>
      </c>
      <c r="AJ127" s="87">
        <f>'Wniosek 2025 r.'!C637</f>
        <v>0</v>
      </c>
      <c r="AK127" s="87">
        <f>'Wniosek 2025 r.'!C792</f>
        <v>0</v>
      </c>
      <c r="AL127">
        <f>'Wniosek 2025 r.'!C947</f>
        <v>0</v>
      </c>
      <c r="AM127">
        <f>'Wniosek 2025 r.'!E947</f>
        <v>0</v>
      </c>
      <c r="AN127">
        <f>'Wniosek 2025 r.'!C1101</f>
        <v>0</v>
      </c>
    </row>
    <row r="128" spans="23:40" x14ac:dyDescent="0.25">
      <c r="W128">
        <f>'Wniosek 2025 r.'!A165</f>
        <v>0</v>
      </c>
      <c r="X128">
        <f>'Wniosek 2025 r.'!B165</f>
        <v>0</v>
      </c>
      <c r="Y128">
        <f>'Wniosek 2025 r.'!C165</f>
        <v>0</v>
      </c>
      <c r="Z128">
        <f>'Wniosek 2025 r.'!D165</f>
        <v>0</v>
      </c>
      <c r="AA128">
        <f>'Wniosek 2025 r.'!E165</f>
        <v>0</v>
      </c>
      <c r="AB128">
        <f>'Wniosek 2025 r.'!F165</f>
        <v>0</v>
      </c>
      <c r="AC128">
        <f>'Wniosek 2025 r.'!G165</f>
        <v>0</v>
      </c>
      <c r="AD128" s="4">
        <f>'Wniosek 2025 r.'!H165</f>
        <v>0</v>
      </c>
      <c r="AE128" s="3">
        <f>'Wniosek 2025 r.'!C328</f>
        <v>0</v>
      </c>
      <c r="AF128" s="87">
        <f>'Wniosek 2025 r.'!C484</f>
        <v>0</v>
      </c>
      <c r="AG128" s="87">
        <f>'Wniosek 2025 r.'!D484</f>
        <v>0</v>
      </c>
      <c r="AH128" s="88">
        <f>'Wniosek 2025 r.'!F484</f>
        <v>0</v>
      </c>
      <c r="AI128" s="87">
        <f>'Wniosek 2025 r.'!H484</f>
        <v>0</v>
      </c>
      <c r="AJ128" s="87">
        <f>'Wniosek 2025 r.'!C638</f>
        <v>0</v>
      </c>
      <c r="AK128" s="87">
        <f>'Wniosek 2025 r.'!C793</f>
        <v>0</v>
      </c>
      <c r="AL128">
        <f>'Wniosek 2025 r.'!C948</f>
        <v>0</v>
      </c>
      <c r="AM128">
        <f>'Wniosek 2025 r.'!E948</f>
        <v>0</v>
      </c>
      <c r="AN128">
        <f>'Wniosek 2025 r.'!C1102</f>
        <v>0</v>
      </c>
    </row>
    <row r="129" spans="23:40" x14ac:dyDescent="0.25">
      <c r="W129">
        <f>'Wniosek 2025 r.'!A166</f>
        <v>0</v>
      </c>
      <c r="X129">
        <f>'Wniosek 2025 r.'!B166</f>
        <v>0</v>
      </c>
      <c r="Y129">
        <f>'Wniosek 2025 r.'!C166</f>
        <v>0</v>
      </c>
      <c r="Z129">
        <f>'Wniosek 2025 r.'!D166</f>
        <v>0</v>
      </c>
      <c r="AA129">
        <f>'Wniosek 2025 r.'!E166</f>
        <v>0</v>
      </c>
      <c r="AB129">
        <f>'Wniosek 2025 r.'!F166</f>
        <v>0</v>
      </c>
      <c r="AC129">
        <f>'Wniosek 2025 r.'!G166</f>
        <v>0</v>
      </c>
      <c r="AD129" s="4">
        <f>'Wniosek 2025 r.'!H166</f>
        <v>0</v>
      </c>
      <c r="AE129" s="3">
        <f>'Wniosek 2025 r.'!C329</f>
        <v>0</v>
      </c>
      <c r="AF129" s="87">
        <f>'Wniosek 2025 r.'!C485</f>
        <v>0</v>
      </c>
      <c r="AG129" s="87">
        <f>'Wniosek 2025 r.'!D485</f>
        <v>0</v>
      </c>
      <c r="AH129" s="88">
        <f>'Wniosek 2025 r.'!F485</f>
        <v>0</v>
      </c>
      <c r="AI129" s="87">
        <f>'Wniosek 2025 r.'!H485</f>
        <v>0</v>
      </c>
      <c r="AJ129" s="87">
        <f>'Wniosek 2025 r.'!C639</f>
        <v>0</v>
      </c>
      <c r="AK129" s="87">
        <f>'Wniosek 2025 r.'!C794</f>
        <v>0</v>
      </c>
      <c r="AL129">
        <f>'Wniosek 2025 r.'!C949</f>
        <v>0</v>
      </c>
      <c r="AM129">
        <f>'Wniosek 2025 r.'!E949</f>
        <v>0</v>
      </c>
      <c r="AN129">
        <f>'Wniosek 2025 r.'!C1103</f>
        <v>0</v>
      </c>
    </row>
    <row r="130" spans="23:40" x14ac:dyDescent="0.25">
      <c r="W130">
        <f>'Wniosek 2025 r.'!A167</f>
        <v>0</v>
      </c>
      <c r="X130">
        <f>'Wniosek 2025 r.'!B167</f>
        <v>0</v>
      </c>
      <c r="Y130">
        <f>'Wniosek 2025 r.'!C167</f>
        <v>0</v>
      </c>
      <c r="Z130">
        <f>'Wniosek 2025 r.'!D167</f>
        <v>0</v>
      </c>
      <c r="AA130">
        <f>'Wniosek 2025 r.'!E167</f>
        <v>0</v>
      </c>
      <c r="AB130">
        <f>'Wniosek 2025 r.'!F167</f>
        <v>0</v>
      </c>
      <c r="AC130">
        <f>'Wniosek 2025 r.'!G167</f>
        <v>0</v>
      </c>
      <c r="AD130" s="4">
        <f>'Wniosek 2025 r.'!H167</f>
        <v>0</v>
      </c>
      <c r="AE130" s="3">
        <f>'Wniosek 2025 r.'!C330</f>
        <v>0</v>
      </c>
      <c r="AF130" s="87">
        <f>'Wniosek 2025 r.'!C486</f>
        <v>0</v>
      </c>
      <c r="AG130" s="87">
        <f>'Wniosek 2025 r.'!D486</f>
        <v>0</v>
      </c>
      <c r="AH130" s="88">
        <f>'Wniosek 2025 r.'!F486</f>
        <v>0</v>
      </c>
      <c r="AI130" s="87">
        <f>'Wniosek 2025 r.'!H486</f>
        <v>0</v>
      </c>
      <c r="AJ130" s="87">
        <f>'Wniosek 2025 r.'!C640</f>
        <v>0</v>
      </c>
      <c r="AK130" s="87">
        <f>'Wniosek 2025 r.'!C795</f>
        <v>0</v>
      </c>
      <c r="AL130">
        <f>'Wniosek 2025 r.'!C950</f>
        <v>0</v>
      </c>
      <c r="AM130">
        <f>'Wniosek 2025 r.'!E950</f>
        <v>0</v>
      </c>
      <c r="AN130">
        <f>'Wniosek 2025 r.'!C1104</f>
        <v>0</v>
      </c>
    </row>
    <row r="131" spans="23:40" x14ac:dyDescent="0.25">
      <c r="W131">
        <f>'Wniosek 2025 r.'!A168</f>
        <v>0</v>
      </c>
      <c r="X131">
        <f>'Wniosek 2025 r.'!B168</f>
        <v>0</v>
      </c>
      <c r="Y131">
        <f>'Wniosek 2025 r.'!C168</f>
        <v>0</v>
      </c>
      <c r="Z131">
        <f>'Wniosek 2025 r.'!D168</f>
        <v>0</v>
      </c>
      <c r="AA131">
        <f>'Wniosek 2025 r.'!E168</f>
        <v>0</v>
      </c>
      <c r="AB131">
        <f>'Wniosek 2025 r.'!F168</f>
        <v>0</v>
      </c>
      <c r="AC131">
        <f>'Wniosek 2025 r.'!G168</f>
        <v>0</v>
      </c>
      <c r="AD131" s="4">
        <f>'Wniosek 2025 r.'!H168</f>
        <v>0</v>
      </c>
      <c r="AE131" s="3">
        <f>'Wniosek 2025 r.'!C331</f>
        <v>0</v>
      </c>
      <c r="AF131" s="87">
        <f>'Wniosek 2025 r.'!C487</f>
        <v>0</v>
      </c>
      <c r="AG131" s="87">
        <f>'Wniosek 2025 r.'!D487</f>
        <v>0</v>
      </c>
      <c r="AH131" s="88">
        <f>'Wniosek 2025 r.'!F487</f>
        <v>0</v>
      </c>
      <c r="AI131" s="87">
        <f>'Wniosek 2025 r.'!H487</f>
        <v>0</v>
      </c>
      <c r="AJ131" s="87">
        <f>'Wniosek 2025 r.'!C641</f>
        <v>0</v>
      </c>
      <c r="AK131" s="87">
        <f>'Wniosek 2025 r.'!C796</f>
        <v>0</v>
      </c>
      <c r="AL131">
        <f>'Wniosek 2025 r.'!C951</f>
        <v>0</v>
      </c>
      <c r="AM131">
        <f>'Wniosek 2025 r.'!E951</f>
        <v>0</v>
      </c>
      <c r="AN131">
        <f>'Wniosek 2025 r.'!C1105</f>
        <v>0</v>
      </c>
    </row>
    <row r="132" spans="23:40" x14ac:dyDescent="0.25">
      <c r="W132">
        <f>'Wniosek 2025 r.'!A169</f>
        <v>0</v>
      </c>
      <c r="X132">
        <f>'Wniosek 2025 r.'!B169</f>
        <v>0</v>
      </c>
      <c r="Y132">
        <f>'Wniosek 2025 r.'!C169</f>
        <v>0</v>
      </c>
      <c r="Z132">
        <f>'Wniosek 2025 r.'!D169</f>
        <v>0</v>
      </c>
      <c r="AA132">
        <f>'Wniosek 2025 r.'!E169</f>
        <v>0</v>
      </c>
      <c r="AB132">
        <f>'Wniosek 2025 r.'!F169</f>
        <v>0</v>
      </c>
      <c r="AC132">
        <f>'Wniosek 2025 r.'!G169</f>
        <v>0</v>
      </c>
      <c r="AD132" s="4">
        <f>'Wniosek 2025 r.'!H169</f>
        <v>0</v>
      </c>
      <c r="AE132" s="3">
        <f>'Wniosek 2025 r.'!C332</f>
        <v>0</v>
      </c>
      <c r="AF132" s="87">
        <f>'Wniosek 2025 r.'!C488</f>
        <v>0</v>
      </c>
      <c r="AG132" s="87">
        <f>'Wniosek 2025 r.'!D488</f>
        <v>0</v>
      </c>
      <c r="AH132" s="88">
        <f>'Wniosek 2025 r.'!F488</f>
        <v>0</v>
      </c>
      <c r="AI132" s="87">
        <f>'Wniosek 2025 r.'!H488</f>
        <v>0</v>
      </c>
      <c r="AJ132" s="87">
        <f>'Wniosek 2025 r.'!C642</f>
        <v>0</v>
      </c>
      <c r="AK132" s="87">
        <f>'Wniosek 2025 r.'!C797</f>
        <v>0</v>
      </c>
      <c r="AL132">
        <f>'Wniosek 2025 r.'!C952</f>
        <v>0</v>
      </c>
      <c r="AM132">
        <f>'Wniosek 2025 r.'!E952</f>
        <v>0</v>
      </c>
      <c r="AN132">
        <f>'Wniosek 2025 r.'!C1106</f>
        <v>0</v>
      </c>
    </row>
    <row r="133" spans="23:40" x14ac:dyDescent="0.25">
      <c r="W133">
        <f>'Wniosek 2025 r.'!A170</f>
        <v>0</v>
      </c>
      <c r="X133">
        <f>'Wniosek 2025 r.'!B170</f>
        <v>0</v>
      </c>
      <c r="Y133">
        <f>'Wniosek 2025 r.'!C170</f>
        <v>0</v>
      </c>
      <c r="Z133">
        <f>'Wniosek 2025 r.'!D170</f>
        <v>0</v>
      </c>
      <c r="AA133">
        <f>'Wniosek 2025 r.'!E170</f>
        <v>0</v>
      </c>
      <c r="AB133">
        <f>'Wniosek 2025 r.'!F170</f>
        <v>0</v>
      </c>
      <c r="AC133">
        <f>'Wniosek 2025 r.'!G170</f>
        <v>0</v>
      </c>
      <c r="AD133" s="4">
        <f>'Wniosek 2025 r.'!H170</f>
        <v>0</v>
      </c>
      <c r="AE133" s="3">
        <f>'Wniosek 2025 r.'!C333</f>
        <v>0</v>
      </c>
      <c r="AF133" s="87">
        <f>'Wniosek 2025 r.'!C489</f>
        <v>0</v>
      </c>
      <c r="AG133" s="87">
        <f>'Wniosek 2025 r.'!D489</f>
        <v>0</v>
      </c>
      <c r="AH133" s="88">
        <f>'Wniosek 2025 r.'!F489</f>
        <v>0</v>
      </c>
      <c r="AI133" s="87">
        <f>'Wniosek 2025 r.'!H489</f>
        <v>0</v>
      </c>
      <c r="AJ133" s="87">
        <f>'Wniosek 2025 r.'!C643</f>
        <v>0</v>
      </c>
      <c r="AK133" s="87">
        <f>'Wniosek 2025 r.'!C798</f>
        <v>0</v>
      </c>
      <c r="AL133">
        <f>'Wniosek 2025 r.'!C953</f>
        <v>0</v>
      </c>
      <c r="AM133">
        <f>'Wniosek 2025 r.'!E953</f>
        <v>0</v>
      </c>
      <c r="AN133">
        <f>'Wniosek 2025 r.'!C1107</f>
        <v>0</v>
      </c>
    </row>
    <row r="134" spans="23:40" x14ac:dyDescent="0.25">
      <c r="W134">
        <f>'Wniosek 2025 r.'!A171</f>
        <v>0</v>
      </c>
      <c r="X134">
        <f>'Wniosek 2025 r.'!B171</f>
        <v>0</v>
      </c>
      <c r="Y134">
        <f>'Wniosek 2025 r.'!C171</f>
        <v>0</v>
      </c>
      <c r="Z134">
        <f>'Wniosek 2025 r.'!D171</f>
        <v>0</v>
      </c>
      <c r="AA134">
        <f>'Wniosek 2025 r.'!E171</f>
        <v>0</v>
      </c>
      <c r="AB134">
        <f>'Wniosek 2025 r.'!F171</f>
        <v>0</v>
      </c>
      <c r="AC134">
        <f>'Wniosek 2025 r.'!G171</f>
        <v>0</v>
      </c>
      <c r="AD134" s="4">
        <f>'Wniosek 2025 r.'!H171</f>
        <v>0</v>
      </c>
      <c r="AE134" s="3">
        <f>'Wniosek 2025 r.'!C334</f>
        <v>0</v>
      </c>
      <c r="AF134" s="87">
        <f>'Wniosek 2025 r.'!C490</f>
        <v>0</v>
      </c>
      <c r="AG134" s="87">
        <f>'Wniosek 2025 r.'!D490</f>
        <v>0</v>
      </c>
      <c r="AH134" s="88">
        <f>'Wniosek 2025 r.'!F490</f>
        <v>0</v>
      </c>
      <c r="AI134" s="87">
        <f>'Wniosek 2025 r.'!H490</f>
        <v>0</v>
      </c>
      <c r="AJ134" s="87">
        <f>'Wniosek 2025 r.'!C644</f>
        <v>0</v>
      </c>
      <c r="AK134" s="87">
        <f>'Wniosek 2025 r.'!C799</f>
        <v>0</v>
      </c>
      <c r="AL134">
        <f>'Wniosek 2025 r.'!C954</f>
        <v>0</v>
      </c>
      <c r="AM134">
        <f>'Wniosek 2025 r.'!E954</f>
        <v>0</v>
      </c>
      <c r="AN134">
        <f>'Wniosek 2025 r.'!C1108</f>
        <v>0</v>
      </c>
    </row>
    <row r="135" spans="23:40" x14ac:dyDescent="0.25">
      <c r="W135">
        <f>'Wniosek 2025 r.'!A172</f>
        <v>0</v>
      </c>
      <c r="X135">
        <f>'Wniosek 2025 r.'!B172</f>
        <v>0</v>
      </c>
      <c r="Y135">
        <f>'Wniosek 2025 r.'!C172</f>
        <v>0</v>
      </c>
      <c r="Z135">
        <f>'Wniosek 2025 r.'!D172</f>
        <v>0</v>
      </c>
      <c r="AA135">
        <f>'Wniosek 2025 r.'!E172</f>
        <v>0</v>
      </c>
      <c r="AB135">
        <f>'Wniosek 2025 r.'!F172</f>
        <v>0</v>
      </c>
      <c r="AC135">
        <f>'Wniosek 2025 r.'!G172</f>
        <v>0</v>
      </c>
      <c r="AD135" s="4">
        <f>'Wniosek 2025 r.'!H172</f>
        <v>0</v>
      </c>
      <c r="AE135" s="3">
        <f>'Wniosek 2025 r.'!C335</f>
        <v>0</v>
      </c>
      <c r="AF135" s="87">
        <f>'Wniosek 2025 r.'!C491</f>
        <v>0</v>
      </c>
      <c r="AG135" s="87">
        <f>'Wniosek 2025 r.'!D491</f>
        <v>0</v>
      </c>
      <c r="AH135" s="88">
        <f>'Wniosek 2025 r.'!F491</f>
        <v>0</v>
      </c>
      <c r="AI135" s="87">
        <f>'Wniosek 2025 r.'!H491</f>
        <v>0</v>
      </c>
      <c r="AJ135" s="87">
        <f>'Wniosek 2025 r.'!C645</f>
        <v>0</v>
      </c>
      <c r="AK135" s="87">
        <f>'Wniosek 2025 r.'!C800</f>
        <v>0</v>
      </c>
      <c r="AL135">
        <f>'Wniosek 2025 r.'!C955</f>
        <v>0</v>
      </c>
      <c r="AM135">
        <f>'Wniosek 2025 r.'!E955</f>
        <v>0</v>
      </c>
      <c r="AN135">
        <f>'Wniosek 2025 r.'!C1109</f>
        <v>0</v>
      </c>
    </row>
    <row r="136" spans="23:40" x14ac:dyDescent="0.25">
      <c r="W136">
        <f>'Wniosek 2025 r.'!A173</f>
        <v>0</v>
      </c>
      <c r="X136">
        <f>'Wniosek 2025 r.'!B173</f>
        <v>0</v>
      </c>
      <c r="Y136">
        <f>'Wniosek 2025 r.'!C173</f>
        <v>0</v>
      </c>
      <c r="Z136">
        <f>'Wniosek 2025 r.'!D173</f>
        <v>0</v>
      </c>
      <c r="AA136">
        <f>'Wniosek 2025 r.'!E173</f>
        <v>0</v>
      </c>
      <c r="AB136">
        <f>'Wniosek 2025 r.'!F173</f>
        <v>0</v>
      </c>
      <c r="AC136">
        <f>'Wniosek 2025 r.'!G173</f>
        <v>0</v>
      </c>
      <c r="AD136" s="4">
        <f>'Wniosek 2025 r.'!H173</f>
        <v>0</v>
      </c>
      <c r="AE136" s="3">
        <f>'Wniosek 2025 r.'!C336</f>
        <v>0</v>
      </c>
      <c r="AF136" s="87">
        <f>'Wniosek 2025 r.'!C492</f>
        <v>0</v>
      </c>
      <c r="AG136" s="87">
        <f>'Wniosek 2025 r.'!D492</f>
        <v>0</v>
      </c>
      <c r="AH136" s="88">
        <f>'Wniosek 2025 r.'!F492</f>
        <v>0</v>
      </c>
      <c r="AI136" s="87">
        <f>'Wniosek 2025 r.'!H492</f>
        <v>0</v>
      </c>
      <c r="AJ136" s="87">
        <f>'Wniosek 2025 r.'!C646</f>
        <v>0</v>
      </c>
      <c r="AK136" s="87">
        <f>'Wniosek 2025 r.'!C801</f>
        <v>0</v>
      </c>
      <c r="AL136">
        <f>'Wniosek 2025 r.'!C956</f>
        <v>0</v>
      </c>
      <c r="AM136">
        <f>'Wniosek 2025 r.'!E956</f>
        <v>0</v>
      </c>
      <c r="AN136">
        <f>'Wniosek 2025 r.'!C1110</f>
        <v>0</v>
      </c>
    </row>
    <row r="137" spans="23:40" x14ac:dyDescent="0.25">
      <c r="W137">
        <f>'Wniosek 2025 r.'!A174</f>
        <v>0</v>
      </c>
      <c r="X137">
        <f>'Wniosek 2025 r.'!B174</f>
        <v>0</v>
      </c>
      <c r="Y137">
        <f>'Wniosek 2025 r.'!C174</f>
        <v>0</v>
      </c>
      <c r="Z137">
        <f>'Wniosek 2025 r.'!D174</f>
        <v>0</v>
      </c>
      <c r="AA137">
        <f>'Wniosek 2025 r.'!E174</f>
        <v>0</v>
      </c>
      <c r="AB137">
        <f>'Wniosek 2025 r.'!F174</f>
        <v>0</v>
      </c>
      <c r="AC137">
        <f>'Wniosek 2025 r.'!G174</f>
        <v>0</v>
      </c>
      <c r="AD137" s="4">
        <f>'Wniosek 2025 r.'!H174</f>
        <v>0</v>
      </c>
      <c r="AE137" s="3">
        <f>'Wniosek 2025 r.'!C337</f>
        <v>0</v>
      </c>
      <c r="AF137" s="87">
        <f>'Wniosek 2025 r.'!C493</f>
        <v>0</v>
      </c>
      <c r="AG137" s="87">
        <f>'Wniosek 2025 r.'!D493</f>
        <v>0</v>
      </c>
      <c r="AH137" s="88">
        <f>'Wniosek 2025 r.'!F493</f>
        <v>0</v>
      </c>
      <c r="AI137" s="87">
        <f>'Wniosek 2025 r.'!H493</f>
        <v>0</v>
      </c>
      <c r="AJ137" s="87">
        <f>'Wniosek 2025 r.'!C647</f>
        <v>0</v>
      </c>
      <c r="AK137" s="87">
        <f>'Wniosek 2025 r.'!C802</f>
        <v>0</v>
      </c>
      <c r="AL137">
        <f>'Wniosek 2025 r.'!C957</f>
        <v>0</v>
      </c>
      <c r="AM137">
        <f>'Wniosek 2025 r.'!E957</f>
        <v>0</v>
      </c>
      <c r="AN137">
        <f>'Wniosek 2025 r.'!C1111</f>
        <v>0</v>
      </c>
    </row>
    <row r="138" spans="23:40" x14ac:dyDescent="0.25">
      <c r="W138">
        <f>'Wniosek 2025 r.'!A175</f>
        <v>0</v>
      </c>
      <c r="X138">
        <f>'Wniosek 2025 r.'!B175</f>
        <v>0</v>
      </c>
      <c r="Y138">
        <f>'Wniosek 2025 r.'!C175</f>
        <v>0</v>
      </c>
      <c r="Z138">
        <f>'Wniosek 2025 r.'!D175</f>
        <v>0</v>
      </c>
      <c r="AA138">
        <f>'Wniosek 2025 r.'!E175</f>
        <v>0</v>
      </c>
      <c r="AB138">
        <f>'Wniosek 2025 r.'!F175</f>
        <v>0</v>
      </c>
      <c r="AC138">
        <f>'Wniosek 2025 r.'!G175</f>
        <v>0</v>
      </c>
      <c r="AD138" s="4">
        <f>'Wniosek 2025 r.'!H175</f>
        <v>0</v>
      </c>
      <c r="AE138" s="3">
        <f>'Wniosek 2025 r.'!C338</f>
        <v>0</v>
      </c>
      <c r="AF138" s="87">
        <f>'Wniosek 2025 r.'!C494</f>
        <v>0</v>
      </c>
      <c r="AG138" s="87">
        <f>'Wniosek 2025 r.'!D494</f>
        <v>0</v>
      </c>
      <c r="AH138" s="88">
        <f>'Wniosek 2025 r.'!F494</f>
        <v>0</v>
      </c>
      <c r="AI138" s="87">
        <f>'Wniosek 2025 r.'!H494</f>
        <v>0</v>
      </c>
      <c r="AJ138" s="87">
        <f>'Wniosek 2025 r.'!C648</f>
        <v>0</v>
      </c>
      <c r="AK138" s="87">
        <f>'Wniosek 2025 r.'!C803</f>
        <v>0</v>
      </c>
      <c r="AL138">
        <f>'Wniosek 2025 r.'!C958</f>
        <v>0</v>
      </c>
      <c r="AM138">
        <f>'Wniosek 2025 r.'!E958</f>
        <v>0</v>
      </c>
      <c r="AN138">
        <f>'Wniosek 2025 r.'!C1112</f>
        <v>0</v>
      </c>
    </row>
    <row r="139" spans="23:40" x14ac:dyDescent="0.25">
      <c r="W139">
        <f>'Wniosek 2025 r.'!A176</f>
        <v>0</v>
      </c>
      <c r="X139">
        <f>'Wniosek 2025 r.'!B176</f>
        <v>0</v>
      </c>
      <c r="Y139">
        <f>'Wniosek 2025 r.'!C176</f>
        <v>0</v>
      </c>
      <c r="Z139">
        <f>'Wniosek 2025 r.'!D176</f>
        <v>0</v>
      </c>
      <c r="AA139">
        <f>'Wniosek 2025 r.'!E176</f>
        <v>0</v>
      </c>
      <c r="AB139">
        <f>'Wniosek 2025 r.'!F176</f>
        <v>0</v>
      </c>
      <c r="AC139">
        <f>'Wniosek 2025 r.'!G176</f>
        <v>0</v>
      </c>
      <c r="AD139" s="4">
        <f>'Wniosek 2025 r.'!H176</f>
        <v>0</v>
      </c>
      <c r="AE139" s="3">
        <f>'Wniosek 2025 r.'!C339</f>
        <v>0</v>
      </c>
      <c r="AF139" s="87">
        <f>'Wniosek 2025 r.'!C495</f>
        <v>0</v>
      </c>
      <c r="AG139" s="87">
        <f>'Wniosek 2025 r.'!D495</f>
        <v>0</v>
      </c>
      <c r="AH139" s="88">
        <f>'Wniosek 2025 r.'!F495</f>
        <v>0</v>
      </c>
      <c r="AI139" s="87">
        <f>'Wniosek 2025 r.'!H495</f>
        <v>0</v>
      </c>
      <c r="AJ139" s="87">
        <f>'Wniosek 2025 r.'!C649</f>
        <v>0</v>
      </c>
      <c r="AK139" s="87">
        <f>'Wniosek 2025 r.'!C804</f>
        <v>0</v>
      </c>
      <c r="AL139">
        <f>'Wniosek 2025 r.'!C959</f>
        <v>0</v>
      </c>
      <c r="AM139">
        <f>'Wniosek 2025 r.'!E959</f>
        <v>0</v>
      </c>
      <c r="AN139">
        <f>'Wniosek 2025 r.'!C1113</f>
        <v>0</v>
      </c>
    </row>
    <row r="140" spans="23:40" x14ac:dyDescent="0.25">
      <c r="W140">
        <f>'Wniosek 2025 r.'!A177</f>
        <v>0</v>
      </c>
      <c r="X140">
        <f>'Wniosek 2025 r.'!B177</f>
        <v>0</v>
      </c>
      <c r="Y140">
        <f>'Wniosek 2025 r.'!C177</f>
        <v>0</v>
      </c>
      <c r="Z140">
        <f>'Wniosek 2025 r.'!D177</f>
        <v>0</v>
      </c>
      <c r="AA140">
        <f>'Wniosek 2025 r.'!E177</f>
        <v>0</v>
      </c>
      <c r="AB140">
        <f>'Wniosek 2025 r.'!F177</f>
        <v>0</v>
      </c>
      <c r="AC140">
        <f>'Wniosek 2025 r.'!G177</f>
        <v>0</v>
      </c>
      <c r="AD140" s="4">
        <f>'Wniosek 2025 r.'!H177</f>
        <v>0</v>
      </c>
      <c r="AE140" s="3">
        <f>'Wniosek 2025 r.'!C340</f>
        <v>0</v>
      </c>
      <c r="AF140" s="87">
        <f>'Wniosek 2025 r.'!C496</f>
        <v>0</v>
      </c>
      <c r="AG140" s="87">
        <f>'Wniosek 2025 r.'!D496</f>
        <v>0</v>
      </c>
      <c r="AH140" s="88">
        <f>'Wniosek 2025 r.'!F496</f>
        <v>0</v>
      </c>
      <c r="AI140" s="87">
        <f>'Wniosek 2025 r.'!H496</f>
        <v>0</v>
      </c>
      <c r="AJ140" s="87">
        <f>'Wniosek 2025 r.'!C650</f>
        <v>0</v>
      </c>
      <c r="AK140" s="87">
        <f>'Wniosek 2025 r.'!C805</f>
        <v>0</v>
      </c>
      <c r="AL140">
        <f>'Wniosek 2025 r.'!C960</f>
        <v>0</v>
      </c>
      <c r="AM140">
        <f>'Wniosek 2025 r.'!E960</f>
        <v>0</v>
      </c>
      <c r="AN140">
        <f>'Wniosek 2025 r.'!C1114</f>
        <v>0</v>
      </c>
    </row>
    <row r="141" spans="23:40" x14ac:dyDescent="0.25">
      <c r="W141">
        <f>'Wniosek 2025 r.'!A178</f>
        <v>0</v>
      </c>
      <c r="X141">
        <f>'Wniosek 2025 r.'!B178</f>
        <v>0</v>
      </c>
      <c r="Y141">
        <f>'Wniosek 2025 r.'!C178</f>
        <v>0</v>
      </c>
      <c r="Z141">
        <f>'Wniosek 2025 r.'!D178</f>
        <v>0</v>
      </c>
      <c r="AA141">
        <f>'Wniosek 2025 r.'!E178</f>
        <v>0</v>
      </c>
      <c r="AB141">
        <f>'Wniosek 2025 r.'!F178</f>
        <v>0</v>
      </c>
      <c r="AC141">
        <f>'Wniosek 2025 r.'!G178</f>
        <v>0</v>
      </c>
      <c r="AD141" s="4">
        <f>'Wniosek 2025 r.'!H178</f>
        <v>0</v>
      </c>
      <c r="AE141" s="3">
        <f>'Wniosek 2025 r.'!C341</f>
        <v>0</v>
      </c>
      <c r="AF141" s="87">
        <f>'Wniosek 2025 r.'!C497</f>
        <v>0</v>
      </c>
      <c r="AG141" s="87">
        <f>'Wniosek 2025 r.'!D497</f>
        <v>0</v>
      </c>
      <c r="AH141" s="88">
        <f>'Wniosek 2025 r.'!F497</f>
        <v>0</v>
      </c>
      <c r="AI141" s="87">
        <f>'Wniosek 2025 r.'!H497</f>
        <v>0</v>
      </c>
      <c r="AJ141" s="87">
        <f>'Wniosek 2025 r.'!C651</f>
        <v>0</v>
      </c>
      <c r="AK141" s="87">
        <f>'Wniosek 2025 r.'!C806</f>
        <v>0</v>
      </c>
      <c r="AL141">
        <f>'Wniosek 2025 r.'!C961</f>
        <v>0</v>
      </c>
      <c r="AM141">
        <f>'Wniosek 2025 r.'!E961</f>
        <v>0</v>
      </c>
      <c r="AN141">
        <f>'Wniosek 2025 r.'!C1115</f>
        <v>0</v>
      </c>
    </row>
    <row r="142" spans="23:40" x14ac:dyDescent="0.25">
      <c r="W142">
        <f>'Wniosek 2025 r.'!A179</f>
        <v>0</v>
      </c>
      <c r="X142">
        <f>'Wniosek 2025 r.'!B179</f>
        <v>0</v>
      </c>
      <c r="Y142">
        <f>'Wniosek 2025 r.'!C179</f>
        <v>0</v>
      </c>
      <c r="Z142">
        <f>'Wniosek 2025 r.'!D179</f>
        <v>0</v>
      </c>
      <c r="AA142">
        <f>'Wniosek 2025 r.'!E179</f>
        <v>0</v>
      </c>
      <c r="AB142">
        <f>'Wniosek 2025 r.'!F179</f>
        <v>0</v>
      </c>
      <c r="AC142">
        <f>'Wniosek 2025 r.'!G179</f>
        <v>0</v>
      </c>
      <c r="AD142" s="4">
        <f>'Wniosek 2025 r.'!H179</f>
        <v>0</v>
      </c>
      <c r="AE142" s="3">
        <f>'Wniosek 2025 r.'!C342</f>
        <v>0</v>
      </c>
      <c r="AF142" s="87">
        <f>'Wniosek 2025 r.'!C498</f>
        <v>0</v>
      </c>
      <c r="AG142" s="87">
        <f>'Wniosek 2025 r.'!D498</f>
        <v>0</v>
      </c>
      <c r="AH142" s="88">
        <f>'Wniosek 2025 r.'!F498</f>
        <v>0</v>
      </c>
      <c r="AI142" s="87">
        <f>'Wniosek 2025 r.'!H498</f>
        <v>0</v>
      </c>
      <c r="AJ142" s="87">
        <f>'Wniosek 2025 r.'!C652</f>
        <v>0</v>
      </c>
      <c r="AK142" s="87">
        <f>'Wniosek 2025 r.'!C807</f>
        <v>0</v>
      </c>
      <c r="AL142">
        <f>'Wniosek 2025 r.'!C962</f>
        <v>0</v>
      </c>
      <c r="AM142">
        <f>'Wniosek 2025 r.'!E962</f>
        <v>0</v>
      </c>
      <c r="AN142">
        <f>'Wniosek 2025 r.'!C1116</f>
        <v>0</v>
      </c>
    </row>
    <row r="143" spans="23:40" x14ac:dyDescent="0.25">
      <c r="W143">
        <f>'Wniosek 2025 r.'!A180</f>
        <v>0</v>
      </c>
      <c r="X143">
        <f>'Wniosek 2025 r.'!B180</f>
        <v>0</v>
      </c>
      <c r="Y143">
        <f>'Wniosek 2025 r.'!C180</f>
        <v>0</v>
      </c>
      <c r="Z143">
        <f>'Wniosek 2025 r.'!D180</f>
        <v>0</v>
      </c>
      <c r="AA143">
        <f>'Wniosek 2025 r.'!E180</f>
        <v>0</v>
      </c>
      <c r="AB143">
        <f>'Wniosek 2025 r.'!F180</f>
        <v>0</v>
      </c>
      <c r="AC143">
        <f>'Wniosek 2025 r.'!G180</f>
        <v>0</v>
      </c>
      <c r="AD143" s="4">
        <f>'Wniosek 2025 r.'!H180</f>
        <v>0</v>
      </c>
      <c r="AE143" s="3">
        <f>'Wniosek 2025 r.'!C343</f>
        <v>0</v>
      </c>
      <c r="AF143" s="87">
        <f>'Wniosek 2025 r.'!C499</f>
        <v>0</v>
      </c>
      <c r="AG143" s="87">
        <f>'Wniosek 2025 r.'!D499</f>
        <v>0</v>
      </c>
      <c r="AH143" s="88">
        <f>'Wniosek 2025 r.'!F499</f>
        <v>0</v>
      </c>
      <c r="AI143" s="87">
        <f>'Wniosek 2025 r.'!H499</f>
        <v>0</v>
      </c>
      <c r="AJ143" s="87">
        <f>'Wniosek 2025 r.'!C653</f>
        <v>0</v>
      </c>
      <c r="AK143" s="87">
        <f>'Wniosek 2025 r.'!C808</f>
        <v>0</v>
      </c>
      <c r="AL143">
        <f>'Wniosek 2025 r.'!C963</f>
        <v>0</v>
      </c>
      <c r="AM143">
        <f>'Wniosek 2025 r.'!E963</f>
        <v>0</v>
      </c>
      <c r="AN143">
        <f>'Wniosek 2025 r.'!C1117</f>
        <v>0</v>
      </c>
    </row>
    <row r="144" spans="23:40" x14ac:dyDescent="0.25">
      <c r="W144">
        <f>'Wniosek 2025 r.'!A181</f>
        <v>0</v>
      </c>
      <c r="X144">
        <f>'Wniosek 2025 r.'!B181</f>
        <v>0</v>
      </c>
      <c r="Y144">
        <f>'Wniosek 2025 r.'!C181</f>
        <v>0</v>
      </c>
      <c r="Z144">
        <f>'Wniosek 2025 r.'!D181</f>
        <v>0</v>
      </c>
      <c r="AA144">
        <f>'Wniosek 2025 r.'!E181</f>
        <v>0</v>
      </c>
      <c r="AB144">
        <f>'Wniosek 2025 r.'!F181</f>
        <v>0</v>
      </c>
      <c r="AC144">
        <f>'Wniosek 2025 r.'!G181</f>
        <v>0</v>
      </c>
      <c r="AD144" s="4">
        <f>'Wniosek 2025 r.'!H181</f>
        <v>0</v>
      </c>
      <c r="AE144" s="3">
        <f>'Wniosek 2025 r.'!C344</f>
        <v>0</v>
      </c>
      <c r="AF144" s="87">
        <f>'Wniosek 2025 r.'!C500</f>
        <v>0</v>
      </c>
      <c r="AG144" s="87">
        <f>'Wniosek 2025 r.'!D500</f>
        <v>0</v>
      </c>
      <c r="AH144" s="88">
        <f>'Wniosek 2025 r.'!F500</f>
        <v>0</v>
      </c>
      <c r="AI144" s="87">
        <f>'Wniosek 2025 r.'!H500</f>
        <v>0</v>
      </c>
      <c r="AJ144" s="87">
        <f>'Wniosek 2025 r.'!C654</f>
        <v>0</v>
      </c>
      <c r="AK144" s="87">
        <f>'Wniosek 2025 r.'!C809</f>
        <v>0</v>
      </c>
      <c r="AL144">
        <f>'Wniosek 2025 r.'!C964</f>
        <v>0</v>
      </c>
      <c r="AM144">
        <f>'Wniosek 2025 r.'!E964</f>
        <v>0</v>
      </c>
      <c r="AN144">
        <f>'Wniosek 2025 r.'!C1118</f>
        <v>0</v>
      </c>
    </row>
    <row r="145" spans="23:40" x14ac:dyDescent="0.25">
      <c r="W145">
        <f>'Wniosek 2025 r.'!A182</f>
        <v>0</v>
      </c>
      <c r="X145">
        <f>'Wniosek 2025 r.'!B182</f>
        <v>0</v>
      </c>
      <c r="Y145">
        <f>'Wniosek 2025 r.'!C182</f>
        <v>0</v>
      </c>
      <c r="Z145">
        <f>'Wniosek 2025 r.'!D182</f>
        <v>0</v>
      </c>
      <c r="AA145">
        <f>'Wniosek 2025 r.'!E182</f>
        <v>0</v>
      </c>
      <c r="AB145">
        <f>'Wniosek 2025 r.'!F182</f>
        <v>0</v>
      </c>
      <c r="AC145">
        <f>'Wniosek 2025 r.'!G182</f>
        <v>0</v>
      </c>
      <c r="AD145" s="4">
        <f>'Wniosek 2025 r.'!H182</f>
        <v>0</v>
      </c>
      <c r="AE145" s="3">
        <f>'Wniosek 2025 r.'!C345</f>
        <v>0</v>
      </c>
      <c r="AF145" s="87">
        <f>'Wniosek 2025 r.'!C501</f>
        <v>0</v>
      </c>
      <c r="AG145" s="87">
        <f>'Wniosek 2025 r.'!D501</f>
        <v>0</v>
      </c>
      <c r="AH145" s="88">
        <f>'Wniosek 2025 r.'!F501</f>
        <v>0</v>
      </c>
      <c r="AI145" s="87">
        <f>'Wniosek 2025 r.'!H501</f>
        <v>0</v>
      </c>
      <c r="AJ145" s="87">
        <f>'Wniosek 2025 r.'!C655</f>
        <v>0</v>
      </c>
      <c r="AK145" s="87">
        <f>'Wniosek 2025 r.'!C810</f>
        <v>0</v>
      </c>
      <c r="AL145">
        <f>'Wniosek 2025 r.'!C965</f>
        <v>0</v>
      </c>
      <c r="AM145">
        <f>'Wniosek 2025 r.'!E965</f>
        <v>0</v>
      </c>
      <c r="AN145">
        <f>'Wniosek 2025 r.'!C1119</f>
        <v>0</v>
      </c>
    </row>
    <row r="146" spans="23:40" x14ac:dyDescent="0.25">
      <c r="W146">
        <f>'Wniosek 2025 r.'!A183</f>
        <v>0</v>
      </c>
      <c r="X146">
        <f>'Wniosek 2025 r.'!B183</f>
        <v>0</v>
      </c>
      <c r="Y146">
        <f>'Wniosek 2025 r.'!C183</f>
        <v>0</v>
      </c>
      <c r="Z146">
        <f>'Wniosek 2025 r.'!D183</f>
        <v>0</v>
      </c>
      <c r="AA146">
        <f>'Wniosek 2025 r.'!E183</f>
        <v>0</v>
      </c>
      <c r="AB146">
        <f>'Wniosek 2025 r.'!F183</f>
        <v>0</v>
      </c>
      <c r="AC146">
        <f>'Wniosek 2025 r.'!G183</f>
        <v>0</v>
      </c>
      <c r="AD146" s="4">
        <f>'Wniosek 2025 r.'!H183</f>
        <v>0</v>
      </c>
      <c r="AE146" s="3">
        <f>'Wniosek 2025 r.'!C346</f>
        <v>0</v>
      </c>
      <c r="AF146" s="87">
        <f>'Wniosek 2025 r.'!C502</f>
        <v>0</v>
      </c>
      <c r="AG146" s="87">
        <f>'Wniosek 2025 r.'!D502</f>
        <v>0</v>
      </c>
      <c r="AH146" s="88">
        <f>'Wniosek 2025 r.'!F502</f>
        <v>0</v>
      </c>
      <c r="AI146" s="87">
        <f>'Wniosek 2025 r.'!H502</f>
        <v>0</v>
      </c>
      <c r="AJ146" s="87">
        <f>'Wniosek 2025 r.'!C656</f>
        <v>0</v>
      </c>
      <c r="AK146" s="87">
        <f>'Wniosek 2025 r.'!C811</f>
        <v>0</v>
      </c>
      <c r="AL146">
        <f>'Wniosek 2025 r.'!C966</f>
        <v>0</v>
      </c>
      <c r="AM146">
        <f>'Wniosek 2025 r.'!E966</f>
        <v>0</v>
      </c>
      <c r="AN146">
        <f>'Wniosek 2025 r.'!C1120</f>
        <v>0</v>
      </c>
    </row>
    <row r="147" spans="23:40" x14ac:dyDescent="0.25">
      <c r="W147">
        <f>'Wniosek 2025 r.'!A184</f>
        <v>0</v>
      </c>
      <c r="X147">
        <f>'Wniosek 2025 r.'!B184</f>
        <v>0</v>
      </c>
      <c r="Y147">
        <f>'Wniosek 2025 r.'!C184</f>
        <v>0</v>
      </c>
      <c r="Z147">
        <f>'Wniosek 2025 r.'!D184</f>
        <v>0</v>
      </c>
      <c r="AA147">
        <f>'Wniosek 2025 r.'!E184</f>
        <v>0</v>
      </c>
      <c r="AB147">
        <f>'Wniosek 2025 r.'!F184</f>
        <v>0</v>
      </c>
      <c r="AC147">
        <f>'Wniosek 2025 r.'!G184</f>
        <v>0</v>
      </c>
      <c r="AD147" s="4">
        <f>'Wniosek 2025 r.'!H184</f>
        <v>0</v>
      </c>
      <c r="AE147" s="3">
        <f>'Wniosek 2025 r.'!C347</f>
        <v>0</v>
      </c>
      <c r="AF147" s="87">
        <f>'Wniosek 2025 r.'!C503</f>
        <v>0</v>
      </c>
      <c r="AG147" s="87">
        <f>'Wniosek 2025 r.'!D503</f>
        <v>0</v>
      </c>
      <c r="AH147" s="88">
        <f>'Wniosek 2025 r.'!F503</f>
        <v>0</v>
      </c>
      <c r="AI147" s="87">
        <f>'Wniosek 2025 r.'!H503</f>
        <v>0</v>
      </c>
      <c r="AJ147" s="87">
        <f>'Wniosek 2025 r.'!C657</f>
        <v>0</v>
      </c>
      <c r="AK147" s="87">
        <f>'Wniosek 2025 r.'!C812</f>
        <v>0</v>
      </c>
      <c r="AL147">
        <f>'Wniosek 2025 r.'!C967</f>
        <v>0</v>
      </c>
      <c r="AM147">
        <f>'Wniosek 2025 r.'!E967</f>
        <v>0</v>
      </c>
      <c r="AN147">
        <f>'Wniosek 2025 r.'!C1121</f>
        <v>0</v>
      </c>
    </row>
    <row r="148" spans="23:40" x14ac:dyDescent="0.25">
      <c r="W148">
        <f>'Wniosek 2025 r.'!A185</f>
        <v>0</v>
      </c>
      <c r="X148">
        <f>'Wniosek 2025 r.'!B185</f>
        <v>0</v>
      </c>
      <c r="Y148">
        <f>'Wniosek 2025 r.'!C185</f>
        <v>0</v>
      </c>
      <c r="Z148">
        <f>'Wniosek 2025 r.'!D185</f>
        <v>0</v>
      </c>
      <c r="AA148">
        <f>'Wniosek 2025 r.'!E185</f>
        <v>0</v>
      </c>
      <c r="AB148">
        <f>'Wniosek 2025 r.'!F185</f>
        <v>0</v>
      </c>
      <c r="AC148">
        <f>'Wniosek 2025 r.'!G185</f>
        <v>0</v>
      </c>
      <c r="AD148" s="4">
        <f>'Wniosek 2025 r.'!H185</f>
        <v>0</v>
      </c>
      <c r="AE148" s="3">
        <f>'Wniosek 2025 r.'!C348</f>
        <v>0</v>
      </c>
      <c r="AF148" s="87">
        <f>'Wniosek 2025 r.'!C504</f>
        <v>0</v>
      </c>
      <c r="AG148" s="87">
        <f>'Wniosek 2025 r.'!D504</f>
        <v>0</v>
      </c>
      <c r="AH148" s="88">
        <f>'Wniosek 2025 r.'!F504</f>
        <v>0</v>
      </c>
      <c r="AI148" s="87">
        <f>'Wniosek 2025 r.'!H504</f>
        <v>0</v>
      </c>
      <c r="AJ148" s="87">
        <f>'Wniosek 2025 r.'!C658</f>
        <v>0</v>
      </c>
      <c r="AK148" s="87">
        <f>'Wniosek 2025 r.'!C813</f>
        <v>0</v>
      </c>
      <c r="AL148">
        <f>'Wniosek 2025 r.'!C968</f>
        <v>0</v>
      </c>
      <c r="AM148">
        <f>'Wniosek 2025 r.'!E968</f>
        <v>0</v>
      </c>
      <c r="AN148">
        <f>'Wniosek 2025 r.'!C1122</f>
        <v>0</v>
      </c>
    </row>
    <row r="149" spans="23:40" x14ac:dyDescent="0.25">
      <c r="W149">
        <f>'Wniosek 2025 r.'!A186</f>
        <v>0</v>
      </c>
      <c r="X149">
        <f>'Wniosek 2025 r.'!B186</f>
        <v>0</v>
      </c>
      <c r="Y149">
        <f>'Wniosek 2025 r.'!C186</f>
        <v>0</v>
      </c>
      <c r="Z149">
        <f>'Wniosek 2025 r.'!D186</f>
        <v>0</v>
      </c>
      <c r="AA149">
        <f>'Wniosek 2025 r.'!E186</f>
        <v>0</v>
      </c>
      <c r="AB149">
        <f>'Wniosek 2025 r.'!F186</f>
        <v>0</v>
      </c>
      <c r="AC149">
        <f>'Wniosek 2025 r.'!G186</f>
        <v>0</v>
      </c>
      <c r="AD149" s="4">
        <f>'Wniosek 2025 r.'!H186</f>
        <v>0</v>
      </c>
      <c r="AE149" s="3">
        <f>'Wniosek 2025 r.'!C349</f>
        <v>0</v>
      </c>
      <c r="AF149" s="87">
        <f>'Wniosek 2025 r.'!C505</f>
        <v>0</v>
      </c>
      <c r="AG149" s="87">
        <f>'Wniosek 2025 r.'!D505</f>
        <v>0</v>
      </c>
      <c r="AH149" s="88">
        <f>'Wniosek 2025 r.'!F505</f>
        <v>0</v>
      </c>
      <c r="AI149" s="87">
        <f>'Wniosek 2025 r.'!H505</f>
        <v>0</v>
      </c>
      <c r="AJ149" s="87">
        <f>'Wniosek 2025 r.'!C659</f>
        <v>0</v>
      </c>
      <c r="AK149" s="87">
        <f>'Wniosek 2025 r.'!C814</f>
        <v>0</v>
      </c>
      <c r="AL149">
        <f>'Wniosek 2025 r.'!C969</f>
        <v>0</v>
      </c>
      <c r="AM149">
        <f>'Wniosek 2025 r.'!E969</f>
        <v>0</v>
      </c>
      <c r="AN149">
        <f>'Wniosek 2025 r.'!C1123</f>
        <v>0</v>
      </c>
    </row>
    <row r="150" spans="23:40" x14ac:dyDescent="0.25">
      <c r="W150">
        <f>'Wniosek 2025 r.'!A187</f>
        <v>0</v>
      </c>
      <c r="X150">
        <f>'Wniosek 2025 r.'!B187</f>
        <v>0</v>
      </c>
      <c r="Y150">
        <f>'Wniosek 2025 r.'!C187</f>
        <v>0</v>
      </c>
      <c r="Z150">
        <f>'Wniosek 2025 r.'!D187</f>
        <v>0</v>
      </c>
      <c r="AA150">
        <f>'Wniosek 2025 r.'!E187</f>
        <v>0</v>
      </c>
      <c r="AB150">
        <f>'Wniosek 2025 r.'!F187</f>
        <v>0</v>
      </c>
      <c r="AC150">
        <f>'Wniosek 2025 r.'!G187</f>
        <v>0</v>
      </c>
      <c r="AD150" s="4">
        <f>'Wniosek 2025 r.'!H187</f>
        <v>0</v>
      </c>
      <c r="AE150" s="3">
        <f>'Wniosek 2025 r.'!C350</f>
        <v>0</v>
      </c>
      <c r="AF150" s="87">
        <f>'Wniosek 2025 r.'!C506</f>
        <v>0</v>
      </c>
      <c r="AG150" s="87">
        <f>'Wniosek 2025 r.'!D506</f>
        <v>0</v>
      </c>
      <c r="AH150" s="88">
        <f>'Wniosek 2025 r.'!F506</f>
        <v>0</v>
      </c>
      <c r="AI150" s="87">
        <f>'Wniosek 2025 r.'!H506</f>
        <v>0</v>
      </c>
      <c r="AJ150" s="87">
        <f>'Wniosek 2025 r.'!C660</f>
        <v>0</v>
      </c>
      <c r="AK150" s="87">
        <f>'Wniosek 2025 r.'!C815</f>
        <v>0</v>
      </c>
      <c r="AL150">
        <f>'Wniosek 2025 r.'!C970</f>
        <v>0</v>
      </c>
      <c r="AM150">
        <f>'Wniosek 2025 r.'!E970</f>
        <v>0</v>
      </c>
      <c r="AN150">
        <f>'Wniosek 2025 r.'!C1124</f>
        <v>0</v>
      </c>
    </row>
    <row r="151" spans="23:40" x14ac:dyDescent="0.25">
      <c r="W151">
        <f>'Wniosek 2025 r.'!A188</f>
        <v>0</v>
      </c>
      <c r="X151">
        <f>'Wniosek 2025 r.'!B188</f>
        <v>0</v>
      </c>
      <c r="Y151">
        <f>'Wniosek 2025 r.'!C188</f>
        <v>0</v>
      </c>
      <c r="Z151">
        <f>'Wniosek 2025 r.'!D188</f>
        <v>0</v>
      </c>
      <c r="AA151">
        <f>'Wniosek 2025 r.'!E188</f>
        <v>0</v>
      </c>
      <c r="AB151">
        <f>'Wniosek 2025 r.'!F188</f>
        <v>0</v>
      </c>
      <c r="AC151">
        <f>'Wniosek 2025 r.'!G188</f>
        <v>0</v>
      </c>
      <c r="AD151" s="4">
        <f>'Wniosek 2025 r.'!H188</f>
        <v>0</v>
      </c>
      <c r="AE151" s="3">
        <f>'Wniosek 2025 r.'!C351</f>
        <v>0</v>
      </c>
      <c r="AF151" s="87">
        <f>'Wniosek 2025 r.'!C507</f>
        <v>0</v>
      </c>
      <c r="AG151" s="87">
        <f>'Wniosek 2025 r.'!D507</f>
        <v>0</v>
      </c>
      <c r="AH151" s="88">
        <f>'Wniosek 2025 r.'!F507</f>
        <v>0</v>
      </c>
      <c r="AI151" s="87">
        <f>'Wniosek 2025 r.'!H507</f>
        <v>0</v>
      </c>
      <c r="AJ151" s="87">
        <f>'Wniosek 2025 r.'!C661</f>
        <v>0</v>
      </c>
      <c r="AK151" s="87">
        <f>'Wniosek 2025 r.'!C816</f>
        <v>0</v>
      </c>
      <c r="AL151">
        <f>'Wniosek 2025 r.'!C971</f>
        <v>0</v>
      </c>
      <c r="AM151">
        <f>'Wniosek 2025 r.'!E971</f>
        <v>0</v>
      </c>
      <c r="AN151">
        <f>'Wniosek 2025 r.'!C1125</f>
        <v>0</v>
      </c>
    </row>
  </sheetData>
  <autoFilter ref="A1:AY101" xr:uid="{7855DBE7-D4AD-4C4F-A650-A9A41977F675}"/>
  <customSheetViews>
    <customSheetView guid="{5DC14A77-16D6-4520-B871-9564BEBFEF5B}"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BF86B75B-84B4-49F3-92D2-0066CB084A9F}"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9FD498FC-B327-427F-87F6-802EEF602208}"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71CB3E80-0B26-40AB-8B1B-6B70E3A72E53}"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6E98F40E-19C5-4A36-805C-D07CD5095344}"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9AED4F3F-7815-4752-A513-5489B082358C}"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6B175064-5CFB-4639-A70B-05F3D73AB369}"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0BEC6528-CD0F-490A-8738-70569CFDF0D8}"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F6C4B4B9-B1BD-451D-AD8C-EEAED8762CBF}"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253050EF-2941-4552-89DC-F7E8F4B2B26F}"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030CB057-90D9-4E48-92FD-E9961C091861}"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8292CCBE-DAE8-427C-8843-35C6C4F3D16E}"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4A523684-73DF-4468-867A-D50B8D751E0A}"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2D57D6EA-9F84-4F7C-B4D3-623D18B2C88A}"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AEA60DDA-3CD6-4B24-BD80-353108390837}"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AD95C122-286C-455C-B8AF-BF97B011C75B}"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7EA8FAEB-2A4F-4FAA-AEC1-6E12D848D210}"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D5115B6B-4720-4C7A-8ED4-61D6C932C214}"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F8C01A9A-D63B-41D0-B60A-C8A73AC13B02}"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E9EA9B42-5D97-44B0-9A4C-480E9F5CA39F}"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79749E88-7B25-4D18-834D-8627A1CB676E}"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DE517E39-77F1-4292-AD4B-4E04F6E4AE10}"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72ED6C74-2352-484F-B9DD-C31A3DE463BA}"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5C7356F7-1A05-484B-B0DE-AEB89AF3B9DB}"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F1446CD6-0618-48D4-99C5-68BD3350D3BB}"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8F88809B-7211-488F-AFD1-FD6766AE124A}"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22486A39-20A6-4729-BC7D-D738F0C81B37}"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426C8D92-57CB-4196-B0C8-1B8675E5FAA4}"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C86C788A-80AA-46FD-AD4B-E3D585728AC3}"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7E3CBC60-A420-45AD-9178-899394F2813B}"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7127955B-D25F-461A-ACCB-01A4DB42BE38}"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82DD485A-1284-4961-8403-C7CAFCF51F59}"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33883D57-3A77-49F5-BA9B-DB90048A843D}"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B2D1EAB6-C0A1-4235-9A77-087787767973}"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EAE05891-80CC-40D4-8406-A095FC6F4AA8}"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3F492A6C-C61B-4858-8F41-E706B2779416}"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7F4ECF5E-89CA-4ADA-B84A-A528D8CF05E0}"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0FADF817-0F46-4D8E-B9D9-4AC66F741274}"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E0E4B531-D834-4692-A918-F7B71220C64A}"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1B65A968-9BB7-44E5-85AE-9E286FA51A8E}"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114ED6F1-D55D-44E1-8CE9-7E32706B866B}"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BE2DEDA4-7DF8-4DB8-992A-37F98AA67409}"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6F5E8E94-5DB7-4989-89F7-65FE55B052DA}"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43027DBF-3BB5-481F-97E0-F5FAD1FCA90C}"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6193AE6D-0263-4046-ADE2-517522013548}"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60111713-C413-4022-BFEC-A21678BF96BD}"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179EF19A-1E7E-46C9-8C9A-E99AC0941C3B}"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AEB15A20-C227-48ED-9696-24A52944EC1E}"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46354850-0C29-4F5D-B402-4B1ED3CB8F9E}"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CB6C8B59-5BF7-4BEB-AB6F-0F649B5C22E7}"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66A68FEC-4EF7-45F2-8893-71492DB55D02}"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3AE6EE85-C9FD-4918-9DCC-A9E72055CC31}"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2C149D0B-E5B6-46C5-BCCE-CA1C2C06C035}"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CFB16B46-69B9-4D6E-8EA2-96AA21116268}"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5C8248A3-A690-495D-8D4E-364FA74DAD55}"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337FE6C2-AB3B-4DEE-AB9F-913EE728FA8C}"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C672F4EC-D752-4B76-9188-8CE56FB0C264}"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AEAF84AF-D10C-4D85-872B-A42538297874}"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6D78447F-4989-4364-8A3F-51338359AF70}"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4D74F80B-6E39-4A1C-A364-856898BF22C8}"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F322E9BE-538A-4018-B333-893292636155}"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2F9D9E0C-24B4-4A78-8F74-B0496B0947D1}"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D01DE937-D827-4A12-B908-4B3ABC4E7919}"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225FE727-AA70-41C7-BDDE-737BDAA6F9C7}"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4C549C48-1AA2-4D32-8AD9-E3C3FAA54E1F}"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ED2D79E9-A0CA-4453-852E-BD9E993AC122}"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FCB6CE83-47DE-497F-B411-98D0B11AD963}"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B1C3029C-F622-41AC-B85B-18F1E5A87AD5}"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85689511-8B6C-431A-893D-3936B4151DAA}"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31708D1B-A8FB-46A5-BE59-D9E60D719D1B}"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60DAEF94-773D-427D-B454-77ADECCEAC4F}"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81CE3090-24EA-4A79-9347-A59030F31DFF}"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DD13ED5A-7332-41AF-A84F-D8F420EB84B0}"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0FB9F8E0-23A7-40E5-BA14-EFAF6E726A5F}"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EE5E11F8-23F9-4340-AA17-C99A734504F8}"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02AB7045-FE33-49B9-B2E1-C953E794A815}"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F3AEA458-E2E7-493F-88F7-8ADBFD2F21E6}"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831B770D-9936-46F6-9284-8C8DFE75364B}"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58498BC9-0488-4997-A4C3-A6C41D1BF6E5}"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84731F90-2A1E-49EC-97F5-3D44899B6780}"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92C2C61E-9A58-4717-BBD2-9FB348318C22}"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7729C4F0-B4E3-4071-A92E-8F214C35F2B3}"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79E357B3-4057-4625-90A7-5034944E046E}"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8C7E4376-0697-41CA-9E72-392FEA4AE459}"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5DFDB050-C339-46E2-A81A-737BC734D453}"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E0EF92A7-07A1-4A97-95BB-130EF97C65DE}"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9AB2E4AE-ABFB-4E08-AA71-175B03408D94}"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EAEBD6C1-40A7-4970-AFB0-68B5B43C1157}"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CAFA2A20-BD7B-49A5-A5D9-6D3E52DDD716}"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FD24A3C1-438C-414B-88FC-64A7430F52EF}"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DA95FF18-58A7-4336-9941-F5B3732C3986}"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0E2E6156-5E9B-40C1-B051-F76D2C84B096}"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F0E801B3-F68E-48F3-9921-206C04B301EE}"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1291D6D6-F7B2-45AF-90FC-57B749068879}"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FB46FC47-08D5-4683-B816-CA4148EACD5E}"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93145E67-A1C0-4120-8FCA-3C2E0A7F72FC}"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CE90A9F1-888F-4CE3-981F-D2B6505F0ABD}"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15D5CDA9-1B20-4BD3-BF4D-02ACD6585F63}" filter="1" showAutoFilter="1" state="hidden" topLeftCell="H102">
      <selection activeCell="A6" sqref="A6"/>
      <pageMargins left="0.7" right="0.7" top="0.75" bottom="0.75" header="0.3" footer="0.3"/>
      <autoFilter ref="A1:AT101" xr:uid="{00000000-0000-0000-0000-000000000000}">
        <filterColumn colId="16">
          <customFilters>
            <customFilter operator="greaterThan" val="0"/>
          </customFilters>
        </filterColumn>
      </autoFilter>
    </customSheetView>
    <customSheetView guid="{79F3C18F-09D6-4070-A77D-FED19325EA43}" filter="1" showAutoFilter="1" state="hidden" topLeftCell="L1">
      <selection activeCell="T1" sqref="T1"/>
      <pageMargins left="0.7" right="0.7" top="0.75" bottom="0.75" header="0.3" footer="0.3"/>
      <autoFilter ref="A1:AT101" xr:uid="{00000000-0000-0000-0000-000000000000}">
        <filterColumn colId="16">
          <customFilters>
            <customFilter operator="greaterThan" val="0"/>
          </customFilters>
        </filterColumn>
      </autoFilter>
    </customSheetView>
    <customSheetView guid="{3D89F1DF-ED30-4B74-9BA4-CCA91197F95E}" filter="1" showAutoFilter="1" state="hidden" topLeftCell="L1">
      <selection activeCell="T1" sqref="T1"/>
      <pageMargins left="0.7" right="0.7" top="0.75" bottom="0.75" header="0.3" footer="0.3"/>
      <autoFilter ref="A1:AT101" xr:uid="{00000000-0000-0000-0000-000000000000}">
        <filterColumn colId="16">
          <customFilters>
            <customFilter operator="greaterThan" val="0"/>
          </customFilters>
        </filterColumn>
      </autoFilter>
    </customSheetView>
  </customSheetView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6192F-6F2D-4DD8-AAF4-03DD4ACCCA7D}">
  <sheetPr codeName="Arkusz20"/>
  <dimension ref="A1:FJ102"/>
  <sheetViews>
    <sheetView zoomScale="85" zoomScaleNormal="85" workbookViewId="0">
      <selection activeCell="J3" sqref="J3"/>
    </sheetView>
  </sheetViews>
  <sheetFormatPr defaultRowHeight="15" x14ac:dyDescent="0.25"/>
  <cols>
    <col min="1" max="1" width="18.5703125" bestFit="1" customWidth="1"/>
    <col min="2" max="2" width="15.85546875" customWidth="1"/>
    <col min="3" max="3" width="12.7109375" customWidth="1"/>
    <col min="4" max="4" width="47.7109375" bestFit="1" customWidth="1"/>
    <col min="5" max="5" width="39.85546875" customWidth="1"/>
    <col min="6" max="6" width="23.5703125" customWidth="1"/>
    <col min="7" max="7" width="42.42578125" customWidth="1"/>
    <col min="8" max="8" width="18.5703125" bestFit="1" customWidth="1"/>
    <col min="9" max="9" width="15.42578125" bestFit="1" customWidth="1"/>
    <col min="10" max="10" width="15.42578125" customWidth="1"/>
    <col min="11" max="12" width="12.140625" bestFit="1" customWidth="1"/>
    <col min="13" max="13" width="17.42578125" bestFit="1" customWidth="1"/>
    <col min="14" max="14" width="85.7109375" customWidth="1"/>
    <col min="15" max="15" width="76.42578125" customWidth="1"/>
    <col min="16" max="21" width="20.5703125" bestFit="1" customWidth="1"/>
    <col min="22" max="63" width="21.7109375" bestFit="1" customWidth="1"/>
    <col min="64" max="113" width="21.7109375" customWidth="1"/>
    <col min="114" max="157" width="21.7109375" bestFit="1" customWidth="1"/>
    <col min="158" max="158" width="28.7109375" customWidth="1"/>
    <col min="159" max="161" width="21.7109375" bestFit="1" customWidth="1"/>
    <col min="162" max="163" width="22.7109375" bestFit="1" customWidth="1"/>
    <col min="164" max="164" width="14" bestFit="1" customWidth="1"/>
    <col min="165" max="165" width="102.85546875" bestFit="1" customWidth="1"/>
    <col min="166" max="166" width="33.42578125" customWidth="1"/>
  </cols>
  <sheetData>
    <row r="1" spans="1:166" x14ac:dyDescent="0.25">
      <c r="A1" t="s">
        <v>497</v>
      </c>
      <c r="B1" t="s">
        <v>9</v>
      </c>
      <c r="C1" t="s">
        <v>11</v>
      </c>
      <c r="D1" t="s">
        <v>498</v>
      </c>
      <c r="E1" t="s">
        <v>499</v>
      </c>
      <c r="F1" t="s">
        <v>500</v>
      </c>
      <c r="G1" t="s">
        <v>501</v>
      </c>
      <c r="H1" t="s">
        <v>502</v>
      </c>
      <c r="I1" t="s">
        <v>503</v>
      </c>
      <c r="J1" t="s">
        <v>2268</v>
      </c>
      <c r="K1" t="s">
        <v>1608</v>
      </c>
      <c r="L1" t="s">
        <v>1609</v>
      </c>
      <c r="M1" t="s">
        <v>1610</v>
      </c>
      <c r="N1" t="s">
        <v>1611</v>
      </c>
      <c r="O1" t="s">
        <v>1612</v>
      </c>
      <c r="P1" t="s">
        <v>1613</v>
      </c>
      <c r="Q1" t="s">
        <v>1614</v>
      </c>
      <c r="R1" t="s">
        <v>1615</v>
      </c>
      <c r="S1" t="s">
        <v>1616</v>
      </c>
      <c r="T1" t="s">
        <v>1617</v>
      </c>
      <c r="U1" t="s">
        <v>1618</v>
      </c>
      <c r="V1" t="s">
        <v>1619</v>
      </c>
      <c r="W1" t="s">
        <v>1620</v>
      </c>
      <c r="X1" t="s">
        <v>1621</v>
      </c>
      <c r="Y1" t="s">
        <v>1622</v>
      </c>
      <c r="Z1" t="s">
        <v>1623</v>
      </c>
      <c r="AA1" t="s">
        <v>1624</v>
      </c>
      <c r="AB1" t="s">
        <v>1625</v>
      </c>
      <c r="AC1" t="s">
        <v>1626</v>
      </c>
      <c r="AD1" t="s">
        <v>1627</v>
      </c>
      <c r="AE1" t="s">
        <v>1628</v>
      </c>
      <c r="AF1" t="s">
        <v>1629</v>
      </c>
      <c r="AG1" t="s">
        <v>1630</v>
      </c>
      <c r="AH1" t="s">
        <v>1631</v>
      </c>
      <c r="AI1" t="s">
        <v>1632</v>
      </c>
      <c r="AJ1" t="s">
        <v>1633</v>
      </c>
      <c r="AK1" t="s">
        <v>1634</v>
      </c>
      <c r="AL1" t="s">
        <v>1635</v>
      </c>
      <c r="AM1" t="s">
        <v>1636</v>
      </c>
      <c r="AN1" t="s">
        <v>1637</v>
      </c>
      <c r="AO1" t="s">
        <v>1638</v>
      </c>
      <c r="AP1" t="s">
        <v>1639</v>
      </c>
      <c r="AQ1" t="s">
        <v>1640</v>
      </c>
      <c r="AR1" t="s">
        <v>1641</v>
      </c>
      <c r="AS1" t="s">
        <v>1642</v>
      </c>
      <c r="AT1" t="s">
        <v>1643</v>
      </c>
      <c r="AU1" t="s">
        <v>1644</v>
      </c>
      <c r="AV1" t="s">
        <v>1645</v>
      </c>
      <c r="AW1" t="s">
        <v>1646</v>
      </c>
      <c r="AX1" t="s">
        <v>1647</v>
      </c>
      <c r="AY1" t="s">
        <v>1648</v>
      </c>
      <c r="AZ1" t="s">
        <v>1649</v>
      </c>
      <c r="BA1" t="s">
        <v>1650</v>
      </c>
      <c r="BB1" t="s">
        <v>1651</v>
      </c>
      <c r="BC1" t="s">
        <v>1652</v>
      </c>
      <c r="BD1" t="s">
        <v>1653</v>
      </c>
      <c r="BE1" t="s">
        <v>1654</v>
      </c>
      <c r="BF1" t="s">
        <v>1655</v>
      </c>
      <c r="BG1" t="s">
        <v>1656</v>
      </c>
      <c r="BH1" t="s">
        <v>1657</v>
      </c>
      <c r="BI1" t="s">
        <v>1658</v>
      </c>
      <c r="BJ1" t="s">
        <v>1659</v>
      </c>
      <c r="BK1" t="s">
        <v>1660</v>
      </c>
      <c r="BL1" t="s">
        <v>1661</v>
      </c>
      <c r="BM1" t="s">
        <v>1662</v>
      </c>
      <c r="BN1" t="s">
        <v>1663</v>
      </c>
      <c r="BO1" t="s">
        <v>1664</v>
      </c>
      <c r="BP1" t="s">
        <v>1665</v>
      </c>
      <c r="BQ1" t="s">
        <v>1666</v>
      </c>
      <c r="BR1" t="s">
        <v>1667</v>
      </c>
      <c r="BS1" t="s">
        <v>1668</v>
      </c>
      <c r="BT1" t="s">
        <v>1669</v>
      </c>
      <c r="BU1" t="s">
        <v>1670</v>
      </c>
      <c r="BV1" t="s">
        <v>1671</v>
      </c>
      <c r="BW1" t="s">
        <v>1672</v>
      </c>
      <c r="BX1" t="s">
        <v>1673</v>
      </c>
      <c r="BY1" t="s">
        <v>1674</v>
      </c>
      <c r="BZ1" t="s">
        <v>1675</v>
      </c>
      <c r="CA1" t="s">
        <v>1676</v>
      </c>
      <c r="CB1" t="s">
        <v>1677</v>
      </c>
      <c r="CC1" t="s">
        <v>1678</v>
      </c>
      <c r="CD1" t="s">
        <v>1679</v>
      </c>
      <c r="CE1" t="s">
        <v>1680</v>
      </c>
      <c r="CF1" t="s">
        <v>1681</v>
      </c>
      <c r="CG1" t="s">
        <v>1682</v>
      </c>
      <c r="CH1" t="s">
        <v>1683</v>
      </c>
      <c r="CI1" t="s">
        <v>1684</v>
      </c>
      <c r="CJ1" t="s">
        <v>1685</v>
      </c>
      <c r="CK1" t="s">
        <v>1686</v>
      </c>
      <c r="CL1" t="s">
        <v>1687</v>
      </c>
      <c r="CM1" t="s">
        <v>1688</v>
      </c>
      <c r="CN1" t="s">
        <v>1689</v>
      </c>
      <c r="CO1" t="s">
        <v>1690</v>
      </c>
      <c r="CP1" t="s">
        <v>1691</v>
      </c>
      <c r="CQ1" t="s">
        <v>1692</v>
      </c>
      <c r="CR1" t="s">
        <v>1693</v>
      </c>
      <c r="CS1" t="s">
        <v>1694</v>
      </c>
      <c r="CT1" t="s">
        <v>1695</v>
      </c>
      <c r="CU1" t="s">
        <v>1696</v>
      </c>
      <c r="CV1" t="s">
        <v>1697</v>
      </c>
      <c r="CW1" t="s">
        <v>1698</v>
      </c>
      <c r="CX1" t="s">
        <v>1699</v>
      </c>
      <c r="CY1" t="s">
        <v>1700</v>
      </c>
      <c r="CZ1" t="s">
        <v>1701</v>
      </c>
      <c r="DA1" t="s">
        <v>1702</v>
      </c>
      <c r="DB1" t="s">
        <v>1703</v>
      </c>
      <c r="DC1" t="s">
        <v>1704</v>
      </c>
      <c r="DD1" t="s">
        <v>1705</v>
      </c>
      <c r="DE1" t="s">
        <v>1706</v>
      </c>
      <c r="DF1" t="s">
        <v>1707</v>
      </c>
      <c r="DG1" t="s">
        <v>1708</v>
      </c>
      <c r="DH1" t="s">
        <v>1709</v>
      </c>
      <c r="DI1" t="s">
        <v>1710</v>
      </c>
      <c r="DJ1" t="s">
        <v>2216</v>
      </c>
      <c r="DK1" t="s">
        <v>2217</v>
      </c>
      <c r="DL1" t="s">
        <v>2218</v>
      </c>
      <c r="DM1" t="s">
        <v>2219</v>
      </c>
      <c r="DN1" t="s">
        <v>2220</v>
      </c>
      <c r="DO1" t="s">
        <v>2221</v>
      </c>
      <c r="DP1" t="s">
        <v>2222</v>
      </c>
      <c r="DQ1" t="s">
        <v>2223</v>
      </c>
      <c r="DR1" t="s">
        <v>2224</v>
      </c>
      <c r="DS1" t="s">
        <v>2225</v>
      </c>
      <c r="DT1" t="s">
        <v>2226</v>
      </c>
      <c r="DU1" t="s">
        <v>2227</v>
      </c>
      <c r="DV1" t="s">
        <v>2228</v>
      </c>
      <c r="DW1" t="s">
        <v>2229</v>
      </c>
      <c r="DX1" t="s">
        <v>2230</v>
      </c>
      <c r="DY1" t="s">
        <v>2231</v>
      </c>
      <c r="DZ1" t="s">
        <v>2232</v>
      </c>
      <c r="EA1" t="s">
        <v>2233</v>
      </c>
      <c r="EB1" t="s">
        <v>2234</v>
      </c>
      <c r="EC1" t="s">
        <v>2235</v>
      </c>
      <c r="ED1" t="s">
        <v>2236</v>
      </c>
      <c r="EE1" t="s">
        <v>2237</v>
      </c>
      <c r="EF1" t="s">
        <v>2238</v>
      </c>
      <c r="EG1" t="s">
        <v>2239</v>
      </c>
      <c r="EH1" t="s">
        <v>2240</v>
      </c>
      <c r="EI1" t="s">
        <v>2241</v>
      </c>
      <c r="EJ1" t="s">
        <v>2242</v>
      </c>
      <c r="EK1" t="s">
        <v>2243</v>
      </c>
      <c r="EL1" t="s">
        <v>2244</v>
      </c>
      <c r="EM1" t="s">
        <v>2245</v>
      </c>
      <c r="EN1" t="s">
        <v>2246</v>
      </c>
      <c r="EO1" t="s">
        <v>2247</v>
      </c>
      <c r="EP1" t="s">
        <v>2248</v>
      </c>
      <c r="EQ1" t="s">
        <v>2249</v>
      </c>
      <c r="ER1" t="s">
        <v>2250</v>
      </c>
      <c r="ES1" t="s">
        <v>2251</v>
      </c>
      <c r="ET1" t="s">
        <v>2252</v>
      </c>
      <c r="EU1" t="s">
        <v>2253</v>
      </c>
      <c r="EV1" t="s">
        <v>2254</v>
      </c>
      <c r="EW1" t="s">
        <v>2255</v>
      </c>
      <c r="EX1" t="s">
        <v>2256</v>
      </c>
      <c r="EY1" t="s">
        <v>2257</v>
      </c>
      <c r="EZ1" t="s">
        <v>2258</v>
      </c>
      <c r="FA1" t="s">
        <v>2259</v>
      </c>
      <c r="FB1" t="s">
        <v>2260</v>
      </c>
      <c r="FC1" t="s">
        <v>2261</v>
      </c>
      <c r="FD1" t="s">
        <v>2262</v>
      </c>
      <c r="FE1" t="s">
        <v>2263</v>
      </c>
      <c r="FF1" t="s">
        <v>2264</v>
      </c>
      <c r="FG1" t="s">
        <v>2265</v>
      </c>
      <c r="FH1" t="s">
        <v>1711</v>
      </c>
      <c r="FI1" s="176" t="s">
        <v>1716</v>
      </c>
      <c r="FJ1" s="176" t="s">
        <v>1720</v>
      </c>
    </row>
    <row r="2" spans="1:166" x14ac:dyDescent="0.25">
      <c r="A2" t="str">
        <f>'Wniosek 2025 r.'!C5</f>
        <v>Proszę wybrać nr NIP z listy rozwijanej</v>
      </c>
      <c r="B2" s="109">
        <f>'Wniosek 2025 r.'!C4</f>
        <v>0</v>
      </c>
      <c r="C2" s="86" t="str">
        <f>'Wniosek 2025 r.'!C6</f>
        <v>Proszę wybrać nr NIP z listy rozwijanej</v>
      </c>
      <c r="D2" t="str">
        <f>PROPER((_xlfn.CONCAT('Zał. nr 4 dane osób'!B25," ",'Zał. nr 4 dane osób'!C25," ",'Zał. nr 4 dane osób'!D25," ",'Zał. nr 4 dane osób'!E25:I25)))</f>
        <v xml:space="preserve">   </v>
      </c>
      <c r="E2" t="str">
        <f>PROPER((_xlfn.CONCAT('Zał. nr 4 dane osób'!B27," ",'Zał. nr 4 dane osób'!C27," ",'Zał. nr 4 dane osób'!D27, " ",'Zał. nr 4 dane osób'!E27:I27)))</f>
        <v xml:space="preserve">   </v>
      </c>
      <c r="F2" t="str">
        <f>PROPER((_xlfn.CONCAT('Zał. nr 4 dane osób'!B29," ",'Zał. nr 4 dane osób'!C29," ",'Zał. nr 4 dane osób'!D29," ",'Zał. nr 4 dane osób'!E29:I29)))</f>
        <v xml:space="preserve">   </v>
      </c>
      <c r="G2" t="str">
        <f>PROPER((_xlfn.CONCAT('Zał. nr 4 dane osób'!B34," ",'Zał. nr 4 dane osób'!C34," ",'Zał. nr 4 dane osób'!D34," ",'Zał. nr 4 dane osób'!E34:I34)))</f>
        <v xml:space="preserve">   </v>
      </c>
      <c r="H2" s="112">
        <f>'Wniosek 2025 r.'!G1</f>
        <v>0</v>
      </c>
      <c r="I2">
        <f>'Wniosek 2025 r.'!A1159</f>
        <v>0</v>
      </c>
      <c r="J2" s="70">
        <f>'Wniosek 2025 r.'!F31</f>
        <v>0</v>
      </c>
      <c r="K2" s="3">
        <f>'Wniosek 2025 r.'!E189</f>
        <v>0</v>
      </c>
      <c r="L2" s="3">
        <f>'Wniosek 2025 r.'!C352</f>
        <v>0</v>
      </c>
      <c r="M2" s="2">
        <f>'Wniosek 2025 r.'!G189</f>
        <v>0</v>
      </c>
      <c r="N2" s="2" t="str">
        <f>IF('Wniosek 2025 r.'!E39="","","linia "&amp;'Wniosek 2025 r.'!B39&amp;" o długości "&amp;'Wniosek 2025 r.'!E39&amp;" km,")</f>
        <v/>
      </c>
      <c r="O2" s="2" t="str">
        <f>IF('Wniosek 2025 r.'!E40="","","linia "&amp;'Wniosek 2025 r.'!B40&amp;" o długości "&amp;'Wniosek 2025 r.'!E40&amp;" km,")</f>
        <v/>
      </c>
      <c r="P2" s="2" t="str">
        <f>IF('Wniosek 2025 r.'!E41="","","linia "&amp;'Wniosek 2025 r.'!B41&amp;" o długości "&amp;'Wniosek 2025 r.'!E41&amp;" km,")</f>
        <v/>
      </c>
      <c r="Q2" s="2" t="str">
        <f>IF('Wniosek 2025 r.'!E42="","","linia "&amp;'Wniosek 2025 r.'!B42&amp;" o długości "&amp;'Wniosek 2025 r.'!E42&amp;" km,")</f>
        <v/>
      </c>
      <c r="R2" s="2" t="str">
        <f>IF('Wniosek 2025 r.'!E43="","","linia "&amp;'Wniosek 2025 r.'!B43&amp;" o długości "&amp;'Wniosek 2025 r.'!E43&amp;" km,")</f>
        <v/>
      </c>
      <c r="S2" s="2" t="str">
        <f>IF('Wniosek 2025 r.'!E44="","","linia "&amp;'Wniosek 2025 r.'!B44&amp;" o długości "&amp;'Wniosek 2025 r.'!E44&amp;" km,")</f>
        <v/>
      </c>
      <c r="T2" s="2" t="str">
        <f>IF('Wniosek 2025 r.'!E45="","","linia "&amp;'Wniosek 2025 r.'!B45&amp;" o długości "&amp;'Wniosek 2025 r.'!E45&amp;" km,")</f>
        <v/>
      </c>
      <c r="U2" s="2" t="str">
        <f>IF('Wniosek 2025 r.'!E46="","","linia "&amp;'Wniosek 2025 r.'!B46&amp;" o długości "&amp;'Wniosek 2025 r.'!E46&amp;" km,")</f>
        <v/>
      </c>
      <c r="V2" s="2" t="str">
        <f>IF('Wniosek 2025 r.'!E47="","","linia "&amp;'Wniosek 2025 r.'!B47&amp;" o długości "&amp;'Wniosek 2025 r.'!E47&amp;" km,")</f>
        <v/>
      </c>
      <c r="W2" s="2" t="str">
        <f>IF('Wniosek 2025 r.'!E48="","","linia "&amp;'Wniosek 2025 r.'!B48&amp;" o długości "&amp;'Wniosek 2025 r.'!E48&amp;" km,")</f>
        <v/>
      </c>
      <c r="X2" s="2" t="str">
        <f>IF('Wniosek 2025 r.'!E49="","","linia "&amp;'Wniosek 2025 r.'!B49&amp;" o długości "&amp;'Wniosek 2025 r.'!E49&amp;" km,")</f>
        <v/>
      </c>
      <c r="Y2" s="2" t="str">
        <f>IF('Wniosek 2025 r.'!E50="","","linia "&amp;'Wniosek 2025 r.'!B50&amp;" o długości "&amp;'Wniosek 2025 r.'!E50&amp;" km,")</f>
        <v/>
      </c>
      <c r="Z2" s="2" t="str">
        <f>IF('Wniosek 2025 r.'!E51="","","linia "&amp;'Wniosek 2025 r.'!B51&amp;" o długości "&amp;'Wniosek 2025 r.'!E51&amp;" km,")</f>
        <v/>
      </c>
      <c r="AA2" s="2" t="str">
        <f>IF('Wniosek 2025 r.'!E52="","","linia "&amp;'Wniosek 2025 r.'!B52&amp;" o długości "&amp;'Wniosek 2025 r.'!E52&amp;" km,")</f>
        <v/>
      </c>
      <c r="AB2" s="2" t="str">
        <f>IF('Wniosek 2025 r.'!E53="","","linia "&amp;'Wniosek 2025 r.'!B53&amp;" o długości "&amp;'Wniosek 2025 r.'!E53&amp;" km,")</f>
        <v/>
      </c>
      <c r="AC2" s="2" t="str">
        <f>IF('Wniosek 2025 r.'!E54="","","linia "&amp;'Wniosek 2025 r.'!B54&amp;" o długości "&amp;'Wniosek 2025 r.'!E54&amp;" km,")</f>
        <v/>
      </c>
      <c r="AD2" s="2" t="str">
        <f>IF('Wniosek 2025 r.'!E55="","","linia "&amp;'Wniosek 2025 r.'!B55&amp;" o długości "&amp;'Wniosek 2025 r.'!E55&amp;" km,")</f>
        <v/>
      </c>
      <c r="AE2" s="2" t="str">
        <f>IF('Wniosek 2025 r.'!E56="","","linia "&amp;'Wniosek 2025 r.'!B56&amp;" o długości "&amp;'Wniosek 2025 r.'!E56&amp;" km,")</f>
        <v/>
      </c>
      <c r="AF2" s="2" t="str">
        <f>IF('Wniosek 2025 r.'!E57="","","linia "&amp;'Wniosek 2025 r.'!B57&amp;" o długości "&amp;'Wniosek 2025 r.'!E57&amp;" km,")</f>
        <v/>
      </c>
      <c r="AG2" s="2" t="str">
        <f>IF('Wniosek 2025 r.'!E58="","","linia "&amp;'Wniosek 2025 r.'!B58&amp;" o długości "&amp;'Wniosek 2025 r.'!E58&amp;" km,")</f>
        <v/>
      </c>
      <c r="AH2" s="2" t="str">
        <f>IF('Wniosek 2025 r.'!E59="","","linia "&amp;'Wniosek 2025 r.'!B59&amp;" o długości "&amp;'Wniosek 2025 r.'!E59&amp;" km,")</f>
        <v/>
      </c>
      <c r="AI2" s="2" t="str">
        <f>IF('Wniosek 2025 r.'!E60="","","linia "&amp;'Wniosek 2025 r.'!B60&amp;" o długości "&amp;'Wniosek 2025 r.'!E60&amp;" km,")</f>
        <v/>
      </c>
      <c r="AJ2" s="2" t="str">
        <f>IF('Wniosek 2025 r.'!E61="","","linia "&amp;'Wniosek 2025 r.'!B61&amp;" o długości "&amp;'Wniosek 2025 r.'!E61&amp;" km,")</f>
        <v/>
      </c>
      <c r="AK2" s="2" t="str">
        <f>IF('Wniosek 2025 r.'!E62="","","linia "&amp;'Wniosek 2025 r.'!B62&amp;" o długości "&amp;'Wniosek 2025 r.'!E62&amp;" km,")</f>
        <v/>
      </c>
      <c r="AL2" s="2" t="str">
        <f>IF('Wniosek 2025 r.'!E63="","","linia "&amp;'Wniosek 2025 r.'!B63&amp;" o długości "&amp;'Wniosek 2025 r.'!E63&amp;" km,")</f>
        <v/>
      </c>
      <c r="AM2" s="2" t="str">
        <f>IF('Wniosek 2025 r.'!E64="","","linia "&amp;'Wniosek 2025 r.'!B64&amp;" o długości "&amp;'Wniosek 2025 r.'!E64&amp;" km,")</f>
        <v/>
      </c>
      <c r="AN2" s="2" t="str">
        <f>IF('Wniosek 2025 r.'!E65="","","linia "&amp;'Wniosek 2025 r.'!B65&amp;" o długości "&amp;'Wniosek 2025 r.'!E65&amp;" km,")</f>
        <v/>
      </c>
      <c r="AO2" s="2" t="str">
        <f>IF('Wniosek 2025 r.'!E66="","","linia "&amp;'Wniosek 2025 r.'!B66&amp;" o długości "&amp;'Wniosek 2025 r.'!E66&amp;" km,")</f>
        <v/>
      </c>
      <c r="AP2" s="2" t="str">
        <f>IF('Wniosek 2025 r.'!E67="","","linia "&amp;'Wniosek 2025 r.'!B67&amp;" o długości "&amp;'Wniosek 2025 r.'!E67&amp;" km,")</f>
        <v/>
      </c>
      <c r="AQ2" s="2" t="str">
        <f>IF('Wniosek 2025 r.'!E68="","","linia "&amp;'Wniosek 2025 r.'!B68&amp;" o długości "&amp;'Wniosek 2025 r.'!E68&amp;" km,")</f>
        <v/>
      </c>
      <c r="AR2" s="2" t="str">
        <f>IF('Wniosek 2025 r.'!E69="","","linia "&amp;'Wniosek 2025 r.'!B69&amp;" o długości "&amp;'Wniosek 2025 r.'!E69&amp;" km,")</f>
        <v/>
      </c>
      <c r="AS2" s="2" t="str">
        <f>IF('Wniosek 2025 r.'!E70="","","linia "&amp;'Wniosek 2025 r.'!B70&amp;" o długości "&amp;'Wniosek 2025 r.'!E70&amp;" km,")</f>
        <v/>
      </c>
      <c r="AT2" s="2" t="str">
        <f>IF('Wniosek 2025 r.'!E71="","","linia "&amp;'Wniosek 2025 r.'!B71&amp;" o długości "&amp;'Wniosek 2025 r.'!E71&amp;" km,")</f>
        <v/>
      </c>
      <c r="AU2" s="2" t="str">
        <f>IF('Wniosek 2025 r.'!E72="","","linia "&amp;'Wniosek 2025 r.'!B72&amp;" o długości "&amp;'Wniosek 2025 r.'!E72&amp;" km,")</f>
        <v/>
      </c>
      <c r="AV2" s="2" t="str">
        <f>IF('Wniosek 2025 r.'!E73="","","linia "&amp;'Wniosek 2025 r.'!B73&amp;" o długości "&amp;'Wniosek 2025 r.'!E73&amp;" km,")</f>
        <v/>
      </c>
      <c r="AW2" s="2" t="str">
        <f>IF('Wniosek 2025 r.'!E74="","","linia "&amp;'Wniosek 2025 r.'!B74&amp;" o długości "&amp;'Wniosek 2025 r.'!E74&amp;" km,")</f>
        <v/>
      </c>
      <c r="AX2" s="2" t="str">
        <f>IF('Wniosek 2025 r.'!E75="","","linia "&amp;'Wniosek 2025 r.'!B75&amp;" o długości "&amp;'Wniosek 2025 r.'!E75&amp;" km,")</f>
        <v/>
      </c>
      <c r="AY2" s="2" t="str">
        <f>IF('Wniosek 2025 r.'!E76="","","linia "&amp;'Wniosek 2025 r.'!B76&amp;" o długości "&amp;'Wniosek 2025 r.'!E76&amp;" km,")</f>
        <v/>
      </c>
      <c r="AZ2" s="2" t="str">
        <f>IF('Wniosek 2025 r.'!E77="","","linia "&amp;'Wniosek 2025 r.'!B77&amp;" o długości "&amp;'Wniosek 2025 r.'!E77&amp;" km,")</f>
        <v/>
      </c>
      <c r="BA2" s="2" t="str">
        <f>IF('Wniosek 2025 r.'!E78="","","linia "&amp;'Wniosek 2025 r.'!B78&amp;" o długości "&amp;'Wniosek 2025 r.'!E78&amp;" km,")</f>
        <v/>
      </c>
      <c r="BB2" s="2" t="str">
        <f>IF('Wniosek 2025 r.'!E79="","","linia "&amp;'Wniosek 2025 r.'!B79&amp;" o długości "&amp;'Wniosek 2025 r.'!E79&amp;" km,")</f>
        <v/>
      </c>
      <c r="BC2" s="2" t="str">
        <f>IF('Wniosek 2025 r.'!E80="","","linia "&amp;'Wniosek 2025 r.'!B80&amp;" o długości "&amp;'Wniosek 2025 r.'!E80&amp;" km,")</f>
        <v/>
      </c>
      <c r="BD2" s="2" t="str">
        <f>IF('Wniosek 2025 r.'!E81="","","linia "&amp;'Wniosek 2025 r.'!B81&amp;" o długości "&amp;'Wniosek 2025 r.'!E81&amp;" km,")</f>
        <v/>
      </c>
      <c r="BE2" s="2" t="str">
        <f>IF('Wniosek 2025 r.'!E82="","","linia "&amp;'Wniosek 2025 r.'!B82&amp;" o długości "&amp;'Wniosek 2025 r.'!E82&amp;" km,")</f>
        <v/>
      </c>
      <c r="BF2" s="2" t="str">
        <f>IF('Wniosek 2025 r.'!E83="","","linia "&amp;'Wniosek 2025 r.'!B83&amp;" o długości "&amp;'Wniosek 2025 r.'!E83&amp;" km,")</f>
        <v/>
      </c>
      <c r="BG2" s="2" t="str">
        <f>IF('Wniosek 2025 r.'!E84="","","linia "&amp;'Wniosek 2025 r.'!B84&amp;" o długości "&amp;'Wniosek 2025 r.'!E84&amp;" km,")</f>
        <v/>
      </c>
      <c r="BH2" s="2" t="str">
        <f>IF('Wniosek 2025 r.'!E85="","","linia "&amp;'Wniosek 2025 r.'!B85&amp;" o długości "&amp;'Wniosek 2025 r.'!E85&amp;" km,")</f>
        <v/>
      </c>
      <c r="BI2" s="2" t="str">
        <f>IF('Wniosek 2025 r.'!E86="","","linia "&amp;'Wniosek 2025 r.'!B86&amp;" o długości "&amp;'Wniosek 2025 r.'!E86&amp;" km,")</f>
        <v/>
      </c>
      <c r="BJ2" s="2" t="str">
        <f>IF('Wniosek 2025 r.'!E87="","","linia "&amp;'Wniosek 2025 r.'!B87&amp;" o długości "&amp;'Wniosek 2025 r.'!E87&amp;" km,")</f>
        <v/>
      </c>
      <c r="BK2" s="2" t="str">
        <f>IF('Wniosek 2025 r.'!E88="","","linia "&amp;'Wniosek 2025 r.'!B88&amp;" o długości "&amp;'Wniosek 2025 r.'!E88&amp;" km,")</f>
        <v/>
      </c>
      <c r="BL2" s="2" t="str">
        <f>IF('Wniosek 2025 r.'!E89="","","linia "&amp;'Wniosek 2025 r.'!B89&amp;" o długości "&amp;'Wniosek 2025 r.'!E89&amp;" km,")</f>
        <v/>
      </c>
      <c r="BM2" s="2" t="str">
        <f>IF('Wniosek 2025 r.'!E90="","","linia "&amp;'Wniosek 2025 r.'!B90&amp;" o długości "&amp;'Wniosek 2025 r.'!E90&amp;" km,")</f>
        <v/>
      </c>
      <c r="BN2" s="2" t="str">
        <f>IF('Wniosek 2025 r.'!E91="","","linia "&amp;'Wniosek 2025 r.'!B91&amp;" o długości "&amp;'Wniosek 2025 r.'!E91&amp;" km,")</f>
        <v/>
      </c>
      <c r="BO2" s="2" t="str">
        <f>IF('Wniosek 2025 r.'!E92="","","linia "&amp;'Wniosek 2025 r.'!B92&amp;" o długości "&amp;'Wniosek 2025 r.'!E92&amp;" km,")</f>
        <v/>
      </c>
      <c r="BP2" s="2" t="str">
        <f>IF('Wniosek 2025 r.'!E93="","","linia "&amp;'Wniosek 2025 r.'!B93&amp;" o długości "&amp;'Wniosek 2025 r.'!E93&amp;" km,")</f>
        <v/>
      </c>
      <c r="BQ2" s="2" t="str">
        <f>IF('Wniosek 2025 r.'!E94="","","linia "&amp;'Wniosek 2025 r.'!B94&amp;" o długości "&amp;'Wniosek 2025 r.'!E94&amp;" km,")</f>
        <v/>
      </c>
      <c r="BR2" s="2" t="str">
        <f>IF('Wniosek 2025 r.'!E95="","","linia "&amp;'Wniosek 2025 r.'!B95&amp;" o długości "&amp;'Wniosek 2025 r.'!E95&amp;" km,")</f>
        <v/>
      </c>
      <c r="BS2" s="2" t="str">
        <f>IF('Wniosek 2025 r.'!E96="","","linia "&amp;'Wniosek 2025 r.'!B96&amp;" o długości "&amp;'Wniosek 2025 r.'!E96&amp;" km,")</f>
        <v/>
      </c>
      <c r="BT2" s="2" t="str">
        <f>IF('Wniosek 2025 r.'!E97="","","linia "&amp;'Wniosek 2025 r.'!B97&amp;" o długości "&amp;'Wniosek 2025 r.'!E97&amp;" km,")</f>
        <v/>
      </c>
      <c r="BU2" s="2" t="str">
        <f>IF('Wniosek 2025 r.'!E98="","","linia "&amp;'Wniosek 2025 r.'!B98&amp;" o długości "&amp;'Wniosek 2025 r.'!E98&amp;" km,")</f>
        <v/>
      </c>
      <c r="BV2" s="2" t="str">
        <f>IF('Wniosek 2025 r.'!E99="","","linia "&amp;'Wniosek 2025 r.'!B99&amp;" o długości "&amp;'Wniosek 2025 r.'!E99&amp;" km,")</f>
        <v/>
      </c>
      <c r="BW2" s="2" t="str">
        <f>IF('Wniosek 2025 r.'!E100="","","linia "&amp;'Wniosek 2025 r.'!B100&amp;" o długości "&amp;'Wniosek 2025 r.'!E100&amp;" km,")</f>
        <v/>
      </c>
      <c r="BX2" s="2" t="str">
        <f>IF('Wniosek 2025 r.'!E101="","","linia "&amp;'Wniosek 2025 r.'!B101&amp;" o długości "&amp;'Wniosek 2025 r.'!E101&amp;" km,")</f>
        <v/>
      </c>
      <c r="BY2" s="2" t="str">
        <f>IF('Wniosek 2025 r.'!E102="","","linia "&amp;'Wniosek 2025 r.'!B102&amp;" o długości "&amp;'Wniosek 2025 r.'!E102&amp;" km,")</f>
        <v/>
      </c>
      <c r="BZ2" s="2" t="str">
        <f>IF('Wniosek 2025 r.'!E103="","","linia "&amp;'Wniosek 2025 r.'!B103&amp;" o długości "&amp;'Wniosek 2025 r.'!E103&amp;" km,")</f>
        <v/>
      </c>
      <c r="CA2" s="2" t="str">
        <f>IF('Wniosek 2025 r.'!E104="","","linia "&amp;'Wniosek 2025 r.'!B104&amp;" o długości "&amp;'Wniosek 2025 r.'!E104&amp;" km,")</f>
        <v/>
      </c>
      <c r="CB2" s="2" t="str">
        <f>IF('Wniosek 2025 r.'!E105="","","linia "&amp;'Wniosek 2025 r.'!B105&amp;" o długości "&amp;'Wniosek 2025 r.'!E105&amp;" km,")</f>
        <v/>
      </c>
      <c r="CC2" s="2" t="str">
        <f>IF('Wniosek 2025 r.'!E106="","","linia "&amp;'Wniosek 2025 r.'!B106&amp;" o długości "&amp;'Wniosek 2025 r.'!E106&amp;" km,")</f>
        <v/>
      </c>
      <c r="CD2" s="2" t="str">
        <f>IF('Wniosek 2025 r.'!E107="","","linia "&amp;'Wniosek 2025 r.'!B107&amp;" o długości "&amp;'Wniosek 2025 r.'!E107&amp;" km,")</f>
        <v/>
      </c>
      <c r="CE2" s="2" t="str">
        <f>IF('Wniosek 2025 r.'!E108="","","linia "&amp;'Wniosek 2025 r.'!B108&amp;" o długości "&amp;'Wniosek 2025 r.'!E108&amp;" km,")</f>
        <v/>
      </c>
      <c r="CF2" s="2" t="str">
        <f>IF('Wniosek 2025 r.'!E109="","","linia "&amp;'Wniosek 2025 r.'!B109&amp;" o długości "&amp;'Wniosek 2025 r.'!E109&amp;" km,")</f>
        <v/>
      </c>
      <c r="CG2" s="2" t="str">
        <f>IF('Wniosek 2025 r.'!E110="","","linia "&amp;'Wniosek 2025 r.'!B110&amp;" o długości "&amp;'Wniosek 2025 r.'!E110&amp;" km,")</f>
        <v/>
      </c>
      <c r="CH2" s="2" t="str">
        <f>IF('Wniosek 2025 r.'!E111="","","linia "&amp;'Wniosek 2025 r.'!B111&amp;" o długości "&amp;'Wniosek 2025 r.'!E111&amp;" km,")</f>
        <v/>
      </c>
      <c r="CI2" s="2" t="str">
        <f>IF('Wniosek 2025 r.'!E112="","","linia "&amp;'Wniosek 2025 r.'!B112&amp;" o długości "&amp;'Wniosek 2025 r.'!E112&amp;" km,")</f>
        <v/>
      </c>
      <c r="CJ2" s="2" t="str">
        <f>IF('Wniosek 2025 r.'!E113="","","linia "&amp;'Wniosek 2025 r.'!B113&amp;" o długości "&amp;'Wniosek 2025 r.'!E113&amp;" km,")</f>
        <v/>
      </c>
      <c r="CK2" s="2" t="str">
        <f>IF('Wniosek 2025 r.'!E114="","","linia "&amp;'Wniosek 2025 r.'!B114&amp;" o długości "&amp;'Wniosek 2025 r.'!E114&amp;" km,")</f>
        <v/>
      </c>
      <c r="CL2" s="2" t="str">
        <f>IF('Wniosek 2025 r.'!E115="","","linia "&amp;'Wniosek 2025 r.'!B115&amp;" o długości "&amp;'Wniosek 2025 r.'!E115&amp;" km,")</f>
        <v/>
      </c>
      <c r="CM2" s="2" t="str">
        <f>IF('Wniosek 2025 r.'!E116="","","linia "&amp;'Wniosek 2025 r.'!B116&amp;" o długości "&amp;'Wniosek 2025 r.'!E116&amp;" km,")</f>
        <v/>
      </c>
      <c r="CN2" s="2" t="str">
        <f>IF('Wniosek 2025 r.'!E117="","","linia "&amp;'Wniosek 2025 r.'!B117&amp;" o długości "&amp;'Wniosek 2025 r.'!E117&amp;" km,")</f>
        <v/>
      </c>
      <c r="CO2" s="2" t="str">
        <f>IF('Wniosek 2025 r.'!E118="","","linia "&amp;'Wniosek 2025 r.'!B118&amp;" o długości "&amp;'Wniosek 2025 r.'!E118&amp;" km,")</f>
        <v/>
      </c>
      <c r="CP2" s="2" t="str">
        <f>IF('Wniosek 2025 r.'!E119="","","linia "&amp;'Wniosek 2025 r.'!B119&amp;" o długości "&amp;'Wniosek 2025 r.'!E119&amp;" km,")</f>
        <v/>
      </c>
      <c r="CQ2" s="2" t="str">
        <f>IF('Wniosek 2025 r.'!E120="","","linia "&amp;'Wniosek 2025 r.'!B120&amp;" o długości "&amp;'Wniosek 2025 r.'!E120&amp;" km,")</f>
        <v/>
      </c>
      <c r="CR2" s="2" t="str">
        <f>IF('Wniosek 2025 r.'!E121="","","linia "&amp;'Wniosek 2025 r.'!B121&amp;" o długości "&amp;'Wniosek 2025 r.'!E121&amp;" km,")</f>
        <v/>
      </c>
      <c r="CS2" s="2" t="str">
        <f>IF('Wniosek 2025 r.'!E122="","","linia "&amp;'Wniosek 2025 r.'!B122&amp;" o długości "&amp;'Wniosek 2025 r.'!E122&amp;" km,")</f>
        <v/>
      </c>
      <c r="CT2" s="2" t="str">
        <f>IF('Wniosek 2025 r.'!E123="","","linia "&amp;'Wniosek 2025 r.'!B123&amp;" o długości "&amp;'Wniosek 2025 r.'!E123&amp;" km,")</f>
        <v/>
      </c>
      <c r="CU2" s="2" t="str">
        <f>IF('Wniosek 2025 r.'!E124="","","linia "&amp;'Wniosek 2025 r.'!B124&amp;" o długości "&amp;'Wniosek 2025 r.'!E124&amp;" km,")</f>
        <v/>
      </c>
      <c r="CV2" s="2" t="str">
        <f>IF('Wniosek 2025 r.'!E125="","","linia "&amp;'Wniosek 2025 r.'!B125&amp;" o długości "&amp;'Wniosek 2025 r.'!E125&amp;" km,")</f>
        <v/>
      </c>
      <c r="CW2" s="2" t="str">
        <f>IF('Wniosek 2025 r.'!E126="","","linia "&amp;'Wniosek 2025 r.'!B126&amp;" o długości "&amp;'Wniosek 2025 r.'!E126&amp;" km,")</f>
        <v/>
      </c>
      <c r="CX2" s="2" t="str">
        <f>IF('Wniosek 2025 r.'!E127="","","linia "&amp;'Wniosek 2025 r.'!B127&amp;" o długości "&amp;'Wniosek 2025 r.'!E127&amp;" km,")</f>
        <v/>
      </c>
      <c r="CY2" s="2" t="str">
        <f>IF('Wniosek 2025 r.'!E128="","","linia "&amp;'Wniosek 2025 r.'!B128&amp;" o długości "&amp;'Wniosek 2025 r.'!E128&amp;" km,")</f>
        <v/>
      </c>
      <c r="CZ2" s="2" t="str">
        <f>IF('Wniosek 2025 r.'!E129="","","linia "&amp;'Wniosek 2025 r.'!B129&amp;" o długości "&amp;'Wniosek 2025 r.'!E129&amp;" km,")</f>
        <v/>
      </c>
      <c r="DA2" s="2" t="str">
        <f>IF('Wniosek 2025 r.'!E130="","","linia "&amp;'Wniosek 2025 r.'!B130&amp;" o długości "&amp;'Wniosek 2025 r.'!E130&amp;" km,")</f>
        <v/>
      </c>
      <c r="DB2" s="2" t="str">
        <f>IF('Wniosek 2025 r.'!E131="","","linia "&amp;'Wniosek 2025 r.'!B131&amp;" o długości "&amp;'Wniosek 2025 r.'!E131&amp;" km,")</f>
        <v/>
      </c>
      <c r="DC2" s="2" t="str">
        <f>IF('Wniosek 2025 r.'!E132="","","linia "&amp;'Wniosek 2025 r.'!B132&amp;" o długości "&amp;'Wniosek 2025 r.'!E132&amp;" km,")</f>
        <v/>
      </c>
      <c r="DD2" s="2" t="str">
        <f>IF('Wniosek 2025 r.'!E133="","","linia "&amp;'Wniosek 2025 r.'!B133&amp;" o długości "&amp;'Wniosek 2025 r.'!E133&amp;" km,")</f>
        <v/>
      </c>
      <c r="DE2" s="2" t="str">
        <f>IF('Wniosek 2025 r.'!E134="","","linia "&amp;'Wniosek 2025 r.'!B134&amp;" o długości "&amp;'Wniosek 2025 r.'!E134&amp;" km,")</f>
        <v/>
      </c>
      <c r="DF2" s="2" t="str">
        <f>IF('Wniosek 2025 r.'!E135="","","linia "&amp;'Wniosek 2025 r.'!B135&amp;" o długości "&amp;'Wniosek 2025 r.'!E135&amp;" km,")</f>
        <v/>
      </c>
      <c r="DG2" s="2" t="str">
        <f>IF('Wniosek 2025 r.'!E136="","","linia "&amp;'Wniosek 2025 r.'!B136&amp;" o długości "&amp;'Wniosek 2025 r.'!E136&amp;" km,")</f>
        <v/>
      </c>
      <c r="DH2" s="2" t="str">
        <f>IF('Wniosek 2025 r.'!E137="","","linia "&amp;'Wniosek 2025 r.'!B137&amp;" o długości "&amp;'Wniosek 2025 r.'!E137&amp;" km,")</f>
        <v/>
      </c>
      <c r="DI2" s="2" t="str">
        <f>IF('Wniosek 2025 r.'!E138="","","linia "&amp;'Wniosek 2025 r.'!B138&amp;" o długości "&amp;'Wniosek 2025 r.'!E138&amp;" km,")</f>
        <v/>
      </c>
      <c r="DJ2" s="2" t="str">
        <f>IF('Wniosek 2025 r.'!E139="","","linia "&amp;'Wniosek 2025 r.'!B139&amp;" o długości "&amp;'Wniosek 2025 r.'!E139&amp;" km,")</f>
        <v/>
      </c>
      <c r="DK2" s="2" t="str">
        <f>IF('Wniosek 2025 r.'!E140="","","linia "&amp;'Wniosek 2025 r.'!B140&amp;" o długości "&amp;'Wniosek 2025 r.'!E140&amp;" km,")</f>
        <v/>
      </c>
      <c r="DL2" s="2" t="str">
        <f>IF('Wniosek 2025 r.'!E141="","","linia "&amp;'Wniosek 2025 r.'!B141&amp;" o długości "&amp;'Wniosek 2025 r.'!E141&amp;" km,")</f>
        <v/>
      </c>
      <c r="DM2" s="2" t="str">
        <f>IF('Wniosek 2025 r.'!E142="","","linia "&amp;'Wniosek 2025 r.'!B142&amp;" o długości "&amp;'Wniosek 2025 r.'!E142&amp;" km,")</f>
        <v/>
      </c>
      <c r="DN2" s="2" t="str">
        <f>IF('Wniosek 2025 r.'!E143="","","linia "&amp;'Wniosek 2025 r.'!B143&amp;" o długości "&amp;'Wniosek 2025 r.'!E143&amp;" km,")</f>
        <v/>
      </c>
      <c r="DO2" s="2" t="str">
        <f>IF('Wniosek 2025 r.'!E144="","","linia "&amp;'Wniosek 2025 r.'!B144&amp;" o długości "&amp;'Wniosek 2025 r.'!E144&amp;" km,")</f>
        <v/>
      </c>
      <c r="DP2" s="2" t="str">
        <f>IF('Wniosek 2025 r.'!E145="","","linia "&amp;'Wniosek 2025 r.'!B145&amp;" o długości "&amp;'Wniosek 2025 r.'!E145&amp;" km,")</f>
        <v/>
      </c>
      <c r="DQ2" s="2" t="str">
        <f>IF('Wniosek 2025 r.'!E146="","","linia "&amp;'Wniosek 2025 r.'!B146&amp;" o długości "&amp;'Wniosek 2025 r.'!E146&amp;" km,")</f>
        <v/>
      </c>
      <c r="DR2" s="2" t="str">
        <f>IF('Wniosek 2025 r.'!E147="","","linia "&amp;'Wniosek 2025 r.'!B147&amp;" o długości "&amp;'Wniosek 2025 r.'!E147&amp;" km,")</f>
        <v/>
      </c>
      <c r="DS2" s="2" t="str">
        <f>IF('Wniosek 2025 r.'!E148="","","linia "&amp;'Wniosek 2025 r.'!B148&amp;" o długości "&amp;'Wniosek 2025 r.'!E148&amp;" km,")</f>
        <v/>
      </c>
      <c r="DT2" s="2" t="str">
        <f>IF('Wniosek 2025 r.'!E149="","","linia "&amp;'Wniosek 2025 r.'!B149&amp;" o długości "&amp;'Wniosek 2025 r.'!E149&amp;" km,")</f>
        <v/>
      </c>
      <c r="DU2" s="2" t="str">
        <f>IF('Wniosek 2025 r.'!E150="","","linia "&amp;'Wniosek 2025 r.'!B150&amp;" o długości "&amp;'Wniosek 2025 r.'!E150&amp;" km,")</f>
        <v/>
      </c>
      <c r="DV2" s="2" t="str">
        <f>IF('Wniosek 2025 r.'!E151="","","linia "&amp;'Wniosek 2025 r.'!B151&amp;" o długości "&amp;'Wniosek 2025 r.'!E151&amp;" km,")</f>
        <v/>
      </c>
      <c r="DW2" s="2" t="str">
        <f>IF('Wniosek 2025 r.'!E152="","","linia "&amp;'Wniosek 2025 r.'!B152&amp;" o długości "&amp;'Wniosek 2025 r.'!E152&amp;" km,")</f>
        <v/>
      </c>
      <c r="DX2" s="2" t="str">
        <f>IF('Wniosek 2025 r.'!E153="","","linia "&amp;'Wniosek 2025 r.'!B153&amp;" o długości "&amp;'Wniosek 2025 r.'!E153&amp;" km,")</f>
        <v/>
      </c>
      <c r="DY2" s="2" t="str">
        <f>IF('Wniosek 2025 r.'!E154="","","linia "&amp;'Wniosek 2025 r.'!B154&amp;" o długości "&amp;'Wniosek 2025 r.'!E154&amp;" km,")</f>
        <v/>
      </c>
      <c r="DZ2" s="2" t="str">
        <f>IF('Wniosek 2025 r.'!E155="","","linia "&amp;'Wniosek 2025 r.'!B155&amp;" o długości "&amp;'Wniosek 2025 r.'!E155&amp;" km,")</f>
        <v/>
      </c>
      <c r="EA2" s="2" t="str">
        <f>IF('Wniosek 2025 r.'!E156="","","linia "&amp;'Wniosek 2025 r.'!B156&amp;" o długości "&amp;'Wniosek 2025 r.'!E156&amp;" km,")</f>
        <v/>
      </c>
      <c r="EB2" s="2" t="str">
        <f>IF('Wniosek 2025 r.'!E157="","","linia "&amp;'Wniosek 2025 r.'!B157&amp;" o długości "&amp;'Wniosek 2025 r.'!E157&amp;" km,")</f>
        <v/>
      </c>
      <c r="EC2" s="2" t="str">
        <f>IF('Wniosek 2025 r.'!E158="","","linia "&amp;'Wniosek 2025 r.'!B158&amp;" o długości "&amp;'Wniosek 2025 r.'!E158&amp;" km,")</f>
        <v/>
      </c>
      <c r="ED2" s="2" t="str">
        <f>IF('Wniosek 2025 r.'!E159="","","linia "&amp;'Wniosek 2025 r.'!B159&amp;" o długości "&amp;'Wniosek 2025 r.'!E159&amp;" km,")</f>
        <v/>
      </c>
      <c r="EE2" s="2" t="str">
        <f>IF('Wniosek 2025 r.'!E160="","","linia "&amp;'Wniosek 2025 r.'!B160&amp;" o długości "&amp;'Wniosek 2025 r.'!E160&amp;" km,")</f>
        <v/>
      </c>
      <c r="EF2" s="2" t="str">
        <f>IF('Wniosek 2025 r.'!E161="","","linia "&amp;'Wniosek 2025 r.'!B161&amp;" o długości "&amp;'Wniosek 2025 r.'!E161&amp;" km,")</f>
        <v/>
      </c>
      <c r="EG2" s="2" t="str">
        <f>IF('Wniosek 2025 r.'!E162="","","linia "&amp;'Wniosek 2025 r.'!B162&amp;" o długości "&amp;'Wniosek 2025 r.'!E162&amp;" km,")</f>
        <v/>
      </c>
      <c r="EH2" s="2" t="str">
        <f>IF('Wniosek 2025 r.'!E163="","","linia "&amp;'Wniosek 2025 r.'!B163&amp;" o długości "&amp;'Wniosek 2025 r.'!E163&amp;" km,")</f>
        <v/>
      </c>
      <c r="EI2" s="2" t="str">
        <f>IF('Wniosek 2025 r.'!E164="","","linia "&amp;'Wniosek 2025 r.'!B164&amp;" o długości "&amp;'Wniosek 2025 r.'!E164&amp;" km,")</f>
        <v/>
      </c>
      <c r="EJ2" s="2" t="str">
        <f>IF('Wniosek 2025 r.'!E165="","","linia "&amp;'Wniosek 2025 r.'!B165&amp;" o długości "&amp;'Wniosek 2025 r.'!E165&amp;" km,")</f>
        <v/>
      </c>
      <c r="EK2" s="2" t="str">
        <f>IF('Wniosek 2025 r.'!E166="","","linia "&amp;'Wniosek 2025 r.'!B166&amp;" o długości "&amp;'Wniosek 2025 r.'!E166&amp;" km,")</f>
        <v/>
      </c>
      <c r="EL2" s="2" t="str">
        <f>IF('Wniosek 2025 r.'!E167="","","linia "&amp;'Wniosek 2025 r.'!B167&amp;" o długości "&amp;'Wniosek 2025 r.'!E167&amp;" km,")</f>
        <v/>
      </c>
      <c r="EM2" s="2" t="str">
        <f>IF('Wniosek 2025 r.'!E168="","","linia "&amp;'Wniosek 2025 r.'!B168&amp;" o długości "&amp;'Wniosek 2025 r.'!E168&amp;" km,")</f>
        <v/>
      </c>
      <c r="EN2" s="2" t="str">
        <f>IF('Wniosek 2025 r.'!E169="","","linia "&amp;'Wniosek 2025 r.'!B169&amp;" o długości "&amp;'Wniosek 2025 r.'!E169&amp;" km,")</f>
        <v/>
      </c>
      <c r="EO2" s="2" t="str">
        <f>IF('Wniosek 2025 r.'!E170="","","linia "&amp;'Wniosek 2025 r.'!B170&amp;" o długości "&amp;'Wniosek 2025 r.'!E170&amp;" km,")</f>
        <v/>
      </c>
      <c r="EP2" s="2" t="str">
        <f>IF('Wniosek 2025 r.'!E171="","","linia "&amp;'Wniosek 2025 r.'!B171&amp;" o długości "&amp;'Wniosek 2025 r.'!E171&amp;" km,")</f>
        <v/>
      </c>
      <c r="EQ2" s="2" t="str">
        <f>IF('Wniosek 2025 r.'!E172="","","linia "&amp;'Wniosek 2025 r.'!B172&amp;" o długości "&amp;'Wniosek 2025 r.'!E172&amp;" km,")</f>
        <v/>
      </c>
      <c r="ER2" s="2" t="str">
        <f>IF('Wniosek 2025 r.'!E173="","","linia "&amp;'Wniosek 2025 r.'!B173&amp;" o długości "&amp;'Wniosek 2025 r.'!E173&amp;" km,")</f>
        <v/>
      </c>
      <c r="ES2" s="2" t="str">
        <f>IF('Wniosek 2025 r.'!E174="","","linia "&amp;'Wniosek 2025 r.'!B174&amp;" o długości "&amp;'Wniosek 2025 r.'!E174&amp;" km,")</f>
        <v/>
      </c>
      <c r="ET2" s="2" t="str">
        <f>IF('Wniosek 2025 r.'!E175="","","linia "&amp;'Wniosek 2025 r.'!B175&amp;" o długości "&amp;'Wniosek 2025 r.'!E175&amp;" km,")</f>
        <v/>
      </c>
      <c r="EU2" s="2" t="str">
        <f>IF('Wniosek 2025 r.'!E176="","","linia "&amp;'Wniosek 2025 r.'!B176&amp;" o długości "&amp;'Wniosek 2025 r.'!E176&amp;" km,")</f>
        <v/>
      </c>
      <c r="EV2" s="2" t="str">
        <f>IF('Wniosek 2025 r.'!E177="","","linia "&amp;'Wniosek 2025 r.'!B177&amp;" o długości "&amp;'Wniosek 2025 r.'!E177&amp;" km,")</f>
        <v/>
      </c>
      <c r="EW2" s="2" t="str">
        <f>IF('Wniosek 2025 r.'!E178="","","linia "&amp;'Wniosek 2025 r.'!B178&amp;" o długości "&amp;'Wniosek 2025 r.'!E178&amp;" km,")</f>
        <v/>
      </c>
      <c r="EX2" s="2" t="str">
        <f>IF('Wniosek 2025 r.'!E179="","","linia "&amp;'Wniosek 2025 r.'!B179&amp;" o długości "&amp;'Wniosek 2025 r.'!E179&amp;" km,")</f>
        <v/>
      </c>
      <c r="EY2" s="2" t="str">
        <f>IF('Wniosek 2025 r.'!E180="","","linia "&amp;'Wniosek 2025 r.'!B180&amp;" o długości "&amp;'Wniosek 2025 r.'!E180&amp;" km,")</f>
        <v/>
      </c>
      <c r="EZ2" s="2" t="str">
        <f>IF('Wniosek 2025 r.'!E181="","","linia "&amp;'Wniosek 2025 r.'!B181&amp;" o długości "&amp;'Wniosek 2025 r.'!E181&amp;" km,")</f>
        <v/>
      </c>
      <c r="FA2" s="2" t="str">
        <f>IF('Wniosek 2025 r.'!E182="","","linia "&amp;'Wniosek 2025 r.'!B182&amp;" o długości "&amp;'Wniosek 2025 r.'!E182&amp;" km,")</f>
        <v/>
      </c>
      <c r="FB2" s="2" t="str">
        <f>IF('Wniosek 2025 r.'!E183="","","linia "&amp;'Wniosek 2025 r.'!B183&amp;" o długości "&amp;'Wniosek 2025 r.'!E183&amp;" km,")</f>
        <v/>
      </c>
      <c r="FC2" s="2" t="str">
        <f>IF('Wniosek 2025 r.'!E184="","","linia "&amp;'Wniosek 2025 r.'!B184&amp;" o długości "&amp;'Wniosek 2025 r.'!E184&amp;" km,")</f>
        <v/>
      </c>
      <c r="FD2" s="2" t="str">
        <f>IF('Wniosek 2025 r.'!E185="","","linia "&amp;'Wniosek 2025 r.'!B185&amp;" o długości "&amp;'Wniosek 2025 r.'!E185&amp;" km,")</f>
        <v/>
      </c>
      <c r="FE2" s="2" t="str">
        <f>IF('Wniosek 2025 r.'!E186="","","linia "&amp;'Wniosek 2025 r.'!B186&amp;" o długości "&amp;'Wniosek 2025 r.'!E186&amp;" km,")</f>
        <v/>
      </c>
      <c r="FF2" s="2" t="str">
        <f>IF('Wniosek 2025 r.'!E187="","","linia "&amp;'Wniosek 2025 r.'!B187&amp;" o długości "&amp;'Wniosek 2025 r.'!E187&amp;" km,")</f>
        <v/>
      </c>
      <c r="FG2" s="2" t="str">
        <f>IF('Wniosek 2025 r.'!E188="","","linia "&amp;'Wniosek 2025 r.'!B188&amp;" o długości "&amp;'Wniosek 2025 r.'!E188&amp;" km,")</f>
        <v/>
      </c>
      <c r="FH2" s="87">
        <f>'Wniosek 2025 r.'!C817</f>
        <v>0</v>
      </c>
      <c r="FI2" s="226" t="str">
        <f>"w 2025 r. - "&amp;FH2&amp;" zł"&amp;" (słownie: "&amp;Slownie(FH2)&amp;")"</f>
        <v>w 2025 r. - 0 zł (słownie: zero groszy)</v>
      </c>
      <c r="FJ2">
        <f>'Wniosek 2025 r.'!F32</f>
        <v>0</v>
      </c>
    </row>
    <row r="3" spans="1:166" x14ac:dyDescent="0.25">
      <c r="AS3" s="2"/>
      <c r="BK3" s="2"/>
    </row>
    <row r="4" spans="1:166" x14ac:dyDescent="0.25">
      <c r="AS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row>
    <row r="5" spans="1:166" x14ac:dyDescent="0.25">
      <c r="AS5" s="2"/>
      <c r="BK5" s="2"/>
    </row>
    <row r="6" spans="1:166" x14ac:dyDescent="0.25">
      <c r="AS6" s="2"/>
      <c r="BK6" s="2"/>
    </row>
    <row r="7" spans="1:166" x14ac:dyDescent="0.25">
      <c r="AS7" s="2"/>
      <c r="BK7" s="2"/>
    </row>
    <row r="8" spans="1:166" x14ac:dyDescent="0.25">
      <c r="AS8" s="2"/>
      <c r="BK8" s="2"/>
    </row>
    <row r="9" spans="1:166" x14ac:dyDescent="0.25">
      <c r="AS9" s="2"/>
      <c r="BK9" s="2"/>
    </row>
    <row r="10" spans="1:166" x14ac:dyDescent="0.25">
      <c r="AS10" s="2"/>
      <c r="BK10" s="2"/>
    </row>
    <row r="11" spans="1:166" x14ac:dyDescent="0.25">
      <c r="AS11" s="2"/>
      <c r="BK11" s="2"/>
    </row>
    <row r="12" spans="1:166" x14ac:dyDescent="0.25">
      <c r="AS12" s="2"/>
      <c r="BK12" s="2"/>
    </row>
    <row r="13" spans="1:166" x14ac:dyDescent="0.25">
      <c r="AS13" s="2"/>
      <c r="BK13" s="2"/>
    </row>
    <row r="14" spans="1:166" x14ac:dyDescent="0.25">
      <c r="BK14" s="2"/>
    </row>
    <row r="15" spans="1:166" x14ac:dyDescent="0.25">
      <c r="BK15" s="2"/>
    </row>
    <row r="16" spans="1:166" x14ac:dyDescent="0.25">
      <c r="BK16" s="2"/>
    </row>
    <row r="17" spans="15:63" x14ac:dyDescent="0.25">
      <c r="O17" s="2"/>
      <c r="P17" s="2"/>
      <c r="Q17" s="2"/>
      <c r="R17" s="2"/>
      <c r="S17" s="2"/>
      <c r="T17" s="2"/>
      <c r="U17" s="2"/>
      <c r="V17" s="2"/>
      <c r="W17" s="2"/>
      <c r="X17" s="2"/>
      <c r="Y17" s="2"/>
      <c r="Z17" s="2"/>
      <c r="AA17" s="2"/>
      <c r="AB17" s="2"/>
      <c r="AC17" s="2"/>
      <c r="AD17" s="2"/>
      <c r="AE17" s="2"/>
      <c r="AF17" s="2"/>
      <c r="AH17" s="2"/>
      <c r="AI17" s="2"/>
      <c r="AJ17" s="2"/>
      <c r="AK17" s="2"/>
      <c r="AL17" s="2"/>
      <c r="AM17" s="2"/>
      <c r="AN17" s="2"/>
      <c r="AO17" s="2"/>
      <c r="AP17" s="2"/>
      <c r="AQ17" s="2"/>
      <c r="AR17" s="2"/>
      <c r="AS17" s="2"/>
      <c r="AT17" s="2"/>
      <c r="BK17" s="2"/>
    </row>
    <row r="18" spans="15:63" x14ac:dyDescent="0.25">
      <c r="BK18" s="2"/>
    </row>
    <row r="19" spans="15:63" x14ac:dyDescent="0.25">
      <c r="BK19" s="2"/>
    </row>
    <row r="20" spans="15:63" x14ac:dyDescent="0.25">
      <c r="BK20" s="2"/>
    </row>
    <row r="21" spans="15:63" x14ac:dyDescent="0.25">
      <c r="BK21" s="2"/>
    </row>
    <row r="22" spans="15:63" x14ac:dyDescent="0.25">
      <c r="BK22" s="2"/>
    </row>
    <row r="23" spans="15:63" x14ac:dyDescent="0.25">
      <c r="BK23" s="2"/>
    </row>
    <row r="24" spans="15:63" x14ac:dyDescent="0.25">
      <c r="BK24" s="2"/>
    </row>
    <row r="25" spans="15:63" x14ac:dyDescent="0.25">
      <c r="BK25" s="2"/>
    </row>
    <row r="26" spans="15:63" x14ac:dyDescent="0.25">
      <c r="BK26" s="2"/>
    </row>
    <row r="27" spans="15:63" x14ac:dyDescent="0.25">
      <c r="BK27" s="2"/>
    </row>
    <row r="28" spans="15:63" x14ac:dyDescent="0.25">
      <c r="BK28" s="2"/>
    </row>
    <row r="29" spans="15:63" x14ac:dyDescent="0.25">
      <c r="BK29" s="2"/>
    </row>
    <row r="30" spans="15:63" x14ac:dyDescent="0.25">
      <c r="BK30" s="2"/>
    </row>
    <row r="31" spans="15:63" x14ac:dyDescent="0.25">
      <c r="BK31" s="2"/>
    </row>
    <row r="32" spans="15:63" x14ac:dyDescent="0.25">
      <c r="BK32" s="2"/>
    </row>
    <row r="33" spans="63:63" x14ac:dyDescent="0.25">
      <c r="BK33" s="2"/>
    </row>
    <row r="34" spans="63:63" x14ac:dyDescent="0.25">
      <c r="BK34" s="2"/>
    </row>
    <row r="35" spans="63:63" x14ac:dyDescent="0.25">
      <c r="BK35" s="2"/>
    </row>
    <row r="36" spans="63:63" x14ac:dyDescent="0.25">
      <c r="BK36" s="2"/>
    </row>
    <row r="37" spans="63:63" x14ac:dyDescent="0.25">
      <c r="BK37" s="2"/>
    </row>
    <row r="38" spans="63:63" x14ac:dyDescent="0.25">
      <c r="BK38" s="2"/>
    </row>
    <row r="39" spans="63:63" x14ac:dyDescent="0.25">
      <c r="BK39" s="2"/>
    </row>
    <row r="40" spans="63:63" x14ac:dyDescent="0.25">
      <c r="BK40" s="2"/>
    </row>
    <row r="41" spans="63:63" x14ac:dyDescent="0.25">
      <c r="BK41" s="2"/>
    </row>
    <row r="42" spans="63:63" x14ac:dyDescent="0.25">
      <c r="BK42" s="2"/>
    </row>
    <row r="43" spans="63:63" x14ac:dyDescent="0.25">
      <c r="BK43" s="2"/>
    </row>
    <row r="44" spans="63:63" x14ac:dyDescent="0.25">
      <c r="BK44" s="2"/>
    </row>
    <row r="45" spans="63:63" x14ac:dyDescent="0.25">
      <c r="BK45" s="2"/>
    </row>
    <row r="46" spans="63:63" x14ac:dyDescent="0.25">
      <c r="BK46" s="2"/>
    </row>
    <row r="47" spans="63:63" x14ac:dyDescent="0.25">
      <c r="BK47" s="2"/>
    </row>
    <row r="48" spans="63:63" x14ac:dyDescent="0.25">
      <c r="BK48" s="2"/>
    </row>
    <row r="49" spans="63:63" x14ac:dyDescent="0.25">
      <c r="BK49" s="2"/>
    </row>
    <row r="50" spans="63:63" x14ac:dyDescent="0.25">
      <c r="BK50" s="2"/>
    </row>
    <row r="51" spans="63:63" x14ac:dyDescent="0.25">
      <c r="BK51" s="2"/>
    </row>
    <row r="52" spans="63:63" x14ac:dyDescent="0.25">
      <c r="BK52" s="2"/>
    </row>
    <row r="102" spans="14:14" x14ac:dyDescent="0.25">
      <c r="N102" s="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4724-70DF-46D3-B3DB-F5E622CBC06E}">
  <sheetPr codeName="Arkusz19" filterMode="1"/>
  <dimension ref="A1:G301"/>
  <sheetViews>
    <sheetView workbookViewId="0">
      <selection activeCell="F2" sqref="F2"/>
    </sheetView>
  </sheetViews>
  <sheetFormatPr defaultRowHeight="15" x14ac:dyDescent="0.25"/>
  <cols>
    <col min="2" max="2" width="48" customWidth="1"/>
    <col min="3" max="3" width="24.42578125" customWidth="1"/>
    <col min="4" max="4" width="15.7109375" customWidth="1"/>
    <col min="5" max="5" width="14" customWidth="1"/>
    <col min="6" max="6" width="21" customWidth="1"/>
  </cols>
  <sheetData>
    <row r="1" spans="1:7" x14ac:dyDescent="0.25">
      <c r="A1" t="s">
        <v>505</v>
      </c>
      <c r="B1" t="str">
        <f>'Zał. nr 5 jednostki'!B24:C24</f>
        <v>Nazwa jednostki samorządu terytorialnego</v>
      </c>
      <c r="C1" t="str">
        <f>'Zał. nr 5 jednostki'!D24</f>
        <v>Kod Województwa</v>
      </c>
      <c r="D1" t="str">
        <f>'Zał. nr 5 jednostki'!E24</f>
        <v>Kod Powiatu</v>
      </c>
      <c r="E1" t="str">
        <f>'Zał. nr 5 jednostki'!F24</f>
        <v>Kod Gminy</v>
      </c>
      <c r="F1" t="str">
        <f>'Zał. nr 5 jednostki'!G24</f>
        <v>Rodzaj jednostki</v>
      </c>
      <c r="G1" t="s">
        <v>506</v>
      </c>
    </row>
    <row r="2" spans="1:7" s="86" customFormat="1" x14ac:dyDescent="0.25">
      <c r="A2" s="157">
        <f>'Zał. nr 5 jednostki'!A26</f>
        <v>0</v>
      </c>
      <c r="B2" s="157">
        <f>'Zał. nr 5 jednostki'!B26</f>
        <v>0</v>
      </c>
      <c r="C2" s="157">
        <f>'Zał. nr 5 jednostki'!D26</f>
        <v>0</v>
      </c>
      <c r="D2" s="157">
        <f>'Zał. nr 5 jednostki'!E26</f>
        <v>0</v>
      </c>
      <c r="E2" s="157">
        <f>'Zał. nr 5 jednostki'!F26</f>
        <v>0</v>
      </c>
      <c r="F2" s="157">
        <f>'Zał. nr 5 jednostki'!G26</f>
        <v>0</v>
      </c>
      <c r="G2" s="157" t="str">
        <f t="shared" ref="G2:G65" si="0">C2&amp;D2&amp;E2&amp;F2</f>
        <v>0000</v>
      </c>
    </row>
    <row r="3" spans="1:7" s="86" customFormat="1" x14ac:dyDescent="0.25">
      <c r="A3" s="157">
        <f>'Zał. nr 5 jednostki'!A27</f>
        <v>0</v>
      </c>
      <c r="B3" s="157">
        <f>'Zał. nr 5 jednostki'!B27</f>
        <v>0</v>
      </c>
      <c r="C3" s="157">
        <f>'Zał. nr 5 jednostki'!D27</f>
        <v>0</v>
      </c>
      <c r="D3" s="157">
        <f>'Zał. nr 5 jednostki'!E27</f>
        <v>0</v>
      </c>
      <c r="E3" s="157">
        <f>'Zał. nr 5 jednostki'!F27</f>
        <v>0</v>
      </c>
      <c r="F3" s="157">
        <f>'Zał. nr 5 jednostki'!G27</f>
        <v>0</v>
      </c>
      <c r="G3" s="157" t="str">
        <f t="shared" si="0"/>
        <v>0000</v>
      </c>
    </row>
    <row r="4" spans="1:7" s="86" customFormat="1" x14ac:dyDescent="0.25">
      <c r="A4" s="157">
        <f>'Zał. nr 5 jednostki'!A28</f>
        <v>0</v>
      </c>
      <c r="B4" s="157">
        <f>'Zał. nr 5 jednostki'!B28</f>
        <v>0</v>
      </c>
      <c r="C4" s="157">
        <f>'Zał. nr 5 jednostki'!D28</f>
        <v>0</v>
      </c>
      <c r="D4" s="157">
        <f>'Zał. nr 5 jednostki'!E28</f>
        <v>0</v>
      </c>
      <c r="E4" s="157">
        <f>'Zał. nr 5 jednostki'!F28</f>
        <v>0</v>
      </c>
      <c r="F4" s="157">
        <f>'Zał. nr 5 jednostki'!G28</f>
        <v>0</v>
      </c>
      <c r="G4" s="157" t="str">
        <f t="shared" si="0"/>
        <v>0000</v>
      </c>
    </row>
    <row r="5" spans="1:7" s="86" customFormat="1" x14ac:dyDescent="0.25">
      <c r="A5" s="157">
        <f>'Zał. nr 5 jednostki'!A29</f>
        <v>0</v>
      </c>
      <c r="B5" s="157">
        <f>'Zał. nr 5 jednostki'!B29</f>
        <v>0</v>
      </c>
      <c r="C5" s="157">
        <f>'Zał. nr 5 jednostki'!D29</f>
        <v>0</v>
      </c>
      <c r="D5" s="157">
        <f>'Zał. nr 5 jednostki'!E29</f>
        <v>0</v>
      </c>
      <c r="E5" s="157">
        <f>'Zał. nr 5 jednostki'!F29</f>
        <v>0</v>
      </c>
      <c r="F5" s="157">
        <f>'Zał. nr 5 jednostki'!G29</f>
        <v>0</v>
      </c>
      <c r="G5" s="157" t="str">
        <f t="shared" si="0"/>
        <v>0000</v>
      </c>
    </row>
    <row r="6" spans="1:7" s="86" customFormat="1" x14ac:dyDescent="0.25">
      <c r="A6" s="157">
        <f>'Zał. nr 5 jednostki'!A30</f>
        <v>0</v>
      </c>
      <c r="B6" s="157">
        <f>'Zał. nr 5 jednostki'!B30</f>
        <v>0</v>
      </c>
      <c r="C6" s="157">
        <f>'Zał. nr 5 jednostki'!D30</f>
        <v>0</v>
      </c>
      <c r="D6" s="157">
        <f>'Zał. nr 5 jednostki'!E30</f>
        <v>0</v>
      </c>
      <c r="E6" s="157">
        <f>'Zał. nr 5 jednostki'!F30</f>
        <v>0</v>
      </c>
      <c r="F6" s="157">
        <f>'Zał. nr 5 jednostki'!G30</f>
        <v>0</v>
      </c>
      <c r="G6" s="157" t="str">
        <f t="shared" si="0"/>
        <v>0000</v>
      </c>
    </row>
    <row r="7" spans="1:7" s="86" customFormat="1" x14ac:dyDescent="0.25">
      <c r="A7" s="157">
        <f>'Zał. nr 5 jednostki'!A31</f>
        <v>0</v>
      </c>
      <c r="B7" s="157">
        <f>'Zał. nr 5 jednostki'!B31</f>
        <v>0</v>
      </c>
      <c r="C7" s="157">
        <f>'Zał. nr 5 jednostki'!D31</f>
        <v>0</v>
      </c>
      <c r="D7" s="157">
        <f>'Zał. nr 5 jednostki'!E31</f>
        <v>0</v>
      </c>
      <c r="E7" s="157">
        <f>'Zał. nr 5 jednostki'!F31</f>
        <v>0</v>
      </c>
      <c r="F7" s="157">
        <f>'Zał. nr 5 jednostki'!G31</f>
        <v>0</v>
      </c>
      <c r="G7" s="157" t="str">
        <f t="shared" si="0"/>
        <v>0000</v>
      </c>
    </row>
    <row r="8" spans="1:7" s="86" customFormat="1" x14ac:dyDescent="0.25">
      <c r="A8" s="157">
        <f>'Zał. nr 5 jednostki'!A32</f>
        <v>0</v>
      </c>
      <c r="B8" s="157">
        <f>'Zał. nr 5 jednostki'!B32</f>
        <v>0</v>
      </c>
      <c r="C8" s="157">
        <f>'Zał. nr 5 jednostki'!D32</f>
        <v>0</v>
      </c>
      <c r="D8" s="157">
        <f>'Zał. nr 5 jednostki'!E32</f>
        <v>0</v>
      </c>
      <c r="E8" s="157">
        <f>'Zał. nr 5 jednostki'!F32</f>
        <v>0</v>
      </c>
      <c r="F8" s="157">
        <f>'Zał. nr 5 jednostki'!G32</f>
        <v>0</v>
      </c>
      <c r="G8" s="157" t="str">
        <f t="shared" si="0"/>
        <v>0000</v>
      </c>
    </row>
    <row r="9" spans="1:7" s="86" customFormat="1" x14ac:dyDescent="0.25">
      <c r="A9" s="157">
        <f>'Zał. nr 5 jednostki'!A33</f>
        <v>0</v>
      </c>
      <c r="B9" s="157">
        <f>'Zał. nr 5 jednostki'!B33</f>
        <v>0</v>
      </c>
      <c r="C9" s="157">
        <f>'Zał. nr 5 jednostki'!D33</f>
        <v>0</v>
      </c>
      <c r="D9" s="157">
        <f>'Zał. nr 5 jednostki'!E33</f>
        <v>0</v>
      </c>
      <c r="E9" s="157">
        <f>'Zał. nr 5 jednostki'!F33</f>
        <v>0</v>
      </c>
      <c r="F9" s="157">
        <f>'Zał. nr 5 jednostki'!G33</f>
        <v>0</v>
      </c>
      <c r="G9" s="157" t="str">
        <f t="shared" si="0"/>
        <v>0000</v>
      </c>
    </row>
    <row r="10" spans="1:7" s="86" customFormat="1" x14ac:dyDescent="0.25">
      <c r="A10" s="157">
        <f>'Zał. nr 5 jednostki'!A34</f>
        <v>0</v>
      </c>
      <c r="B10" s="157">
        <f>'Zał. nr 5 jednostki'!B34</f>
        <v>0</v>
      </c>
      <c r="C10" s="157">
        <f>'Zał. nr 5 jednostki'!D34</f>
        <v>0</v>
      </c>
      <c r="D10" s="157">
        <f>'Zał. nr 5 jednostki'!E34</f>
        <v>0</v>
      </c>
      <c r="E10" s="157">
        <f>'Zał. nr 5 jednostki'!F34</f>
        <v>0</v>
      </c>
      <c r="F10" s="157">
        <f>'Zał. nr 5 jednostki'!G34</f>
        <v>0</v>
      </c>
      <c r="G10" s="157" t="str">
        <f t="shared" si="0"/>
        <v>0000</v>
      </c>
    </row>
    <row r="11" spans="1:7" s="86" customFormat="1" x14ac:dyDescent="0.25">
      <c r="A11" s="157">
        <f>'Zał. nr 5 jednostki'!A35</f>
        <v>0</v>
      </c>
      <c r="B11" s="157">
        <f>'Zał. nr 5 jednostki'!B35</f>
        <v>0</v>
      </c>
      <c r="C11" s="157">
        <f>'Zał. nr 5 jednostki'!D35</f>
        <v>0</v>
      </c>
      <c r="D11" s="157">
        <f>'Zał. nr 5 jednostki'!E35</f>
        <v>0</v>
      </c>
      <c r="E11" s="157">
        <f>'Zał. nr 5 jednostki'!F35</f>
        <v>0</v>
      </c>
      <c r="F11" s="157">
        <f>'Zał. nr 5 jednostki'!G35</f>
        <v>0</v>
      </c>
      <c r="G11" s="157" t="str">
        <f t="shared" si="0"/>
        <v>0000</v>
      </c>
    </row>
    <row r="12" spans="1:7" s="86" customFormat="1" x14ac:dyDescent="0.25">
      <c r="A12" s="157">
        <f>'Zał. nr 5 jednostki'!A36</f>
        <v>0</v>
      </c>
      <c r="B12" s="157">
        <f>'Zał. nr 5 jednostki'!B36</f>
        <v>0</v>
      </c>
      <c r="C12" s="157">
        <f>'Zał. nr 5 jednostki'!D36</f>
        <v>0</v>
      </c>
      <c r="D12" s="157">
        <f>'Zał. nr 5 jednostki'!E36</f>
        <v>0</v>
      </c>
      <c r="E12" s="157">
        <f>'Zał. nr 5 jednostki'!F36</f>
        <v>0</v>
      </c>
      <c r="F12" s="157">
        <f>'Zał. nr 5 jednostki'!G36</f>
        <v>0</v>
      </c>
      <c r="G12" s="157" t="str">
        <f t="shared" si="0"/>
        <v>0000</v>
      </c>
    </row>
    <row r="13" spans="1:7" s="86" customFormat="1" x14ac:dyDescent="0.25">
      <c r="A13" s="157">
        <f>'Zał. nr 5 jednostki'!A37</f>
        <v>0</v>
      </c>
      <c r="B13" s="157">
        <f>'Zał. nr 5 jednostki'!B37</f>
        <v>0</v>
      </c>
      <c r="C13" s="157">
        <f>'Zał. nr 5 jednostki'!D37</f>
        <v>0</v>
      </c>
      <c r="D13" s="157">
        <f>'Zał. nr 5 jednostki'!E37</f>
        <v>0</v>
      </c>
      <c r="E13" s="157">
        <f>'Zał. nr 5 jednostki'!F37</f>
        <v>0</v>
      </c>
      <c r="F13" s="157">
        <f>'Zał. nr 5 jednostki'!G37</f>
        <v>0</v>
      </c>
      <c r="G13" s="157" t="str">
        <f t="shared" si="0"/>
        <v>0000</v>
      </c>
    </row>
    <row r="14" spans="1:7" s="86" customFormat="1" x14ac:dyDescent="0.25">
      <c r="A14" s="157">
        <f>'Zał. nr 5 jednostki'!A38</f>
        <v>0</v>
      </c>
      <c r="B14" s="157">
        <f>'Zał. nr 5 jednostki'!B38</f>
        <v>0</v>
      </c>
      <c r="C14" s="157">
        <f>'Zał. nr 5 jednostki'!D38</f>
        <v>0</v>
      </c>
      <c r="D14" s="157">
        <f>'Zał. nr 5 jednostki'!E38</f>
        <v>0</v>
      </c>
      <c r="E14" s="157">
        <f>'Zał. nr 5 jednostki'!F38</f>
        <v>0</v>
      </c>
      <c r="F14" s="157">
        <f>'Zał. nr 5 jednostki'!G38</f>
        <v>0</v>
      </c>
      <c r="G14" s="157" t="str">
        <f t="shared" si="0"/>
        <v>0000</v>
      </c>
    </row>
    <row r="15" spans="1:7" s="86" customFormat="1" x14ac:dyDescent="0.25">
      <c r="A15" s="157">
        <f>'Zał. nr 5 jednostki'!A39</f>
        <v>0</v>
      </c>
      <c r="B15" s="157">
        <f>'Zał. nr 5 jednostki'!B39</f>
        <v>0</v>
      </c>
      <c r="C15" s="157">
        <f>'Zał. nr 5 jednostki'!D39</f>
        <v>0</v>
      </c>
      <c r="D15" s="157">
        <f>'Zał. nr 5 jednostki'!E39</f>
        <v>0</v>
      </c>
      <c r="E15" s="157">
        <f>'Zał. nr 5 jednostki'!F39</f>
        <v>0</v>
      </c>
      <c r="F15" s="157">
        <f>'Zał. nr 5 jednostki'!G39</f>
        <v>0</v>
      </c>
      <c r="G15" s="157" t="str">
        <f t="shared" si="0"/>
        <v>0000</v>
      </c>
    </row>
    <row r="16" spans="1:7" s="86" customFormat="1" x14ac:dyDescent="0.25">
      <c r="A16" s="157">
        <f>'Zał. nr 5 jednostki'!A40</f>
        <v>0</v>
      </c>
      <c r="B16" s="157">
        <f>'Zał. nr 5 jednostki'!B40</f>
        <v>0</v>
      </c>
      <c r="C16" s="157">
        <f>'Zał. nr 5 jednostki'!D40</f>
        <v>0</v>
      </c>
      <c r="D16" s="157">
        <f>'Zał. nr 5 jednostki'!E40</f>
        <v>0</v>
      </c>
      <c r="E16" s="157">
        <f>'Zał. nr 5 jednostki'!F40</f>
        <v>0</v>
      </c>
      <c r="F16" s="157">
        <f>'Zał. nr 5 jednostki'!G40</f>
        <v>0</v>
      </c>
      <c r="G16" s="157" t="str">
        <f t="shared" si="0"/>
        <v>0000</v>
      </c>
    </row>
    <row r="17" spans="1:7" s="86" customFormat="1" x14ac:dyDescent="0.25">
      <c r="A17" s="157">
        <f>'Zał. nr 5 jednostki'!A41</f>
        <v>0</v>
      </c>
      <c r="B17" s="157">
        <f>'Zał. nr 5 jednostki'!B41</f>
        <v>0</v>
      </c>
      <c r="C17" s="157">
        <f>'Zał. nr 5 jednostki'!D41</f>
        <v>0</v>
      </c>
      <c r="D17" s="157">
        <f>'Zał. nr 5 jednostki'!E41</f>
        <v>0</v>
      </c>
      <c r="E17" s="157">
        <f>'Zał. nr 5 jednostki'!F41</f>
        <v>0</v>
      </c>
      <c r="F17" s="157">
        <f>'Zał. nr 5 jednostki'!G41</f>
        <v>0</v>
      </c>
      <c r="G17" s="157" t="str">
        <f t="shared" si="0"/>
        <v>0000</v>
      </c>
    </row>
    <row r="18" spans="1:7" s="86" customFormat="1" x14ac:dyDescent="0.25">
      <c r="A18" s="157">
        <f>'Zał. nr 5 jednostki'!A42</f>
        <v>0</v>
      </c>
      <c r="B18" s="157">
        <f>'Zał. nr 5 jednostki'!B42</f>
        <v>0</v>
      </c>
      <c r="C18" s="157">
        <f>'Zał. nr 5 jednostki'!D42</f>
        <v>0</v>
      </c>
      <c r="D18" s="157">
        <f>'Zał. nr 5 jednostki'!E42</f>
        <v>0</v>
      </c>
      <c r="E18" s="157">
        <f>'Zał. nr 5 jednostki'!F42</f>
        <v>0</v>
      </c>
      <c r="F18" s="157">
        <f>'Zał. nr 5 jednostki'!G42</f>
        <v>0</v>
      </c>
      <c r="G18" s="157" t="str">
        <f t="shared" si="0"/>
        <v>0000</v>
      </c>
    </row>
    <row r="19" spans="1:7" s="86" customFormat="1" x14ac:dyDescent="0.25">
      <c r="A19" s="157">
        <f>'Zał. nr 5 jednostki'!A43</f>
        <v>0</v>
      </c>
      <c r="B19" s="157">
        <f>'Zał. nr 5 jednostki'!B43</f>
        <v>0</v>
      </c>
      <c r="C19" s="157">
        <f>'Zał. nr 5 jednostki'!D43</f>
        <v>0</v>
      </c>
      <c r="D19" s="157">
        <f>'Zał. nr 5 jednostki'!E43</f>
        <v>0</v>
      </c>
      <c r="E19" s="157">
        <f>'Zał. nr 5 jednostki'!F43</f>
        <v>0</v>
      </c>
      <c r="F19" s="157">
        <f>'Zał. nr 5 jednostki'!G43</f>
        <v>0</v>
      </c>
      <c r="G19" s="157" t="str">
        <f t="shared" si="0"/>
        <v>0000</v>
      </c>
    </row>
    <row r="20" spans="1:7" s="86" customFormat="1" x14ac:dyDescent="0.25">
      <c r="A20" s="157">
        <f>'Zał. nr 5 jednostki'!A44</f>
        <v>0</v>
      </c>
      <c r="B20" s="157">
        <f>'Zał. nr 5 jednostki'!B44</f>
        <v>0</v>
      </c>
      <c r="C20" s="157">
        <f>'Zał. nr 5 jednostki'!D44</f>
        <v>0</v>
      </c>
      <c r="D20" s="157">
        <f>'Zał. nr 5 jednostki'!E44</f>
        <v>0</v>
      </c>
      <c r="E20" s="157">
        <f>'Zał. nr 5 jednostki'!F44</f>
        <v>0</v>
      </c>
      <c r="F20" s="157">
        <f>'Zał. nr 5 jednostki'!G44</f>
        <v>0</v>
      </c>
      <c r="G20" s="157" t="str">
        <f t="shared" si="0"/>
        <v>0000</v>
      </c>
    </row>
    <row r="21" spans="1:7" s="86" customFormat="1" x14ac:dyDescent="0.25">
      <c r="A21" s="157">
        <f>'Zał. nr 5 jednostki'!A45</f>
        <v>0</v>
      </c>
      <c r="B21" s="157">
        <f>'Zał. nr 5 jednostki'!B45</f>
        <v>0</v>
      </c>
      <c r="C21" s="157">
        <f>'Zał. nr 5 jednostki'!D45</f>
        <v>0</v>
      </c>
      <c r="D21" s="157">
        <f>'Zał. nr 5 jednostki'!E45</f>
        <v>0</v>
      </c>
      <c r="E21" s="157">
        <f>'Zał. nr 5 jednostki'!F45</f>
        <v>0</v>
      </c>
      <c r="F21" s="157">
        <f>'Zał. nr 5 jednostki'!G45</f>
        <v>0</v>
      </c>
      <c r="G21" s="157" t="str">
        <f t="shared" si="0"/>
        <v>0000</v>
      </c>
    </row>
    <row r="22" spans="1:7" s="86" customFormat="1" x14ac:dyDescent="0.25">
      <c r="A22" s="157">
        <f>'Zał. nr 5 jednostki'!A46</f>
        <v>0</v>
      </c>
      <c r="B22" s="157">
        <f>'Zał. nr 5 jednostki'!B46</f>
        <v>0</v>
      </c>
      <c r="C22" s="157">
        <f>'Zał. nr 5 jednostki'!D46</f>
        <v>0</v>
      </c>
      <c r="D22" s="157">
        <f>'Zał. nr 5 jednostki'!E46</f>
        <v>0</v>
      </c>
      <c r="E22" s="157">
        <f>'Zał. nr 5 jednostki'!F46</f>
        <v>0</v>
      </c>
      <c r="F22" s="157">
        <f>'Zał. nr 5 jednostki'!G46</f>
        <v>0</v>
      </c>
      <c r="G22" s="157" t="str">
        <f t="shared" si="0"/>
        <v>0000</v>
      </c>
    </row>
    <row r="23" spans="1:7" s="86" customFormat="1" x14ac:dyDescent="0.25">
      <c r="A23" s="157">
        <f>'Zał. nr 5 jednostki'!A47</f>
        <v>0</v>
      </c>
      <c r="B23" s="157">
        <f>'Zał. nr 5 jednostki'!B47</f>
        <v>0</v>
      </c>
      <c r="C23" s="157">
        <f>'Zał. nr 5 jednostki'!D47</f>
        <v>0</v>
      </c>
      <c r="D23" s="157">
        <f>'Zał. nr 5 jednostki'!E47</f>
        <v>0</v>
      </c>
      <c r="E23" s="157">
        <f>'Zał. nr 5 jednostki'!F47</f>
        <v>0</v>
      </c>
      <c r="F23" s="157">
        <f>'Zał. nr 5 jednostki'!G47</f>
        <v>0</v>
      </c>
      <c r="G23" s="157" t="str">
        <f t="shared" si="0"/>
        <v>0000</v>
      </c>
    </row>
    <row r="24" spans="1:7" s="86" customFormat="1" x14ac:dyDescent="0.25">
      <c r="A24" s="157">
        <f>'Zał. nr 5 jednostki'!A48</f>
        <v>0</v>
      </c>
      <c r="B24" s="157">
        <f>'Zał. nr 5 jednostki'!B48</f>
        <v>0</v>
      </c>
      <c r="C24" s="157">
        <f>'Zał. nr 5 jednostki'!D48</f>
        <v>0</v>
      </c>
      <c r="D24" s="157">
        <f>'Zał. nr 5 jednostki'!E48</f>
        <v>0</v>
      </c>
      <c r="E24" s="157">
        <f>'Zał. nr 5 jednostki'!F48</f>
        <v>0</v>
      </c>
      <c r="F24" s="157">
        <f>'Zał. nr 5 jednostki'!G48</f>
        <v>0</v>
      </c>
      <c r="G24" s="157" t="str">
        <f t="shared" si="0"/>
        <v>0000</v>
      </c>
    </row>
    <row r="25" spans="1:7" s="86" customFormat="1" x14ac:dyDescent="0.25">
      <c r="A25" s="157">
        <f>'Zał. nr 5 jednostki'!A49</f>
        <v>0</v>
      </c>
      <c r="B25" s="157">
        <f>'Zał. nr 5 jednostki'!B49</f>
        <v>0</v>
      </c>
      <c r="C25" s="157">
        <f>'Zał. nr 5 jednostki'!D49</f>
        <v>0</v>
      </c>
      <c r="D25" s="157">
        <f>'Zał. nr 5 jednostki'!E49</f>
        <v>0</v>
      </c>
      <c r="E25" s="157">
        <f>'Zał. nr 5 jednostki'!F49</f>
        <v>0</v>
      </c>
      <c r="F25" s="157">
        <f>'Zał. nr 5 jednostki'!G49</f>
        <v>0</v>
      </c>
      <c r="G25" s="157" t="str">
        <f t="shared" si="0"/>
        <v>0000</v>
      </c>
    </row>
    <row r="26" spans="1:7" s="86" customFormat="1" x14ac:dyDescent="0.25">
      <c r="A26" s="157">
        <f>'Zał. nr 5 jednostki'!A50</f>
        <v>0</v>
      </c>
      <c r="B26" s="157">
        <f>'Zał. nr 5 jednostki'!B50</f>
        <v>0</v>
      </c>
      <c r="C26" s="157">
        <f>'Zał. nr 5 jednostki'!D50</f>
        <v>0</v>
      </c>
      <c r="D26" s="157">
        <f>'Zał. nr 5 jednostki'!E50</f>
        <v>0</v>
      </c>
      <c r="E26" s="157">
        <f>'Zał. nr 5 jednostki'!F50</f>
        <v>0</v>
      </c>
      <c r="F26" s="157">
        <f>'Zał. nr 5 jednostki'!G50</f>
        <v>0</v>
      </c>
      <c r="G26" s="157" t="str">
        <f t="shared" si="0"/>
        <v>0000</v>
      </c>
    </row>
    <row r="27" spans="1:7" s="86" customFormat="1" x14ac:dyDescent="0.25">
      <c r="A27" s="157">
        <f>'Zał. nr 5 jednostki'!A51</f>
        <v>0</v>
      </c>
      <c r="B27" s="157">
        <f>'Zał. nr 5 jednostki'!B51</f>
        <v>0</v>
      </c>
      <c r="C27" s="157">
        <f>'Zał. nr 5 jednostki'!D51</f>
        <v>0</v>
      </c>
      <c r="D27" s="157">
        <f>'Zał. nr 5 jednostki'!E51</f>
        <v>0</v>
      </c>
      <c r="E27" s="157">
        <f>'Zał. nr 5 jednostki'!F51</f>
        <v>0</v>
      </c>
      <c r="F27" s="157">
        <f>'Zał. nr 5 jednostki'!G51</f>
        <v>0</v>
      </c>
      <c r="G27" s="157" t="str">
        <f t="shared" si="0"/>
        <v>0000</v>
      </c>
    </row>
    <row r="28" spans="1:7" s="86" customFormat="1" x14ac:dyDescent="0.25">
      <c r="A28" s="157">
        <f>'Zał. nr 5 jednostki'!A52</f>
        <v>0</v>
      </c>
      <c r="B28" s="157">
        <f>'Zał. nr 5 jednostki'!B52</f>
        <v>0</v>
      </c>
      <c r="C28" s="157">
        <f>'Zał. nr 5 jednostki'!D52</f>
        <v>0</v>
      </c>
      <c r="D28" s="157">
        <f>'Zał. nr 5 jednostki'!E52</f>
        <v>0</v>
      </c>
      <c r="E28" s="157">
        <f>'Zał. nr 5 jednostki'!F52</f>
        <v>0</v>
      </c>
      <c r="F28" s="157">
        <f>'Zał. nr 5 jednostki'!G52</f>
        <v>0</v>
      </c>
      <c r="G28" s="157" t="str">
        <f t="shared" si="0"/>
        <v>0000</v>
      </c>
    </row>
    <row r="29" spans="1:7" s="86" customFormat="1" x14ac:dyDescent="0.25">
      <c r="A29" s="157">
        <f>'Zał. nr 5 jednostki'!A53</f>
        <v>0</v>
      </c>
      <c r="B29" s="157">
        <f>'Zał. nr 5 jednostki'!B53</f>
        <v>0</v>
      </c>
      <c r="C29" s="157">
        <f>'Zał. nr 5 jednostki'!D53</f>
        <v>0</v>
      </c>
      <c r="D29" s="157">
        <f>'Zał. nr 5 jednostki'!E53</f>
        <v>0</v>
      </c>
      <c r="E29" s="157">
        <f>'Zał. nr 5 jednostki'!F53</f>
        <v>0</v>
      </c>
      <c r="F29" s="157">
        <f>'Zał. nr 5 jednostki'!G53</f>
        <v>0</v>
      </c>
      <c r="G29" s="157" t="str">
        <f t="shared" si="0"/>
        <v>0000</v>
      </c>
    </row>
    <row r="30" spans="1:7" s="86" customFormat="1" x14ac:dyDescent="0.25">
      <c r="A30" s="157">
        <f>'Zał. nr 5 jednostki'!A54</f>
        <v>0</v>
      </c>
      <c r="B30" s="157">
        <f>'Zał. nr 5 jednostki'!B54</f>
        <v>0</v>
      </c>
      <c r="C30" s="157">
        <f>'Zał. nr 5 jednostki'!D54</f>
        <v>0</v>
      </c>
      <c r="D30" s="157">
        <f>'Zał. nr 5 jednostki'!E54</f>
        <v>0</v>
      </c>
      <c r="E30" s="157">
        <f>'Zał. nr 5 jednostki'!F54</f>
        <v>0</v>
      </c>
      <c r="F30" s="157">
        <f>'Zał. nr 5 jednostki'!G54</f>
        <v>0</v>
      </c>
      <c r="G30" s="157" t="str">
        <f t="shared" si="0"/>
        <v>0000</v>
      </c>
    </row>
    <row r="31" spans="1:7" s="86" customFormat="1" x14ac:dyDescent="0.25">
      <c r="A31" s="157">
        <f>'Zał. nr 5 jednostki'!A55</f>
        <v>0</v>
      </c>
      <c r="B31" s="157">
        <f>'Zał. nr 5 jednostki'!B55</f>
        <v>0</v>
      </c>
      <c r="C31" s="157">
        <f>'Zał. nr 5 jednostki'!D55</f>
        <v>0</v>
      </c>
      <c r="D31" s="157">
        <f>'Zał. nr 5 jednostki'!E55</f>
        <v>0</v>
      </c>
      <c r="E31" s="157">
        <f>'Zał. nr 5 jednostki'!F55</f>
        <v>0</v>
      </c>
      <c r="F31" s="157">
        <f>'Zał. nr 5 jednostki'!G55</f>
        <v>0</v>
      </c>
      <c r="G31" s="157" t="str">
        <f t="shared" si="0"/>
        <v>0000</v>
      </c>
    </row>
    <row r="32" spans="1:7" s="86" customFormat="1" x14ac:dyDescent="0.25">
      <c r="A32" s="157">
        <f>'Zał. nr 5 jednostki'!A56</f>
        <v>0</v>
      </c>
      <c r="B32" s="157">
        <f>'Zał. nr 5 jednostki'!B56</f>
        <v>0</v>
      </c>
      <c r="C32" s="157">
        <f>'Zał. nr 5 jednostki'!D56</f>
        <v>0</v>
      </c>
      <c r="D32" s="157">
        <f>'Zał. nr 5 jednostki'!E56</f>
        <v>0</v>
      </c>
      <c r="E32" s="157">
        <f>'Zał. nr 5 jednostki'!F56</f>
        <v>0</v>
      </c>
      <c r="F32" s="157">
        <f>'Zał. nr 5 jednostki'!G56</f>
        <v>0</v>
      </c>
      <c r="G32" s="157" t="str">
        <f t="shared" si="0"/>
        <v>0000</v>
      </c>
    </row>
    <row r="33" spans="1:7" s="86" customFormat="1" x14ac:dyDescent="0.25">
      <c r="A33" s="157">
        <f>'Zał. nr 5 jednostki'!A57</f>
        <v>0</v>
      </c>
      <c r="B33" s="157">
        <f>'Zał. nr 5 jednostki'!B57</f>
        <v>0</v>
      </c>
      <c r="C33" s="157">
        <f>'Zał. nr 5 jednostki'!D57</f>
        <v>0</v>
      </c>
      <c r="D33" s="157">
        <f>'Zał. nr 5 jednostki'!E57</f>
        <v>0</v>
      </c>
      <c r="E33" s="157">
        <f>'Zał. nr 5 jednostki'!F57</f>
        <v>0</v>
      </c>
      <c r="F33" s="157">
        <f>'Zał. nr 5 jednostki'!G57</f>
        <v>0</v>
      </c>
      <c r="G33" s="157" t="str">
        <f t="shared" si="0"/>
        <v>0000</v>
      </c>
    </row>
    <row r="34" spans="1:7" s="86" customFormat="1" x14ac:dyDescent="0.25">
      <c r="A34" s="157">
        <f>'Zał. nr 5 jednostki'!A58</f>
        <v>0</v>
      </c>
      <c r="B34" s="157">
        <f>'Zał. nr 5 jednostki'!B58</f>
        <v>0</v>
      </c>
      <c r="C34" s="157">
        <f>'Zał. nr 5 jednostki'!D58</f>
        <v>0</v>
      </c>
      <c r="D34" s="157">
        <f>'Zał. nr 5 jednostki'!E58</f>
        <v>0</v>
      </c>
      <c r="E34" s="157">
        <f>'Zał. nr 5 jednostki'!F58</f>
        <v>0</v>
      </c>
      <c r="F34" s="157">
        <f>'Zał. nr 5 jednostki'!G58</f>
        <v>0</v>
      </c>
      <c r="G34" s="157" t="str">
        <f t="shared" si="0"/>
        <v>0000</v>
      </c>
    </row>
    <row r="35" spans="1:7" s="86" customFormat="1" x14ac:dyDescent="0.25">
      <c r="A35" s="157">
        <f>'Zał. nr 5 jednostki'!A59</f>
        <v>0</v>
      </c>
      <c r="B35" s="157">
        <f>'Zał. nr 5 jednostki'!B59</f>
        <v>0</v>
      </c>
      <c r="C35" s="157">
        <f>'Zał. nr 5 jednostki'!D59</f>
        <v>0</v>
      </c>
      <c r="D35" s="157">
        <f>'Zał. nr 5 jednostki'!E59</f>
        <v>0</v>
      </c>
      <c r="E35" s="157">
        <f>'Zał. nr 5 jednostki'!F59</f>
        <v>0</v>
      </c>
      <c r="F35" s="157">
        <f>'Zał. nr 5 jednostki'!G59</f>
        <v>0</v>
      </c>
      <c r="G35" s="157" t="str">
        <f t="shared" si="0"/>
        <v>0000</v>
      </c>
    </row>
    <row r="36" spans="1:7" s="86" customFormat="1" x14ac:dyDescent="0.25">
      <c r="A36" s="157">
        <f>'Zał. nr 5 jednostki'!A60</f>
        <v>0</v>
      </c>
      <c r="B36" s="157">
        <f>'Zał. nr 5 jednostki'!B60</f>
        <v>0</v>
      </c>
      <c r="C36" s="157">
        <f>'Zał. nr 5 jednostki'!D60</f>
        <v>0</v>
      </c>
      <c r="D36" s="157">
        <f>'Zał. nr 5 jednostki'!E60</f>
        <v>0</v>
      </c>
      <c r="E36" s="157">
        <f>'Zał. nr 5 jednostki'!F60</f>
        <v>0</v>
      </c>
      <c r="F36" s="157">
        <f>'Zał. nr 5 jednostki'!G60</f>
        <v>0</v>
      </c>
      <c r="G36" s="157" t="str">
        <f t="shared" si="0"/>
        <v>0000</v>
      </c>
    </row>
    <row r="37" spans="1:7" s="86" customFormat="1" x14ac:dyDescent="0.25">
      <c r="A37" s="157">
        <f>'Zał. nr 5 jednostki'!A61</f>
        <v>0</v>
      </c>
      <c r="B37" s="157">
        <f>'Zał. nr 5 jednostki'!B61</f>
        <v>0</v>
      </c>
      <c r="C37" s="157">
        <f>'Zał. nr 5 jednostki'!D61</f>
        <v>0</v>
      </c>
      <c r="D37" s="157">
        <f>'Zał. nr 5 jednostki'!E61</f>
        <v>0</v>
      </c>
      <c r="E37" s="157">
        <f>'Zał. nr 5 jednostki'!F61</f>
        <v>0</v>
      </c>
      <c r="F37" s="157">
        <f>'Zał. nr 5 jednostki'!G61</f>
        <v>0</v>
      </c>
      <c r="G37" s="157" t="str">
        <f t="shared" si="0"/>
        <v>0000</v>
      </c>
    </row>
    <row r="38" spans="1:7" s="86" customFormat="1" x14ac:dyDescent="0.25">
      <c r="A38" s="157">
        <f>'Zał. nr 5 jednostki'!A62</f>
        <v>0</v>
      </c>
      <c r="B38" s="157">
        <f>'Zał. nr 5 jednostki'!B62</f>
        <v>0</v>
      </c>
      <c r="C38" s="157">
        <f>'Zał. nr 5 jednostki'!D62</f>
        <v>0</v>
      </c>
      <c r="D38" s="157">
        <f>'Zał. nr 5 jednostki'!E62</f>
        <v>0</v>
      </c>
      <c r="E38" s="157">
        <f>'Zał. nr 5 jednostki'!F62</f>
        <v>0</v>
      </c>
      <c r="F38" s="157">
        <f>'Zał. nr 5 jednostki'!G62</f>
        <v>0</v>
      </c>
      <c r="G38" s="157" t="str">
        <f t="shared" si="0"/>
        <v>0000</v>
      </c>
    </row>
    <row r="39" spans="1:7" s="86" customFormat="1" x14ac:dyDescent="0.25">
      <c r="A39" s="157">
        <f>'Zał. nr 5 jednostki'!A63</f>
        <v>0</v>
      </c>
      <c r="B39" s="157">
        <f>'Zał. nr 5 jednostki'!B63</f>
        <v>0</v>
      </c>
      <c r="C39" s="157">
        <f>'Zał. nr 5 jednostki'!D63</f>
        <v>0</v>
      </c>
      <c r="D39" s="157">
        <f>'Zał. nr 5 jednostki'!E63</f>
        <v>0</v>
      </c>
      <c r="E39" s="157">
        <f>'Zał. nr 5 jednostki'!F63</f>
        <v>0</v>
      </c>
      <c r="F39" s="157">
        <f>'Zał. nr 5 jednostki'!G63</f>
        <v>0</v>
      </c>
      <c r="G39" s="157" t="str">
        <f t="shared" si="0"/>
        <v>0000</v>
      </c>
    </row>
    <row r="40" spans="1:7" s="86" customFormat="1" x14ac:dyDescent="0.25">
      <c r="A40" s="157">
        <f>'Zał. nr 5 jednostki'!A64</f>
        <v>0</v>
      </c>
      <c r="B40" s="157">
        <f>'Zał. nr 5 jednostki'!B64</f>
        <v>0</v>
      </c>
      <c r="C40" s="157">
        <f>'Zał. nr 5 jednostki'!D64</f>
        <v>0</v>
      </c>
      <c r="D40" s="157">
        <f>'Zał. nr 5 jednostki'!E64</f>
        <v>0</v>
      </c>
      <c r="E40" s="157">
        <f>'Zał. nr 5 jednostki'!F64</f>
        <v>0</v>
      </c>
      <c r="F40" s="157">
        <f>'Zał. nr 5 jednostki'!G64</f>
        <v>0</v>
      </c>
      <c r="G40" s="157" t="str">
        <f t="shared" si="0"/>
        <v>0000</v>
      </c>
    </row>
    <row r="41" spans="1:7" s="86" customFormat="1" x14ac:dyDescent="0.25">
      <c r="A41" s="157">
        <f>'Zał. nr 5 jednostki'!A65</f>
        <v>0</v>
      </c>
      <c r="B41" s="157">
        <f>'Zał. nr 5 jednostki'!B65</f>
        <v>0</v>
      </c>
      <c r="C41" s="157">
        <f>'Zał. nr 5 jednostki'!D65</f>
        <v>0</v>
      </c>
      <c r="D41" s="157">
        <f>'Zał. nr 5 jednostki'!E65</f>
        <v>0</v>
      </c>
      <c r="E41" s="157">
        <f>'Zał. nr 5 jednostki'!F65</f>
        <v>0</v>
      </c>
      <c r="F41" s="157">
        <f>'Zał. nr 5 jednostki'!G65</f>
        <v>0</v>
      </c>
      <c r="G41" s="157" t="str">
        <f t="shared" si="0"/>
        <v>0000</v>
      </c>
    </row>
    <row r="42" spans="1:7" s="86" customFormat="1" x14ac:dyDescent="0.25">
      <c r="A42" s="157">
        <f>'Zał. nr 5 jednostki'!A66</f>
        <v>0</v>
      </c>
      <c r="B42" s="157">
        <f>'Zał. nr 5 jednostki'!B66</f>
        <v>0</v>
      </c>
      <c r="C42" s="157">
        <f>'Zał. nr 5 jednostki'!D66</f>
        <v>0</v>
      </c>
      <c r="D42" s="157">
        <f>'Zał. nr 5 jednostki'!E66</f>
        <v>0</v>
      </c>
      <c r="E42" s="157">
        <f>'Zał. nr 5 jednostki'!F66</f>
        <v>0</v>
      </c>
      <c r="F42" s="157">
        <f>'Zał. nr 5 jednostki'!G66</f>
        <v>0</v>
      </c>
      <c r="G42" s="157" t="str">
        <f t="shared" si="0"/>
        <v>0000</v>
      </c>
    </row>
    <row r="43" spans="1:7" s="86" customFormat="1" x14ac:dyDescent="0.25">
      <c r="A43" s="157">
        <f>'Zał. nr 5 jednostki'!A67</f>
        <v>0</v>
      </c>
      <c r="B43" s="157">
        <f>'Zał. nr 5 jednostki'!B67</f>
        <v>0</v>
      </c>
      <c r="C43" s="157">
        <f>'Zał. nr 5 jednostki'!D67</f>
        <v>0</v>
      </c>
      <c r="D43" s="157">
        <f>'Zał. nr 5 jednostki'!E67</f>
        <v>0</v>
      </c>
      <c r="E43" s="157">
        <f>'Zał. nr 5 jednostki'!F67</f>
        <v>0</v>
      </c>
      <c r="F43" s="157">
        <f>'Zał. nr 5 jednostki'!G67</f>
        <v>0</v>
      </c>
      <c r="G43" s="157" t="str">
        <f t="shared" si="0"/>
        <v>0000</v>
      </c>
    </row>
    <row r="44" spans="1:7" s="86" customFormat="1" x14ac:dyDescent="0.25">
      <c r="A44" s="157">
        <f>'Zał. nr 5 jednostki'!A68</f>
        <v>0</v>
      </c>
      <c r="B44" s="157">
        <f>'Zał. nr 5 jednostki'!B68</f>
        <v>0</v>
      </c>
      <c r="C44" s="157">
        <f>'Zał. nr 5 jednostki'!D68</f>
        <v>0</v>
      </c>
      <c r="D44" s="157">
        <f>'Zał. nr 5 jednostki'!E68</f>
        <v>0</v>
      </c>
      <c r="E44" s="157">
        <f>'Zał. nr 5 jednostki'!F68</f>
        <v>0</v>
      </c>
      <c r="F44" s="157">
        <f>'Zał. nr 5 jednostki'!G68</f>
        <v>0</v>
      </c>
      <c r="G44" s="157" t="str">
        <f t="shared" si="0"/>
        <v>0000</v>
      </c>
    </row>
    <row r="45" spans="1:7" s="86" customFormat="1" x14ac:dyDescent="0.25">
      <c r="A45" s="157">
        <f>'Zał. nr 5 jednostki'!A69</f>
        <v>0</v>
      </c>
      <c r="B45" s="157">
        <f>'Zał. nr 5 jednostki'!B69</f>
        <v>0</v>
      </c>
      <c r="C45" s="157">
        <f>'Zał. nr 5 jednostki'!D69</f>
        <v>0</v>
      </c>
      <c r="D45" s="157">
        <f>'Zał. nr 5 jednostki'!E69</f>
        <v>0</v>
      </c>
      <c r="E45" s="157">
        <f>'Zał. nr 5 jednostki'!F69</f>
        <v>0</v>
      </c>
      <c r="F45" s="157">
        <f>'Zał. nr 5 jednostki'!G69</f>
        <v>0</v>
      </c>
      <c r="G45" s="157" t="str">
        <f t="shared" si="0"/>
        <v>0000</v>
      </c>
    </row>
    <row r="46" spans="1:7" s="86" customFormat="1" x14ac:dyDescent="0.25">
      <c r="A46" s="157">
        <f>'Zał. nr 5 jednostki'!A70</f>
        <v>0</v>
      </c>
      <c r="B46" s="157">
        <f>'Zał. nr 5 jednostki'!B70</f>
        <v>0</v>
      </c>
      <c r="C46" s="157">
        <f>'Zał. nr 5 jednostki'!D70</f>
        <v>0</v>
      </c>
      <c r="D46" s="157">
        <f>'Zał. nr 5 jednostki'!E70</f>
        <v>0</v>
      </c>
      <c r="E46" s="157">
        <f>'Zał. nr 5 jednostki'!F70</f>
        <v>0</v>
      </c>
      <c r="F46" s="157">
        <f>'Zał. nr 5 jednostki'!G70</f>
        <v>0</v>
      </c>
      <c r="G46" s="157" t="str">
        <f t="shared" si="0"/>
        <v>0000</v>
      </c>
    </row>
    <row r="47" spans="1:7" s="86" customFormat="1" x14ac:dyDescent="0.25">
      <c r="A47" s="157">
        <f>'Zał. nr 5 jednostki'!A71</f>
        <v>0</v>
      </c>
      <c r="B47" s="157">
        <f>'Zał. nr 5 jednostki'!B71</f>
        <v>0</v>
      </c>
      <c r="C47" s="157">
        <f>'Zał. nr 5 jednostki'!D71</f>
        <v>0</v>
      </c>
      <c r="D47" s="157">
        <f>'Zał. nr 5 jednostki'!E71</f>
        <v>0</v>
      </c>
      <c r="E47" s="157">
        <f>'Zał. nr 5 jednostki'!F71</f>
        <v>0</v>
      </c>
      <c r="F47" s="157">
        <f>'Zał. nr 5 jednostki'!G71</f>
        <v>0</v>
      </c>
      <c r="G47" s="157" t="str">
        <f t="shared" si="0"/>
        <v>0000</v>
      </c>
    </row>
    <row r="48" spans="1:7" s="86" customFormat="1" x14ac:dyDescent="0.25">
      <c r="A48" s="157">
        <f>'Zał. nr 5 jednostki'!A72</f>
        <v>0</v>
      </c>
      <c r="B48" s="157">
        <f>'Zał. nr 5 jednostki'!B72</f>
        <v>0</v>
      </c>
      <c r="C48" s="157">
        <f>'Zał. nr 5 jednostki'!D72</f>
        <v>0</v>
      </c>
      <c r="D48" s="157">
        <f>'Zał. nr 5 jednostki'!E72</f>
        <v>0</v>
      </c>
      <c r="E48" s="157">
        <f>'Zał. nr 5 jednostki'!F72</f>
        <v>0</v>
      </c>
      <c r="F48" s="157">
        <f>'Zał. nr 5 jednostki'!G72</f>
        <v>0</v>
      </c>
      <c r="G48" s="157" t="str">
        <f t="shared" si="0"/>
        <v>0000</v>
      </c>
    </row>
    <row r="49" spans="1:7" s="86" customFormat="1" x14ac:dyDescent="0.25">
      <c r="A49" s="157">
        <f>'Zał. nr 5 jednostki'!A73</f>
        <v>0</v>
      </c>
      <c r="B49" s="157">
        <f>'Zał. nr 5 jednostki'!B73</f>
        <v>0</v>
      </c>
      <c r="C49" s="157">
        <f>'Zał. nr 5 jednostki'!D73</f>
        <v>0</v>
      </c>
      <c r="D49" s="157">
        <f>'Zał. nr 5 jednostki'!E73</f>
        <v>0</v>
      </c>
      <c r="E49" s="157">
        <f>'Zał. nr 5 jednostki'!F73</f>
        <v>0</v>
      </c>
      <c r="F49" s="157">
        <f>'Zał. nr 5 jednostki'!G73</f>
        <v>0</v>
      </c>
      <c r="G49" s="157" t="str">
        <f t="shared" si="0"/>
        <v>0000</v>
      </c>
    </row>
    <row r="50" spans="1:7" s="86" customFormat="1" x14ac:dyDescent="0.25">
      <c r="A50" s="157">
        <f>'Zał. nr 5 jednostki'!A74</f>
        <v>0</v>
      </c>
      <c r="B50" s="157">
        <f>'Zał. nr 5 jednostki'!B74</f>
        <v>0</v>
      </c>
      <c r="C50" s="157">
        <f>'Zał. nr 5 jednostki'!D74</f>
        <v>0</v>
      </c>
      <c r="D50" s="157">
        <f>'Zał. nr 5 jednostki'!E74</f>
        <v>0</v>
      </c>
      <c r="E50" s="157">
        <f>'Zał. nr 5 jednostki'!F74</f>
        <v>0</v>
      </c>
      <c r="F50" s="157">
        <f>'Zał. nr 5 jednostki'!G74</f>
        <v>0</v>
      </c>
      <c r="G50" s="157" t="str">
        <f t="shared" si="0"/>
        <v>0000</v>
      </c>
    </row>
    <row r="51" spans="1:7" s="86" customFormat="1" x14ac:dyDescent="0.25">
      <c r="A51" s="157">
        <f>'Zał. nr 5 jednostki'!A75</f>
        <v>0</v>
      </c>
      <c r="B51" s="157">
        <f>'Zał. nr 5 jednostki'!B75</f>
        <v>0</v>
      </c>
      <c r="C51" s="157">
        <f>'Zał. nr 5 jednostki'!D75</f>
        <v>0</v>
      </c>
      <c r="D51" s="157">
        <f>'Zał. nr 5 jednostki'!E75</f>
        <v>0</v>
      </c>
      <c r="E51" s="157">
        <f>'Zał. nr 5 jednostki'!F75</f>
        <v>0</v>
      </c>
      <c r="F51" s="157">
        <f>'Zał. nr 5 jednostki'!G75</f>
        <v>0</v>
      </c>
      <c r="G51" s="157" t="str">
        <f t="shared" si="0"/>
        <v>0000</v>
      </c>
    </row>
    <row r="52" spans="1:7" s="86" customFormat="1" x14ac:dyDescent="0.25">
      <c r="A52" s="157">
        <f>'Zał. nr 5 jednostki'!A76</f>
        <v>0</v>
      </c>
      <c r="B52" s="157">
        <f>'Zał. nr 5 jednostki'!B76</f>
        <v>0</v>
      </c>
      <c r="C52" s="157">
        <f>'Zał. nr 5 jednostki'!D76</f>
        <v>0</v>
      </c>
      <c r="D52" s="157">
        <f>'Zał. nr 5 jednostki'!E76</f>
        <v>0</v>
      </c>
      <c r="E52" s="157">
        <f>'Zał. nr 5 jednostki'!F76</f>
        <v>0</v>
      </c>
      <c r="F52" s="157">
        <f>'Zał. nr 5 jednostki'!G76</f>
        <v>0</v>
      </c>
      <c r="G52" s="157" t="str">
        <f t="shared" si="0"/>
        <v>0000</v>
      </c>
    </row>
    <row r="53" spans="1:7" x14ac:dyDescent="0.25">
      <c r="A53" s="157">
        <f>'Zał. nr 5 jednostki'!A77</f>
        <v>0</v>
      </c>
      <c r="B53" s="157">
        <f>'Zał. nr 5 jednostki'!B77</f>
        <v>0</v>
      </c>
      <c r="C53" s="157">
        <f>'Zał. nr 5 jednostki'!D77</f>
        <v>0</v>
      </c>
      <c r="D53" s="157">
        <f>'Zał. nr 5 jednostki'!E77</f>
        <v>0</v>
      </c>
      <c r="E53" s="157">
        <f>'Zał. nr 5 jednostki'!F77</f>
        <v>0</v>
      </c>
      <c r="F53" s="157">
        <f>'Zał. nr 5 jednostki'!G77</f>
        <v>0</v>
      </c>
      <c r="G53" s="157" t="str">
        <f t="shared" si="0"/>
        <v>0000</v>
      </c>
    </row>
    <row r="54" spans="1:7" x14ac:dyDescent="0.25">
      <c r="A54" s="157">
        <f>'Zał. nr 5 jednostki'!A78</f>
        <v>0</v>
      </c>
      <c r="B54" s="157">
        <f>'Zał. nr 5 jednostki'!B78</f>
        <v>0</v>
      </c>
      <c r="C54" s="157">
        <f>'Zał. nr 5 jednostki'!D78</f>
        <v>0</v>
      </c>
      <c r="D54" s="157">
        <f>'Zał. nr 5 jednostki'!E78</f>
        <v>0</v>
      </c>
      <c r="E54" s="157">
        <f>'Zał. nr 5 jednostki'!F78</f>
        <v>0</v>
      </c>
      <c r="F54" s="157">
        <f>'Zał. nr 5 jednostki'!G78</f>
        <v>0</v>
      </c>
      <c r="G54" s="157" t="str">
        <f t="shared" si="0"/>
        <v>0000</v>
      </c>
    </row>
    <row r="55" spans="1:7" x14ac:dyDescent="0.25">
      <c r="A55" s="157">
        <f>'Zał. nr 5 jednostki'!A79</f>
        <v>0</v>
      </c>
      <c r="B55" s="157">
        <f>'Zał. nr 5 jednostki'!B79</f>
        <v>0</v>
      </c>
      <c r="C55" s="157">
        <f>'Zał. nr 5 jednostki'!D79</f>
        <v>0</v>
      </c>
      <c r="D55" s="157">
        <f>'Zał. nr 5 jednostki'!E79</f>
        <v>0</v>
      </c>
      <c r="E55" s="157">
        <f>'Zał. nr 5 jednostki'!F79</f>
        <v>0</v>
      </c>
      <c r="F55" s="157">
        <f>'Zał. nr 5 jednostki'!G79</f>
        <v>0</v>
      </c>
      <c r="G55" s="157" t="str">
        <f t="shared" si="0"/>
        <v>0000</v>
      </c>
    </row>
    <row r="56" spans="1:7" x14ac:dyDescent="0.25">
      <c r="A56" s="157">
        <f>'Zał. nr 5 jednostki'!A80</f>
        <v>0</v>
      </c>
      <c r="B56" s="157">
        <f>'Zał. nr 5 jednostki'!B80</f>
        <v>0</v>
      </c>
      <c r="C56" s="157">
        <f>'Zał. nr 5 jednostki'!D80</f>
        <v>0</v>
      </c>
      <c r="D56" s="157">
        <f>'Zał. nr 5 jednostki'!E80</f>
        <v>0</v>
      </c>
      <c r="E56" s="157">
        <f>'Zał. nr 5 jednostki'!F80</f>
        <v>0</v>
      </c>
      <c r="F56" s="157">
        <f>'Zał. nr 5 jednostki'!G80</f>
        <v>0</v>
      </c>
      <c r="G56" s="157" t="str">
        <f t="shared" si="0"/>
        <v>0000</v>
      </c>
    </row>
    <row r="57" spans="1:7" x14ac:dyDescent="0.25">
      <c r="A57" s="157">
        <f>'Zał. nr 5 jednostki'!A81</f>
        <v>0</v>
      </c>
      <c r="B57" s="157">
        <f>'Zał. nr 5 jednostki'!B81</f>
        <v>0</v>
      </c>
      <c r="C57" s="157">
        <f>'Zał. nr 5 jednostki'!D81</f>
        <v>0</v>
      </c>
      <c r="D57" s="157">
        <f>'Zał. nr 5 jednostki'!E81</f>
        <v>0</v>
      </c>
      <c r="E57" s="157">
        <f>'Zał. nr 5 jednostki'!F81</f>
        <v>0</v>
      </c>
      <c r="F57" s="157">
        <f>'Zał. nr 5 jednostki'!G81</f>
        <v>0</v>
      </c>
      <c r="G57" s="157" t="str">
        <f t="shared" si="0"/>
        <v>0000</v>
      </c>
    </row>
    <row r="58" spans="1:7" x14ac:dyDescent="0.25">
      <c r="A58" s="157">
        <f>'Zał. nr 5 jednostki'!A82</f>
        <v>0</v>
      </c>
      <c r="B58" s="157">
        <f>'Zał. nr 5 jednostki'!B82</f>
        <v>0</v>
      </c>
      <c r="C58" s="157">
        <f>'Zał. nr 5 jednostki'!D82</f>
        <v>0</v>
      </c>
      <c r="D58" s="157">
        <f>'Zał. nr 5 jednostki'!E82</f>
        <v>0</v>
      </c>
      <c r="E58" s="157">
        <f>'Zał. nr 5 jednostki'!F82</f>
        <v>0</v>
      </c>
      <c r="F58" s="157">
        <f>'Zał. nr 5 jednostki'!G82</f>
        <v>0</v>
      </c>
      <c r="G58" s="157" t="str">
        <f t="shared" si="0"/>
        <v>0000</v>
      </c>
    </row>
    <row r="59" spans="1:7" x14ac:dyDescent="0.25">
      <c r="A59" s="157">
        <f>'Zał. nr 5 jednostki'!A83</f>
        <v>0</v>
      </c>
      <c r="B59" s="157">
        <f>'Zał. nr 5 jednostki'!B83</f>
        <v>0</v>
      </c>
      <c r="C59" s="157">
        <f>'Zał. nr 5 jednostki'!D83</f>
        <v>0</v>
      </c>
      <c r="D59" s="157">
        <f>'Zał. nr 5 jednostki'!E83</f>
        <v>0</v>
      </c>
      <c r="E59" s="157">
        <f>'Zał. nr 5 jednostki'!F83</f>
        <v>0</v>
      </c>
      <c r="F59" s="157">
        <f>'Zał. nr 5 jednostki'!G83</f>
        <v>0</v>
      </c>
      <c r="G59" s="157" t="str">
        <f t="shared" si="0"/>
        <v>0000</v>
      </c>
    </row>
    <row r="60" spans="1:7" x14ac:dyDescent="0.25">
      <c r="A60" s="157">
        <f>'Zał. nr 5 jednostki'!A84</f>
        <v>0</v>
      </c>
      <c r="B60" s="157">
        <f>'Zał. nr 5 jednostki'!B84</f>
        <v>0</v>
      </c>
      <c r="C60" s="157">
        <f>'Zał. nr 5 jednostki'!D84</f>
        <v>0</v>
      </c>
      <c r="D60" s="157">
        <f>'Zał. nr 5 jednostki'!E84</f>
        <v>0</v>
      </c>
      <c r="E60" s="157">
        <f>'Zał. nr 5 jednostki'!F84</f>
        <v>0</v>
      </c>
      <c r="F60" s="157">
        <f>'Zał. nr 5 jednostki'!G84</f>
        <v>0</v>
      </c>
      <c r="G60" s="157" t="str">
        <f t="shared" si="0"/>
        <v>0000</v>
      </c>
    </row>
    <row r="61" spans="1:7" x14ac:dyDescent="0.25">
      <c r="A61" s="157">
        <f>'Zał. nr 5 jednostki'!A85</f>
        <v>0</v>
      </c>
      <c r="B61" s="157">
        <f>'Zał. nr 5 jednostki'!B85</f>
        <v>0</v>
      </c>
      <c r="C61" s="157">
        <f>'Zał. nr 5 jednostki'!D85</f>
        <v>0</v>
      </c>
      <c r="D61" s="157">
        <f>'Zał. nr 5 jednostki'!E85</f>
        <v>0</v>
      </c>
      <c r="E61" s="157">
        <f>'Zał. nr 5 jednostki'!F85</f>
        <v>0</v>
      </c>
      <c r="F61" s="157">
        <f>'Zał. nr 5 jednostki'!G85</f>
        <v>0</v>
      </c>
      <c r="G61" s="157" t="str">
        <f t="shared" si="0"/>
        <v>0000</v>
      </c>
    </row>
    <row r="62" spans="1:7" x14ac:dyDescent="0.25">
      <c r="A62" s="157">
        <f>'Zał. nr 5 jednostki'!A86</f>
        <v>0</v>
      </c>
      <c r="B62" s="157">
        <f>'Zał. nr 5 jednostki'!B86</f>
        <v>0</v>
      </c>
      <c r="C62" s="157">
        <f>'Zał. nr 5 jednostki'!D86</f>
        <v>0</v>
      </c>
      <c r="D62" s="157">
        <f>'Zał. nr 5 jednostki'!E86</f>
        <v>0</v>
      </c>
      <c r="E62" s="157">
        <f>'Zał. nr 5 jednostki'!F86</f>
        <v>0</v>
      </c>
      <c r="F62" s="157">
        <f>'Zał. nr 5 jednostki'!G86</f>
        <v>0</v>
      </c>
      <c r="G62" s="157" t="str">
        <f t="shared" si="0"/>
        <v>0000</v>
      </c>
    </row>
    <row r="63" spans="1:7" x14ac:dyDescent="0.25">
      <c r="A63" s="157">
        <f>'Zał. nr 5 jednostki'!A87</f>
        <v>0</v>
      </c>
      <c r="B63" s="157">
        <f>'Zał. nr 5 jednostki'!B87</f>
        <v>0</v>
      </c>
      <c r="C63" s="157">
        <f>'Zał. nr 5 jednostki'!D87</f>
        <v>0</v>
      </c>
      <c r="D63" s="157">
        <f>'Zał. nr 5 jednostki'!E87</f>
        <v>0</v>
      </c>
      <c r="E63" s="157">
        <f>'Zał. nr 5 jednostki'!F87</f>
        <v>0</v>
      </c>
      <c r="F63" s="157">
        <f>'Zał. nr 5 jednostki'!G87</f>
        <v>0</v>
      </c>
      <c r="G63" s="157" t="str">
        <f t="shared" si="0"/>
        <v>0000</v>
      </c>
    </row>
    <row r="64" spans="1:7" x14ac:dyDescent="0.25">
      <c r="A64" s="157">
        <f>'Zał. nr 5 jednostki'!A88</f>
        <v>0</v>
      </c>
      <c r="B64" s="157">
        <f>'Zał. nr 5 jednostki'!B88</f>
        <v>0</v>
      </c>
      <c r="C64" s="157">
        <f>'Zał. nr 5 jednostki'!D88</f>
        <v>0</v>
      </c>
      <c r="D64" s="157">
        <f>'Zał. nr 5 jednostki'!E88</f>
        <v>0</v>
      </c>
      <c r="E64" s="157">
        <f>'Zał. nr 5 jednostki'!F88</f>
        <v>0</v>
      </c>
      <c r="F64" s="157">
        <f>'Zał. nr 5 jednostki'!G88</f>
        <v>0</v>
      </c>
      <c r="G64" s="157" t="str">
        <f t="shared" si="0"/>
        <v>0000</v>
      </c>
    </row>
    <row r="65" spans="1:7" x14ac:dyDescent="0.25">
      <c r="A65" s="157">
        <f>'Zał. nr 5 jednostki'!A89</f>
        <v>0</v>
      </c>
      <c r="B65" s="157">
        <f>'Zał. nr 5 jednostki'!B89</f>
        <v>0</v>
      </c>
      <c r="C65" s="157">
        <f>'Zał. nr 5 jednostki'!D89</f>
        <v>0</v>
      </c>
      <c r="D65" s="157">
        <f>'Zał. nr 5 jednostki'!E89</f>
        <v>0</v>
      </c>
      <c r="E65" s="157">
        <f>'Zał. nr 5 jednostki'!F89</f>
        <v>0</v>
      </c>
      <c r="F65" s="157">
        <f>'Zał. nr 5 jednostki'!G89</f>
        <v>0</v>
      </c>
      <c r="G65" s="157" t="str">
        <f t="shared" si="0"/>
        <v>0000</v>
      </c>
    </row>
    <row r="66" spans="1:7" x14ac:dyDescent="0.25">
      <c r="A66" s="157">
        <f>'Zał. nr 5 jednostki'!A90</f>
        <v>0</v>
      </c>
      <c r="B66" s="157">
        <f>'Zał. nr 5 jednostki'!B90</f>
        <v>0</v>
      </c>
      <c r="C66" s="157">
        <f>'Zał. nr 5 jednostki'!D90</f>
        <v>0</v>
      </c>
      <c r="D66" s="157">
        <f>'Zał. nr 5 jednostki'!E90</f>
        <v>0</v>
      </c>
      <c r="E66" s="157">
        <f>'Zał. nr 5 jednostki'!F90</f>
        <v>0</v>
      </c>
      <c r="F66" s="157">
        <f>'Zał. nr 5 jednostki'!G90</f>
        <v>0</v>
      </c>
      <c r="G66" s="157" t="str">
        <f t="shared" ref="G66:G129" si="1">C66&amp;D66&amp;E66&amp;F66</f>
        <v>0000</v>
      </c>
    </row>
    <row r="67" spans="1:7" x14ac:dyDescent="0.25">
      <c r="A67" s="157">
        <f>'Zał. nr 5 jednostki'!A91</f>
        <v>0</v>
      </c>
      <c r="B67" s="157">
        <f>'Zał. nr 5 jednostki'!B91</f>
        <v>0</v>
      </c>
      <c r="C67" s="157">
        <f>'Zał. nr 5 jednostki'!D91</f>
        <v>0</v>
      </c>
      <c r="D67" s="157">
        <f>'Zał. nr 5 jednostki'!E91</f>
        <v>0</v>
      </c>
      <c r="E67" s="157">
        <f>'Zał. nr 5 jednostki'!F91</f>
        <v>0</v>
      </c>
      <c r="F67" s="157">
        <f>'Zał. nr 5 jednostki'!G91</f>
        <v>0</v>
      </c>
      <c r="G67" s="157" t="str">
        <f t="shared" si="1"/>
        <v>0000</v>
      </c>
    </row>
    <row r="68" spans="1:7" x14ac:dyDescent="0.25">
      <c r="A68" s="157">
        <f>'Zał. nr 5 jednostki'!A92</f>
        <v>0</v>
      </c>
      <c r="B68" s="157">
        <f>'Zał. nr 5 jednostki'!B92</f>
        <v>0</v>
      </c>
      <c r="C68" s="157">
        <f>'Zał. nr 5 jednostki'!D92</f>
        <v>0</v>
      </c>
      <c r="D68" s="157">
        <f>'Zał. nr 5 jednostki'!E92</f>
        <v>0</v>
      </c>
      <c r="E68" s="157">
        <f>'Zał. nr 5 jednostki'!F92</f>
        <v>0</v>
      </c>
      <c r="F68" s="157">
        <f>'Zał. nr 5 jednostki'!G92</f>
        <v>0</v>
      </c>
      <c r="G68" s="157" t="str">
        <f t="shared" si="1"/>
        <v>0000</v>
      </c>
    </row>
    <row r="69" spans="1:7" x14ac:dyDescent="0.25">
      <c r="A69" s="157">
        <f>'Zał. nr 5 jednostki'!A93</f>
        <v>0</v>
      </c>
      <c r="B69" s="157">
        <f>'Zał. nr 5 jednostki'!B93</f>
        <v>0</v>
      </c>
      <c r="C69" s="157">
        <f>'Zał. nr 5 jednostki'!D93</f>
        <v>0</v>
      </c>
      <c r="D69" s="157">
        <f>'Zał. nr 5 jednostki'!E93</f>
        <v>0</v>
      </c>
      <c r="E69" s="157">
        <f>'Zał. nr 5 jednostki'!F93</f>
        <v>0</v>
      </c>
      <c r="F69" s="157">
        <f>'Zał. nr 5 jednostki'!G93</f>
        <v>0</v>
      </c>
      <c r="G69" s="157" t="str">
        <f t="shared" si="1"/>
        <v>0000</v>
      </c>
    </row>
    <row r="70" spans="1:7" x14ac:dyDescent="0.25">
      <c r="A70" s="157">
        <f>'Zał. nr 5 jednostki'!A94</f>
        <v>0</v>
      </c>
      <c r="B70" s="157">
        <f>'Zał. nr 5 jednostki'!B94</f>
        <v>0</v>
      </c>
      <c r="C70" s="157">
        <f>'Zał. nr 5 jednostki'!D94</f>
        <v>0</v>
      </c>
      <c r="D70" s="157">
        <f>'Zał. nr 5 jednostki'!E94</f>
        <v>0</v>
      </c>
      <c r="E70" s="157">
        <f>'Zał. nr 5 jednostki'!F94</f>
        <v>0</v>
      </c>
      <c r="F70" s="157">
        <f>'Zał. nr 5 jednostki'!G94</f>
        <v>0</v>
      </c>
      <c r="G70" s="157" t="str">
        <f t="shared" si="1"/>
        <v>0000</v>
      </c>
    </row>
    <row r="71" spans="1:7" x14ac:dyDescent="0.25">
      <c r="A71" s="157">
        <f>'Zał. nr 5 jednostki'!A95</f>
        <v>0</v>
      </c>
      <c r="B71" s="157">
        <f>'Zał. nr 5 jednostki'!B95</f>
        <v>0</v>
      </c>
      <c r="C71" s="157">
        <f>'Zał. nr 5 jednostki'!D95</f>
        <v>0</v>
      </c>
      <c r="D71" s="157">
        <f>'Zał. nr 5 jednostki'!E95</f>
        <v>0</v>
      </c>
      <c r="E71" s="157">
        <f>'Zał. nr 5 jednostki'!F95</f>
        <v>0</v>
      </c>
      <c r="F71" s="157">
        <f>'Zał. nr 5 jednostki'!G95</f>
        <v>0</v>
      </c>
      <c r="G71" s="157" t="str">
        <f t="shared" si="1"/>
        <v>0000</v>
      </c>
    </row>
    <row r="72" spans="1:7" x14ac:dyDescent="0.25">
      <c r="A72" s="157">
        <f>'Zał. nr 5 jednostki'!A96</f>
        <v>0</v>
      </c>
      <c r="B72" s="157">
        <f>'Zał. nr 5 jednostki'!B96</f>
        <v>0</v>
      </c>
      <c r="C72" s="157">
        <f>'Zał. nr 5 jednostki'!D96</f>
        <v>0</v>
      </c>
      <c r="D72" s="157">
        <f>'Zał. nr 5 jednostki'!E96</f>
        <v>0</v>
      </c>
      <c r="E72" s="157">
        <f>'Zał. nr 5 jednostki'!F96</f>
        <v>0</v>
      </c>
      <c r="F72" s="157">
        <f>'Zał. nr 5 jednostki'!G96</f>
        <v>0</v>
      </c>
      <c r="G72" s="157" t="str">
        <f t="shared" si="1"/>
        <v>0000</v>
      </c>
    </row>
    <row r="73" spans="1:7" x14ac:dyDescent="0.25">
      <c r="A73" s="157">
        <f>'Zał. nr 5 jednostki'!A97</f>
        <v>0</v>
      </c>
      <c r="B73" s="157">
        <f>'Zał. nr 5 jednostki'!B97</f>
        <v>0</v>
      </c>
      <c r="C73" s="157">
        <f>'Zał. nr 5 jednostki'!D97</f>
        <v>0</v>
      </c>
      <c r="D73" s="157">
        <f>'Zał. nr 5 jednostki'!E97</f>
        <v>0</v>
      </c>
      <c r="E73" s="157">
        <f>'Zał. nr 5 jednostki'!F97</f>
        <v>0</v>
      </c>
      <c r="F73" s="157">
        <f>'Zał. nr 5 jednostki'!G97</f>
        <v>0</v>
      </c>
      <c r="G73" s="157" t="str">
        <f t="shared" si="1"/>
        <v>0000</v>
      </c>
    </row>
    <row r="74" spans="1:7" x14ac:dyDescent="0.25">
      <c r="A74" s="157">
        <f>'Zał. nr 5 jednostki'!A98</f>
        <v>0</v>
      </c>
      <c r="B74" s="157">
        <f>'Zał. nr 5 jednostki'!B98</f>
        <v>0</v>
      </c>
      <c r="C74" s="157">
        <f>'Zał. nr 5 jednostki'!D98</f>
        <v>0</v>
      </c>
      <c r="D74" s="157">
        <f>'Zał. nr 5 jednostki'!E98</f>
        <v>0</v>
      </c>
      <c r="E74" s="157">
        <f>'Zał. nr 5 jednostki'!F98</f>
        <v>0</v>
      </c>
      <c r="F74" s="157">
        <f>'Zał. nr 5 jednostki'!G98</f>
        <v>0</v>
      </c>
      <c r="G74" s="157" t="str">
        <f t="shared" si="1"/>
        <v>0000</v>
      </c>
    </row>
    <row r="75" spans="1:7" x14ac:dyDescent="0.25">
      <c r="A75" s="157">
        <f>'Zał. nr 5 jednostki'!A99</f>
        <v>0</v>
      </c>
      <c r="B75" s="157">
        <f>'Zał. nr 5 jednostki'!B99</f>
        <v>0</v>
      </c>
      <c r="C75" s="157">
        <f>'Zał. nr 5 jednostki'!D99</f>
        <v>0</v>
      </c>
      <c r="D75" s="157">
        <f>'Zał. nr 5 jednostki'!E99</f>
        <v>0</v>
      </c>
      <c r="E75" s="157">
        <f>'Zał. nr 5 jednostki'!F99</f>
        <v>0</v>
      </c>
      <c r="F75" s="157">
        <f>'Zał. nr 5 jednostki'!G99</f>
        <v>0</v>
      </c>
      <c r="G75" s="157" t="str">
        <f t="shared" si="1"/>
        <v>0000</v>
      </c>
    </row>
    <row r="76" spans="1:7" x14ac:dyDescent="0.25">
      <c r="A76" s="157">
        <f>'Zał. nr 5 jednostki'!A100</f>
        <v>0</v>
      </c>
      <c r="B76" s="157">
        <f>'Zał. nr 5 jednostki'!B100</f>
        <v>0</v>
      </c>
      <c r="C76" s="157">
        <f>'Zał. nr 5 jednostki'!D100</f>
        <v>0</v>
      </c>
      <c r="D76" s="157">
        <f>'Zał. nr 5 jednostki'!E100</f>
        <v>0</v>
      </c>
      <c r="E76" s="157">
        <f>'Zał. nr 5 jednostki'!F100</f>
        <v>0</v>
      </c>
      <c r="F76" s="157">
        <f>'Zał. nr 5 jednostki'!G100</f>
        <v>0</v>
      </c>
      <c r="G76" s="157" t="str">
        <f t="shared" si="1"/>
        <v>0000</v>
      </c>
    </row>
    <row r="77" spans="1:7" x14ac:dyDescent="0.25">
      <c r="A77" s="157">
        <f>'Zał. nr 5 jednostki'!A101</f>
        <v>0</v>
      </c>
      <c r="B77" s="157">
        <f>'Zał. nr 5 jednostki'!B101</f>
        <v>0</v>
      </c>
      <c r="C77" s="157">
        <f>'Zał. nr 5 jednostki'!D101</f>
        <v>0</v>
      </c>
      <c r="D77" s="157">
        <f>'Zał. nr 5 jednostki'!E101</f>
        <v>0</v>
      </c>
      <c r="E77" s="157">
        <f>'Zał. nr 5 jednostki'!F101</f>
        <v>0</v>
      </c>
      <c r="F77" s="157">
        <f>'Zał. nr 5 jednostki'!G101</f>
        <v>0</v>
      </c>
      <c r="G77" s="157" t="str">
        <f t="shared" si="1"/>
        <v>0000</v>
      </c>
    </row>
    <row r="78" spans="1:7" x14ac:dyDescent="0.25">
      <c r="A78" s="157">
        <f>'Zał. nr 5 jednostki'!A102</f>
        <v>0</v>
      </c>
      <c r="B78" s="157">
        <f>'Zał. nr 5 jednostki'!B102</f>
        <v>0</v>
      </c>
      <c r="C78" s="157">
        <f>'Zał. nr 5 jednostki'!D102</f>
        <v>0</v>
      </c>
      <c r="D78" s="157">
        <f>'Zał. nr 5 jednostki'!E102</f>
        <v>0</v>
      </c>
      <c r="E78" s="157">
        <f>'Zał. nr 5 jednostki'!F102</f>
        <v>0</v>
      </c>
      <c r="F78" s="157">
        <f>'Zał. nr 5 jednostki'!G102</f>
        <v>0</v>
      </c>
      <c r="G78" s="157" t="str">
        <f t="shared" si="1"/>
        <v>0000</v>
      </c>
    </row>
    <row r="79" spans="1:7" x14ac:dyDescent="0.25">
      <c r="A79" s="157">
        <f>'Zał. nr 5 jednostki'!A103</f>
        <v>0</v>
      </c>
      <c r="B79" s="157">
        <f>'Zał. nr 5 jednostki'!B103</f>
        <v>0</v>
      </c>
      <c r="C79" s="157">
        <f>'Zał. nr 5 jednostki'!D103</f>
        <v>0</v>
      </c>
      <c r="D79" s="157">
        <f>'Zał. nr 5 jednostki'!E103</f>
        <v>0</v>
      </c>
      <c r="E79" s="157">
        <f>'Zał. nr 5 jednostki'!F103</f>
        <v>0</v>
      </c>
      <c r="F79" s="157">
        <f>'Zał. nr 5 jednostki'!G103</f>
        <v>0</v>
      </c>
      <c r="G79" s="157" t="str">
        <f t="shared" si="1"/>
        <v>0000</v>
      </c>
    </row>
    <row r="80" spans="1:7" x14ac:dyDescent="0.25">
      <c r="A80" s="157">
        <f>'Zał. nr 5 jednostki'!A104</f>
        <v>0</v>
      </c>
      <c r="B80" s="157">
        <f>'Zał. nr 5 jednostki'!B104</f>
        <v>0</v>
      </c>
      <c r="C80" s="157">
        <f>'Zał. nr 5 jednostki'!D104</f>
        <v>0</v>
      </c>
      <c r="D80" s="157">
        <f>'Zał. nr 5 jednostki'!E104</f>
        <v>0</v>
      </c>
      <c r="E80" s="157">
        <f>'Zał. nr 5 jednostki'!F104</f>
        <v>0</v>
      </c>
      <c r="F80" s="157">
        <f>'Zał. nr 5 jednostki'!G104</f>
        <v>0</v>
      </c>
      <c r="G80" s="157" t="str">
        <f t="shared" si="1"/>
        <v>0000</v>
      </c>
    </row>
    <row r="81" spans="1:7" x14ac:dyDescent="0.25">
      <c r="A81" s="157">
        <f>'Zał. nr 5 jednostki'!A105</f>
        <v>0</v>
      </c>
      <c r="B81" s="157">
        <f>'Zał. nr 5 jednostki'!B105</f>
        <v>0</v>
      </c>
      <c r="C81" s="157">
        <f>'Zał. nr 5 jednostki'!D105</f>
        <v>0</v>
      </c>
      <c r="D81" s="157">
        <f>'Zał. nr 5 jednostki'!E105</f>
        <v>0</v>
      </c>
      <c r="E81" s="157">
        <f>'Zał. nr 5 jednostki'!F105</f>
        <v>0</v>
      </c>
      <c r="F81" s="157">
        <f>'Zał. nr 5 jednostki'!G105</f>
        <v>0</v>
      </c>
      <c r="G81" s="157" t="str">
        <f t="shared" si="1"/>
        <v>0000</v>
      </c>
    </row>
    <row r="82" spans="1:7" x14ac:dyDescent="0.25">
      <c r="A82" s="157">
        <f>'Zał. nr 5 jednostki'!A106</f>
        <v>0</v>
      </c>
      <c r="B82" s="157">
        <f>'Zał. nr 5 jednostki'!B106</f>
        <v>0</v>
      </c>
      <c r="C82" s="157">
        <f>'Zał. nr 5 jednostki'!D106</f>
        <v>0</v>
      </c>
      <c r="D82" s="157">
        <f>'Zał. nr 5 jednostki'!E106</f>
        <v>0</v>
      </c>
      <c r="E82" s="157">
        <f>'Zał. nr 5 jednostki'!F106</f>
        <v>0</v>
      </c>
      <c r="F82" s="157">
        <f>'Zał. nr 5 jednostki'!G106</f>
        <v>0</v>
      </c>
      <c r="G82" s="157" t="str">
        <f t="shared" si="1"/>
        <v>0000</v>
      </c>
    </row>
    <row r="83" spans="1:7" x14ac:dyDescent="0.25">
      <c r="A83" s="157">
        <f>'Zał. nr 5 jednostki'!A107</f>
        <v>0</v>
      </c>
      <c r="B83" s="157">
        <f>'Zał. nr 5 jednostki'!B107</f>
        <v>0</v>
      </c>
      <c r="C83" s="157">
        <f>'Zał. nr 5 jednostki'!D107</f>
        <v>0</v>
      </c>
      <c r="D83" s="157">
        <f>'Zał. nr 5 jednostki'!E107</f>
        <v>0</v>
      </c>
      <c r="E83" s="157">
        <f>'Zał. nr 5 jednostki'!F107</f>
        <v>0</v>
      </c>
      <c r="F83" s="157">
        <f>'Zał. nr 5 jednostki'!G107</f>
        <v>0</v>
      </c>
      <c r="G83" s="157" t="str">
        <f t="shared" si="1"/>
        <v>0000</v>
      </c>
    </row>
    <row r="84" spans="1:7" x14ac:dyDescent="0.25">
      <c r="A84" s="157">
        <f>'Zał. nr 5 jednostki'!A108</f>
        <v>0</v>
      </c>
      <c r="B84" s="157">
        <f>'Zał. nr 5 jednostki'!B108</f>
        <v>0</v>
      </c>
      <c r="C84" s="157">
        <f>'Zał. nr 5 jednostki'!D108</f>
        <v>0</v>
      </c>
      <c r="D84" s="157">
        <f>'Zał. nr 5 jednostki'!E108</f>
        <v>0</v>
      </c>
      <c r="E84" s="157">
        <f>'Zał. nr 5 jednostki'!F108</f>
        <v>0</v>
      </c>
      <c r="F84" s="157">
        <f>'Zał. nr 5 jednostki'!G108</f>
        <v>0</v>
      </c>
      <c r="G84" s="157" t="str">
        <f t="shared" si="1"/>
        <v>0000</v>
      </c>
    </row>
    <row r="85" spans="1:7" x14ac:dyDescent="0.25">
      <c r="A85" s="157">
        <f>'Zał. nr 5 jednostki'!A109</f>
        <v>0</v>
      </c>
      <c r="B85" s="157">
        <f>'Zał. nr 5 jednostki'!B109</f>
        <v>0</v>
      </c>
      <c r="C85" s="157">
        <f>'Zał. nr 5 jednostki'!D109</f>
        <v>0</v>
      </c>
      <c r="D85" s="157">
        <f>'Zał. nr 5 jednostki'!E109</f>
        <v>0</v>
      </c>
      <c r="E85" s="157">
        <f>'Zał. nr 5 jednostki'!F109</f>
        <v>0</v>
      </c>
      <c r="F85" s="157">
        <f>'Zał. nr 5 jednostki'!G109</f>
        <v>0</v>
      </c>
      <c r="G85" s="157" t="str">
        <f t="shared" si="1"/>
        <v>0000</v>
      </c>
    </row>
    <row r="86" spans="1:7" x14ac:dyDescent="0.25">
      <c r="A86" s="157">
        <f>'Zał. nr 5 jednostki'!A110</f>
        <v>0</v>
      </c>
      <c r="B86" s="157">
        <f>'Zał. nr 5 jednostki'!B110</f>
        <v>0</v>
      </c>
      <c r="C86" s="157">
        <f>'Zał. nr 5 jednostki'!D110</f>
        <v>0</v>
      </c>
      <c r="D86" s="157">
        <f>'Zał. nr 5 jednostki'!E110</f>
        <v>0</v>
      </c>
      <c r="E86" s="157">
        <f>'Zał. nr 5 jednostki'!F110</f>
        <v>0</v>
      </c>
      <c r="F86" s="157">
        <f>'Zał. nr 5 jednostki'!G110</f>
        <v>0</v>
      </c>
      <c r="G86" s="157" t="str">
        <f t="shared" si="1"/>
        <v>0000</v>
      </c>
    </row>
    <row r="87" spans="1:7" x14ac:dyDescent="0.25">
      <c r="A87" s="157">
        <f>'Zał. nr 5 jednostki'!A111</f>
        <v>0</v>
      </c>
      <c r="B87" s="157">
        <f>'Zał. nr 5 jednostki'!B111</f>
        <v>0</v>
      </c>
      <c r="C87" s="157">
        <f>'Zał. nr 5 jednostki'!D111</f>
        <v>0</v>
      </c>
      <c r="D87" s="157">
        <f>'Zał. nr 5 jednostki'!E111</f>
        <v>0</v>
      </c>
      <c r="E87" s="157">
        <f>'Zał. nr 5 jednostki'!F111</f>
        <v>0</v>
      </c>
      <c r="F87" s="157">
        <f>'Zał. nr 5 jednostki'!G111</f>
        <v>0</v>
      </c>
      <c r="G87" s="157" t="str">
        <f t="shared" si="1"/>
        <v>0000</v>
      </c>
    </row>
    <row r="88" spans="1:7" x14ac:dyDescent="0.25">
      <c r="A88" s="157">
        <f>'Zał. nr 5 jednostki'!A112</f>
        <v>0</v>
      </c>
      <c r="B88" s="157">
        <f>'Zał. nr 5 jednostki'!B112</f>
        <v>0</v>
      </c>
      <c r="C88" s="157">
        <f>'Zał. nr 5 jednostki'!D112</f>
        <v>0</v>
      </c>
      <c r="D88" s="157">
        <f>'Zał. nr 5 jednostki'!E112</f>
        <v>0</v>
      </c>
      <c r="E88" s="157">
        <f>'Zał. nr 5 jednostki'!F112</f>
        <v>0</v>
      </c>
      <c r="F88" s="157">
        <f>'Zał. nr 5 jednostki'!G112</f>
        <v>0</v>
      </c>
      <c r="G88" s="157" t="str">
        <f t="shared" si="1"/>
        <v>0000</v>
      </c>
    </row>
    <row r="89" spans="1:7" x14ac:dyDescent="0.25">
      <c r="A89" s="157">
        <f>'Zał. nr 5 jednostki'!A113</f>
        <v>0</v>
      </c>
      <c r="B89" s="157">
        <f>'Zał. nr 5 jednostki'!B113</f>
        <v>0</v>
      </c>
      <c r="C89" s="157">
        <f>'Zał. nr 5 jednostki'!D113</f>
        <v>0</v>
      </c>
      <c r="D89" s="157">
        <f>'Zał. nr 5 jednostki'!E113</f>
        <v>0</v>
      </c>
      <c r="E89" s="157">
        <f>'Zał. nr 5 jednostki'!F113</f>
        <v>0</v>
      </c>
      <c r="F89" s="157">
        <f>'Zał. nr 5 jednostki'!G113</f>
        <v>0</v>
      </c>
      <c r="G89" s="157" t="str">
        <f t="shared" si="1"/>
        <v>0000</v>
      </c>
    </row>
    <row r="90" spans="1:7" x14ac:dyDescent="0.25">
      <c r="A90" s="157">
        <f>'Zał. nr 5 jednostki'!A114</f>
        <v>0</v>
      </c>
      <c r="B90" s="157">
        <f>'Zał. nr 5 jednostki'!B114</f>
        <v>0</v>
      </c>
      <c r="C90" s="157">
        <f>'Zał. nr 5 jednostki'!D114</f>
        <v>0</v>
      </c>
      <c r="D90" s="157">
        <f>'Zał. nr 5 jednostki'!E114</f>
        <v>0</v>
      </c>
      <c r="E90" s="157">
        <f>'Zał. nr 5 jednostki'!F114</f>
        <v>0</v>
      </c>
      <c r="F90" s="157">
        <f>'Zał. nr 5 jednostki'!G114</f>
        <v>0</v>
      </c>
      <c r="G90" s="157" t="str">
        <f t="shared" si="1"/>
        <v>0000</v>
      </c>
    </row>
    <row r="91" spans="1:7" x14ac:dyDescent="0.25">
      <c r="A91" s="157">
        <f>'Zał. nr 5 jednostki'!A115</f>
        <v>0</v>
      </c>
      <c r="B91" s="157">
        <f>'Zał. nr 5 jednostki'!B115</f>
        <v>0</v>
      </c>
      <c r="C91" s="157">
        <f>'Zał. nr 5 jednostki'!D115</f>
        <v>0</v>
      </c>
      <c r="D91" s="157">
        <f>'Zał. nr 5 jednostki'!E115</f>
        <v>0</v>
      </c>
      <c r="E91" s="157">
        <f>'Zał. nr 5 jednostki'!F115</f>
        <v>0</v>
      </c>
      <c r="F91" s="157">
        <f>'Zał. nr 5 jednostki'!G115</f>
        <v>0</v>
      </c>
      <c r="G91" s="157" t="str">
        <f t="shared" si="1"/>
        <v>0000</v>
      </c>
    </row>
    <row r="92" spans="1:7" x14ac:dyDescent="0.25">
      <c r="A92" s="157">
        <f>'Zał. nr 5 jednostki'!A116</f>
        <v>0</v>
      </c>
      <c r="B92" s="157">
        <f>'Zał. nr 5 jednostki'!B116</f>
        <v>0</v>
      </c>
      <c r="C92" s="157">
        <f>'Zał. nr 5 jednostki'!D116</f>
        <v>0</v>
      </c>
      <c r="D92" s="157">
        <f>'Zał. nr 5 jednostki'!E116</f>
        <v>0</v>
      </c>
      <c r="E92" s="157">
        <f>'Zał. nr 5 jednostki'!F116</f>
        <v>0</v>
      </c>
      <c r="F92" s="157">
        <f>'Zał. nr 5 jednostki'!G116</f>
        <v>0</v>
      </c>
      <c r="G92" s="157" t="str">
        <f t="shared" si="1"/>
        <v>0000</v>
      </c>
    </row>
    <row r="93" spans="1:7" x14ac:dyDescent="0.25">
      <c r="A93" s="157">
        <f>'Zał. nr 5 jednostki'!A117</f>
        <v>0</v>
      </c>
      <c r="B93" s="157">
        <f>'Zał. nr 5 jednostki'!B117</f>
        <v>0</v>
      </c>
      <c r="C93" s="157">
        <f>'Zał. nr 5 jednostki'!D117</f>
        <v>0</v>
      </c>
      <c r="D93" s="157">
        <f>'Zał. nr 5 jednostki'!E117</f>
        <v>0</v>
      </c>
      <c r="E93" s="157">
        <f>'Zał. nr 5 jednostki'!F117</f>
        <v>0</v>
      </c>
      <c r="F93" s="157">
        <f>'Zał. nr 5 jednostki'!G117</f>
        <v>0</v>
      </c>
      <c r="G93" s="157" t="str">
        <f t="shared" si="1"/>
        <v>0000</v>
      </c>
    </row>
    <row r="94" spans="1:7" x14ac:dyDescent="0.25">
      <c r="A94" s="157">
        <f>'Zał. nr 5 jednostki'!A118</f>
        <v>0</v>
      </c>
      <c r="B94" s="157">
        <f>'Zał. nr 5 jednostki'!B118</f>
        <v>0</v>
      </c>
      <c r="C94" s="157">
        <f>'Zał. nr 5 jednostki'!D118</f>
        <v>0</v>
      </c>
      <c r="D94" s="157">
        <f>'Zał. nr 5 jednostki'!E118</f>
        <v>0</v>
      </c>
      <c r="E94" s="157">
        <f>'Zał. nr 5 jednostki'!F118</f>
        <v>0</v>
      </c>
      <c r="F94" s="157">
        <f>'Zał. nr 5 jednostki'!G118</f>
        <v>0</v>
      </c>
      <c r="G94" s="157" t="str">
        <f t="shared" si="1"/>
        <v>0000</v>
      </c>
    </row>
    <row r="95" spans="1:7" x14ac:dyDescent="0.25">
      <c r="A95" s="157">
        <f>'Zał. nr 5 jednostki'!A119</f>
        <v>0</v>
      </c>
      <c r="B95" s="157">
        <f>'Zał. nr 5 jednostki'!B119</f>
        <v>0</v>
      </c>
      <c r="C95" s="157">
        <f>'Zał. nr 5 jednostki'!D119</f>
        <v>0</v>
      </c>
      <c r="D95" s="157">
        <f>'Zał. nr 5 jednostki'!E119</f>
        <v>0</v>
      </c>
      <c r="E95" s="157">
        <f>'Zał. nr 5 jednostki'!F119</f>
        <v>0</v>
      </c>
      <c r="F95" s="157">
        <f>'Zał. nr 5 jednostki'!G119</f>
        <v>0</v>
      </c>
      <c r="G95" s="157" t="str">
        <f t="shared" si="1"/>
        <v>0000</v>
      </c>
    </row>
    <row r="96" spans="1:7" x14ac:dyDescent="0.25">
      <c r="A96" s="157">
        <f>'Zał. nr 5 jednostki'!A120</f>
        <v>0</v>
      </c>
      <c r="B96" s="157">
        <f>'Zał. nr 5 jednostki'!B120</f>
        <v>0</v>
      </c>
      <c r="C96" s="157">
        <f>'Zał. nr 5 jednostki'!D120</f>
        <v>0</v>
      </c>
      <c r="D96" s="157">
        <f>'Zał. nr 5 jednostki'!E120</f>
        <v>0</v>
      </c>
      <c r="E96" s="157">
        <f>'Zał. nr 5 jednostki'!F120</f>
        <v>0</v>
      </c>
      <c r="F96" s="157">
        <f>'Zał. nr 5 jednostki'!G120</f>
        <v>0</v>
      </c>
      <c r="G96" s="157" t="str">
        <f t="shared" si="1"/>
        <v>0000</v>
      </c>
    </row>
    <row r="97" spans="1:7" x14ac:dyDescent="0.25">
      <c r="A97" s="157">
        <f>'Zał. nr 5 jednostki'!A121</f>
        <v>0</v>
      </c>
      <c r="B97" s="157">
        <f>'Zał. nr 5 jednostki'!B121</f>
        <v>0</v>
      </c>
      <c r="C97" s="157">
        <f>'Zał. nr 5 jednostki'!D121</f>
        <v>0</v>
      </c>
      <c r="D97" s="157">
        <f>'Zał. nr 5 jednostki'!E121</f>
        <v>0</v>
      </c>
      <c r="E97" s="157">
        <f>'Zał. nr 5 jednostki'!F121</f>
        <v>0</v>
      </c>
      <c r="F97" s="157">
        <f>'Zał. nr 5 jednostki'!G121</f>
        <v>0</v>
      </c>
      <c r="G97" s="157" t="str">
        <f t="shared" si="1"/>
        <v>0000</v>
      </c>
    </row>
    <row r="98" spans="1:7" x14ac:dyDescent="0.25">
      <c r="A98" s="157">
        <f>'Zał. nr 5 jednostki'!A122</f>
        <v>0</v>
      </c>
      <c r="B98" s="157">
        <f>'Zał. nr 5 jednostki'!B122</f>
        <v>0</v>
      </c>
      <c r="C98" s="157">
        <f>'Zał. nr 5 jednostki'!D122</f>
        <v>0</v>
      </c>
      <c r="D98" s="157">
        <f>'Zał. nr 5 jednostki'!E122</f>
        <v>0</v>
      </c>
      <c r="E98" s="157">
        <f>'Zał. nr 5 jednostki'!F122</f>
        <v>0</v>
      </c>
      <c r="F98" s="157">
        <f>'Zał. nr 5 jednostki'!G122</f>
        <v>0</v>
      </c>
      <c r="G98" s="157" t="str">
        <f t="shared" si="1"/>
        <v>0000</v>
      </c>
    </row>
    <row r="99" spans="1:7" x14ac:dyDescent="0.25">
      <c r="A99" s="157">
        <f>'Zał. nr 5 jednostki'!A123</f>
        <v>0</v>
      </c>
      <c r="B99" s="157">
        <f>'Zał. nr 5 jednostki'!B123</f>
        <v>0</v>
      </c>
      <c r="C99" s="157">
        <f>'Zał. nr 5 jednostki'!D123</f>
        <v>0</v>
      </c>
      <c r="D99" s="157">
        <f>'Zał. nr 5 jednostki'!E123</f>
        <v>0</v>
      </c>
      <c r="E99" s="157">
        <f>'Zał. nr 5 jednostki'!F123</f>
        <v>0</v>
      </c>
      <c r="F99" s="157">
        <f>'Zał. nr 5 jednostki'!G123</f>
        <v>0</v>
      </c>
      <c r="G99" s="157" t="str">
        <f t="shared" si="1"/>
        <v>0000</v>
      </c>
    </row>
    <row r="100" spans="1:7" x14ac:dyDescent="0.25">
      <c r="A100" s="157">
        <f>'Zał. nr 5 jednostki'!A124</f>
        <v>0</v>
      </c>
      <c r="B100" s="157">
        <f>'Zał. nr 5 jednostki'!B124</f>
        <v>0</v>
      </c>
      <c r="C100" s="157">
        <f>'Zał. nr 5 jednostki'!D124</f>
        <v>0</v>
      </c>
      <c r="D100" s="157">
        <f>'Zał. nr 5 jednostki'!E124</f>
        <v>0</v>
      </c>
      <c r="E100" s="157">
        <f>'Zał. nr 5 jednostki'!F124</f>
        <v>0</v>
      </c>
      <c r="F100" s="157">
        <f>'Zał. nr 5 jednostki'!G124</f>
        <v>0</v>
      </c>
      <c r="G100" s="157" t="str">
        <f t="shared" si="1"/>
        <v>0000</v>
      </c>
    </row>
    <row r="101" spans="1:7" x14ac:dyDescent="0.25">
      <c r="A101" s="157">
        <f>'Zał. nr 5 jednostki'!A125</f>
        <v>0</v>
      </c>
      <c r="B101" s="157">
        <f>'Zał. nr 5 jednostki'!B125</f>
        <v>0</v>
      </c>
      <c r="C101" s="157">
        <f>'Zał. nr 5 jednostki'!D125</f>
        <v>0</v>
      </c>
      <c r="D101" s="157">
        <f>'Zał. nr 5 jednostki'!E125</f>
        <v>0</v>
      </c>
      <c r="E101" s="157">
        <f>'Zał. nr 5 jednostki'!F125</f>
        <v>0</v>
      </c>
      <c r="F101" s="157">
        <f>'Zał. nr 5 jednostki'!G125</f>
        <v>0</v>
      </c>
      <c r="G101" s="157" t="str">
        <f t="shared" si="1"/>
        <v>0000</v>
      </c>
    </row>
    <row r="102" spans="1:7" x14ac:dyDescent="0.25">
      <c r="A102" s="157">
        <f>'Zał. nr 5 jednostki'!A126</f>
        <v>0</v>
      </c>
      <c r="B102" s="157">
        <f>'Zał. nr 5 jednostki'!B126</f>
        <v>0</v>
      </c>
      <c r="C102" s="157">
        <f>'Zał. nr 5 jednostki'!D126</f>
        <v>0</v>
      </c>
      <c r="D102" s="157">
        <f>'Zał. nr 5 jednostki'!E126</f>
        <v>0</v>
      </c>
      <c r="E102" s="157">
        <f>'Zał. nr 5 jednostki'!F126</f>
        <v>0</v>
      </c>
      <c r="F102" s="157">
        <f>'Zał. nr 5 jednostki'!G126</f>
        <v>0</v>
      </c>
      <c r="G102" s="157" t="str">
        <f t="shared" si="1"/>
        <v>0000</v>
      </c>
    </row>
    <row r="103" spans="1:7" x14ac:dyDescent="0.25">
      <c r="A103" s="157">
        <f>'Zał. nr 5 jednostki'!A127</f>
        <v>0</v>
      </c>
      <c r="B103" s="157">
        <f>'Zał. nr 5 jednostki'!B127</f>
        <v>0</v>
      </c>
      <c r="C103" s="157">
        <f>'Zał. nr 5 jednostki'!D127</f>
        <v>0</v>
      </c>
      <c r="D103" s="157">
        <f>'Zał. nr 5 jednostki'!E127</f>
        <v>0</v>
      </c>
      <c r="E103" s="157">
        <f>'Zał. nr 5 jednostki'!F127</f>
        <v>0</v>
      </c>
      <c r="F103" s="157">
        <f>'Zał. nr 5 jednostki'!G127</f>
        <v>0</v>
      </c>
      <c r="G103" s="157" t="str">
        <f t="shared" si="1"/>
        <v>0000</v>
      </c>
    </row>
    <row r="104" spans="1:7" x14ac:dyDescent="0.25">
      <c r="A104" s="157">
        <f>'Zał. nr 5 jednostki'!A128</f>
        <v>0</v>
      </c>
      <c r="B104" s="157">
        <f>'Zał. nr 5 jednostki'!B128</f>
        <v>0</v>
      </c>
      <c r="C104" s="157">
        <f>'Zał. nr 5 jednostki'!D128</f>
        <v>0</v>
      </c>
      <c r="D104" s="157">
        <f>'Zał. nr 5 jednostki'!E128</f>
        <v>0</v>
      </c>
      <c r="E104" s="157">
        <f>'Zał. nr 5 jednostki'!F128</f>
        <v>0</v>
      </c>
      <c r="F104" s="157">
        <f>'Zał. nr 5 jednostki'!G128</f>
        <v>0</v>
      </c>
      <c r="G104" s="157" t="str">
        <f t="shared" si="1"/>
        <v>0000</v>
      </c>
    </row>
    <row r="105" spans="1:7" x14ac:dyDescent="0.25">
      <c r="A105" s="157">
        <f>'Zał. nr 5 jednostki'!A129</f>
        <v>0</v>
      </c>
      <c r="B105" s="157">
        <f>'Zał. nr 5 jednostki'!B129</f>
        <v>0</v>
      </c>
      <c r="C105" s="157">
        <f>'Zał. nr 5 jednostki'!D129</f>
        <v>0</v>
      </c>
      <c r="D105" s="157">
        <f>'Zał. nr 5 jednostki'!E129</f>
        <v>0</v>
      </c>
      <c r="E105" s="157">
        <f>'Zał. nr 5 jednostki'!F129</f>
        <v>0</v>
      </c>
      <c r="F105" s="157">
        <f>'Zał. nr 5 jednostki'!G129</f>
        <v>0</v>
      </c>
      <c r="G105" s="157" t="str">
        <f t="shared" si="1"/>
        <v>0000</v>
      </c>
    </row>
    <row r="106" spans="1:7" x14ac:dyDescent="0.25">
      <c r="A106" s="157">
        <f>'Zał. nr 5 jednostki'!A130</f>
        <v>0</v>
      </c>
      <c r="B106" s="157">
        <f>'Zał. nr 5 jednostki'!B130</f>
        <v>0</v>
      </c>
      <c r="C106" s="157">
        <f>'Zał. nr 5 jednostki'!D130</f>
        <v>0</v>
      </c>
      <c r="D106" s="157">
        <f>'Zał. nr 5 jednostki'!E130</f>
        <v>0</v>
      </c>
      <c r="E106" s="157">
        <f>'Zał. nr 5 jednostki'!F130</f>
        <v>0</v>
      </c>
      <c r="F106" s="157">
        <f>'Zał. nr 5 jednostki'!G130</f>
        <v>0</v>
      </c>
      <c r="G106" s="157" t="str">
        <f t="shared" si="1"/>
        <v>0000</v>
      </c>
    </row>
    <row r="107" spans="1:7" x14ac:dyDescent="0.25">
      <c r="A107" s="157">
        <f>'Zał. nr 5 jednostki'!A131</f>
        <v>0</v>
      </c>
      <c r="B107" s="157">
        <f>'Zał. nr 5 jednostki'!B131</f>
        <v>0</v>
      </c>
      <c r="C107" s="157">
        <f>'Zał. nr 5 jednostki'!D131</f>
        <v>0</v>
      </c>
      <c r="D107" s="157">
        <f>'Zał. nr 5 jednostki'!E131</f>
        <v>0</v>
      </c>
      <c r="E107" s="157">
        <f>'Zał. nr 5 jednostki'!F131</f>
        <v>0</v>
      </c>
      <c r="F107" s="157">
        <f>'Zał. nr 5 jednostki'!G131</f>
        <v>0</v>
      </c>
      <c r="G107" s="157" t="str">
        <f t="shared" si="1"/>
        <v>0000</v>
      </c>
    </row>
    <row r="108" spans="1:7" x14ac:dyDescent="0.25">
      <c r="A108" s="157">
        <f>'Zał. nr 5 jednostki'!A132</f>
        <v>0</v>
      </c>
      <c r="B108" s="157">
        <f>'Zał. nr 5 jednostki'!B132</f>
        <v>0</v>
      </c>
      <c r="C108" s="157">
        <f>'Zał. nr 5 jednostki'!D132</f>
        <v>0</v>
      </c>
      <c r="D108" s="157">
        <f>'Zał. nr 5 jednostki'!E132</f>
        <v>0</v>
      </c>
      <c r="E108" s="157">
        <f>'Zał. nr 5 jednostki'!F132</f>
        <v>0</v>
      </c>
      <c r="F108" s="157">
        <f>'Zał. nr 5 jednostki'!G132</f>
        <v>0</v>
      </c>
      <c r="G108" s="157" t="str">
        <f t="shared" si="1"/>
        <v>0000</v>
      </c>
    </row>
    <row r="109" spans="1:7" x14ac:dyDescent="0.25">
      <c r="A109" s="157">
        <f>'Zał. nr 5 jednostki'!A133</f>
        <v>0</v>
      </c>
      <c r="B109" s="157">
        <f>'Zał. nr 5 jednostki'!B133</f>
        <v>0</v>
      </c>
      <c r="C109" s="157">
        <f>'Zał. nr 5 jednostki'!D133</f>
        <v>0</v>
      </c>
      <c r="D109" s="157">
        <f>'Zał. nr 5 jednostki'!E133</f>
        <v>0</v>
      </c>
      <c r="E109" s="157">
        <f>'Zał. nr 5 jednostki'!F133</f>
        <v>0</v>
      </c>
      <c r="F109" s="157">
        <f>'Zał. nr 5 jednostki'!G133</f>
        <v>0</v>
      </c>
      <c r="G109" s="157" t="str">
        <f t="shared" si="1"/>
        <v>0000</v>
      </c>
    </row>
    <row r="110" spans="1:7" x14ac:dyDescent="0.25">
      <c r="A110" s="157">
        <f>'Zał. nr 5 jednostki'!A134</f>
        <v>0</v>
      </c>
      <c r="B110" s="157">
        <f>'Zał. nr 5 jednostki'!B134</f>
        <v>0</v>
      </c>
      <c r="C110" s="157">
        <f>'Zał. nr 5 jednostki'!D134</f>
        <v>0</v>
      </c>
      <c r="D110" s="157">
        <f>'Zał. nr 5 jednostki'!E134</f>
        <v>0</v>
      </c>
      <c r="E110" s="157">
        <f>'Zał. nr 5 jednostki'!F134</f>
        <v>0</v>
      </c>
      <c r="F110" s="157">
        <f>'Zał. nr 5 jednostki'!G134</f>
        <v>0</v>
      </c>
      <c r="G110" s="157" t="str">
        <f t="shared" si="1"/>
        <v>0000</v>
      </c>
    </row>
    <row r="111" spans="1:7" x14ac:dyDescent="0.25">
      <c r="A111" s="157">
        <f>'Zał. nr 5 jednostki'!A135</f>
        <v>0</v>
      </c>
      <c r="B111" s="157">
        <f>'Zał. nr 5 jednostki'!B135</f>
        <v>0</v>
      </c>
      <c r="C111" s="157">
        <f>'Zał. nr 5 jednostki'!D135</f>
        <v>0</v>
      </c>
      <c r="D111" s="157">
        <f>'Zał. nr 5 jednostki'!E135</f>
        <v>0</v>
      </c>
      <c r="E111" s="157">
        <f>'Zał. nr 5 jednostki'!F135</f>
        <v>0</v>
      </c>
      <c r="F111" s="157">
        <f>'Zał. nr 5 jednostki'!G135</f>
        <v>0</v>
      </c>
      <c r="G111" s="157" t="str">
        <f t="shared" si="1"/>
        <v>0000</v>
      </c>
    </row>
    <row r="112" spans="1:7" x14ac:dyDescent="0.25">
      <c r="A112" s="157">
        <f>'Zał. nr 5 jednostki'!A136</f>
        <v>0</v>
      </c>
      <c r="B112" s="157">
        <f>'Zał. nr 5 jednostki'!B136</f>
        <v>0</v>
      </c>
      <c r="C112" s="157">
        <f>'Zał. nr 5 jednostki'!D136</f>
        <v>0</v>
      </c>
      <c r="D112" s="157">
        <f>'Zał. nr 5 jednostki'!E136</f>
        <v>0</v>
      </c>
      <c r="E112" s="157">
        <f>'Zał. nr 5 jednostki'!F136</f>
        <v>0</v>
      </c>
      <c r="F112" s="157">
        <f>'Zał. nr 5 jednostki'!G136</f>
        <v>0</v>
      </c>
      <c r="G112" s="157" t="str">
        <f t="shared" si="1"/>
        <v>0000</v>
      </c>
    </row>
    <row r="113" spans="1:7" x14ac:dyDescent="0.25">
      <c r="A113" s="157">
        <f>'Zał. nr 5 jednostki'!A137</f>
        <v>0</v>
      </c>
      <c r="B113" s="157">
        <f>'Zał. nr 5 jednostki'!B137</f>
        <v>0</v>
      </c>
      <c r="C113" s="157">
        <f>'Zał. nr 5 jednostki'!D137</f>
        <v>0</v>
      </c>
      <c r="D113" s="157">
        <f>'Zał. nr 5 jednostki'!E137</f>
        <v>0</v>
      </c>
      <c r="E113" s="157">
        <f>'Zał. nr 5 jednostki'!F137</f>
        <v>0</v>
      </c>
      <c r="F113" s="157">
        <f>'Zał. nr 5 jednostki'!G137</f>
        <v>0</v>
      </c>
      <c r="G113" s="157" t="str">
        <f t="shared" si="1"/>
        <v>0000</v>
      </c>
    </row>
    <row r="114" spans="1:7" x14ac:dyDescent="0.25">
      <c r="A114" s="157">
        <f>'Zał. nr 5 jednostki'!A138</f>
        <v>0</v>
      </c>
      <c r="B114" s="157">
        <f>'Zał. nr 5 jednostki'!B138</f>
        <v>0</v>
      </c>
      <c r="C114" s="157">
        <f>'Zał. nr 5 jednostki'!D138</f>
        <v>0</v>
      </c>
      <c r="D114" s="157">
        <f>'Zał. nr 5 jednostki'!E138</f>
        <v>0</v>
      </c>
      <c r="E114" s="157">
        <f>'Zał. nr 5 jednostki'!F138</f>
        <v>0</v>
      </c>
      <c r="F114" s="157">
        <f>'Zał. nr 5 jednostki'!G138</f>
        <v>0</v>
      </c>
      <c r="G114" s="157" t="str">
        <f t="shared" si="1"/>
        <v>0000</v>
      </c>
    </row>
    <row r="115" spans="1:7" x14ac:dyDescent="0.25">
      <c r="A115" s="157">
        <f>'Zał. nr 5 jednostki'!A139</f>
        <v>0</v>
      </c>
      <c r="B115" s="157">
        <f>'Zał. nr 5 jednostki'!B139</f>
        <v>0</v>
      </c>
      <c r="C115" s="157">
        <f>'Zał. nr 5 jednostki'!D139</f>
        <v>0</v>
      </c>
      <c r="D115" s="157">
        <f>'Zał. nr 5 jednostki'!E139</f>
        <v>0</v>
      </c>
      <c r="E115" s="157">
        <f>'Zał. nr 5 jednostki'!F139</f>
        <v>0</v>
      </c>
      <c r="F115" s="157">
        <f>'Zał. nr 5 jednostki'!G139</f>
        <v>0</v>
      </c>
      <c r="G115" s="157" t="str">
        <f t="shared" si="1"/>
        <v>0000</v>
      </c>
    </row>
    <row r="116" spans="1:7" x14ac:dyDescent="0.25">
      <c r="A116" s="157">
        <f>'Zał. nr 5 jednostki'!A140</f>
        <v>0</v>
      </c>
      <c r="B116" s="157">
        <f>'Zał. nr 5 jednostki'!B140</f>
        <v>0</v>
      </c>
      <c r="C116" s="157">
        <f>'Zał. nr 5 jednostki'!D140</f>
        <v>0</v>
      </c>
      <c r="D116" s="157">
        <f>'Zał. nr 5 jednostki'!E140</f>
        <v>0</v>
      </c>
      <c r="E116" s="157">
        <f>'Zał. nr 5 jednostki'!F140</f>
        <v>0</v>
      </c>
      <c r="F116" s="157">
        <f>'Zał. nr 5 jednostki'!G140</f>
        <v>0</v>
      </c>
      <c r="G116" s="157" t="str">
        <f t="shared" si="1"/>
        <v>0000</v>
      </c>
    </row>
    <row r="117" spans="1:7" x14ac:dyDescent="0.25">
      <c r="A117" s="157">
        <f>'Zał. nr 5 jednostki'!A141</f>
        <v>0</v>
      </c>
      <c r="B117" s="157">
        <f>'Zał. nr 5 jednostki'!B141</f>
        <v>0</v>
      </c>
      <c r="C117" s="157">
        <f>'Zał. nr 5 jednostki'!D141</f>
        <v>0</v>
      </c>
      <c r="D117" s="157">
        <f>'Zał. nr 5 jednostki'!E141</f>
        <v>0</v>
      </c>
      <c r="E117" s="157">
        <f>'Zał. nr 5 jednostki'!F141</f>
        <v>0</v>
      </c>
      <c r="F117" s="157">
        <f>'Zał. nr 5 jednostki'!G141</f>
        <v>0</v>
      </c>
      <c r="G117" s="157" t="str">
        <f t="shared" si="1"/>
        <v>0000</v>
      </c>
    </row>
    <row r="118" spans="1:7" x14ac:dyDescent="0.25">
      <c r="A118" s="157">
        <f>'Zał. nr 5 jednostki'!A142</f>
        <v>0</v>
      </c>
      <c r="B118" s="157">
        <f>'Zał. nr 5 jednostki'!B142</f>
        <v>0</v>
      </c>
      <c r="C118" s="157">
        <f>'Zał. nr 5 jednostki'!D142</f>
        <v>0</v>
      </c>
      <c r="D118" s="157">
        <f>'Zał. nr 5 jednostki'!E142</f>
        <v>0</v>
      </c>
      <c r="E118" s="157">
        <f>'Zał. nr 5 jednostki'!F142</f>
        <v>0</v>
      </c>
      <c r="F118" s="157">
        <f>'Zał. nr 5 jednostki'!G142</f>
        <v>0</v>
      </c>
      <c r="G118" s="157" t="str">
        <f t="shared" si="1"/>
        <v>0000</v>
      </c>
    </row>
    <row r="119" spans="1:7" x14ac:dyDescent="0.25">
      <c r="A119" s="157">
        <f>'Zał. nr 5 jednostki'!A143</f>
        <v>0</v>
      </c>
      <c r="B119" s="157">
        <f>'Zał. nr 5 jednostki'!B143</f>
        <v>0</v>
      </c>
      <c r="C119" s="157">
        <f>'Zał. nr 5 jednostki'!D143</f>
        <v>0</v>
      </c>
      <c r="D119" s="157">
        <f>'Zał. nr 5 jednostki'!E143</f>
        <v>0</v>
      </c>
      <c r="E119" s="157">
        <f>'Zał. nr 5 jednostki'!F143</f>
        <v>0</v>
      </c>
      <c r="F119" s="157">
        <f>'Zał. nr 5 jednostki'!G143</f>
        <v>0</v>
      </c>
      <c r="G119" s="157" t="str">
        <f t="shared" si="1"/>
        <v>0000</v>
      </c>
    </row>
    <row r="120" spans="1:7" x14ac:dyDescent="0.25">
      <c r="A120" s="157">
        <f>'Zał. nr 5 jednostki'!A144</f>
        <v>0</v>
      </c>
      <c r="B120" s="157">
        <f>'Zał. nr 5 jednostki'!B144</f>
        <v>0</v>
      </c>
      <c r="C120" s="157">
        <f>'Zał. nr 5 jednostki'!D144</f>
        <v>0</v>
      </c>
      <c r="D120" s="157">
        <f>'Zał. nr 5 jednostki'!E144</f>
        <v>0</v>
      </c>
      <c r="E120" s="157">
        <f>'Zał. nr 5 jednostki'!F144</f>
        <v>0</v>
      </c>
      <c r="F120" s="157">
        <f>'Zał. nr 5 jednostki'!G144</f>
        <v>0</v>
      </c>
      <c r="G120" s="157" t="str">
        <f t="shared" si="1"/>
        <v>0000</v>
      </c>
    </row>
    <row r="121" spans="1:7" x14ac:dyDescent="0.25">
      <c r="A121" s="157">
        <f>'Zał. nr 5 jednostki'!A145</f>
        <v>0</v>
      </c>
      <c r="B121" s="157">
        <f>'Zał. nr 5 jednostki'!B145</f>
        <v>0</v>
      </c>
      <c r="C121" s="157">
        <f>'Zał. nr 5 jednostki'!D145</f>
        <v>0</v>
      </c>
      <c r="D121" s="157">
        <f>'Zał. nr 5 jednostki'!E145</f>
        <v>0</v>
      </c>
      <c r="E121" s="157">
        <f>'Zał. nr 5 jednostki'!F145</f>
        <v>0</v>
      </c>
      <c r="F121" s="157">
        <f>'Zał. nr 5 jednostki'!G145</f>
        <v>0</v>
      </c>
      <c r="G121" s="157" t="str">
        <f t="shared" si="1"/>
        <v>0000</v>
      </c>
    </row>
    <row r="122" spans="1:7" x14ac:dyDescent="0.25">
      <c r="A122" s="157">
        <f>'Zał. nr 5 jednostki'!A146</f>
        <v>0</v>
      </c>
      <c r="B122" s="157">
        <f>'Zał. nr 5 jednostki'!B146</f>
        <v>0</v>
      </c>
      <c r="C122" s="157">
        <f>'Zał. nr 5 jednostki'!D146</f>
        <v>0</v>
      </c>
      <c r="D122" s="157">
        <f>'Zał. nr 5 jednostki'!E146</f>
        <v>0</v>
      </c>
      <c r="E122" s="157">
        <f>'Zał. nr 5 jednostki'!F146</f>
        <v>0</v>
      </c>
      <c r="F122" s="157">
        <f>'Zał. nr 5 jednostki'!G146</f>
        <v>0</v>
      </c>
      <c r="G122" s="157" t="str">
        <f t="shared" si="1"/>
        <v>0000</v>
      </c>
    </row>
    <row r="123" spans="1:7" x14ac:dyDescent="0.25">
      <c r="A123" s="157">
        <f>'Zał. nr 5 jednostki'!A147</f>
        <v>0</v>
      </c>
      <c r="B123" s="157">
        <f>'Zał. nr 5 jednostki'!B147</f>
        <v>0</v>
      </c>
      <c r="C123" s="157">
        <f>'Zał. nr 5 jednostki'!D147</f>
        <v>0</v>
      </c>
      <c r="D123" s="157">
        <f>'Zał. nr 5 jednostki'!E147</f>
        <v>0</v>
      </c>
      <c r="E123" s="157">
        <f>'Zał. nr 5 jednostki'!F147</f>
        <v>0</v>
      </c>
      <c r="F123" s="157">
        <f>'Zał. nr 5 jednostki'!G147</f>
        <v>0</v>
      </c>
      <c r="G123" s="157" t="str">
        <f t="shared" si="1"/>
        <v>0000</v>
      </c>
    </row>
    <row r="124" spans="1:7" x14ac:dyDescent="0.25">
      <c r="A124" s="157">
        <f>'Zał. nr 5 jednostki'!A148</f>
        <v>0</v>
      </c>
      <c r="B124" s="157">
        <f>'Zał. nr 5 jednostki'!B148</f>
        <v>0</v>
      </c>
      <c r="C124" s="157">
        <f>'Zał. nr 5 jednostki'!D148</f>
        <v>0</v>
      </c>
      <c r="D124" s="157">
        <f>'Zał. nr 5 jednostki'!E148</f>
        <v>0</v>
      </c>
      <c r="E124" s="157">
        <f>'Zał. nr 5 jednostki'!F148</f>
        <v>0</v>
      </c>
      <c r="F124" s="157">
        <f>'Zał. nr 5 jednostki'!G148</f>
        <v>0</v>
      </c>
      <c r="G124" s="157" t="str">
        <f t="shared" si="1"/>
        <v>0000</v>
      </c>
    </row>
    <row r="125" spans="1:7" x14ac:dyDescent="0.25">
      <c r="A125" s="157">
        <f>'Zał. nr 5 jednostki'!A149</f>
        <v>0</v>
      </c>
      <c r="B125" s="157">
        <f>'Zał. nr 5 jednostki'!B149</f>
        <v>0</v>
      </c>
      <c r="C125" s="157">
        <f>'Zał. nr 5 jednostki'!D149</f>
        <v>0</v>
      </c>
      <c r="D125" s="157">
        <f>'Zał. nr 5 jednostki'!E149</f>
        <v>0</v>
      </c>
      <c r="E125" s="157">
        <f>'Zał. nr 5 jednostki'!F149</f>
        <v>0</v>
      </c>
      <c r="F125" s="157">
        <f>'Zał. nr 5 jednostki'!G149</f>
        <v>0</v>
      </c>
      <c r="G125" s="157" t="str">
        <f t="shared" si="1"/>
        <v>0000</v>
      </c>
    </row>
    <row r="126" spans="1:7" x14ac:dyDescent="0.25">
      <c r="A126" s="157">
        <f>'Zał. nr 5 jednostki'!A150</f>
        <v>0</v>
      </c>
      <c r="B126" s="157">
        <f>'Zał. nr 5 jednostki'!B150</f>
        <v>0</v>
      </c>
      <c r="C126" s="157">
        <f>'Zał. nr 5 jednostki'!D150</f>
        <v>0</v>
      </c>
      <c r="D126" s="157">
        <f>'Zał. nr 5 jednostki'!E150</f>
        <v>0</v>
      </c>
      <c r="E126" s="157">
        <f>'Zał. nr 5 jednostki'!F150</f>
        <v>0</v>
      </c>
      <c r="F126" s="157">
        <f>'Zał. nr 5 jednostki'!G150</f>
        <v>0</v>
      </c>
      <c r="G126" s="157" t="str">
        <f t="shared" si="1"/>
        <v>0000</v>
      </c>
    </row>
    <row r="127" spans="1:7" x14ac:dyDescent="0.25">
      <c r="A127" s="157">
        <f>'Zał. nr 5 jednostki'!A151</f>
        <v>0</v>
      </c>
      <c r="B127" s="157">
        <f>'Zał. nr 5 jednostki'!B151</f>
        <v>0</v>
      </c>
      <c r="C127" s="157">
        <f>'Zał. nr 5 jednostki'!D151</f>
        <v>0</v>
      </c>
      <c r="D127" s="157">
        <f>'Zał. nr 5 jednostki'!E151</f>
        <v>0</v>
      </c>
      <c r="E127" s="157">
        <f>'Zał. nr 5 jednostki'!F151</f>
        <v>0</v>
      </c>
      <c r="F127" s="157">
        <f>'Zał. nr 5 jednostki'!G151</f>
        <v>0</v>
      </c>
      <c r="G127" s="157" t="str">
        <f t="shared" si="1"/>
        <v>0000</v>
      </c>
    </row>
    <row r="128" spans="1:7" x14ac:dyDescent="0.25">
      <c r="A128" s="157">
        <f>'Zał. nr 5 jednostki'!A152</f>
        <v>0</v>
      </c>
      <c r="B128" s="157">
        <f>'Zał. nr 5 jednostki'!B152</f>
        <v>0</v>
      </c>
      <c r="C128" s="157">
        <f>'Zał. nr 5 jednostki'!D152</f>
        <v>0</v>
      </c>
      <c r="D128" s="157">
        <f>'Zał. nr 5 jednostki'!E152</f>
        <v>0</v>
      </c>
      <c r="E128" s="157">
        <f>'Zał. nr 5 jednostki'!F152</f>
        <v>0</v>
      </c>
      <c r="F128" s="157">
        <f>'Zał. nr 5 jednostki'!G152</f>
        <v>0</v>
      </c>
      <c r="G128" s="157" t="str">
        <f t="shared" si="1"/>
        <v>0000</v>
      </c>
    </row>
    <row r="129" spans="1:7" x14ac:dyDescent="0.25">
      <c r="A129" s="157">
        <f>'Zał. nr 5 jednostki'!A153</f>
        <v>0</v>
      </c>
      <c r="B129" s="157">
        <f>'Zał. nr 5 jednostki'!B153</f>
        <v>0</v>
      </c>
      <c r="C129" s="157">
        <f>'Zał. nr 5 jednostki'!D153</f>
        <v>0</v>
      </c>
      <c r="D129" s="157">
        <f>'Zał. nr 5 jednostki'!E153</f>
        <v>0</v>
      </c>
      <c r="E129" s="157">
        <f>'Zał. nr 5 jednostki'!F153</f>
        <v>0</v>
      </c>
      <c r="F129" s="157">
        <f>'Zał. nr 5 jednostki'!G153</f>
        <v>0</v>
      </c>
      <c r="G129" s="157" t="str">
        <f t="shared" si="1"/>
        <v>0000</v>
      </c>
    </row>
    <row r="130" spans="1:7" x14ac:dyDescent="0.25">
      <c r="A130" s="157">
        <f>'Zał. nr 5 jednostki'!A154</f>
        <v>0</v>
      </c>
      <c r="B130" s="157">
        <f>'Zał. nr 5 jednostki'!B154</f>
        <v>0</v>
      </c>
      <c r="C130" s="157">
        <f>'Zał. nr 5 jednostki'!D154</f>
        <v>0</v>
      </c>
      <c r="D130" s="157">
        <f>'Zał. nr 5 jednostki'!E154</f>
        <v>0</v>
      </c>
      <c r="E130" s="157">
        <f>'Zał. nr 5 jednostki'!F154</f>
        <v>0</v>
      </c>
      <c r="F130" s="157">
        <f>'Zał. nr 5 jednostki'!G154</f>
        <v>0</v>
      </c>
      <c r="G130" s="157" t="str">
        <f t="shared" ref="G130:G193" si="2">C130&amp;D130&amp;E130&amp;F130</f>
        <v>0000</v>
      </c>
    </row>
    <row r="131" spans="1:7" x14ac:dyDescent="0.25">
      <c r="A131" s="157">
        <f>'Zał. nr 5 jednostki'!A155</f>
        <v>0</v>
      </c>
      <c r="B131" s="157">
        <f>'Zał. nr 5 jednostki'!B155</f>
        <v>0</v>
      </c>
      <c r="C131" s="157">
        <f>'Zał. nr 5 jednostki'!D155</f>
        <v>0</v>
      </c>
      <c r="D131" s="157">
        <f>'Zał. nr 5 jednostki'!E155</f>
        <v>0</v>
      </c>
      <c r="E131" s="157">
        <f>'Zał. nr 5 jednostki'!F155</f>
        <v>0</v>
      </c>
      <c r="F131" s="157">
        <f>'Zał. nr 5 jednostki'!G155</f>
        <v>0</v>
      </c>
      <c r="G131" s="157" t="str">
        <f t="shared" si="2"/>
        <v>0000</v>
      </c>
    </row>
    <row r="132" spans="1:7" x14ac:dyDescent="0.25">
      <c r="A132" s="157">
        <f>'Zał. nr 5 jednostki'!A156</f>
        <v>0</v>
      </c>
      <c r="B132" s="157">
        <f>'Zał. nr 5 jednostki'!B156</f>
        <v>0</v>
      </c>
      <c r="C132" s="157">
        <f>'Zał. nr 5 jednostki'!D156</f>
        <v>0</v>
      </c>
      <c r="D132" s="157">
        <f>'Zał. nr 5 jednostki'!E156</f>
        <v>0</v>
      </c>
      <c r="E132" s="157">
        <f>'Zał. nr 5 jednostki'!F156</f>
        <v>0</v>
      </c>
      <c r="F132" s="157">
        <f>'Zał. nr 5 jednostki'!G156</f>
        <v>0</v>
      </c>
      <c r="G132" s="157" t="str">
        <f t="shared" si="2"/>
        <v>0000</v>
      </c>
    </row>
    <row r="133" spans="1:7" x14ac:dyDescent="0.25">
      <c r="A133" s="157">
        <f>'Zał. nr 5 jednostki'!A157</f>
        <v>0</v>
      </c>
      <c r="B133" s="157">
        <f>'Zał. nr 5 jednostki'!B157</f>
        <v>0</v>
      </c>
      <c r="C133" s="157">
        <f>'Zał. nr 5 jednostki'!D157</f>
        <v>0</v>
      </c>
      <c r="D133" s="157">
        <f>'Zał. nr 5 jednostki'!E157</f>
        <v>0</v>
      </c>
      <c r="E133" s="157">
        <f>'Zał. nr 5 jednostki'!F157</f>
        <v>0</v>
      </c>
      <c r="F133" s="157">
        <f>'Zał. nr 5 jednostki'!G157</f>
        <v>0</v>
      </c>
      <c r="G133" s="157" t="str">
        <f t="shared" si="2"/>
        <v>0000</v>
      </c>
    </row>
    <row r="134" spans="1:7" x14ac:dyDescent="0.25">
      <c r="A134" s="157">
        <f>'Zał. nr 5 jednostki'!A158</f>
        <v>0</v>
      </c>
      <c r="B134" s="157">
        <f>'Zał. nr 5 jednostki'!B158</f>
        <v>0</v>
      </c>
      <c r="C134" s="157">
        <f>'Zał. nr 5 jednostki'!D158</f>
        <v>0</v>
      </c>
      <c r="D134" s="157">
        <f>'Zał. nr 5 jednostki'!E158</f>
        <v>0</v>
      </c>
      <c r="E134" s="157">
        <f>'Zał. nr 5 jednostki'!F158</f>
        <v>0</v>
      </c>
      <c r="F134" s="157">
        <f>'Zał. nr 5 jednostki'!G158</f>
        <v>0</v>
      </c>
      <c r="G134" s="157" t="str">
        <f t="shared" si="2"/>
        <v>0000</v>
      </c>
    </row>
    <row r="135" spans="1:7" x14ac:dyDescent="0.25">
      <c r="A135" s="157">
        <f>'Zał. nr 5 jednostki'!A159</f>
        <v>0</v>
      </c>
      <c r="B135" s="157">
        <f>'Zał. nr 5 jednostki'!B159</f>
        <v>0</v>
      </c>
      <c r="C135" s="157">
        <f>'Zał. nr 5 jednostki'!D159</f>
        <v>0</v>
      </c>
      <c r="D135" s="157">
        <f>'Zał. nr 5 jednostki'!E159</f>
        <v>0</v>
      </c>
      <c r="E135" s="157">
        <f>'Zał. nr 5 jednostki'!F159</f>
        <v>0</v>
      </c>
      <c r="F135" s="157">
        <f>'Zał. nr 5 jednostki'!G159</f>
        <v>0</v>
      </c>
      <c r="G135" s="157" t="str">
        <f t="shared" si="2"/>
        <v>0000</v>
      </c>
    </row>
    <row r="136" spans="1:7" x14ac:dyDescent="0.25">
      <c r="A136" s="157">
        <f>'Zał. nr 5 jednostki'!A160</f>
        <v>0</v>
      </c>
      <c r="B136" s="157">
        <f>'Zał. nr 5 jednostki'!B160</f>
        <v>0</v>
      </c>
      <c r="C136" s="157">
        <f>'Zał. nr 5 jednostki'!D160</f>
        <v>0</v>
      </c>
      <c r="D136" s="157">
        <f>'Zał. nr 5 jednostki'!E160</f>
        <v>0</v>
      </c>
      <c r="E136" s="157">
        <f>'Zał. nr 5 jednostki'!F160</f>
        <v>0</v>
      </c>
      <c r="F136" s="157">
        <f>'Zał. nr 5 jednostki'!G160</f>
        <v>0</v>
      </c>
      <c r="G136" s="157" t="str">
        <f t="shared" si="2"/>
        <v>0000</v>
      </c>
    </row>
    <row r="137" spans="1:7" x14ac:dyDescent="0.25">
      <c r="A137" s="157">
        <f>'Zał. nr 5 jednostki'!A161</f>
        <v>0</v>
      </c>
      <c r="B137" s="157">
        <f>'Zał. nr 5 jednostki'!B161</f>
        <v>0</v>
      </c>
      <c r="C137" s="157">
        <f>'Zał. nr 5 jednostki'!D161</f>
        <v>0</v>
      </c>
      <c r="D137" s="157">
        <f>'Zał. nr 5 jednostki'!E161</f>
        <v>0</v>
      </c>
      <c r="E137" s="157">
        <f>'Zał. nr 5 jednostki'!F161</f>
        <v>0</v>
      </c>
      <c r="F137" s="157">
        <f>'Zał. nr 5 jednostki'!G161</f>
        <v>0</v>
      </c>
      <c r="G137" s="157" t="str">
        <f t="shared" si="2"/>
        <v>0000</v>
      </c>
    </row>
    <row r="138" spans="1:7" x14ac:dyDescent="0.25">
      <c r="A138" s="157">
        <f>'Zał. nr 5 jednostki'!A162</f>
        <v>0</v>
      </c>
      <c r="B138" s="157">
        <f>'Zał. nr 5 jednostki'!B162</f>
        <v>0</v>
      </c>
      <c r="C138" s="157">
        <f>'Zał. nr 5 jednostki'!D162</f>
        <v>0</v>
      </c>
      <c r="D138" s="157">
        <f>'Zał. nr 5 jednostki'!E162</f>
        <v>0</v>
      </c>
      <c r="E138" s="157">
        <f>'Zał. nr 5 jednostki'!F162</f>
        <v>0</v>
      </c>
      <c r="F138" s="157">
        <f>'Zał. nr 5 jednostki'!G162</f>
        <v>0</v>
      </c>
      <c r="G138" s="157" t="str">
        <f t="shared" si="2"/>
        <v>0000</v>
      </c>
    </row>
    <row r="139" spans="1:7" x14ac:dyDescent="0.25">
      <c r="A139" s="157">
        <f>'Zał. nr 5 jednostki'!A163</f>
        <v>0</v>
      </c>
      <c r="B139" s="157">
        <f>'Zał. nr 5 jednostki'!B163</f>
        <v>0</v>
      </c>
      <c r="C139" s="157">
        <f>'Zał. nr 5 jednostki'!D163</f>
        <v>0</v>
      </c>
      <c r="D139" s="157">
        <f>'Zał. nr 5 jednostki'!E163</f>
        <v>0</v>
      </c>
      <c r="E139" s="157">
        <f>'Zał. nr 5 jednostki'!F163</f>
        <v>0</v>
      </c>
      <c r="F139" s="157">
        <f>'Zał. nr 5 jednostki'!G163</f>
        <v>0</v>
      </c>
      <c r="G139" s="157" t="str">
        <f t="shared" si="2"/>
        <v>0000</v>
      </c>
    </row>
    <row r="140" spans="1:7" x14ac:dyDescent="0.25">
      <c r="A140" s="157">
        <f>'Zał. nr 5 jednostki'!A164</f>
        <v>0</v>
      </c>
      <c r="B140" s="157">
        <f>'Zał. nr 5 jednostki'!B164</f>
        <v>0</v>
      </c>
      <c r="C140" s="157">
        <f>'Zał. nr 5 jednostki'!D164</f>
        <v>0</v>
      </c>
      <c r="D140" s="157">
        <f>'Zał. nr 5 jednostki'!E164</f>
        <v>0</v>
      </c>
      <c r="E140" s="157">
        <f>'Zał. nr 5 jednostki'!F164</f>
        <v>0</v>
      </c>
      <c r="F140" s="157">
        <f>'Zał. nr 5 jednostki'!G164</f>
        <v>0</v>
      </c>
      <c r="G140" s="157" t="str">
        <f t="shared" si="2"/>
        <v>0000</v>
      </c>
    </row>
    <row r="141" spans="1:7" x14ac:dyDescent="0.25">
      <c r="A141" s="157">
        <f>'Zał. nr 5 jednostki'!A165</f>
        <v>0</v>
      </c>
      <c r="B141" s="157">
        <f>'Zał. nr 5 jednostki'!B165</f>
        <v>0</v>
      </c>
      <c r="C141" s="157">
        <f>'Zał. nr 5 jednostki'!D165</f>
        <v>0</v>
      </c>
      <c r="D141" s="157">
        <f>'Zał. nr 5 jednostki'!E165</f>
        <v>0</v>
      </c>
      <c r="E141" s="157">
        <f>'Zał. nr 5 jednostki'!F165</f>
        <v>0</v>
      </c>
      <c r="F141" s="157">
        <f>'Zał. nr 5 jednostki'!G165</f>
        <v>0</v>
      </c>
      <c r="G141" s="157" t="str">
        <f t="shared" si="2"/>
        <v>0000</v>
      </c>
    </row>
    <row r="142" spans="1:7" x14ac:dyDescent="0.25">
      <c r="A142" s="157">
        <f>'Zał. nr 5 jednostki'!A166</f>
        <v>0</v>
      </c>
      <c r="B142" s="157">
        <f>'Zał. nr 5 jednostki'!B166</f>
        <v>0</v>
      </c>
      <c r="C142" s="157">
        <f>'Zał. nr 5 jednostki'!D166</f>
        <v>0</v>
      </c>
      <c r="D142" s="157">
        <f>'Zał. nr 5 jednostki'!E166</f>
        <v>0</v>
      </c>
      <c r="E142" s="157">
        <f>'Zał. nr 5 jednostki'!F166</f>
        <v>0</v>
      </c>
      <c r="F142" s="157">
        <f>'Zał. nr 5 jednostki'!G166</f>
        <v>0</v>
      </c>
      <c r="G142" s="157" t="str">
        <f t="shared" si="2"/>
        <v>0000</v>
      </c>
    </row>
    <row r="143" spans="1:7" x14ac:dyDescent="0.25">
      <c r="A143" s="157">
        <f>'Zał. nr 5 jednostki'!A167</f>
        <v>0</v>
      </c>
      <c r="B143" s="157">
        <f>'Zał. nr 5 jednostki'!B167</f>
        <v>0</v>
      </c>
      <c r="C143" s="157">
        <f>'Zał. nr 5 jednostki'!D167</f>
        <v>0</v>
      </c>
      <c r="D143" s="157">
        <f>'Zał. nr 5 jednostki'!E167</f>
        <v>0</v>
      </c>
      <c r="E143" s="157">
        <f>'Zał. nr 5 jednostki'!F167</f>
        <v>0</v>
      </c>
      <c r="F143" s="157">
        <f>'Zał. nr 5 jednostki'!G167</f>
        <v>0</v>
      </c>
      <c r="G143" s="157" t="str">
        <f t="shared" si="2"/>
        <v>0000</v>
      </c>
    </row>
    <row r="144" spans="1:7" x14ac:dyDescent="0.25">
      <c r="A144" s="157">
        <f>'Zał. nr 5 jednostki'!A168</f>
        <v>0</v>
      </c>
      <c r="B144" s="157">
        <f>'Zał. nr 5 jednostki'!B168</f>
        <v>0</v>
      </c>
      <c r="C144" s="157">
        <f>'Zał. nr 5 jednostki'!D168</f>
        <v>0</v>
      </c>
      <c r="D144" s="157">
        <f>'Zał. nr 5 jednostki'!E168</f>
        <v>0</v>
      </c>
      <c r="E144" s="157">
        <f>'Zał. nr 5 jednostki'!F168</f>
        <v>0</v>
      </c>
      <c r="F144" s="157">
        <f>'Zał. nr 5 jednostki'!G168</f>
        <v>0</v>
      </c>
      <c r="G144" s="157" t="str">
        <f t="shared" si="2"/>
        <v>0000</v>
      </c>
    </row>
    <row r="145" spans="1:7" x14ac:dyDescent="0.25">
      <c r="A145" s="157">
        <f>'Zał. nr 5 jednostki'!A169</f>
        <v>0</v>
      </c>
      <c r="B145" s="157">
        <f>'Zał. nr 5 jednostki'!B169</f>
        <v>0</v>
      </c>
      <c r="C145" s="157">
        <f>'Zał. nr 5 jednostki'!D169</f>
        <v>0</v>
      </c>
      <c r="D145" s="157">
        <f>'Zał. nr 5 jednostki'!E169</f>
        <v>0</v>
      </c>
      <c r="E145" s="157">
        <f>'Zał. nr 5 jednostki'!F169</f>
        <v>0</v>
      </c>
      <c r="F145" s="157">
        <f>'Zał. nr 5 jednostki'!G169</f>
        <v>0</v>
      </c>
      <c r="G145" s="157" t="str">
        <f t="shared" si="2"/>
        <v>0000</v>
      </c>
    </row>
    <row r="146" spans="1:7" x14ac:dyDescent="0.25">
      <c r="A146" s="157">
        <f>'Zał. nr 5 jednostki'!A170</f>
        <v>0</v>
      </c>
      <c r="B146" s="157">
        <f>'Zał. nr 5 jednostki'!B170</f>
        <v>0</v>
      </c>
      <c r="C146" s="157">
        <f>'Zał. nr 5 jednostki'!D170</f>
        <v>0</v>
      </c>
      <c r="D146" s="157">
        <f>'Zał. nr 5 jednostki'!E170</f>
        <v>0</v>
      </c>
      <c r="E146" s="157">
        <f>'Zał. nr 5 jednostki'!F170</f>
        <v>0</v>
      </c>
      <c r="F146" s="157">
        <f>'Zał. nr 5 jednostki'!G170</f>
        <v>0</v>
      </c>
      <c r="G146" s="157" t="str">
        <f t="shared" si="2"/>
        <v>0000</v>
      </c>
    </row>
    <row r="147" spans="1:7" x14ac:dyDescent="0.25">
      <c r="A147" s="157">
        <f>'Zał. nr 5 jednostki'!A171</f>
        <v>0</v>
      </c>
      <c r="B147" s="157">
        <f>'Zał. nr 5 jednostki'!B171</f>
        <v>0</v>
      </c>
      <c r="C147" s="157">
        <f>'Zał. nr 5 jednostki'!D171</f>
        <v>0</v>
      </c>
      <c r="D147" s="157">
        <f>'Zał. nr 5 jednostki'!E171</f>
        <v>0</v>
      </c>
      <c r="E147" s="157">
        <f>'Zał. nr 5 jednostki'!F171</f>
        <v>0</v>
      </c>
      <c r="F147" s="157">
        <f>'Zał. nr 5 jednostki'!G171</f>
        <v>0</v>
      </c>
      <c r="G147" s="157" t="str">
        <f t="shared" si="2"/>
        <v>0000</v>
      </c>
    </row>
    <row r="148" spans="1:7" x14ac:dyDescent="0.25">
      <c r="A148" s="157">
        <f>'Zał. nr 5 jednostki'!A172</f>
        <v>0</v>
      </c>
      <c r="B148" s="157">
        <f>'Zał. nr 5 jednostki'!B172</f>
        <v>0</v>
      </c>
      <c r="C148" s="157">
        <f>'Zał. nr 5 jednostki'!D172</f>
        <v>0</v>
      </c>
      <c r="D148" s="157">
        <f>'Zał. nr 5 jednostki'!E172</f>
        <v>0</v>
      </c>
      <c r="E148" s="157">
        <f>'Zał. nr 5 jednostki'!F172</f>
        <v>0</v>
      </c>
      <c r="F148" s="157">
        <f>'Zał. nr 5 jednostki'!G172</f>
        <v>0</v>
      </c>
      <c r="G148" s="157" t="str">
        <f t="shared" si="2"/>
        <v>0000</v>
      </c>
    </row>
    <row r="149" spans="1:7" x14ac:dyDescent="0.25">
      <c r="A149" s="157">
        <f>'Zał. nr 5 jednostki'!A173</f>
        <v>0</v>
      </c>
      <c r="B149" s="157">
        <f>'Zał. nr 5 jednostki'!B173</f>
        <v>0</v>
      </c>
      <c r="C149" s="157">
        <f>'Zał. nr 5 jednostki'!D173</f>
        <v>0</v>
      </c>
      <c r="D149" s="157">
        <f>'Zał. nr 5 jednostki'!E173</f>
        <v>0</v>
      </c>
      <c r="E149" s="157">
        <f>'Zał. nr 5 jednostki'!F173</f>
        <v>0</v>
      </c>
      <c r="F149" s="157">
        <f>'Zał. nr 5 jednostki'!G173</f>
        <v>0</v>
      </c>
      <c r="G149" s="157" t="str">
        <f t="shared" si="2"/>
        <v>0000</v>
      </c>
    </row>
    <row r="150" spans="1:7" x14ac:dyDescent="0.25">
      <c r="A150" s="157">
        <f>'Zał. nr 5 jednostki'!A174</f>
        <v>0</v>
      </c>
      <c r="B150" s="157">
        <f>'Zał. nr 5 jednostki'!B174</f>
        <v>0</v>
      </c>
      <c r="C150" s="157">
        <f>'Zał. nr 5 jednostki'!D174</f>
        <v>0</v>
      </c>
      <c r="D150" s="157">
        <f>'Zał. nr 5 jednostki'!E174</f>
        <v>0</v>
      </c>
      <c r="E150" s="157">
        <f>'Zał. nr 5 jednostki'!F174</f>
        <v>0</v>
      </c>
      <c r="F150" s="157">
        <f>'Zał. nr 5 jednostki'!G174</f>
        <v>0</v>
      </c>
      <c r="G150" s="157" t="str">
        <f t="shared" si="2"/>
        <v>0000</v>
      </c>
    </row>
    <row r="151" spans="1:7" x14ac:dyDescent="0.25">
      <c r="A151" s="157">
        <f>'Zał. nr 5 jednostki'!A175</f>
        <v>0</v>
      </c>
      <c r="B151" s="157">
        <f>'Zał. nr 5 jednostki'!B175</f>
        <v>0</v>
      </c>
      <c r="C151" s="157">
        <f>'Zał. nr 5 jednostki'!D175</f>
        <v>0</v>
      </c>
      <c r="D151" s="157">
        <f>'Zał. nr 5 jednostki'!E175</f>
        <v>0</v>
      </c>
      <c r="E151" s="157">
        <f>'Zał. nr 5 jednostki'!F175</f>
        <v>0</v>
      </c>
      <c r="F151" s="157">
        <f>'Zał. nr 5 jednostki'!G175</f>
        <v>0</v>
      </c>
      <c r="G151" s="157" t="str">
        <f t="shared" si="2"/>
        <v>0000</v>
      </c>
    </row>
    <row r="152" spans="1:7" x14ac:dyDescent="0.25">
      <c r="A152" s="157">
        <f>'Zał. nr 5 jednostki'!A176</f>
        <v>0</v>
      </c>
      <c r="B152" s="157">
        <f>'Zał. nr 5 jednostki'!B176</f>
        <v>0</v>
      </c>
      <c r="C152" s="157">
        <f>'Zał. nr 5 jednostki'!D176</f>
        <v>0</v>
      </c>
      <c r="D152" s="157">
        <f>'Zał. nr 5 jednostki'!E176</f>
        <v>0</v>
      </c>
      <c r="E152" s="157">
        <f>'Zał. nr 5 jednostki'!F176</f>
        <v>0</v>
      </c>
      <c r="F152" s="157">
        <f>'Zał. nr 5 jednostki'!G176</f>
        <v>0</v>
      </c>
      <c r="G152" s="157" t="str">
        <f t="shared" si="2"/>
        <v>0000</v>
      </c>
    </row>
    <row r="153" spans="1:7" x14ac:dyDescent="0.25">
      <c r="A153" s="157">
        <f>'Zał. nr 5 jednostki'!A177</f>
        <v>0</v>
      </c>
      <c r="B153" s="157">
        <f>'Zał. nr 5 jednostki'!B177</f>
        <v>0</v>
      </c>
      <c r="C153" s="157">
        <f>'Zał. nr 5 jednostki'!D177</f>
        <v>0</v>
      </c>
      <c r="D153" s="157">
        <f>'Zał. nr 5 jednostki'!E177</f>
        <v>0</v>
      </c>
      <c r="E153" s="157">
        <f>'Zał. nr 5 jednostki'!F177</f>
        <v>0</v>
      </c>
      <c r="F153" s="157">
        <f>'Zał. nr 5 jednostki'!G177</f>
        <v>0</v>
      </c>
      <c r="G153" s="157" t="str">
        <f t="shared" si="2"/>
        <v>0000</v>
      </c>
    </row>
    <row r="154" spans="1:7" x14ac:dyDescent="0.25">
      <c r="A154" s="157">
        <f>'Zał. nr 5 jednostki'!A178</f>
        <v>0</v>
      </c>
      <c r="B154" s="157">
        <f>'Zał. nr 5 jednostki'!B178</f>
        <v>0</v>
      </c>
      <c r="C154" s="157">
        <f>'Zał. nr 5 jednostki'!D178</f>
        <v>0</v>
      </c>
      <c r="D154" s="157">
        <f>'Zał. nr 5 jednostki'!E178</f>
        <v>0</v>
      </c>
      <c r="E154" s="157">
        <f>'Zał. nr 5 jednostki'!F178</f>
        <v>0</v>
      </c>
      <c r="F154" s="157">
        <f>'Zał. nr 5 jednostki'!G178</f>
        <v>0</v>
      </c>
      <c r="G154" s="157" t="str">
        <f t="shared" si="2"/>
        <v>0000</v>
      </c>
    </row>
    <row r="155" spans="1:7" x14ac:dyDescent="0.25">
      <c r="A155" s="157">
        <f>'Zał. nr 5 jednostki'!A179</f>
        <v>0</v>
      </c>
      <c r="B155" s="157">
        <f>'Zał. nr 5 jednostki'!B179</f>
        <v>0</v>
      </c>
      <c r="C155" s="157">
        <f>'Zał. nr 5 jednostki'!D179</f>
        <v>0</v>
      </c>
      <c r="D155" s="157">
        <f>'Zał. nr 5 jednostki'!E179</f>
        <v>0</v>
      </c>
      <c r="E155" s="157">
        <f>'Zał. nr 5 jednostki'!F179</f>
        <v>0</v>
      </c>
      <c r="F155" s="157">
        <f>'Zał. nr 5 jednostki'!G179</f>
        <v>0</v>
      </c>
      <c r="G155" s="157" t="str">
        <f t="shared" si="2"/>
        <v>0000</v>
      </c>
    </row>
    <row r="156" spans="1:7" x14ac:dyDescent="0.25">
      <c r="A156" s="157">
        <f>'Zał. nr 5 jednostki'!A180</f>
        <v>0</v>
      </c>
      <c r="B156" s="157">
        <f>'Zał. nr 5 jednostki'!B180</f>
        <v>0</v>
      </c>
      <c r="C156" s="157">
        <f>'Zał. nr 5 jednostki'!D180</f>
        <v>0</v>
      </c>
      <c r="D156" s="157">
        <f>'Zał. nr 5 jednostki'!E180</f>
        <v>0</v>
      </c>
      <c r="E156" s="157">
        <f>'Zał. nr 5 jednostki'!F180</f>
        <v>0</v>
      </c>
      <c r="F156" s="157">
        <f>'Zał. nr 5 jednostki'!G180</f>
        <v>0</v>
      </c>
      <c r="G156" s="157" t="str">
        <f t="shared" si="2"/>
        <v>0000</v>
      </c>
    </row>
    <row r="157" spans="1:7" x14ac:dyDescent="0.25">
      <c r="A157" s="157">
        <f>'Zał. nr 5 jednostki'!A181</f>
        <v>0</v>
      </c>
      <c r="B157" s="157">
        <f>'Zał. nr 5 jednostki'!B181</f>
        <v>0</v>
      </c>
      <c r="C157" s="157">
        <f>'Zał. nr 5 jednostki'!D181</f>
        <v>0</v>
      </c>
      <c r="D157" s="157">
        <f>'Zał. nr 5 jednostki'!E181</f>
        <v>0</v>
      </c>
      <c r="E157" s="157">
        <f>'Zał. nr 5 jednostki'!F181</f>
        <v>0</v>
      </c>
      <c r="F157" s="157">
        <f>'Zał. nr 5 jednostki'!G181</f>
        <v>0</v>
      </c>
      <c r="G157" s="157" t="str">
        <f t="shared" si="2"/>
        <v>0000</v>
      </c>
    </row>
    <row r="158" spans="1:7" x14ac:dyDescent="0.25">
      <c r="A158" s="157">
        <f>'Zał. nr 5 jednostki'!A182</f>
        <v>0</v>
      </c>
      <c r="B158" s="157">
        <f>'Zał. nr 5 jednostki'!B182</f>
        <v>0</v>
      </c>
      <c r="C158" s="157">
        <f>'Zał. nr 5 jednostki'!D182</f>
        <v>0</v>
      </c>
      <c r="D158" s="157">
        <f>'Zał. nr 5 jednostki'!E182</f>
        <v>0</v>
      </c>
      <c r="E158" s="157">
        <f>'Zał. nr 5 jednostki'!F182</f>
        <v>0</v>
      </c>
      <c r="F158" s="157">
        <f>'Zał. nr 5 jednostki'!G182</f>
        <v>0</v>
      </c>
      <c r="G158" s="157" t="str">
        <f t="shared" si="2"/>
        <v>0000</v>
      </c>
    </row>
    <row r="159" spans="1:7" x14ac:dyDescent="0.25">
      <c r="A159" s="157">
        <f>'Zał. nr 5 jednostki'!A183</f>
        <v>0</v>
      </c>
      <c r="B159" s="157">
        <f>'Zał. nr 5 jednostki'!B183</f>
        <v>0</v>
      </c>
      <c r="C159" s="157">
        <f>'Zał. nr 5 jednostki'!D183</f>
        <v>0</v>
      </c>
      <c r="D159" s="157">
        <f>'Zał. nr 5 jednostki'!E183</f>
        <v>0</v>
      </c>
      <c r="E159" s="157">
        <f>'Zał. nr 5 jednostki'!F183</f>
        <v>0</v>
      </c>
      <c r="F159" s="157">
        <f>'Zał. nr 5 jednostki'!G183</f>
        <v>0</v>
      </c>
      <c r="G159" s="157" t="str">
        <f t="shared" si="2"/>
        <v>0000</v>
      </c>
    </row>
    <row r="160" spans="1:7" x14ac:dyDescent="0.25">
      <c r="A160" s="157">
        <f>'Zał. nr 5 jednostki'!A184</f>
        <v>0</v>
      </c>
      <c r="B160" s="157">
        <f>'Zał. nr 5 jednostki'!B184</f>
        <v>0</v>
      </c>
      <c r="C160" s="157">
        <f>'Zał. nr 5 jednostki'!D184</f>
        <v>0</v>
      </c>
      <c r="D160" s="157">
        <f>'Zał. nr 5 jednostki'!E184</f>
        <v>0</v>
      </c>
      <c r="E160" s="157">
        <f>'Zał. nr 5 jednostki'!F184</f>
        <v>0</v>
      </c>
      <c r="F160" s="157">
        <f>'Zał. nr 5 jednostki'!G184</f>
        <v>0</v>
      </c>
      <c r="G160" s="157" t="str">
        <f t="shared" si="2"/>
        <v>0000</v>
      </c>
    </row>
    <row r="161" spans="1:7" x14ac:dyDescent="0.25">
      <c r="A161" s="157">
        <f>'Zał. nr 5 jednostki'!A185</f>
        <v>0</v>
      </c>
      <c r="B161" s="157">
        <f>'Zał. nr 5 jednostki'!B185</f>
        <v>0</v>
      </c>
      <c r="C161" s="157">
        <f>'Zał. nr 5 jednostki'!D185</f>
        <v>0</v>
      </c>
      <c r="D161" s="157">
        <f>'Zał. nr 5 jednostki'!E185</f>
        <v>0</v>
      </c>
      <c r="E161" s="157">
        <f>'Zał. nr 5 jednostki'!F185</f>
        <v>0</v>
      </c>
      <c r="F161" s="157">
        <f>'Zał. nr 5 jednostki'!G185</f>
        <v>0</v>
      </c>
      <c r="G161" s="157" t="str">
        <f t="shared" si="2"/>
        <v>0000</v>
      </c>
    </row>
    <row r="162" spans="1:7" x14ac:dyDescent="0.25">
      <c r="A162" s="157">
        <f>'Zał. nr 5 jednostki'!A186</f>
        <v>0</v>
      </c>
      <c r="B162" s="157">
        <f>'Zał. nr 5 jednostki'!B186</f>
        <v>0</v>
      </c>
      <c r="C162" s="157">
        <f>'Zał. nr 5 jednostki'!D186</f>
        <v>0</v>
      </c>
      <c r="D162" s="157">
        <f>'Zał. nr 5 jednostki'!E186</f>
        <v>0</v>
      </c>
      <c r="E162" s="157">
        <f>'Zał. nr 5 jednostki'!F186</f>
        <v>0</v>
      </c>
      <c r="F162" s="157">
        <f>'Zał. nr 5 jednostki'!G186</f>
        <v>0</v>
      </c>
      <c r="G162" s="157" t="str">
        <f t="shared" si="2"/>
        <v>0000</v>
      </c>
    </row>
    <row r="163" spans="1:7" x14ac:dyDescent="0.25">
      <c r="A163" s="157">
        <f>'Zał. nr 5 jednostki'!A187</f>
        <v>0</v>
      </c>
      <c r="B163" s="157">
        <f>'Zał. nr 5 jednostki'!B187</f>
        <v>0</v>
      </c>
      <c r="C163" s="157">
        <f>'Zał. nr 5 jednostki'!D187</f>
        <v>0</v>
      </c>
      <c r="D163" s="157">
        <f>'Zał. nr 5 jednostki'!E187</f>
        <v>0</v>
      </c>
      <c r="E163" s="157">
        <f>'Zał. nr 5 jednostki'!F187</f>
        <v>0</v>
      </c>
      <c r="F163" s="157">
        <f>'Zał. nr 5 jednostki'!G187</f>
        <v>0</v>
      </c>
      <c r="G163" s="157" t="str">
        <f t="shared" si="2"/>
        <v>0000</v>
      </c>
    </row>
    <row r="164" spans="1:7" x14ac:dyDescent="0.25">
      <c r="A164" s="157">
        <f>'Zał. nr 5 jednostki'!A188</f>
        <v>0</v>
      </c>
      <c r="B164" s="157">
        <f>'Zał. nr 5 jednostki'!B188</f>
        <v>0</v>
      </c>
      <c r="C164" s="157">
        <f>'Zał. nr 5 jednostki'!D188</f>
        <v>0</v>
      </c>
      <c r="D164" s="157">
        <f>'Zał. nr 5 jednostki'!E188</f>
        <v>0</v>
      </c>
      <c r="E164" s="157">
        <f>'Zał. nr 5 jednostki'!F188</f>
        <v>0</v>
      </c>
      <c r="F164" s="157">
        <f>'Zał. nr 5 jednostki'!G188</f>
        <v>0</v>
      </c>
      <c r="G164" s="157" t="str">
        <f t="shared" si="2"/>
        <v>0000</v>
      </c>
    </row>
    <row r="165" spans="1:7" x14ac:dyDescent="0.25">
      <c r="A165" s="157">
        <f>'Zał. nr 5 jednostki'!A189</f>
        <v>0</v>
      </c>
      <c r="B165" s="157">
        <f>'Zał. nr 5 jednostki'!B189</f>
        <v>0</v>
      </c>
      <c r="C165" s="157">
        <f>'Zał. nr 5 jednostki'!D189</f>
        <v>0</v>
      </c>
      <c r="D165" s="157">
        <f>'Zał. nr 5 jednostki'!E189</f>
        <v>0</v>
      </c>
      <c r="E165" s="157">
        <f>'Zał. nr 5 jednostki'!F189</f>
        <v>0</v>
      </c>
      <c r="F165" s="157">
        <f>'Zał. nr 5 jednostki'!G189</f>
        <v>0</v>
      </c>
      <c r="G165" s="157" t="str">
        <f t="shared" si="2"/>
        <v>0000</v>
      </c>
    </row>
    <row r="166" spans="1:7" x14ac:dyDescent="0.25">
      <c r="A166" s="157">
        <f>'Zał. nr 5 jednostki'!A190</f>
        <v>0</v>
      </c>
      <c r="B166" s="157">
        <f>'Zał. nr 5 jednostki'!B190</f>
        <v>0</v>
      </c>
      <c r="C166" s="157">
        <f>'Zał. nr 5 jednostki'!D190</f>
        <v>0</v>
      </c>
      <c r="D166" s="157">
        <f>'Zał. nr 5 jednostki'!E190</f>
        <v>0</v>
      </c>
      <c r="E166" s="157">
        <f>'Zał. nr 5 jednostki'!F190</f>
        <v>0</v>
      </c>
      <c r="F166" s="157">
        <f>'Zał. nr 5 jednostki'!G190</f>
        <v>0</v>
      </c>
      <c r="G166" s="157" t="str">
        <f t="shared" si="2"/>
        <v>0000</v>
      </c>
    </row>
    <row r="167" spans="1:7" x14ac:dyDescent="0.25">
      <c r="A167" s="157">
        <f>'Zał. nr 5 jednostki'!A191</f>
        <v>0</v>
      </c>
      <c r="B167" s="157">
        <f>'Zał. nr 5 jednostki'!B191</f>
        <v>0</v>
      </c>
      <c r="C167" s="157">
        <f>'Zał. nr 5 jednostki'!D191</f>
        <v>0</v>
      </c>
      <c r="D167" s="157">
        <f>'Zał. nr 5 jednostki'!E191</f>
        <v>0</v>
      </c>
      <c r="E167" s="157">
        <f>'Zał. nr 5 jednostki'!F191</f>
        <v>0</v>
      </c>
      <c r="F167" s="157">
        <f>'Zał. nr 5 jednostki'!G191</f>
        <v>0</v>
      </c>
      <c r="G167" s="157" t="str">
        <f t="shared" si="2"/>
        <v>0000</v>
      </c>
    </row>
    <row r="168" spans="1:7" x14ac:dyDescent="0.25">
      <c r="A168" s="157">
        <f>'Zał. nr 5 jednostki'!A192</f>
        <v>0</v>
      </c>
      <c r="B168" s="157">
        <f>'Zał. nr 5 jednostki'!B192</f>
        <v>0</v>
      </c>
      <c r="C168" s="157">
        <f>'Zał. nr 5 jednostki'!D192</f>
        <v>0</v>
      </c>
      <c r="D168" s="157">
        <f>'Zał. nr 5 jednostki'!E192</f>
        <v>0</v>
      </c>
      <c r="E168" s="157">
        <f>'Zał. nr 5 jednostki'!F192</f>
        <v>0</v>
      </c>
      <c r="F168" s="157">
        <f>'Zał. nr 5 jednostki'!G192</f>
        <v>0</v>
      </c>
      <c r="G168" s="157" t="str">
        <f t="shared" si="2"/>
        <v>0000</v>
      </c>
    </row>
    <row r="169" spans="1:7" x14ac:dyDescent="0.25">
      <c r="A169" s="157">
        <f>'Zał. nr 5 jednostki'!A193</f>
        <v>0</v>
      </c>
      <c r="B169" s="157">
        <f>'Zał. nr 5 jednostki'!B193</f>
        <v>0</v>
      </c>
      <c r="C169" s="157">
        <f>'Zał. nr 5 jednostki'!D193</f>
        <v>0</v>
      </c>
      <c r="D169" s="157">
        <f>'Zał. nr 5 jednostki'!E193</f>
        <v>0</v>
      </c>
      <c r="E169" s="157">
        <f>'Zał. nr 5 jednostki'!F193</f>
        <v>0</v>
      </c>
      <c r="F169" s="157">
        <f>'Zał. nr 5 jednostki'!G193</f>
        <v>0</v>
      </c>
      <c r="G169" s="157" t="str">
        <f t="shared" si="2"/>
        <v>0000</v>
      </c>
    </row>
    <row r="170" spans="1:7" x14ac:dyDescent="0.25">
      <c r="A170" s="157">
        <f>'Zał. nr 5 jednostki'!A194</f>
        <v>0</v>
      </c>
      <c r="B170" s="157">
        <f>'Zał. nr 5 jednostki'!B194</f>
        <v>0</v>
      </c>
      <c r="C170" s="157">
        <f>'Zał. nr 5 jednostki'!D194</f>
        <v>0</v>
      </c>
      <c r="D170" s="157">
        <f>'Zał. nr 5 jednostki'!E194</f>
        <v>0</v>
      </c>
      <c r="E170" s="157">
        <f>'Zał. nr 5 jednostki'!F194</f>
        <v>0</v>
      </c>
      <c r="F170" s="157">
        <f>'Zał. nr 5 jednostki'!G194</f>
        <v>0</v>
      </c>
      <c r="G170" s="157" t="str">
        <f t="shared" si="2"/>
        <v>0000</v>
      </c>
    </row>
    <row r="171" spans="1:7" x14ac:dyDescent="0.25">
      <c r="A171" s="157">
        <f>'Zał. nr 5 jednostki'!A195</f>
        <v>0</v>
      </c>
      <c r="B171" s="157">
        <f>'Zał. nr 5 jednostki'!B195</f>
        <v>0</v>
      </c>
      <c r="C171" s="157">
        <f>'Zał. nr 5 jednostki'!D195</f>
        <v>0</v>
      </c>
      <c r="D171" s="157">
        <f>'Zał. nr 5 jednostki'!E195</f>
        <v>0</v>
      </c>
      <c r="E171" s="157">
        <f>'Zał. nr 5 jednostki'!F195</f>
        <v>0</v>
      </c>
      <c r="F171" s="157">
        <f>'Zał. nr 5 jednostki'!G195</f>
        <v>0</v>
      </c>
      <c r="G171" s="157" t="str">
        <f t="shared" si="2"/>
        <v>0000</v>
      </c>
    </row>
    <row r="172" spans="1:7" x14ac:dyDescent="0.25">
      <c r="A172" s="157">
        <f>'Zał. nr 5 jednostki'!A196</f>
        <v>0</v>
      </c>
      <c r="B172" s="157">
        <f>'Zał. nr 5 jednostki'!B196</f>
        <v>0</v>
      </c>
      <c r="C172" s="157">
        <f>'Zał. nr 5 jednostki'!D196</f>
        <v>0</v>
      </c>
      <c r="D172" s="157">
        <f>'Zał. nr 5 jednostki'!E196</f>
        <v>0</v>
      </c>
      <c r="E172" s="157">
        <f>'Zał. nr 5 jednostki'!F196</f>
        <v>0</v>
      </c>
      <c r="F172" s="157">
        <f>'Zał. nr 5 jednostki'!G196</f>
        <v>0</v>
      </c>
      <c r="G172" s="157" t="str">
        <f t="shared" si="2"/>
        <v>0000</v>
      </c>
    </row>
    <row r="173" spans="1:7" x14ac:dyDescent="0.25">
      <c r="A173" s="157">
        <f>'Zał. nr 5 jednostki'!A197</f>
        <v>0</v>
      </c>
      <c r="B173" s="157">
        <f>'Zał. nr 5 jednostki'!B197</f>
        <v>0</v>
      </c>
      <c r="C173" s="157">
        <f>'Zał. nr 5 jednostki'!D197</f>
        <v>0</v>
      </c>
      <c r="D173" s="157">
        <f>'Zał. nr 5 jednostki'!E197</f>
        <v>0</v>
      </c>
      <c r="E173" s="157">
        <f>'Zał. nr 5 jednostki'!F197</f>
        <v>0</v>
      </c>
      <c r="F173" s="157">
        <f>'Zał. nr 5 jednostki'!G197</f>
        <v>0</v>
      </c>
      <c r="G173" s="157" t="str">
        <f t="shared" si="2"/>
        <v>0000</v>
      </c>
    </row>
    <row r="174" spans="1:7" x14ac:dyDescent="0.25">
      <c r="A174" s="157">
        <f>'Zał. nr 5 jednostki'!A198</f>
        <v>0</v>
      </c>
      <c r="B174" s="157">
        <f>'Zał. nr 5 jednostki'!B198</f>
        <v>0</v>
      </c>
      <c r="C174" s="157">
        <f>'Zał. nr 5 jednostki'!D198</f>
        <v>0</v>
      </c>
      <c r="D174" s="157">
        <f>'Zał. nr 5 jednostki'!E198</f>
        <v>0</v>
      </c>
      <c r="E174" s="157">
        <f>'Zał. nr 5 jednostki'!F198</f>
        <v>0</v>
      </c>
      <c r="F174" s="157">
        <f>'Zał. nr 5 jednostki'!G198</f>
        <v>0</v>
      </c>
      <c r="G174" s="157" t="str">
        <f t="shared" si="2"/>
        <v>0000</v>
      </c>
    </row>
    <row r="175" spans="1:7" x14ac:dyDescent="0.25">
      <c r="A175" s="157">
        <f>'Zał. nr 5 jednostki'!A199</f>
        <v>0</v>
      </c>
      <c r="B175" s="157">
        <f>'Zał. nr 5 jednostki'!B199</f>
        <v>0</v>
      </c>
      <c r="C175" s="157">
        <f>'Zał. nr 5 jednostki'!D199</f>
        <v>0</v>
      </c>
      <c r="D175" s="157">
        <f>'Zał. nr 5 jednostki'!E199</f>
        <v>0</v>
      </c>
      <c r="E175" s="157">
        <f>'Zał. nr 5 jednostki'!F199</f>
        <v>0</v>
      </c>
      <c r="F175" s="157">
        <f>'Zał. nr 5 jednostki'!G199</f>
        <v>0</v>
      </c>
      <c r="G175" s="157" t="str">
        <f t="shared" si="2"/>
        <v>0000</v>
      </c>
    </row>
    <row r="176" spans="1:7" x14ac:dyDescent="0.25">
      <c r="A176" s="157">
        <f>'Zał. nr 5 jednostki'!A200</f>
        <v>0</v>
      </c>
      <c r="B176" s="157">
        <f>'Zał. nr 5 jednostki'!B200</f>
        <v>0</v>
      </c>
      <c r="C176" s="157">
        <f>'Zał. nr 5 jednostki'!D200</f>
        <v>0</v>
      </c>
      <c r="D176" s="157">
        <f>'Zał. nr 5 jednostki'!E200</f>
        <v>0</v>
      </c>
      <c r="E176" s="157">
        <f>'Zał. nr 5 jednostki'!F200</f>
        <v>0</v>
      </c>
      <c r="F176" s="157">
        <f>'Zał. nr 5 jednostki'!G200</f>
        <v>0</v>
      </c>
      <c r="G176" s="157" t="str">
        <f t="shared" si="2"/>
        <v>0000</v>
      </c>
    </row>
    <row r="177" spans="1:7" x14ac:dyDescent="0.25">
      <c r="A177" s="157">
        <f>'Zał. nr 5 jednostki'!A201</f>
        <v>0</v>
      </c>
      <c r="B177" s="157">
        <f>'Zał. nr 5 jednostki'!B201</f>
        <v>0</v>
      </c>
      <c r="C177" s="157">
        <f>'Zał. nr 5 jednostki'!D201</f>
        <v>0</v>
      </c>
      <c r="D177" s="157">
        <f>'Zał. nr 5 jednostki'!E201</f>
        <v>0</v>
      </c>
      <c r="E177" s="157">
        <f>'Zał. nr 5 jednostki'!F201</f>
        <v>0</v>
      </c>
      <c r="F177" s="157">
        <f>'Zał. nr 5 jednostki'!G201</f>
        <v>0</v>
      </c>
      <c r="G177" s="157" t="str">
        <f t="shared" si="2"/>
        <v>0000</v>
      </c>
    </row>
    <row r="178" spans="1:7" x14ac:dyDescent="0.25">
      <c r="A178" s="157">
        <f>'Zał. nr 5 jednostki'!A202</f>
        <v>0</v>
      </c>
      <c r="B178" s="157">
        <f>'Zał. nr 5 jednostki'!B202</f>
        <v>0</v>
      </c>
      <c r="C178" s="157">
        <f>'Zał. nr 5 jednostki'!D202</f>
        <v>0</v>
      </c>
      <c r="D178" s="157">
        <f>'Zał. nr 5 jednostki'!E202</f>
        <v>0</v>
      </c>
      <c r="E178" s="157">
        <f>'Zał. nr 5 jednostki'!F202</f>
        <v>0</v>
      </c>
      <c r="F178" s="157">
        <f>'Zał. nr 5 jednostki'!G202</f>
        <v>0</v>
      </c>
      <c r="G178" s="157" t="str">
        <f t="shared" si="2"/>
        <v>0000</v>
      </c>
    </row>
    <row r="179" spans="1:7" x14ac:dyDescent="0.25">
      <c r="A179" s="157">
        <f>'Zał. nr 5 jednostki'!A203</f>
        <v>0</v>
      </c>
      <c r="B179" s="157">
        <f>'Zał. nr 5 jednostki'!B203</f>
        <v>0</v>
      </c>
      <c r="C179" s="157">
        <f>'Zał. nr 5 jednostki'!D203</f>
        <v>0</v>
      </c>
      <c r="D179" s="157">
        <f>'Zał. nr 5 jednostki'!E203</f>
        <v>0</v>
      </c>
      <c r="E179" s="157">
        <f>'Zał. nr 5 jednostki'!F203</f>
        <v>0</v>
      </c>
      <c r="F179" s="157">
        <f>'Zał. nr 5 jednostki'!G203</f>
        <v>0</v>
      </c>
      <c r="G179" s="157" t="str">
        <f t="shared" si="2"/>
        <v>0000</v>
      </c>
    </row>
    <row r="180" spans="1:7" x14ac:dyDescent="0.25">
      <c r="A180" s="157">
        <f>'Zał. nr 5 jednostki'!A204</f>
        <v>0</v>
      </c>
      <c r="B180" s="157">
        <f>'Zał. nr 5 jednostki'!B204</f>
        <v>0</v>
      </c>
      <c r="C180" s="157">
        <f>'Zał. nr 5 jednostki'!D204</f>
        <v>0</v>
      </c>
      <c r="D180" s="157">
        <f>'Zał. nr 5 jednostki'!E204</f>
        <v>0</v>
      </c>
      <c r="E180" s="157">
        <f>'Zał. nr 5 jednostki'!F204</f>
        <v>0</v>
      </c>
      <c r="F180" s="157">
        <f>'Zał. nr 5 jednostki'!G204</f>
        <v>0</v>
      </c>
      <c r="G180" s="157" t="str">
        <f t="shared" si="2"/>
        <v>0000</v>
      </c>
    </row>
    <row r="181" spans="1:7" x14ac:dyDescent="0.25">
      <c r="A181" s="157">
        <f>'Zał. nr 5 jednostki'!A205</f>
        <v>0</v>
      </c>
      <c r="B181" s="157">
        <f>'Zał. nr 5 jednostki'!B205</f>
        <v>0</v>
      </c>
      <c r="C181" s="157">
        <f>'Zał. nr 5 jednostki'!D205</f>
        <v>0</v>
      </c>
      <c r="D181" s="157">
        <f>'Zał. nr 5 jednostki'!E205</f>
        <v>0</v>
      </c>
      <c r="E181" s="157">
        <f>'Zał. nr 5 jednostki'!F205</f>
        <v>0</v>
      </c>
      <c r="F181" s="157">
        <f>'Zał. nr 5 jednostki'!G205</f>
        <v>0</v>
      </c>
      <c r="G181" s="157" t="str">
        <f t="shared" si="2"/>
        <v>0000</v>
      </c>
    </row>
    <row r="182" spans="1:7" x14ac:dyDescent="0.25">
      <c r="A182" s="157">
        <f>'Zał. nr 5 jednostki'!A206</f>
        <v>0</v>
      </c>
      <c r="B182" s="157">
        <f>'Zał. nr 5 jednostki'!B206</f>
        <v>0</v>
      </c>
      <c r="C182" s="157">
        <f>'Zał. nr 5 jednostki'!D206</f>
        <v>0</v>
      </c>
      <c r="D182" s="157">
        <f>'Zał. nr 5 jednostki'!E206</f>
        <v>0</v>
      </c>
      <c r="E182" s="157">
        <f>'Zał. nr 5 jednostki'!F206</f>
        <v>0</v>
      </c>
      <c r="F182" s="157">
        <f>'Zał. nr 5 jednostki'!G206</f>
        <v>0</v>
      </c>
      <c r="G182" s="157" t="str">
        <f t="shared" si="2"/>
        <v>0000</v>
      </c>
    </row>
    <row r="183" spans="1:7" x14ac:dyDescent="0.25">
      <c r="A183" s="157">
        <f>'Zał. nr 5 jednostki'!A207</f>
        <v>0</v>
      </c>
      <c r="B183" s="157">
        <f>'Zał. nr 5 jednostki'!B207</f>
        <v>0</v>
      </c>
      <c r="C183" s="157">
        <f>'Zał. nr 5 jednostki'!D207</f>
        <v>0</v>
      </c>
      <c r="D183" s="157">
        <f>'Zał. nr 5 jednostki'!E207</f>
        <v>0</v>
      </c>
      <c r="E183" s="157">
        <f>'Zał. nr 5 jednostki'!F207</f>
        <v>0</v>
      </c>
      <c r="F183" s="157">
        <f>'Zał. nr 5 jednostki'!G207</f>
        <v>0</v>
      </c>
      <c r="G183" s="157" t="str">
        <f t="shared" si="2"/>
        <v>0000</v>
      </c>
    </row>
    <row r="184" spans="1:7" x14ac:dyDescent="0.25">
      <c r="A184" s="157">
        <f>'Zał. nr 5 jednostki'!A208</f>
        <v>0</v>
      </c>
      <c r="B184" s="157">
        <f>'Zał. nr 5 jednostki'!B208</f>
        <v>0</v>
      </c>
      <c r="C184" s="157">
        <f>'Zał. nr 5 jednostki'!D208</f>
        <v>0</v>
      </c>
      <c r="D184" s="157">
        <f>'Zał. nr 5 jednostki'!E208</f>
        <v>0</v>
      </c>
      <c r="E184" s="157">
        <f>'Zał. nr 5 jednostki'!F208</f>
        <v>0</v>
      </c>
      <c r="F184" s="157">
        <f>'Zał. nr 5 jednostki'!G208</f>
        <v>0</v>
      </c>
      <c r="G184" s="157" t="str">
        <f t="shared" si="2"/>
        <v>0000</v>
      </c>
    </row>
    <row r="185" spans="1:7" x14ac:dyDescent="0.25">
      <c r="A185" s="157">
        <f>'Zał. nr 5 jednostki'!A209</f>
        <v>0</v>
      </c>
      <c r="B185" s="157">
        <f>'Zał. nr 5 jednostki'!B209</f>
        <v>0</v>
      </c>
      <c r="C185" s="157">
        <f>'Zał. nr 5 jednostki'!D209</f>
        <v>0</v>
      </c>
      <c r="D185" s="157">
        <f>'Zał. nr 5 jednostki'!E209</f>
        <v>0</v>
      </c>
      <c r="E185" s="157">
        <f>'Zał. nr 5 jednostki'!F209</f>
        <v>0</v>
      </c>
      <c r="F185" s="157">
        <f>'Zał. nr 5 jednostki'!G209</f>
        <v>0</v>
      </c>
      <c r="G185" s="157" t="str">
        <f t="shared" si="2"/>
        <v>0000</v>
      </c>
    </row>
    <row r="186" spans="1:7" x14ac:dyDescent="0.25">
      <c r="A186" s="157">
        <f>'Zał. nr 5 jednostki'!A210</f>
        <v>0</v>
      </c>
      <c r="B186" s="157">
        <f>'Zał. nr 5 jednostki'!B210</f>
        <v>0</v>
      </c>
      <c r="C186" s="157">
        <f>'Zał. nr 5 jednostki'!D210</f>
        <v>0</v>
      </c>
      <c r="D186" s="157">
        <f>'Zał. nr 5 jednostki'!E210</f>
        <v>0</v>
      </c>
      <c r="E186" s="157">
        <f>'Zał. nr 5 jednostki'!F210</f>
        <v>0</v>
      </c>
      <c r="F186" s="157">
        <f>'Zał. nr 5 jednostki'!G210</f>
        <v>0</v>
      </c>
      <c r="G186" s="157" t="str">
        <f t="shared" si="2"/>
        <v>0000</v>
      </c>
    </row>
    <row r="187" spans="1:7" x14ac:dyDescent="0.25">
      <c r="A187" s="157">
        <f>'Zał. nr 5 jednostki'!A211</f>
        <v>0</v>
      </c>
      <c r="B187" s="157">
        <f>'Zał. nr 5 jednostki'!B211</f>
        <v>0</v>
      </c>
      <c r="C187" s="157">
        <f>'Zał. nr 5 jednostki'!D211</f>
        <v>0</v>
      </c>
      <c r="D187" s="157">
        <f>'Zał. nr 5 jednostki'!E211</f>
        <v>0</v>
      </c>
      <c r="E187" s="157">
        <f>'Zał. nr 5 jednostki'!F211</f>
        <v>0</v>
      </c>
      <c r="F187" s="157">
        <f>'Zał. nr 5 jednostki'!G211</f>
        <v>0</v>
      </c>
      <c r="G187" s="157" t="str">
        <f t="shared" si="2"/>
        <v>0000</v>
      </c>
    </row>
    <row r="188" spans="1:7" x14ac:dyDescent="0.25">
      <c r="A188" s="157">
        <f>'Zał. nr 5 jednostki'!A212</f>
        <v>0</v>
      </c>
      <c r="B188" s="157">
        <f>'Zał. nr 5 jednostki'!B212</f>
        <v>0</v>
      </c>
      <c r="C188" s="157">
        <f>'Zał. nr 5 jednostki'!D212</f>
        <v>0</v>
      </c>
      <c r="D188" s="157">
        <f>'Zał. nr 5 jednostki'!E212</f>
        <v>0</v>
      </c>
      <c r="E188" s="157">
        <f>'Zał. nr 5 jednostki'!F212</f>
        <v>0</v>
      </c>
      <c r="F188" s="157">
        <f>'Zał. nr 5 jednostki'!G212</f>
        <v>0</v>
      </c>
      <c r="G188" s="157" t="str">
        <f t="shared" si="2"/>
        <v>0000</v>
      </c>
    </row>
    <row r="189" spans="1:7" x14ac:dyDescent="0.25">
      <c r="A189" s="157">
        <f>'Zał. nr 5 jednostki'!A213</f>
        <v>0</v>
      </c>
      <c r="B189" s="157">
        <f>'Zał. nr 5 jednostki'!B213</f>
        <v>0</v>
      </c>
      <c r="C189" s="157">
        <f>'Zał. nr 5 jednostki'!D213</f>
        <v>0</v>
      </c>
      <c r="D189" s="157">
        <f>'Zał. nr 5 jednostki'!E213</f>
        <v>0</v>
      </c>
      <c r="E189" s="157">
        <f>'Zał. nr 5 jednostki'!F213</f>
        <v>0</v>
      </c>
      <c r="F189" s="157">
        <f>'Zał. nr 5 jednostki'!G213</f>
        <v>0</v>
      </c>
      <c r="G189" s="157" t="str">
        <f t="shared" si="2"/>
        <v>0000</v>
      </c>
    </row>
    <row r="190" spans="1:7" x14ac:dyDescent="0.25">
      <c r="A190" s="157">
        <f>'Zał. nr 5 jednostki'!A214</f>
        <v>0</v>
      </c>
      <c r="B190" s="157">
        <f>'Zał. nr 5 jednostki'!B214</f>
        <v>0</v>
      </c>
      <c r="C190" s="157">
        <f>'Zał. nr 5 jednostki'!D214</f>
        <v>0</v>
      </c>
      <c r="D190" s="157">
        <f>'Zał. nr 5 jednostki'!E214</f>
        <v>0</v>
      </c>
      <c r="E190" s="157">
        <f>'Zał. nr 5 jednostki'!F214</f>
        <v>0</v>
      </c>
      <c r="F190" s="157">
        <f>'Zał. nr 5 jednostki'!G214</f>
        <v>0</v>
      </c>
      <c r="G190" s="157" t="str">
        <f t="shared" si="2"/>
        <v>0000</v>
      </c>
    </row>
    <row r="191" spans="1:7" x14ac:dyDescent="0.25">
      <c r="A191" s="157">
        <f>'Zał. nr 5 jednostki'!A215</f>
        <v>0</v>
      </c>
      <c r="B191" s="157">
        <f>'Zał. nr 5 jednostki'!B215</f>
        <v>0</v>
      </c>
      <c r="C191" s="157">
        <f>'Zał. nr 5 jednostki'!D215</f>
        <v>0</v>
      </c>
      <c r="D191" s="157">
        <f>'Zał. nr 5 jednostki'!E215</f>
        <v>0</v>
      </c>
      <c r="E191" s="157">
        <f>'Zał. nr 5 jednostki'!F215</f>
        <v>0</v>
      </c>
      <c r="F191" s="157">
        <f>'Zał. nr 5 jednostki'!G215</f>
        <v>0</v>
      </c>
      <c r="G191" s="157" t="str">
        <f t="shared" si="2"/>
        <v>0000</v>
      </c>
    </row>
    <row r="192" spans="1:7" x14ac:dyDescent="0.25">
      <c r="A192" s="157">
        <f>'Zał. nr 5 jednostki'!A216</f>
        <v>0</v>
      </c>
      <c r="B192" s="157">
        <f>'Zał. nr 5 jednostki'!B216</f>
        <v>0</v>
      </c>
      <c r="C192" s="157">
        <f>'Zał. nr 5 jednostki'!D216</f>
        <v>0</v>
      </c>
      <c r="D192" s="157">
        <f>'Zał. nr 5 jednostki'!E216</f>
        <v>0</v>
      </c>
      <c r="E192" s="157">
        <f>'Zał. nr 5 jednostki'!F216</f>
        <v>0</v>
      </c>
      <c r="F192" s="157">
        <f>'Zał. nr 5 jednostki'!G216</f>
        <v>0</v>
      </c>
      <c r="G192" s="157" t="str">
        <f t="shared" si="2"/>
        <v>0000</v>
      </c>
    </row>
    <row r="193" spans="1:7" x14ac:dyDescent="0.25">
      <c r="A193" s="157">
        <f>'Zał. nr 5 jednostki'!A217</f>
        <v>0</v>
      </c>
      <c r="B193" s="157">
        <f>'Zał. nr 5 jednostki'!B217</f>
        <v>0</v>
      </c>
      <c r="C193" s="157">
        <f>'Zał. nr 5 jednostki'!D217</f>
        <v>0</v>
      </c>
      <c r="D193" s="157">
        <f>'Zał. nr 5 jednostki'!E217</f>
        <v>0</v>
      </c>
      <c r="E193" s="157">
        <f>'Zał. nr 5 jednostki'!F217</f>
        <v>0</v>
      </c>
      <c r="F193" s="157">
        <f>'Zał. nr 5 jednostki'!G217</f>
        <v>0</v>
      </c>
      <c r="G193" s="157" t="str">
        <f t="shared" si="2"/>
        <v>0000</v>
      </c>
    </row>
    <row r="194" spans="1:7" x14ac:dyDescent="0.25">
      <c r="A194" s="157">
        <f>'Zał. nr 5 jednostki'!A218</f>
        <v>0</v>
      </c>
      <c r="B194" s="157">
        <f>'Zał. nr 5 jednostki'!B218</f>
        <v>0</v>
      </c>
      <c r="C194" s="157">
        <f>'Zał. nr 5 jednostki'!D218</f>
        <v>0</v>
      </c>
      <c r="D194" s="157">
        <f>'Zał. nr 5 jednostki'!E218</f>
        <v>0</v>
      </c>
      <c r="E194" s="157">
        <f>'Zał. nr 5 jednostki'!F218</f>
        <v>0</v>
      </c>
      <c r="F194" s="157">
        <f>'Zał. nr 5 jednostki'!G218</f>
        <v>0</v>
      </c>
      <c r="G194" s="157" t="str">
        <f t="shared" ref="G194:G257" si="3">C194&amp;D194&amp;E194&amp;F194</f>
        <v>0000</v>
      </c>
    </row>
    <row r="195" spans="1:7" x14ac:dyDescent="0.25">
      <c r="A195" s="157">
        <f>'Zał. nr 5 jednostki'!A219</f>
        <v>0</v>
      </c>
      <c r="B195" s="157">
        <f>'Zał. nr 5 jednostki'!B219</f>
        <v>0</v>
      </c>
      <c r="C195" s="157">
        <f>'Zał. nr 5 jednostki'!D219</f>
        <v>0</v>
      </c>
      <c r="D195" s="157">
        <f>'Zał. nr 5 jednostki'!E219</f>
        <v>0</v>
      </c>
      <c r="E195" s="157">
        <f>'Zał. nr 5 jednostki'!F219</f>
        <v>0</v>
      </c>
      <c r="F195" s="157">
        <f>'Zał. nr 5 jednostki'!G219</f>
        <v>0</v>
      </c>
      <c r="G195" s="157" t="str">
        <f t="shared" si="3"/>
        <v>0000</v>
      </c>
    </row>
    <row r="196" spans="1:7" x14ac:dyDescent="0.25">
      <c r="A196" s="157">
        <f>'Zał. nr 5 jednostki'!A220</f>
        <v>0</v>
      </c>
      <c r="B196" s="157">
        <f>'Zał. nr 5 jednostki'!B220</f>
        <v>0</v>
      </c>
      <c r="C196" s="157">
        <f>'Zał. nr 5 jednostki'!D220</f>
        <v>0</v>
      </c>
      <c r="D196" s="157">
        <f>'Zał. nr 5 jednostki'!E220</f>
        <v>0</v>
      </c>
      <c r="E196" s="157">
        <f>'Zał. nr 5 jednostki'!F220</f>
        <v>0</v>
      </c>
      <c r="F196" s="157">
        <f>'Zał. nr 5 jednostki'!G220</f>
        <v>0</v>
      </c>
      <c r="G196" s="157" t="str">
        <f t="shared" si="3"/>
        <v>0000</v>
      </c>
    </row>
    <row r="197" spans="1:7" x14ac:dyDescent="0.25">
      <c r="A197" s="157">
        <f>'Zał. nr 5 jednostki'!A221</f>
        <v>0</v>
      </c>
      <c r="B197" s="157">
        <f>'Zał. nr 5 jednostki'!B221</f>
        <v>0</v>
      </c>
      <c r="C197" s="157">
        <f>'Zał. nr 5 jednostki'!D221</f>
        <v>0</v>
      </c>
      <c r="D197" s="157">
        <f>'Zał. nr 5 jednostki'!E221</f>
        <v>0</v>
      </c>
      <c r="E197" s="157">
        <f>'Zał. nr 5 jednostki'!F221</f>
        <v>0</v>
      </c>
      <c r="F197" s="157">
        <f>'Zał. nr 5 jednostki'!G221</f>
        <v>0</v>
      </c>
      <c r="G197" s="157" t="str">
        <f t="shared" si="3"/>
        <v>0000</v>
      </c>
    </row>
    <row r="198" spans="1:7" x14ac:dyDescent="0.25">
      <c r="A198" s="157">
        <f>'Zał. nr 5 jednostki'!A222</f>
        <v>0</v>
      </c>
      <c r="B198" s="157">
        <f>'Zał. nr 5 jednostki'!B222</f>
        <v>0</v>
      </c>
      <c r="C198" s="157">
        <f>'Zał. nr 5 jednostki'!D222</f>
        <v>0</v>
      </c>
      <c r="D198" s="157">
        <f>'Zał. nr 5 jednostki'!E222</f>
        <v>0</v>
      </c>
      <c r="E198" s="157">
        <f>'Zał. nr 5 jednostki'!F222</f>
        <v>0</v>
      </c>
      <c r="F198" s="157">
        <f>'Zał. nr 5 jednostki'!G222</f>
        <v>0</v>
      </c>
      <c r="G198" s="157" t="str">
        <f t="shared" si="3"/>
        <v>0000</v>
      </c>
    </row>
    <row r="199" spans="1:7" x14ac:dyDescent="0.25">
      <c r="A199" s="157">
        <f>'Zał. nr 5 jednostki'!A223</f>
        <v>0</v>
      </c>
      <c r="B199" s="157">
        <f>'Zał. nr 5 jednostki'!B223</f>
        <v>0</v>
      </c>
      <c r="C199" s="157">
        <f>'Zał. nr 5 jednostki'!D223</f>
        <v>0</v>
      </c>
      <c r="D199" s="157">
        <f>'Zał. nr 5 jednostki'!E223</f>
        <v>0</v>
      </c>
      <c r="E199" s="157">
        <f>'Zał. nr 5 jednostki'!F223</f>
        <v>0</v>
      </c>
      <c r="F199" s="157">
        <f>'Zał. nr 5 jednostki'!G223</f>
        <v>0</v>
      </c>
      <c r="G199" s="157" t="str">
        <f t="shared" si="3"/>
        <v>0000</v>
      </c>
    </row>
    <row r="200" spans="1:7" x14ac:dyDescent="0.25">
      <c r="A200" s="157">
        <f>'Zał. nr 5 jednostki'!A224</f>
        <v>0</v>
      </c>
      <c r="B200" s="157">
        <f>'Zał. nr 5 jednostki'!B224</f>
        <v>0</v>
      </c>
      <c r="C200" s="157">
        <f>'Zał. nr 5 jednostki'!D224</f>
        <v>0</v>
      </c>
      <c r="D200" s="157">
        <f>'Zał. nr 5 jednostki'!E224</f>
        <v>0</v>
      </c>
      <c r="E200" s="157">
        <f>'Zał. nr 5 jednostki'!F224</f>
        <v>0</v>
      </c>
      <c r="F200" s="157">
        <f>'Zał. nr 5 jednostki'!G224</f>
        <v>0</v>
      </c>
      <c r="G200" s="157" t="str">
        <f t="shared" si="3"/>
        <v>0000</v>
      </c>
    </row>
    <row r="201" spans="1:7" x14ac:dyDescent="0.25">
      <c r="A201" s="157">
        <f>'Zał. nr 5 jednostki'!A225</f>
        <v>0</v>
      </c>
      <c r="B201" s="157">
        <f>'Zał. nr 5 jednostki'!B225</f>
        <v>0</v>
      </c>
      <c r="C201" s="157">
        <f>'Zał. nr 5 jednostki'!D225</f>
        <v>0</v>
      </c>
      <c r="D201" s="157">
        <f>'Zał. nr 5 jednostki'!E225</f>
        <v>0</v>
      </c>
      <c r="E201" s="157">
        <f>'Zał. nr 5 jednostki'!F225</f>
        <v>0</v>
      </c>
      <c r="F201" s="157">
        <f>'Zał. nr 5 jednostki'!G225</f>
        <v>0</v>
      </c>
      <c r="G201" s="157" t="str">
        <f t="shared" si="3"/>
        <v>0000</v>
      </c>
    </row>
    <row r="202" spans="1:7" x14ac:dyDescent="0.25">
      <c r="A202" s="157">
        <f>'Zał. nr 5 jednostki'!A226</f>
        <v>0</v>
      </c>
      <c r="B202" s="157">
        <f>'Zał. nr 5 jednostki'!B226</f>
        <v>0</v>
      </c>
      <c r="C202" s="157">
        <f>'Zał. nr 5 jednostki'!D226</f>
        <v>0</v>
      </c>
      <c r="D202" s="157">
        <f>'Zał. nr 5 jednostki'!E226</f>
        <v>0</v>
      </c>
      <c r="E202" s="157">
        <f>'Zał. nr 5 jednostki'!F226</f>
        <v>0</v>
      </c>
      <c r="F202" s="157">
        <f>'Zał. nr 5 jednostki'!G226</f>
        <v>0</v>
      </c>
      <c r="G202" s="157" t="str">
        <f t="shared" si="3"/>
        <v>0000</v>
      </c>
    </row>
    <row r="203" spans="1:7" x14ac:dyDescent="0.25">
      <c r="A203" s="157">
        <f>'Zał. nr 5 jednostki'!A227</f>
        <v>0</v>
      </c>
      <c r="B203" s="157">
        <f>'Zał. nr 5 jednostki'!B227</f>
        <v>0</v>
      </c>
      <c r="C203" s="157">
        <f>'Zał. nr 5 jednostki'!D227</f>
        <v>0</v>
      </c>
      <c r="D203" s="157">
        <f>'Zał. nr 5 jednostki'!E227</f>
        <v>0</v>
      </c>
      <c r="E203" s="157">
        <f>'Zał. nr 5 jednostki'!F227</f>
        <v>0</v>
      </c>
      <c r="F203" s="157">
        <f>'Zał. nr 5 jednostki'!G227</f>
        <v>0</v>
      </c>
      <c r="G203" s="157" t="str">
        <f t="shared" si="3"/>
        <v>0000</v>
      </c>
    </row>
    <row r="204" spans="1:7" x14ac:dyDescent="0.25">
      <c r="A204" s="157">
        <f>'Zał. nr 5 jednostki'!A228</f>
        <v>0</v>
      </c>
      <c r="B204" s="157">
        <f>'Zał. nr 5 jednostki'!B228</f>
        <v>0</v>
      </c>
      <c r="C204" s="157">
        <f>'Zał. nr 5 jednostki'!D228</f>
        <v>0</v>
      </c>
      <c r="D204" s="157">
        <f>'Zał. nr 5 jednostki'!E228</f>
        <v>0</v>
      </c>
      <c r="E204" s="157">
        <f>'Zał. nr 5 jednostki'!F228</f>
        <v>0</v>
      </c>
      <c r="F204" s="157">
        <f>'Zał. nr 5 jednostki'!G228</f>
        <v>0</v>
      </c>
      <c r="G204" s="157" t="str">
        <f t="shared" si="3"/>
        <v>0000</v>
      </c>
    </row>
    <row r="205" spans="1:7" x14ac:dyDescent="0.25">
      <c r="A205" s="157">
        <f>'Zał. nr 5 jednostki'!A229</f>
        <v>0</v>
      </c>
      <c r="B205" s="157">
        <f>'Zał. nr 5 jednostki'!B229</f>
        <v>0</v>
      </c>
      <c r="C205" s="157">
        <f>'Zał. nr 5 jednostki'!D229</f>
        <v>0</v>
      </c>
      <c r="D205" s="157">
        <f>'Zał. nr 5 jednostki'!E229</f>
        <v>0</v>
      </c>
      <c r="E205" s="157">
        <f>'Zał. nr 5 jednostki'!F229</f>
        <v>0</v>
      </c>
      <c r="F205" s="157">
        <f>'Zał. nr 5 jednostki'!G229</f>
        <v>0</v>
      </c>
      <c r="G205" s="157" t="str">
        <f t="shared" si="3"/>
        <v>0000</v>
      </c>
    </row>
    <row r="206" spans="1:7" x14ac:dyDescent="0.25">
      <c r="A206" s="157">
        <f>'Zał. nr 5 jednostki'!A230</f>
        <v>0</v>
      </c>
      <c r="B206" s="157">
        <f>'Zał. nr 5 jednostki'!B230</f>
        <v>0</v>
      </c>
      <c r="C206" s="157">
        <f>'Zał. nr 5 jednostki'!D230</f>
        <v>0</v>
      </c>
      <c r="D206" s="157">
        <f>'Zał. nr 5 jednostki'!E230</f>
        <v>0</v>
      </c>
      <c r="E206" s="157">
        <f>'Zał. nr 5 jednostki'!F230</f>
        <v>0</v>
      </c>
      <c r="F206" s="157">
        <f>'Zał. nr 5 jednostki'!G230</f>
        <v>0</v>
      </c>
      <c r="G206" s="157" t="str">
        <f t="shared" si="3"/>
        <v>0000</v>
      </c>
    </row>
    <row r="207" spans="1:7" x14ac:dyDescent="0.25">
      <c r="A207" s="157">
        <f>'Zał. nr 5 jednostki'!A231</f>
        <v>0</v>
      </c>
      <c r="B207" s="157">
        <f>'Zał. nr 5 jednostki'!B231</f>
        <v>0</v>
      </c>
      <c r="C207" s="157">
        <f>'Zał. nr 5 jednostki'!D231</f>
        <v>0</v>
      </c>
      <c r="D207" s="157">
        <f>'Zał. nr 5 jednostki'!E231</f>
        <v>0</v>
      </c>
      <c r="E207" s="157">
        <f>'Zał. nr 5 jednostki'!F231</f>
        <v>0</v>
      </c>
      <c r="F207" s="157">
        <f>'Zał. nr 5 jednostki'!G231</f>
        <v>0</v>
      </c>
      <c r="G207" s="157" t="str">
        <f t="shared" si="3"/>
        <v>0000</v>
      </c>
    </row>
    <row r="208" spans="1:7" x14ac:dyDescent="0.25">
      <c r="A208" s="157">
        <f>'Zał. nr 5 jednostki'!A232</f>
        <v>0</v>
      </c>
      <c r="B208" s="157">
        <f>'Zał. nr 5 jednostki'!B232</f>
        <v>0</v>
      </c>
      <c r="C208" s="157">
        <f>'Zał. nr 5 jednostki'!D232</f>
        <v>0</v>
      </c>
      <c r="D208" s="157">
        <f>'Zał. nr 5 jednostki'!E232</f>
        <v>0</v>
      </c>
      <c r="E208" s="157">
        <f>'Zał. nr 5 jednostki'!F232</f>
        <v>0</v>
      </c>
      <c r="F208" s="157">
        <f>'Zał. nr 5 jednostki'!G232</f>
        <v>0</v>
      </c>
      <c r="G208" s="157" t="str">
        <f t="shared" si="3"/>
        <v>0000</v>
      </c>
    </row>
    <row r="209" spans="1:7" x14ac:dyDescent="0.25">
      <c r="A209" s="157">
        <f>'Zał. nr 5 jednostki'!A233</f>
        <v>0</v>
      </c>
      <c r="B209" s="157">
        <f>'Zał. nr 5 jednostki'!B233</f>
        <v>0</v>
      </c>
      <c r="C209" s="157">
        <f>'Zał. nr 5 jednostki'!D233</f>
        <v>0</v>
      </c>
      <c r="D209" s="157">
        <f>'Zał. nr 5 jednostki'!E233</f>
        <v>0</v>
      </c>
      <c r="E209" s="157">
        <f>'Zał. nr 5 jednostki'!F233</f>
        <v>0</v>
      </c>
      <c r="F209" s="157">
        <f>'Zał. nr 5 jednostki'!G233</f>
        <v>0</v>
      </c>
      <c r="G209" s="157" t="str">
        <f t="shared" si="3"/>
        <v>0000</v>
      </c>
    </row>
    <row r="210" spans="1:7" x14ac:dyDescent="0.25">
      <c r="A210" s="157">
        <f>'Zał. nr 5 jednostki'!A234</f>
        <v>0</v>
      </c>
      <c r="B210" s="157">
        <f>'Zał. nr 5 jednostki'!B234</f>
        <v>0</v>
      </c>
      <c r="C210" s="157">
        <f>'Zał. nr 5 jednostki'!D234</f>
        <v>0</v>
      </c>
      <c r="D210" s="157">
        <f>'Zał. nr 5 jednostki'!E234</f>
        <v>0</v>
      </c>
      <c r="E210" s="157">
        <f>'Zał. nr 5 jednostki'!F234</f>
        <v>0</v>
      </c>
      <c r="F210" s="157">
        <f>'Zał. nr 5 jednostki'!G234</f>
        <v>0</v>
      </c>
      <c r="G210" s="157" t="str">
        <f t="shared" si="3"/>
        <v>0000</v>
      </c>
    </row>
    <row r="211" spans="1:7" x14ac:dyDescent="0.25">
      <c r="A211" s="157">
        <f>'Zał. nr 5 jednostki'!A235</f>
        <v>0</v>
      </c>
      <c r="B211" s="157">
        <f>'Zał. nr 5 jednostki'!B235</f>
        <v>0</v>
      </c>
      <c r="C211" s="157">
        <f>'Zał. nr 5 jednostki'!D235</f>
        <v>0</v>
      </c>
      <c r="D211" s="157">
        <f>'Zał. nr 5 jednostki'!E235</f>
        <v>0</v>
      </c>
      <c r="E211" s="157">
        <f>'Zał. nr 5 jednostki'!F235</f>
        <v>0</v>
      </c>
      <c r="F211" s="157">
        <f>'Zał. nr 5 jednostki'!G235</f>
        <v>0</v>
      </c>
      <c r="G211" s="157" t="str">
        <f t="shared" si="3"/>
        <v>0000</v>
      </c>
    </row>
    <row r="212" spans="1:7" x14ac:dyDescent="0.25">
      <c r="A212" s="157">
        <f>'Zał. nr 5 jednostki'!A236</f>
        <v>0</v>
      </c>
      <c r="B212" s="157">
        <f>'Zał. nr 5 jednostki'!B236</f>
        <v>0</v>
      </c>
      <c r="C212" s="157">
        <f>'Zał. nr 5 jednostki'!D236</f>
        <v>0</v>
      </c>
      <c r="D212" s="157">
        <f>'Zał. nr 5 jednostki'!E236</f>
        <v>0</v>
      </c>
      <c r="E212" s="157">
        <f>'Zał. nr 5 jednostki'!F236</f>
        <v>0</v>
      </c>
      <c r="F212" s="157">
        <f>'Zał. nr 5 jednostki'!G236</f>
        <v>0</v>
      </c>
      <c r="G212" s="157" t="str">
        <f t="shared" si="3"/>
        <v>0000</v>
      </c>
    </row>
    <row r="213" spans="1:7" x14ac:dyDescent="0.25">
      <c r="A213" s="157">
        <f>'Zał. nr 5 jednostki'!A237</f>
        <v>0</v>
      </c>
      <c r="B213" s="157">
        <f>'Zał. nr 5 jednostki'!B237</f>
        <v>0</v>
      </c>
      <c r="C213" s="157">
        <f>'Zał. nr 5 jednostki'!D237</f>
        <v>0</v>
      </c>
      <c r="D213" s="157">
        <f>'Zał. nr 5 jednostki'!E237</f>
        <v>0</v>
      </c>
      <c r="E213" s="157">
        <f>'Zał. nr 5 jednostki'!F237</f>
        <v>0</v>
      </c>
      <c r="F213" s="157">
        <f>'Zał. nr 5 jednostki'!G237</f>
        <v>0</v>
      </c>
      <c r="G213" s="157" t="str">
        <f t="shared" si="3"/>
        <v>0000</v>
      </c>
    </row>
    <row r="214" spans="1:7" x14ac:dyDescent="0.25">
      <c r="A214" s="157">
        <f>'Zał. nr 5 jednostki'!A238</f>
        <v>0</v>
      </c>
      <c r="B214" s="157">
        <f>'Zał. nr 5 jednostki'!B238</f>
        <v>0</v>
      </c>
      <c r="C214" s="157">
        <f>'Zał. nr 5 jednostki'!D238</f>
        <v>0</v>
      </c>
      <c r="D214" s="157">
        <f>'Zał. nr 5 jednostki'!E238</f>
        <v>0</v>
      </c>
      <c r="E214" s="157">
        <f>'Zał. nr 5 jednostki'!F238</f>
        <v>0</v>
      </c>
      <c r="F214" s="157">
        <f>'Zał. nr 5 jednostki'!G238</f>
        <v>0</v>
      </c>
      <c r="G214" s="157" t="str">
        <f t="shared" si="3"/>
        <v>0000</v>
      </c>
    </row>
    <row r="215" spans="1:7" x14ac:dyDescent="0.25">
      <c r="A215" s="157">
        <f>'Zał. nr 5 jednostki'!A239</f>
        <v>0</v>
      </c>
      <c r="B215" s="157">
        <f>'Zał. nr 5 jednostki'!B239</f>
        <v>0</v>
      </c>
      <c r="C215" s="157">
        <f>'Zał. nr 5 jednostki'!D239</f>
        <v>0</v>
      </c>
      <c r="D215" s="157">
        <f>'Zał. nr 5 jednostki'!E239</f>
        <v>0</v>
      </c>
      <c r="E215" s="157">
        <f>'Zał. nr 5 jednostki'!F239</f>
        <v>0</v>
      </c>
      <c r="F215" s="157">
        <f>'Zał. nr 5 jednostki'!G239</f>
        <v>0</v>
      </c>
      <c r="G215" s="157" t="str">
        <f t="shared" si="3"/>
        <v>0000</v>
      </c>
    </row>
    <row r="216" spans="1:7" x14ac:dyDescent="0.25">
      <c r="A216" s="157">
        <f>'Zał. nr 5 jednostki'!A240</f>
        <v>0</v>
      </c>
      <c r="B216" s="157">
        <f>'Zał. nr 5 jednostki'!B240</f>
        <v>0</v>
      </c>
      <c r="C216" s="157">
        <f>'Zał. nr 5 jednostki'!D240</f>
        <v>0</v>
      </c>
      <c r="D216" s="157">
        <f>'Zał. nr 5 jednostki'!E240</f>
        <v>0</v>
      </c>
      <c r="E216" s="157">
        <f>'Zał. nr 5 jednostki'!F240</f>
        <v>0</v>
      </c>
      <c r="F216" s="157">
        <f>'Zał. nr 5 jednostki'!G240</f>
        <v>0</v>
      </c>
      <c r="G216" s="157" t="str">
        <f t="shared" si="3"/>
        <v>0000</v>
      </c>
    </row>
    <row r="217" spans="1:7" x14ac:dyDescent="0.25">
      <c r="A217" s="157">
        <f>'Zał. nr 5 jednostki'!A241</f>
        <v>0</v>
      </c>
      <c r="B217" s="157">
        <f>'Zał. nr 5 jednostki'!B241</f>
        <v>0</v>
      </c>
      <c r="C217" s="157">
        <f>'Zał. nr 5 jednostki'!D241</f>
        <v>0</v>
      </c>
      <c r="D217" s="157">
        <f>'Zał. nr 5 jednostki'!E241</f>
        <v>0</v>
      </c>
      <c r="E217" s="157">
        <f>'Zał. nr 5 jednostki'!F241</f>
        <v>0</v>
      </c>
      <c r="F217" s="157">
        <f>'Zał. nr 5 jednostki'!G241</f>
        <v>0</v>
      </c>
      <c r="G217" s="157" t="str">
        <f t="shared" si="3"/>
        <v>0000</v>
      </c>
    </row>
    <row r="218" spans="1:7" x14ac:dyDescent="0.25">
      <c r="A218" s="157">
        <f>'Zał. nr 5 jednostki'!A242</f>
        <v>0</v>
      </c>
      <c r="B218" s="157">
        <f>'Zał. nr 5 jednostki'!B242</f>
        <v>0</v>
      </c>
      <c r="C218" s="157">
        <f>'Zał. nr 5 jednostki'!D242</f>
        <v>0</v>
      </c>
      <c r="D218" s="157">
        <f>'Zał. nr 5 jednostki'!E242</f>
        <v>0</v>
      </c>
      <c r="E218" s="157">
        <f>'Zał. nr 5 jednostki'!F242</f>
        <v>0</v>
      </c>
      <c r="F218" s="157">
        <f>'Zał. nr 5 jednostki'!G242</f>
        <v>0</v>
      </c>
      <c r="G218" s="157" t="str">
        <f t="shared" si="3"/>
        <v>0000</v>
      </c>
    </row>
    <row r="219" spans="1:7" x14ac:dyDescent="0.25">
      <c r="A219" s="157">
        <f>'Zał. nr 5 jednostki'!A243</f>
        <v>0</v>
      </c>
      <c r="B219" s="157">
        <f>'Zał. nr 5 jednostki'!B243</f>
        <v>0</v>
      </c>
      <c r="C219" s="157">
        <f>'Zał. nr 5 jednostki'!D243</f>
        <v>0</v>
      </c>
      <c r="D219" s="157">
        <f>'Zał. nr 5 jednostki'!E243</f>
        <v>0</v>
      </c>
      <c r="E219" s="157">
        <f>'Zał. nr 5 jednostki'!F243</f>
        <v>0</v>
      </c>
      <c r="F219" s="157">
        <f>'Zał. nr 5 jednostki'!G243</f>
        <v>0</v>
      </c>
      <c r="G219" s="157" t="str">
        <f t="shared" si="3"/>
        <v>0000</v>
      </c>
    </row>
    <row r="220" spans="1:7" x14ac:dyDescent="0.25">
      <c r="A220" s="157">
        <f>'Zał. nr 5 jednostki'!A244</f>
        <v>0</v>
      </c>
      <c r="B220" s="157">
        <f>'Zał. nr 5 jednostki'!B244</f>
        <v>0</v>
      </c>
      <c r="C220" s="157">
        <f>'Zał. nr 5 jednostki'!D244</f>
        <v>0</v>
      </c>
      <c r="D220" s="157">
        <f>'Zał. nr 5 jednostki'!E244</f>
        <v>0</v>
      </c>
      <c r="E220" s="157">
        <f>'Zał. nr 5 jednostki'!F244</f>
        <v>0</v>
      </c>
      <c r="F220" s="157">
        <f>'Zał. nr 5 jednostki'!G244</f>
        <v>0</v>
      </c>
      <c r="G220" s="157" t="str">
        <f t="shared" si="3"/>
        <v>0000</v>
      </c>
    </row>
    <row r="221" spans="1:7" x14ac:dyDescent="0.25">
      <c r="A221" s="157">
        <f>'Zał. nr 5 jednostki'!A245</f>
        <v>0</v>
      </c>
      <c r="B221" s="157">
        <f>'Zał. nr 5 jednostki'!B245</f>
        <v>0</v>
      </c>
      <c r="C221" s="157">
        <f>'Zał. nr 5 jednostki'!D245</f>
        <v>0</v>
      </c>
      <c r="D221" s="157">
        <f>'Zał. nr 5 jednostki'!E245</f>
        <v>0</v>
      </c>
      <c r="E221" s="157">
        <f>'Zał. nr 5 jednostki'!F245</f>
        <v>0</v>
      </c>
      <c r="F221" s="157">
        <f>'Zał. nr 5 jednostki'!G245</f>
        <v>0</v>
      </c>
      <c r="G221" s="157" t="str">
        <f t="shared" si="3"/>
        <v>0000</v>
      </c>
    </row>
    <row r="222" spans="1:7" x14ac:dyDescent="0.25">
      <c r="A222" s="157">
        <f>'Zał. nr 5 jednostki'!A246</f>
        <v>0</v>
      </c>
      <c r="B222" s="157">
        <f>'Zał. nr 5 jednostki'!B246</f>
        <v>0</v>
      </c>
      <c r="C222" s="157">
        <f>'Zał. nr 5 jednostki'!D246</f>
        <v>0</v>
      </c>
      <c r="D222" s="157">
        <f>'Zał. nr 5 jednostki'!E246</f>
        <v>0</v>
      </c>
      <c r="E222" s="157">
        <f>'Zał. nr 5 jednostki'!F246</f>
        <v>0</v>
      </c>
      <c r="F222" s="157">
        <f>'Zał. nr 5 jednostki'!G246</f>
        <v>0</v>
      </c>
      <c r="G222" s="157" t="str">
        <f t="shared" si="3"/>
        <v>0000</v>
      </c>
    </row>
    <row r="223" spans="1:7" x14ac:dyDescent="0.25">
      <c r="A223" s="157">
        <f>'Zał. nr 5 jednostki'!A247</f>
        <v>0</v>
      </c>
      <c r="B223" s="157">
        <f>'Zał. nr 5 jednostki'!B247</f>
        <v>0</v>
      </c>
      <c r="C223" s="157">
        <f>'Zał. nr 5 jednostki'!D247</f>
        <v>0</v>
      </c>
      <c r="D223" s="157">
        <f>'Zał. nr 5 jednostki'!E247</f>
        <v>0</v>
      </c>
      <c r="E223" s="157">
        <f>'Zał. nr 5 jednostki'!F247</f>
        <v>0</v>
      </c>
      <c r="F223" s="157">
        <f>'Zał. nr 5 jednostki'!G247</f>
        <v>0</v>
      </c>
      <c r="G223" s="157" t="str">
        <f t="shared" si="3"/>
        <v>0000</v>
      </c>
    </row>
    <row r="224" spans="1:7" x14ac:dyDescent="0.25">
      <c r="A224" s="157">
        <f>'Zał. nr 5 jednostki'!A248</f>
        <v>0</v>
      </c>
      <c r="B224" s="157">
        <f>'Zał. nr 5 jednostki'!B248</f>
        <v>0</v>
      </c>
      <c r="C224" s="157">
        <f>'Zał. nr 5 jednostki'!D248</f>
        <v>0</v>
      </c>
      <c r="D224" s="157">
        <f>'Zał. nr 5 jednostki'!E248</f>
        <v>0</v>
      </c>
      <c r="E224" s="157">
        <f>'Zał. nr 5 jednostki'!F248</f>
        <v>0</v>
      </c>
      <c r="F224" s="157">
        <f>'Zał. nr 5 jednostki'!G248</f>
        <v>0</v>
      </c>
      <c r="G224" s="157" t="str">
        <f t="shared" si="3"/>
        <v>0000</v>
      </c>
    </row>
    <row r="225" spans="1:7" x14ac:dyDescent="0.25">
      <c r="A225" s="157">
        <f>'Zał. nr 5 jednostki'!A249</f>
        <v>0</v>
      </c>
      <c r="B225" s="157">
        <f>'Zał. nr 5 jednostki'!B249</f>
        <v>0</v>
      </c>
      <c r="C225" s="157">
        <f>'Zał. nr 5 jednostki'!D249</f>
        <v>0</v>
      </c>
      <c r="D225" s="157">
        <f>'Zał. nr 5 jednostki'!E249</f>
        <v>0</v>
      </c>
      <c r="E225" s="157">
        <f>'Zał. nr 5 jednostki'!F249</f>
        <v>0</v>
      </c>
      <c r="F225" s="157">
        <f>'Zał. nr 5 jednostki'!G249</f>
        <v>0</v>
      </c>
      <c r="G225" s="157" t="str">
        <f t="shared" si="3"/>
        <v>0000</v>
      </c>
    </row>
    <row r="226" spans="1:7" x14ac:dyDescent="0.25">
      <c r="A226" s="157">
        <f>'Zał. nr 5 jednostki'!A250</f>
        <v>0</v>
      </c>
      <c r="B226" s="157">
        <f>'Zał. nr 5 jednostki'!B250</f>
        <v>0</v>
      </c>
      <c r="C226" s="157">
        <f>'Zał. nr 5 jednostki'!D250</f>
        <v>0</v>
      </c>
      <c r="D226" s="157">
        <f>'Zał. nr 5 jednostki'!E250</f>
        <v>0</v>
      </c>
      <c r="E226" s="157">
        <f>'Zał. nr 5 jednostki'!F250</f>
        <v>0</v>
      </c>
      <c r="F226" s="157">
        <f>'Zał. nr 5 jednostki'!G250</f>
        <v>0</v>
      </c>
      <c r="G226" s="157" t="str">
        <f t="shared" si="3"/>
        <v>0000</v>
      </c>
    </row>
    <row r="227" spans="1:7" x14ac:dyDescent="0.25">
      <c r="A227" s="157">
        <f>'Zał. nr 5 jednostki'!A251</f>
        <v>0</v>
      </c>
      <c r="B227" s="157">
        <f>'Zał. nr 5 jednostki'!B251</f>
        <v>0</v>
      </c>
      <c r="C227" s="157">
        <f>'Zał. nr 5 jednostki'!D251</f>
        <v>0</v>
      </c>
      <c r="D227" s="157">
        <f>'Zał. nr 5 jednostki'!E251</f>
        <v>0</v>
      </c>
      <c r="E227" s="157">
        <f>'Zał. nr 5 jednostki'!F251</f>
        <v>0</v>
      </c>
      <c r="F227" s="157">
        <f>'Zał. nr 5 jednostki'!G251</f>
        <v>0</v>
      </c>
      <c r="G227" s="157" t="str">
        <f t="shared" si="3"/>
        <v>0000</v>
      </c>
    </row>
    <row r="228" spans="1:7" x14ac:dyDescent="0.25">
      <c r="A228" s="157">
        <f>'Zał. nr 5 jednostki'!A252</f>
        <v>0</v>
      </c>
      <c r="B228" s="157">
        <f>'Zał. nr 5 jednostki'!B252</f>
        <v>0</v>
      </c>
      <c r="C228" s="157">
        <f>'Zał. nr 5 jednostki'!D252</f>
        <v>0</v>
      </c>
      <c r="D228" s="157">
        <f>'Zał. nr 5 jednostki'!E252</f>
        <v>0</v>
      </c>
      <c r="E228" s="157">
        <f>'Zał. nr 5 jednostki'!F252</f>
        <v>0</v>
      </c>
      <c r="F228" s="157">
        <f>'Zał. nr 5 jednostki'!G252</f>
        <v>0</v>
      </c>
      <c r="G228" s="157" t="str">
        <f t="shared" si="3"/>
        <v>0000</v>
      </c>
    </row>
    <row r="229" spans="1:7" x14ac:dyDescent="0.25">
      <c r="A229" s="157">
        <f>'Zał. nr 5 jednostki'!A253</f>
        <v>0</v>
      </c>
      <c r="B229" s="157">
        <f>'Zał. nr 5 jednostki'!B253</f>
        <v>0</v>
      </c>
      <c r="C229" s="157">
        <f>'Zał. nr 5 jednostki'!D253</f>
        <v>0</v>
      </c>
      <c r="D229" s="157">
        <f>'Zał. nr 5 jednostki'!E253</f>
        <v>0</v>
      </c>
      <c r="E229" s="157">
        <f>'Zał. nr 5 jednostki'!F253</f>
        <v>0</v>
      </c>
      <c r="F229" s="157">
        <f>'Zał. nr 5 jednostki'!G253</f>
        <v>0</v>
      </c>
      <c r="G229" s="157" t="str">
        <f t="shared" si="3"/>
        <v>0000</v>
      </c>
    </row>
    <row r="230" spans="1:7" x14ac:dyDescent="0.25">
      <c r="A230" s="157">
        <f>'Zał. nr 5 jednostki'!A254</f>
        <v>0</v>
      </c>
      <c r="B230" s="157">
        <f>'Zał. nr 5 jednostki'!B254</f>
        <v>0</v>
      </c>
      <c r="C230" s="157">
        <f>'Zał. nr 5 jednostki'!D254</f>
        <v>0</v>
      </c>
      <c r="D230" s="157">
        <f>'Zał. nr 5 jednostki'!E254</f>
        <v>0</v>
      </c>
      <c r="E230" s="157">
        <f>'Zał. nr 5 jednostki'!F254</f>
        <v>0</v>
      </c>
      <c r="F230" s="157">
        <f>'Zał. nr 5 jednostki'!G254</f>
        <v>0</v>
      </c>
      <c r="G230" s="157" t="str">
        <f t="shared" si="3"/>
        <v>0000</v>
      </c>
    </row>
    <row r="231" spans="1:7" x14ac:dyDescent="0.25">
      <c r="A231" s="157">
        <f>'Zał. nr 5 jednostki'!A255</f>
        <v>0</v>
      </c>
      <c r="B231" s="157">
        <f>'Zał. nr 5 jednostki'!B255</f>
        <v>0</v>
      </c>
      <c r="C231" s="157">
        <f>'Zał. nr 5 jednostki'!D255</f>
        <v>0</v>
      </c>
      <c r="D231" s="157">
        <f>'Zał. nr 5 jednostki'!E255</f>
        <v>0</v>
      </c>
      <c r="E231" s="157">
        <f>'Zał. nr 5 jednostki'!F255</f>
        <v>0</v>
      </c>
      <c r="F231" s="157">
        <f>'Zał. nr 5 jednostki'!G255</f>
        <v>0</v>
      </c>
      <c r="G231" s="157" t="str">
        <f t="shared" si="3"/>
        <v>0000</v>
      </c>
    </row>
    <row r="232" spans="1:7" x14ac:dyDescent="0.25">
      <c r="A232" s="157">
        <f>'Zał. nr 5 jednostki'!A256</f>
        <v>0</v>
      </c>
      <c r="B232" s="157">
        <f>'Zał. nr 5 jednostki'!B256</f>
        <v>0</v>
      </c>
      <c r="C232" s="157">
        <f>'Zał. nr 5 jednostki'!D256</f>
        <v>0</v>
      </c>
      <c r="D232" s="157">
        <f>'Zał. nr 5 jednostki'!E256</f>
        <v>0</v>
      </c>
      <c r="E232" s="157">
        <f>'Zał. nr 5 jednostki'!F256</f>
        <v>0</v>
      </c>
      <c r="F232" s="157">
        <f>'Zał. nr 5 jednostki'!G256</f>
        <v>0</v>
      </c>
      <c r="G232" s="157" t="str">
        <f t="shared" si="3"/>
        <v>0000</v>
      </c>
    </row>
    <row r="233" spans="1:7" x14ac:dyDescent="0.25">
      <c r="A233" s="157">
        <f>'Zał. nr 5 jednostki'!A257</f>
        <v>0</v>
      </c>
      <c r="B233" s="157">
        <f>'Zał. nr 5 jednostki'!B257</f>
        <v>0</v>
      </c>
      <c r="C233" s="157">
        <f>'Zał. nr 5 jednostki'!D257</f>
        <v>0</v>
      </c>
      <c r="D233" s="157">
        <f>'Zał. nr 5 jednostki'!E257</f>
        <v>0</v>
      </c>
      <c r="E233" s="157">
        <f>'Zał. nr 5 jednostki'!F257</f>
        <v>0</v>
      </c>
      <c r="F233" s="157">
        <f>'Zał. nr 5 jednostki'!G257</f>
        <v>0</v>
      </c>
      <c r="G233" s="157" t="str">
        <f t="shared" si="3"/>
        <v>0000</v>
      </c>
    </row>
    <row r="234" spans="1:7" x14ac:dyDescent="0.25">
      <c r="A234" s="157">
        <f>'Zał. nr 5 jednostki'!A258</f>
        <v>0</v>
      </c>
      <c r="B234" s="157">
        <f>'Zał. nr 5 jednostki'!B258</f>
        <v>0</v>
      </c>
      <c r="C234" s="157">
        <f>'Zał. nr 5 jednostki'!D258</f>
        <v>0</v>
      </c>
      <c r="D234" s="157">
        <f>'Zał. nr 5 jednostki'!E258</f>
        <v>0</v>
      </c>
      <c r="E234" s="157">
        <f>'Zał. nr 5 jednostki'!F258</f>
        <v>0</v>
      </c>
      <c r="F234" s="157">
        <f>'Zał. nr 5 jednostki'!G258</f>
        <v>0</v>
      </c>
      <c r="G234" s="157" t="str">
        <f t="shared" si="3"/>
        <v>0000</v>
      </c>
    </row>
    <row r="235" spans="1:7" x14ac:dyDescent="0.25">
      <c r="A235" s="157">
        <f>'Zał. nr 5 jednostki'!A259</f>
        <v>0</v>
      </c>
      <c r="B235" s="157">
        <f>'Zał. nr 5 jednostki'!B259</f>
        <v>0</v>
      </c>
      <c r="C235" s="157">
        <f>'Zał. nr 5 jednostki'!D259</f>
        <v>0</v>
      </c>
      <c r="D235" s="157">
        <f>'Zał. nr 5 jednostki'!E259</f>
        <v>0</v>
      </c>
      <c r="E235" s="157">
        <f>'Zał. nr 5 jednostki'!F259</f>
        <v>0</v>
      </c>
      <c r="F235" s="157">
        <f>'Zał. nr 5 jednostki'!G259</f>
        <v>0</v>
      </c>
      <c r="G235" s="157" t="str">
        <f t="shared" si="3"/>
        <v>0000</v>
      </c>
    </row>
    <row r="236" spans="1:7" x14ac:dyDescent="0.25">
      <c r="A236" s="157">
        <f>'Zał. nr 5 jednostki'!A260</f>
        <v>0</v>
      </c>
      <c r="B236" s="157">
        <f>'Zał. nr 5 jednostki'!B260</f>
        <v>0</v>
      </c>
      <c r="C236" s="157">
        <f>'Zał. nr 5 jednostki'!D260</f>
        <v>0</v>
      </c>
      <c r="D236" s="157">
        <f>'Zał. nr 5 jednostki'!E260</f>
        <v>0</v>
      </c>
      <c r="E236" s="157">
        <f>'Zał. nr 5 jednostki'!F260</f>
        <v>0</v>
      </c>
      <c r="F236" s="157">
        <f>'Zał. nr 5 jednostki'!G260</f>
        <v>0</v>
      </c>
      <c r="G236" s="157" t="str">
        <f t="shared" si="3"/>
        <v>0000</v>
      </c>
    </row>
    <row r="237" spans="1:7" x14ac:dyDescent="0.25">
      <c r="A237" s="157">
        <f>'Zał. nr 5 jednostki'!A261</f>
        <v>0</v>
      </c>
      <c r="B237" s="157">
        <f>'Zał. nr 5 jednostki'!B261</f>
        <v>0</v>
      </c>
      <c r="C237" s="157">
        <f>'Zał. nr 5 jednostki'!D261</f>
        <v>0</v>
      </c>
      <c r="D237" s="157">
        <f>'Zał. nr 5 jednostki'!E261</f>
        <v>0</v>
      </c>
      <c r="E237" s="157">
        <f>'Zał. nr 5 jednostki'!F261</f>
        <v>0</v>
      </c>
      <c r="F237" s="157">
        <f>'Zał. nr 5 jednostki'!G261</f>
        <v>0</v>
      </c>
      <c r="G237" s="157" t="str">
        <f t="shared" si="3"/>
        <v>0000</v>
      </c>
    </row>
    <row r="238" spans="1:7" x14ac:dyDescent="0.25">
      <c r="A238" s="157">
        <f>'Zał. nr 5 jednostki'!A262</f>
        <v>0</v>
      </c>
      <c r="B238" s="157">
        <f>'Zał. nr 5 jednostki'!B262</f>
        <v>0</v>
      </c>
      <c r="C238" s="157">
        <f>'Zał. nr 5 jednostki'!D262</f>
        <v>0</v>
      </c>
      <c r="D238" s="157">
        <f>'Zał. nr 5 jednostki'!E262</f>
        <v>0</v>
      </c>
      <c r="E238" s="157">
        <f>'Zał. nr 5 jednostki'!F262</f>
        <v>0</v>
      </c>
      <c r="F238" s="157">
        <f>'Zał. nr 5 jednostki'!G262</f>
        <v>0</v>
      </c>
      <c r="G238" s="157" t="str">
        <f t="shared" si="3"/>
        <v>0000</v>
      </c>
    </row>
    <row r="239" spans="1:7" x14ac:dyDescent="0.25">
      <c r="A239" s="157">
        <f>'Zał. nr 5 jednostki'!A263</f>
        <v>0</v>
      </c>
      <c r="B239" s="157">
        <f>'Zał. nr 5 jednostki'!B263</f>
        <v>0</v>
      </c>
      <c r="C239" s="157">
        <f>'Zał. nr 5 jednostki'!D263</f>
        <v>0</v>
      </c>
      <c r="D239" s="157">
        <f>'Zał. nr 5 jednostki'!E263</f>
        <v>0</v>
      </c>
      <c r="E239" s="157">
        <f>'Zał. nr 5 jednostki'!F263</f>
        <v>0</v>
      </c>
      <c r="F239" s="157">
        <f>'Zał. nr 5 jednostki'!G263</f>
        <v>0</v>
      </c>
      <c r="G239" s="157" t="str">
        <f t="shared" si="3"/>
        <v>0000</v>
      </c>
    </row>
    <row r="240" spans="1:7" x14ac:dyDescent="0.25">
      <c r="A240" s="157">
        <f>'Zał. nr 5 jednostki'!A264</f>
        <v>0</v>
      </c>
      <c r="B240" s="157">
        <f>'Zał. nr 5 jednostki'!B264</f>
        <v>0</v>
      </c>
      <c r="C240" s="157">
        <f>'Zał. nr 5 jednostki'!D264</f>
        <v>0</v>
      </c>
      <c r="D240" s="157">
        <f>'Zał. nr 5 jednostki'!E264</f>
        <v>0</v>
      </c>
      <c r="E240" s="157">
        <f>'Zał. nr 5 jednostki'!F264</f>
        <v>0</v>
      </c>
      <c r="F240" s="157">
        <f>'Zał. nr 5 jednostki'!G264</f>
        <v>0</v>
      </c>
      <c r="G240" s="157" t="str">
        <f t="shared" si="3"/>
        <v>0000</v>
      </c>
    </row>
    <row r="241" spans="1:7" x14ac:dyDescent="0.25">
      <c r="A241" s="157">
        <f>'Zał. nr 5 jednostki'!A265</f>
        <v>0</v>
      </c>
      <c r="B241" s="157">
        <f>'Zał. nr 5 jednostki'!B265</f>
        <v>0</v>
      </c>
      <c r="C241" s="157">
        <f>'Zał. nr 5 jednostki'!D265</f>
        <v>0</v>
      </c>
      <c r="D241" s="157">
        <f>'Zał. nr 5 jednostki'!E265</f>
        <v>0</v>
      </c>
      <c r="E241" s="157">
        <f>'Zał. nr 5 jednostki'!F265</f>
        <v>0</v>
      </c>
      <c r="F241" s="157">
        <f>'Zał. nr 5 jednostki'!G265</f>
        <v>0</v>
      </c>
      <c r="G241" s="157" t="str">
        <f t="shared" si="3"/>
        <v>0000</v>
      </c>
    </row>
    <row r="242" spans="1:7" x14ac:dyDescent="0.25">
      <c r="A242" s="157">
        <f>'Zał. nr 5 jednostki'!A266</f>
        <v>0</v>
      </c>
      <c r="B242" s="157">
        <f>'Zał. nr 5 jednostki'!B266</f>
        <v>0</v>
      </c>
      <c r="C242" s="157">
        <f>'Zał. nr 5 jednostki'!D266</f>
        <v>0</v>
      </c>
      <c r="D242" s="157">
        <f>'Zał. nr 5 jednostki'!E266</f>
        <v>0</v>
      </c>
      <c r="E242" s="157">
        <f>'Zał. nr 5 jednostki'!F266</f>
        <v>0</v>
      </c>
      <c r="F242" s="157">
        <f>'Zał. nr 5 jednostki'!G266</f>
        <v>0</v>
      </c>
      <c r="G242" s="157" t="str">
        <f t="shared" si="3"/>
        <v>0000</v>
      </c>
    </row>
    <row r="243" spans="1:7" x14ac:dyDescent="0.25">
      <c r="A243" s="157">
        <f>'Zał. nr 5 jednostki'!A267</f>
        <v>0</v>
      </c>
      <c r="B243" s="157">
        <f>'Zał. nr 5 jednostki'!B267</f>
        <v>0</v>
      </c>
      <c r="C243" s="157">
        <f>'Zał. nr 5 jednostki'!D267</f>
        <v>0</v>
      </c>
      <c r="D243" s="157">
        <f>'Zał. nr 5 jednostki'!E267</f>
        <v>0</v>
      </c>
      <c r="E243" s="157">
        <f>'Zał. nr 5 jednostki'!F267</f>
        <v>0</v>
      </c>
      <c r="F243" s="157">
        <f>'Zał. nr 5 jednostki'!G267</f>
        <v>0</v>
      </c>
      <c r="G243" s="157" t="str">
        <f t="shared" si="3"/>
        <v>0000</v>
      </c>
    </row>
    <row r="244" spans="1:7" x14ac:dyDescent="0.25">
      <c r="A244" s="157">
        <f>'Zał. nr 5 jednostki'!A268</f>
        <v>0</v>
      </c>
      <c r="B244" s="157">
        <f>'Zał. nr 5 jednostki'!B268</f>
        <v>0</v>
      </c>
      <c r="C244" s="157">
        <f>'Zał. nr 5 jednostki'!D268</f>
        <v>0</v>
      </c>
      <c r="D244" s="157">
        <f>'Zał. nr 5 jednostki'!E268</f>
        <v>0</v>
      </c>
      <c r="E244" s="157">
        <f>'Zał. nr 5 jednostki'!F268</f>
        <v>0</v>
      </c>
      <c r="F244" s="157">
        <f>'Zał. nr 5 jednostki'!G268</f>
        <v>0</v>
      </c>
      <c r="G244" s="157" t="str">
        <f t="shared" si="3"/>
        <v>0000</v>
      </c>
    </row>
    <row r="245" spans="1:7" x14ac:dyDescent="0.25">
      <c r="A245" s="157">
        <f>'Zał. nr 5 jednostki'!A269</f>
        <v>0</v>
      </c>
      <c r="B245" s="157">
        <f>'Zał. nr 5 jednostki'!B269</f>
        <v>0</v>
      </c>
      <c r="C245" s="157">
        <f>'Zał. nr 5 jednostki'!D269</f>
        <v>0</v>
      </c>
      <c r="D245" s="157">
        <f>'Zał. nr 5 jednostki'!E269</f>
        <v>0</v>
      </c>
      <c r="E245" s="157">
        <f>'Zał. nr 5 jednostki'!F269</f>
        <v>0</v>
      </c>
      <c r="F245" s="157">
        <f>'Zał. nr 5 jednostki'!G269</f>
        <v>0</v>
      </c>
      <c r="G245" s="157" t="str">
        <f t="shared" si="3"/>
        <v>0000</v>
      </c>
    </row>
    <row r="246" spans="1:7" x14ac:dyDescent="0.25">
      <c r="A246" s="157">
        <f>'Zał. nr 5 jednostki'!A270</f>
        <v>0</v>
      </c>
      <c r="B246" s="157">
        <f>'Zał. nr 5 jednostki'!B270</f>
        <v>0</v>
      </c>
      <c r="C246" s="157">
        <f>'Zał. nr 5 jednostki'!D270</f>
        <v>0</v>
      </c>
      <c r="D246" s="157">
        <f>'Zał. nr 5 jednostki'!E270</f>
        <v>0</v>
      </c>
      <c r="E246" s="157">
        <f>'Zał. nr 5 jednostki'!F270</f>
        <v>0</v>
      </c>
      <c r="F246" s="157">
        <f>'Zał. nr 5 jednostki'!G270</f>
        <v>0</v>
      </c>
      <c r="G246" s="157" t="str">
        <f t="shared" si="3"/>
        <v>0000</v>
      </c>
    </row>
    <row r="247" spans="1:7" x14ac:dyDescent="0.25">
      <c r="A247" s="157">
        <f>'Zał. nr 5 jednostki'!A271</f>
        <v>0</v>
      </c>
      <c r="B247" s="157">
        <f>'Zał. nr 5 jednostki'!B271</f>
        <v>0</v>
      </c>
      <c r="C247" s="157">
        <f>'Zał. nr 5 jednostki'!D271</f>
        <v>0</v>
      </c>
      <c r="D247" s="157">
        <f>'Zał. nr 5 jednostki'!E271</f>
        <v>0</v>
      </c>
      <c r="E247" s="157">
        <f>'Zał. nr 5 jednostki'!F271</f>
        <v>0</v>
      </c>
      <c r="F247" s="157">
        <f>'Zał. nr 5 jednostki'!G271</f>
        <v>0</v>
      </c>
      <c r="G247" s="157" t="str">
        <f t="shared" si="3"/>
        <v>0000</v>
      </c>
    </row>
    <row r="248" spans="1:7" x14ac:dyDescent="0.25">
      <c r="A248" s="157">
        <f>'Zał. nr 5 jednostki'!A272</f>
        <v>0</v>
      </c>
      <c r="B248" s="157">
        <f>'Zał. nr 5 jednostki'!B272</f>
        <v>0</v>
      </c>
      <c r="C248" s="157">
        <f>'Zał. nr 5 jednostki'!D272</f>
        <v>0</v>
      </c>
      <c r="D248" s="157">
        <f>'Zał. nr 5 jednostki'!E272</f>
        <v>0</v>
      </c>
      <c r="E248" s="157">
        <f>'Zał. nr 5 jednostki'!F272</f>
        <v>0</v>
      </c>
      <c r="F248" s="157">
        <f>'Zał. nr 5 jednostki'!G272</f>
        <v>0</v>
      </c>
      <c r="G248" s="157" t="str">
        <f t="shared" si="3"/>
        <v>0000</v>
      </c>
    </row>
    <row r="249" spans="1:7" x14ac:dyDescent="0.25">
      <c r="A249" s="157">
        <f>'Zał. nr 5 jednostki'!A273</f>
        <v>0</v>
      </c>
      <c r="B249" s="157">
        <f>'Zał. nr 5 jednostki'!B273</f>
        <v>0</v>
      </c>
      <c r="C249" s="157">
        <f>'Zał. nr 5 jednostki'!D273</f>
        <v>0</v>
      </c>
      <c r="D249" s="157">
        <f>'Zał. nr 5 jednostki'!E273</f>
        <v>0</v>
      </c>
      <c r="E249" s="157">
        <f>'Zał. nr 5 jednostki'!F273</f>
        <v>0</v>
      </c>
      <c r="F249" s="157">
        <f>'Zał. nr 5 jednostki'!G273</f>
        <v>0</v>
      </c>
      <c r="G249" s="157" t="str">
        <f t="shared" si="3"/>
        <v>0000</v>
      </c>
    </row>
    <row r="250" spans="1:7" x14ac:dyDescent="0.25">
      <c r="A250" s="157">
        <f>'Zał. nr 5 jednostki'!A274</f>
        <v>0</v>
      </c>
      <c r="B250" s="157">
        <f>'Zał. nr 5 jednostki'!B274</f>
        <v>0</v>
      </c>
      <c r="C250" s="157">
        <f>'Zał. nr 5 jednostki'!D274</f>
        <v>0</v>
      </c>
      <c r="D250" s="157">
        <f>'Zał. nr 5 jednostki'!E274</f>
        <v>0</v>
      </c>
      <c r="E250" s="157">
        <f>'Zał. nr 5 jednostki'!F274</f>
        <v>0</v>
      </c>
      <c r="F250" s="157">
        <f>'Zał. nr 5 jednostki'!G274</f>
        <v>0</v>
      </c>
      <c r="G250" s="157" t="str">
        <f t="shared" si="3"/>
        <v>0000</v>
      </c>
    </row>
    <row r="251" spans="1:7" x14ac:dyDescent="0.25">
      <c r="A251" s="157">
        <f>'Zał. nr 5 jednostki'!A275</f>
        <v>0</v>
      </c>
      <c r="B251" s="157">
        <f>'Zał. nr 5 jednostki'!B275</f>
        <v>0</v>
      </c>
      <c r="C251" s="157">
        <f>'Zał. nr 5 jednostki'!D275</f>
        <v>0</v>
      </c>
      <c r="D251" s="157">
        <f>'Zał. nr 5 jednostki'!E275</f>
        <v>0</v>
      </c>
      <c r="E251" s="157">
        <f>'Zał. nr 5 jednostki'!F275</f>
        <v>0</v>
      </c>
      <c r="F251" s="157">
        <f>'Zał. nr 5 jednostki'!G275</f>
        <v>0</v>
      </c>
      <c r="G251" s="157" t="str">
        <f t="shared" si="3"/>
        <v>0000</v>
      </c>
    </row>
    <row r="252" spans="1:7" x14ac:dyDescent="0.25">
      <c r="A252" s="157">
        <f>'Zał. nr 5 jednostki'!A276</f>
        <v>0</v>
      </c>
      <c r="B252" s="157">
        <f>'Zał. nr 5 jednostki'!B276</f>
        <v>0</v>
      </c>
      <c r="C252" s="157">
        <f>'Zał. nr 5 jednostki'!D276</f>
        <v>0</v>
      </c>
      <c r="D252" s="157">
        <f>'Zał. nr 5 jednostki'!E276</f>
        <v>0</v>
      </c>
      <c r="E252" s="157">
        <f>'Zał. nr 5 jednostki'!F276</f>
        <v>0</v>
      </c>
      <c r="F252" s="157">
        <f>'Zał. nr 5 jednostki'!G276</f>
        <v>0</v>
      </c>
      <c r="G252" s="157" t="str">
        <f t="shared" si="3"/>
        <v>0000</v>
      </c>
    </row>
    <row r="253" spans="1:7" x14ac:dyDescent="0.25">
      <c r="A253" s="157">
        <f>'Zał. nr 5 jednostki'!A277</f>
        <v>0</v>
      </c>
      <c r="B253" s="157">
        <f>'Zał. nr 5 jednostki'!B277</f>
        <v>0</v>
      </c>
      <c r="C253" s="157">
        <f>'Zał. nr 5 jednostki'!D277</f>
        <v>0</v>
      </c>
      <c r="D253" s="157">
        <f>'Zał. nr 5 jednostki'!E277</f>
        <v>0</v>
      </c>
      <c r="E253" s="157">
        <f>'Zał. nr 5 jednostki'!F277</f>
        <v>0</v>
      </c>
      <c r="F253" s="157">
        <f>'Zał. nr 5 jednostki'!G277</f>
        <v>0</v>
      </c>
      <c r="G253" s="157" t="str">
        <f t="shared" si="3"/>
        <v>0000</v>
      </c>
    </row>
    <row r="254" spans="1:7" x14ac:dyDescent="0.25">
      <c r="A254" s="157">
        <f>'Zał. nr 5 jednostki'!A278</f>
        <v>0</v>
      </c>
      <c r="B254" s="157">
        <f>'Zał. nr 5 jednostki'!B278</f>
        <v>0</v>
      </c>
      <c r="C254" s="157">
        <f>'Zał. nr 5 jednostki'!D278</f>
        <v>0</v>
      </c>
      <c r="D254" s="157">
        <f>'Zał. nr 5 jednostki'!E278</f>
        <v>0</v>
      </c>
      <c r="E254" s="157">
        <f>'Zał. nr 5 jednostki'!F278</f>
        <v>0</v>
      </c>
      <c r="F254" s="157">
        <f>'Zał. nr 5 jednostki'!G278</f>
        <v>0</v>
      </c>
      <c r="G254" s="157" t="str">
        <f t="shared" si="3"/>
        <v>0000</v>
      </c>
    </row>
    <row r="255" spans="1:7" x14ac:dyDescent="0.25">
      <c r="A255" s="157">
        <f>'Zał. nr 5 jednostki'!A279</f>
        <v>0</v>
      </c>
      <c r="B255" s="157">
        <f>'Zał. nr 5 jednostki'!B279</f>
        <v>0</v>
      </c>
      <c r="C255" s="157">
        <f>'Zał. nr 5 jednostki'!D279</f>
        <v>0</v>
      </c>
      <c r="D255" s="157">
        <f>'Zał. nr 5 jednostki'!E279</f>
        <v>0</v>
      </c>
      <c r="E255" s="157">
        <f>'Zał. nr 5 jednostki'!F279</f>
        <v>0</v>
      </c>
      <c r="F255" s="157">
        <f>'Zał. nr 5 jednostki'!G279</f>
        <v>0</v>
      </c>
      <c r="G255" s="157" t="str">
        <f t="shared" si="3"/>
        <v>0000</v>
      </c>
    </row>
    <row r="256" spans="1:7" x14ac:dyDescent="0.25">
      <c r="A256" s="157">
        <f>'Zał. nr 5 jednostki'!A280</f>
        <v>0</v>
      </c>
      <c r="B256" s="157">
        <f>'Zał. nr 5 jednostki'!B280</f>
        <v>0</v>
      </c>
      <c r="C256" s="157">
        <f>'Zał. nr 5 jednostki'!D280</f>
        <v>0</v>
      </c>
      <c r="D256" s="157">
        <f>'Zał. nr 5 jednostki'!E280</f>
        <v>0</v>
      </c>
      <c r="E256" s="157">
        <f>'Zał. nr 5 jednostki'!F280</f>
        <v>0</v>
      </c>
      <c r="F256" s="157">
        <f>'Zał. nr 5 jednostki'!G280</f>
        <v>0</v>
      </c>
      <c r="G256" s="157" t="str">
        <f t="shared" si="3"/>
        <v>0000</v>
      </c>
    </row>
    <row r="257" spans="1:7" x14ac:dyDescent="0.25">
      <c r="A257" s="157">
        <f>'Zał. nr 5 jednostki'!A281</f>
        <v>0</v>
      </c>
      <c r="B257" s="157">
        <f>'Zał. nr 5 jednostki'!B281</f>
        <v>0</v>
      </c>
      <c r="C257" s="157">
        <f>'Zał. nr 5 jednostki'!D281</f>
        <v>0</v>
      </c>
      <c r="D257" s="157">
        <f>'Zał. nr 5 jednostki'!E281</f>
        <v>0</v>
      </c>
      <c r="E257" s="157">
        <f>'Zał. nr 5 jednostki'!F281</f>
        <v>0</v>
      </c>
      <c r="F257" s="157">
        <f>'Zał. nr 5 jednostki'!G281</f>
        <v>0</v>
      </c>
      <c r="G257" s="157" t="str">
        <f t="shared" si="3"/>
        <v>0000</v>
      </c>
    </row>
    <row r="258" spans="1:7" x14ac:dyDescent="0.25">
      <c r="A258" s="157">
        <f>'Zał. nr 5 jednostki'!A282</f>
        <v>0</v>
      </c>
      <c r="B258" s="157">
        <f>'Zał. nr 5 jednostki'!B282</f>
        <v>0</v>
      </c>
      <c r="C258" s="157">
        <f>'Zał. nr 5 jednostki'!D282</f>
        <v>0</v>
      </c>
      <c r="D258" s="157">
        <f>'Zał. nr 5 jednostki'!E282</f>
        <v>0</v>
      </c>
      <c r="E258" s="157">
        <f>'Zał. nr 5 jednostki'!F282</f>
        <v>0</v>
      </c>
      <c r="F258" s="157">
        <f>'Zał. nr 5 jednostki'!G282</f>
        <v>0</v>
      </c>
      <c r="G258" s="157" t="str">
        <f t="shared" ref="G258:G300" si="4">C258&amp;D258&amp;E258&amp;F258</f>
        <v>0000</v>
      </c>
    </row>
    <row r="259" spans="1:7" x14ac:dyDescent="0.25">
      <c r="A259" s="157">
        <f>'Zał. nr 5 jednostki'!A283</f>
        <v>0</v>
      </c>
      <c r="B259" s="157">
        <f>'Zał. nr 5 jednostki'!B283</f>
        <v>0</v>
      </c>
      <c r="C259" s="157">
        <f>'Zał. nr 5 jednostki'!D283</f>
        <v>0</v>
      </c>
      <c r="D259" s="157">
        <f>'Zał. nr 5 jednostki'!E283</f>
        <v>0</v>
      </c>
      <c r="E259" s="157">
        <f>'Zał. nr 5 jednostki'!F283</f>
        <v>0</v>
      </c>
      <c r="F259" s="157">
        <f>'Zał. nr 5 jednostki'!G283</f>
        <v>0</v>
      </c>
      <c r="G259" s="157" t="str">
        <f t="shared" si="4"/>
        <v>0000</v>
      </c>
    </row>
    <row r="260" spans="1:7" x14ac:dyDescent="0.25">
      <c r="A260" s="157">
        <f>'Zał. nr 5 jednostki'!A284</f>
        <v>0</v>
      </c>
      <c r="B260" s="157">
        <f>'Zał. nr 5 jednostki'!B284</f>
        <v>0</v>
      </c>
      <c r="C260" s="157">
        <f>'Zał. nr 5 jednostki'!D284</f>
        <v>0</v>
      </c>
      <c r="D260" s="157">
        <f>'Zał. nr 5 jednostki'!E284</f>
        <v>0</v>
      </c>
      <c r="E260" s="157">
        <f>'Zał. nr 5 jednostki'!F284</f>
        <v>0</v>
      </c>
      <c r="F260" s="157">
        <f>'Zał. nr 5 jednostki'!G284</f>
        <v>0</v>
      </c>
      <c r="G260" s="157" t="str">
        <f t="shared" si="4"/>
        <v>0000</v>
      </c>
    </row>
    <row r="261" spans="1:7" x14ac:dyDescent="0.25">
      <c r="A261" s="157">
        <f>'Zał. nr 5 jednostki'!A285</f>
        <v>0</v>
      </c>
      <c r="B261" s="157">
        <f>'Zał. nr 5 jednostki'!B285</f>
        <v>0</v>
      </c>
      <c r="C261" s="157">
        <f>'Zał. nr 5 jednostki'!D285</f>
        <v>0</v>
      </c>
      <c r="D261" s="157">
        <f>'Zał. nr 5 jednostki'!E285</f>
        <v>0</v>
      </c>
      <c r="E261" s="157">
        <f>'Zał. nr 5 jednostki'!F285</f>
        <v>0</v>
      </c>
      <c r="F261" s="157">
        <f>'Zał. nr 5 jednostki'!G285</f>
        <v>0</v>
      </c>
      <c r="G261" s="157" t="str">
        <f t="shared" si="4"/>
        <v>0000</v>
      </c>
    </row>
    <row r="262" spans="1:7" x14ac:dyDescent="0.25">
      <c r="A262" s="157">
        <f>'Zał. nr 5 jednostki'!A286</f>
        <v>0</v>
      </c>
      <c r="B262" s="157">
        <f>'Zał. nr 5 jednostki'!B286</f>
        <v>0</v>
      </c>
      <c r="C262" s="157">
        <f>'Zał. nr 5 jednostki'!D286</f>
        <v>0</v>
      </c>
      <c r="D262" s="157">
        <f>'Zał. nr 5 jednostki'!E286</f>
        <v>0</v>
      </c>
      <c r="E262" s="157">
        <f>'Zał. nr 5 jednostki'!F286</f>
        <v>0</v>
      </c>
      <c r="F262" s="157">
        <f>'Zał. nr 5 jednostki'!G286</f>
        <v>0</v>
      </c>
      <c r="G262" s="157" t="str">
        <f t="shared" si="4"/>
        <v>0000</v>
      </c>
    </row>
    <row r="263" spans="1:7" x14ac:dyDescent="0.25">
      <c r="A263" s="157">
        <f>'Zał. nr 5 jednostki'!A287</f>
        <v>0</v>
      </c>
      <c r="B263" s="157">
        <f>'Zał. nr 5 jednostki'!B287</f>
        <v>0</v>
      </c>
      <c r="C263" s="157">
        <f>'Zał. nr 5 jednostki'!D287</f>
        <v>0</v>
      </c>
      <c r="D263" s="157">
        <f>'Zał. nr 5 jednostki'!E287</f>
        <v>0</v>
      </c>
      <c r="E263" s="157">
        <f>'Zał. nr 5 jednostki'!F287</f>
        <v>0</v>
      </c>
      <c r="F263" s="157">
        <f>'Zał. nr 5 jednostki'!G287</f>
        <v>0</v>
      </c>
      <c r="G263" s="157" t="str">
        <f t="shared" si="4"/>
        <v>0000</v>
      </c>
    </row>
    <row r="264" spans="1:7" x14ac:dyDescent="0.25">
      <c r="A264" s="157">
        <f>'Zał. nr 5 jednostki'!A288</f>
        <v>0</v>
      </c>
      <c r="B264" s="157">
        <f>'Zał. nr 5 jednostki'!B288</f>
        <v>0</v>
      </c>
      <c r="C264" s="157">
        <f>'Zał. nr 5 jednostki'!D288</f>
        <v>0</v>
      </c>
      <c r="D264" s="157">
        <f>'Zał. nr 5 jednostki'!E288</f>
        <v>0</v>
      </c>
      <c r="E264" s="157">
        <f>'Zał. nr 5 jednostki'!F288</f>
        <v>0</v>
      </c>
      <c r="F264" s="157">
        <f>'Zał. nr 5 jednostki'!G288</f>
        <v>0</v>
      </c>
      <c r="G264" s="157" t="str">
        <f t="shared" si="4"/>
        <v>0000</v>
      </c>
    </row>
    <row r="265" spans="1:7" x14ac:dyDescent="0.25">
      <c r="A265" s="157">
        <f>'Zał. nr 5 jednostki'!A289</f>
        <v>0</v>
      </c>
      <c r="B265" s="157">
        <f>'Zał. nr 5 jednostki'!B289</f>
        <v>0</v>
      </c>
      <c r="C265" s="157">
        <f>'Zał. nr 5 jednostki'!D289</f>
        <v>0</v>
      </c>
      <c r="D265" s="157">
        <f>'Zał. nr 5 jednostki'!E289</f>
        <v>0</v>
      </c>
      <c r="E265" s="157">
        <f>'Zał. nr 5 jednostki'!F289</f>
        <v>0</v>
      </c>
      <c r="F265" s="157">
        <f>'Zał. nr 5 jednostki'!G289</f>
        <v>0</v>
      </c>
      <c r="G265" s="157" t="str">
        <f t="shared" si="4"/>
        <v>0000</v>
      </c>
    </row>
    <row r="266" spans="1:7" x14ac:dyDescent="0.25">
      <c r="A266" s="157">
        <f>'Zał. nr 5 jednostki'!A290</f>
        <v>0</v>
      </c>
      <c r="B266" s="157">
        <f>'Zał. nr 5 jednostki'!B290</f>
        <v>0</v>
      </c>
      <c r="C266" s="157">
        <f>'Zał. nr 5 jednostki'!D290</f>
        <v>0</v>
      </c>
      <c r="D266" s="157">
        <f>'Zał. nr 5 jednostki'!E290</f>
        <v>0</v>
      </c>
      <c r="E266" s="157">
        <f>'Zał. nr 5 jednostki'!F290</f>
        <v>0</v>
      </c>
      <c r="F266" s="157">
        <f>'Zał. nr 5 jednostki'!G290</f>
        <v>0</v>
      </c>
      <c r="G266" s="157" t="str">
        <f t="shared" si="4"/>
        <v>0000</v>
      </c>
    </row>
    <row r="267" spans="1:7" x14ac:dyDescent="0.25">
      <c r="A267" s="157">
        <f>'Zał. nr 5 jednostki'!A291</f>
        <v>0</v>
      </c>
      <c r="B267" s="157">
        <f>'Zał. nr 5 jednostki'!B291</f>
        <v>0</v>
      </c>
      <c r="C267" s="157">
        <f>'Zał. nr 5 jednostki'!D291</f>
        <v>0</v>
      </c>
      <c r="D267" s="157">
        <f>'Zał. nr 5 jednostki'!E291</f>
        <v>0</v>
      </c>
      <c r="E267" s="157">
        <f>'Zał. nr 5 jednostki'!F291</f>
        <v>0</v>
      </c>
      <c r="F267" s="157">
        <f>'Zał. nr 5 jednostki'!G291</f>
        <v>0</v>
      </c>
      <c r="G267" s="157" t="str">
        <f t="shared" si="4"/>
        <v>0000</v>
      </c>
    </row>
    <row r="268" spans="1:7" x14ac:dyDescent="0.25">
      <c r="A268" s="157">
        <f>'Zał. nr 5 jednostki'!A292</f>
        <v>0</v>
      </c>
      <c r="B268" s="157">
        <f>'Zał. nr 5 jednostki'!B292</f>
        <v>0</v>
      </c>
      <c r="C268" s="157">
        <f>'Zał. nr 5 jednostki'!D292</f>
        <v>0</v>
      </c>
      <c r="D268" s="157">
        <f>'Zał. nr 5 jednostki'!E292</f>
        <v>0</v>
      </c>
      <c r="E268" s="157">
        <f>'Zał. nr 5 jednostki'!F292</f>
        <v>0</v>
      </c>
      <c r="F268" s="157">
        <f>'Zał. nr 5 jednostki'!G292</f>
        <v>0</v>
      </c>
      <c r="G268" s="157" t="str">
        <f t="shared" si="4"/>
        <v>0000</v>
      </c>
    </row>
    <row r="269" spans="1:7" x14ac:dyDescent="0.25">
      <c r="A269" s="157">
        <f>'Zał. nr 5 jednostki'!A293</f>
        <v>0</v>
      </c>
      <c r="B269" s="157">
        <f>'Zał. nr 5 jednostki'!B293</f>
        <v>0</v>
      </c>
      <c r="C269" s="157">
        <f>'Zał. nr 5 jednostki'!D293</f>
        <v>0</v>
      </c>
      <c r="D269" s="157">
        <f>'Zał. nr 5 jednostki'!E293</f>
        <v>0</v>
      </c>
      <c r="E269" s="157">
        <f>'Zał. nr 5 jednostki'!F293</f>
        <v>0</v>
      </c>
      <c r="F269" s="157">
        <f>'Zał. nr 5 jednostki'!G293</f>
        <v>0</v>
      </c>
      <c r="G269" s="157" t="str">
        <f t="shared" si="4"/>
        <v>0000</v>
      </c>
    </row>
    <row r="270" spans="1:7" x14ac:dyDescent="0.25">
      <c r="A270" s="157">
        <f>'Zał. nr 5 jednostki'!A294</f>
        <v>0</v>
      </c>
      <c r="B270" s="157">
        <f>'Zał. nr 5 jednostki'!B294</f>
        <v>0</v>
      </c>
      <c r="C270" s="157">
        <f>'Zał. nr 5 jednostki'!D294</f>
        <v>0</v>
      </c>
      <c r="D270" s="157">
        <f>'Zał. nr 5 jednostki'!E294</f>
        <v>0</v>
      </c>
      <c r="E270" s="157">
        <f>'Zał. nr 5 jednostki'!F294</f>
        <v>0</v>
      </c>
      <c r="F270" s="157">
        <f>'Zał. nr 5 jednostki'!G294</f>
        <v>0</v>
      </c>
      <c r="G270" s="157" t="str">
        <f t="shared" si="4"/>
        <v>0000</v>
      </c>
    </row>
    <row r="271" spans="1:7" x14ac:dyDescent="0.25">
      <c r="A271" s="157">
        <f>'Zał. nr 5 jednostki'!A295</f>
        <v>0</v>
      </c>
      <c r="B271" s="157">
        <f>'Zał. nr 5 jednostki'!B295</f>
        <v>0</v>
      </c>
      <c r="C271" s="157">
        <f>'Zał. nr 5 jednostki'!D295</f>
        <v>0</v>
      </c>
      <c r="D271" s="157">
        <f>'Zał. nr 5 jednostki'!E295</f>
        <v>0</v>
      </c>
      <c r="E271" s="157">
        <f>'Zał. nr 5 jednostki'!F295</f>
        <v>0</v>
      </c>
      <c r="F271" s="157">
        <f>'Zał. nr 5 jednostki'!G295</f>
        <v>0</v>
      </c>
      <c r="G271" s="157" t="str">
        <f t="shared" si="4"/>
        <v>0000</v>
      </c>
    </row>
    <row r="272" spans="1:7" x14ac:dyDescent="0.25">
      <c r="A272" s="157">
        <f>'Zał. nr 5 jednostki'!A296</f>
        <v>0</v>
      </c>
      <c r="B272" s="157">
        <f>'Zał. nr 5 jednostki'!B296</f>
        <v>0</v>
      </c>
      <c r="C272" s="157">
        <f>'Zał. nr 5 jednostki'!D296</f>
        <v>0</v>
      </c>
      <c r="D272" s="157">
        <f>'Zał. nr 5 jednostki'!E296</f>
        <v>0</v>
      </c>
      <c r="E272" s="157">
        <f>'Zał. nr 5 jednostki'!F296</f>
        <v>0</v>
      </c>
      <c r="F272" s="157">
        <f>'Zał. nr 5 jednostki'!G296</f>
        <v>0</v>
      </c>
      <c r="G272" s="157" t="str">
        <f t="shared" si="4"/>
        <v>0000</v>
      </c>
    </row>
    <row r="273" spans="1:7" x14ac:dyDescent="0.25">
      <c r="A273" s="157">
        <f>'Zał. nr 5 jednostki'!A297</f>
        <v>0</v>
      </c>
      <c r="B273" s="157">
        <f>'Zał. nr 5 jednostki'!B297</f>
        <v>0</v>
      </c>
      <c r="C273" s="157">
        <f>'Zał. nr 5 jednostki'!D297</f>
        <v>0</v>
      </c>
      <c r="D273" s="157">
        <f>'Zał. nr 5 jednostki'!E297</f>
        <v>0</v>
      </c>
      <c r="E273" s="157">
        <f>'Zał. nr 5 jednostki'!F297</f>
        <v>0</v>
      </c>
      <c r="F273" s="157">
        <f>'Zał. nr 5 jednostki'!G297</f>
        <v>0</v>
      </c>
      <c r="G273" s="157" t="str">
        <f t="shared" si="4"/>
        <v>0000</v>
      </c>
    </row>
    <row r="274" spans="1:7" x14ac:dyDescent="0.25">
      <c r="A274" s="157">
        <f>'Zał. nr 5 jednostki'!A298</f>
        <v>0</v>
      </c>
      <c r="B274" s="157">
        <f>'Zał. nr 5 jednostki'!B298</f>
        <v>0</v>
      </c>
      <c r="C274" s="157">
        <f>'Zał. nr 5 jednostki'!D298</f>
        <v>0</v>
      </c>
      <c r="D274" s="157">
        <f>'Zał. nr 5 jednostki'!E298</f>
        <v>0</v>
      </c>
      <c r="E274" s="157">
        <f>'Zał. nr 5 jednostki'!F298</f>
        <v>0</v>
      </c>
      <c r="F274" s="157">
        <f>'Zał. nr 5 jednostki'!G298</f>
        <v>0</v>
      </c>
      <c r="G274" s="157" t="str">
        <f t="shared" si="4"/>
        <v>0000</v>
      </c>
    </row>
    <row r="275" spans="1:7" x14ac:dyDescent="0.25">
      <c r="A275" s="157">
        <f>'Zał. nr 5 jednostki'!A299</f>
        <v>0</v>
      </c>
      <c r="B275" s="157">
        <f>'Zał. nr 5 jednostki'!B299</f>
        <v>0</v>
      </c>
      <c r="C275" s="157">
        <f>'Zał. nr 5 jednostki'!D299</f>
        <v>0</v>
      </c>
      <c r="D275" s="157">
        <f>'Zał. nr 5 jednostki'!E299</f>
        <v>0</v>
      </c>
      <c r="E275" s="157">
        <f>'Zał. nr 5 jednostki'!F299</f>
        <v>0</v>
      </c>
      <c r="F275" s="157">
        <f>'Zał. nr 5 jednostki'!G299</f>
        <v>0</v>
      </c>
      <c r="G275" s="157" t="str">
        <f t="shared" si="4"/>
        <v>0000</v>
      </c>
    </row>
    <row r="276" spans="1:7" x14ac:dyDescent="0.25">
      <c r="A276" s="157">
        <f>'Zał. nr 5 jednostki'!A300</f>
        <v>0</v>
      </c>
      <c r="B276" s="157">
        <f>'Zał. nr 5 jednostki'!B300</f>
        <v>0</v>
      </c>
      <c r="C276" s="157">
        <f>'Zał. nr 5 jednostki'!D300</f>
        <v>0</v>
      </c>
      <c r="D276" s="157">
        <f>'Zał. nr 5 jednostki'!E300</f>
        <v>0</v>
      </c>
      <c r="E276" s="157">
        <f>'Zał. nr 5 jednostki'!F300</f>
        <v>0</v>
      </c>
      <c r="F276" s="157">
        <f>'Zał. nr 5 jednostki'!G300</f>
        <v>0</v>
      </c>
      <c r="G276" s="157" t="str">
        <f t="shared" si="4"/>
        <v>0000</v>
      </c>
    </row>
    <row r="277" spans="1:7" x14ac:dyDescent="0.25">
      <c r="A277" s="157">
        <f>'Zał. nr 5 jednostki'!A301</f>
        <v>0</v>
      </c>
      <c r="B277" s="157">
        <f>'Zał. nr 5 jednostki'!B301</f>
        <v>0</v>
      </c>
      <c r="C277" s="157">
        <f>'Zał. nr 5 jednostki'!D301</f>
        <v>0</v>
      </c>
      <c r="D277" s="157">
        <f>'Zał. nr 5 jednostki'!E301</f>
        <v>0</v>
      </c>
      <c r="E277" s="157">
        <f>'Zał. nr 5 jednostki'!F301</f>
        <v>0</v>
      </c>
      <c r="F277" s="157">
        <f>'Zał. nr 5 jednostki'!G301</f>
        <v>0</v>
      </c>
      <c r="G277" s="157" t="str">
        <f t="shared" si="4"/>
        <v>0000</v>
      </c>
    </row>
    <row r="278" spans="1:7" x14ac:dyDescent="0.25">
      <c r="A278" s="157">
        <f>'Zał. nr 5 jednostki'!A302</f>
        <v>0</v>
      </c>
      <c r="B278" s="157">
        <f>'Zał. nr 5 jednostki'!B302</f>
        <v>0</v>
      </c>
      <c r="C278" s="157">
        <f>'Zał. nr 5 jednostki'!D302</f>
        <v>0</v>
      </c>
      <c r="D278" s="157">
        <f>'Zał. nr 5 jednostki'!E302</f>
        <v>0</v>
      </c>
      <c r="E278" s="157">
        <f>'Zał. nr 5 jednostki'!F302</f>
        <v>0</v>
      </c>
      <c r="F278" s="157">
        <f>'Zał. nr 5 jednostki'!G302</f>
        <v>0</v>
      </c>
      <c r="G278" s="157" t="str">
        <f t="shared" si="4"/>
        <v>0000</v>
      </c>
    </row>
    <row r="279" spans="1:7" x14ac:dyDescent="0.25">
      <c r="A279" s="157">
        <f>'Zał. nr 5 jednostki'!A303</f>
        <v>0</v>
      </c>
      <c r="B279" s="157">
        <f>'Zał. nr 5 jednostki'!B303</f>
        <v>0</v>
      </c>
      <c r="C279" s="157">
        <f>'Zał. nr 5 jednostki'!D303</f>
        <v>0</v>
      </c>
      <c r="D279" s="157">
        <f>'Zał. nr 5 jednostki'!E303</f>
        <v>0</v>
      </c>
      <c r="E279" s="157">
        <f>'Zał. nr 5 jednostki'!F303</f>
        <v>0</v>
      </c>
      <c r="F279" s="157">
        <f>'Zał. nr 5 jednostki'!G303</f>
        <v>0</v>
      </c>
      <c r="G279" s="157" t="str">
        <f t="shared" si="4"/>
        <v>0000</v>
      </c>
    </row>
    <row r="280" spans="1:7" x14ac:dyDescent="0.25">
      <c r="A280" s="157">
        <f>'Zał. nr 5 jednostki'!A304</f>
        <v>0</v>
      </c>
      <c r="B280" s="157">
        <f>'Zał. nr 5 jednostki'!B304</f>
        <v>0</v>
      </c>
      <c r="C280" s="157">
        <f>'Zał. nr 5 jednostki'!D304</f>
        <v>0</v>
      </c>
      <c r="D280" s="157">
        <f>'Zał. nr 5 jednostki'!E304</f>
        <v>0</v>
      </c>
      <c r="E280" s="157">
        <f>'Zał. nr 5 jednostki'!F304</f>
        <v>0</v>
      </c>
      <c r="F280" s="157">
        <f>'Zał. nr 5 jednostki'!G304</f>
        <v>0</v>
      </c>
      <c r="G280" s="157" t="str">
        <f t="shared" si="4"/>
        <v>0000</v>
      </c>
    </row>
    <row r="281" spans="1:7" x14ac:dyDescent="0.25">
      <c r="A281" s="157">
        <f>'Zał. nr 5 jednostki'!A305</f>
        <v>0</v>
      </c>
      <c r="B281" s="157">
        <f>'Zał. nr 5 jednostki'!B305</f>
        <v>0</v>
      </c>
      <c r="C281" s="157">
        <f>'Zał. nr 5 jednostki'!D305</f>
        <v>0</v>
      </c>
      <c r="D281" s="157">
        <f>'Zał. nr 5 jednostki'!E305</f>
        <v>0</v>
      </c>
      <c r="E281" s="157">
        <f>'Zał. nr 5 jednostki'!F305</f>
        <v>0</v>
      </c>
      <c r="F281" s="157">
        <f>'Zał. nr 5 jednostki'!G305</f>
        <v>0</v>
      </c>
      <c r="G281" s="157" t="str">
        <f t="shared" si="4"/>
        <v>0000</v>
      </c>
    </row>
    <row r="282" spans="1:7" x14ac:dyDescent="0.25">
      <c r="A282" s="157">
        <f>'Zał. nr 5 jednostki'!A306</f>
        <v>0</v>
      </c>
      <c r="B282" s="157">
        <f>'Zał. nr 5 jednostki'!B306</f>
        <v>0</v>
      </c>
      <c r="C282" s="157">
        <f>'Zał. nr 5 jednostki'!D306</f>
        <v>0</v>
      </c>
      <c r="D282" s="157">
        <f>'Zał. nr 5 jednostki'!E306</f>
        <v>0</v>
      </c>
      <c r="E282" s="157">
        <f>'Zał. nr 5 jednostki'!F306</f>
        <v>0</v>
      </c>
      <c r="F282" s="157">
        <f>'Zał. nr 5 jednostki'!G306</f>
        <v>0</v>
      </c>
      <c r="G282" s="157" t="str">
        <f t="shared" si="4"/>
        <v>0000</v>
      </c>
    </row>
    <row r="283" spans="1:7" x14ac:dyDescent="0.25">
      <c r="A283" s="157">
        <f>'Zał. nr 5 jednostki'!A307</f>
        <v>0</v>
      </c>
      <c r="B283" s="157">
        <f>'Zał. nr 5 jednostki'!B307</f>
        <v>0</v>
      </c>
      <c r="C283" s="157">
        <f>'Zał. nr 5 jednostki'!D307</f>
        <v>0</v>
      </c>
      <c r="D283" s="157">
        <f>'Zał. nr 5 jednostki'!E307</f>
        <v>0</v>
      </c>
      <c r="E283" s="157">
        <f>'Zał. nr 5 jednostki'!F307</f>
        <v>0</v>
      </c>
      <c r="F283" s="157">
        <f>'Zał. nr 5 jednostki'!G307</f>
        <v>0</v>
      </c>
      <c r="G283" s="157" t="str">
        <f t="shared" si="4"/>
        <v>0000</v>
      </c>
    </row>
    <row r="284" spans="1:7" x14ac:dyDescent="0.25">
      <c r="A284" s="157">
        <f>'Zał. nr 5 jednostki'!A308</f>
        <v>0</v>
      </c>
      <c r="B284" s="157">
        <f>'Zał. nr 5 jednostki'!B308</f>
        <v>0</v>
      </c>
      <c r="C284" s="157">
        <f>'Zał. nr 5 jednostki'!D308</f>
        <v>0</v>
      </c>
      <c r="D284" s="157">
        <f>'Zał. nr 5 jednostki'!E308</f>
        <v>0</v>
      </c>
      <c r="E284" s="157">
        <f>'Zał. nr 5 jednostki'!F308</f>
        <v>0</v>
      </c>
      <c r="F284" s="157">
        <f>'Zał. nr 5 jednostki'!G308</f>
        <v>0</v>
      </c>
      <c r="G284" s="157" t="str">
        <f t="shared" si="4"/>
        <v>0000</v>
      </c>
    </row>
    <row r="285" spans="1:7" x14ac:dyDescent="0.25">
      <c r="A285" s="157">
        <f>'Zał. nr 5 jednostki'!A309</f>
        <v>0</v>
      </c>
      <c r="B285" s="157">
        <f>'Zał. nr 5 jednostki'!B309</f>
        <v>0</v>
      </c>
      <c r="C285" s="157">
        <f>'Zał. nr 5 jednostki'!D309</f>
        <v>0</v>
      </c>
      <c r="D285" s="157">
        <f>'Zał. nr 5 jednostki'!E309</f>
        <v>0</v>
      </c>
      <c r="E285" s="157">
        <f>'Zał. nr 5 jednostki'!F309</f>
        <v>0</v>
      </c>
      <c r="F285" s="157">
        <f>'Zał. nr 5 jednostki'!G309</f>
        <v>0</v>
      </c>
      <c r="G285" s="157" t="str">
        <f t="shared" si="4"/>
        <v>0000</v>
      </c>
    </row>
    <row r="286" spans="1:7" x14ac:dyDescent="0.25">
      <c r="A286" s="157">
        <f>'Zał. nr 5 jednostki'!A310</f>
        <v>0</v>
      </c>
      <c r="B286" s="157">
        <f>'Zał. nr 5 jednostki'!B310</f>
        <v>0</v>
      </c>
      <c r="C286" s="157">
        <f>'Zał. nr 5 jednostki'!D310</f>
        <v>0</v>
      </c>
      <c r="D286" s="157">
        <f>'Zał. nr 5 jednostki'!E310</f>
        <v>0</v>
      </c>
      <c r="E286" s="157">
        <f>'Zał. nr 5 jednostki'!F310</f>
        <v>0</v>
      </c>
      <c r="F286" s="157">
        <f>'Zał. nr 5 jednostki'!G310</f>
        <v>0</v>
      </c>
      <c r="G286" s="157" t="str">
        <f t="shared" si="4"/>
        <v>0000</v>
      </c>
    </row>
    <row r="287" spans="1:7" x14ac:dyDescent="0.25">
      <c r="A287" s="157">
        <f>'Zał. nr 5 jednostki'!A311</f>
        <v>0</v>
      </c>
      <c r="B287" s="157">
        <f>'Zał. nr 5 jednostki'!B311</f>
        <v>0</v>
      </c>
      <c r="C287" s="157">
        <f>'Zał. nr 5 jednostki'!D311</f>
        <v>0</v>
      </c>
      <c r="D287" s="157">
        <f>'Zał. nr 5 jednostki'!E311</f>
        <v>0</v>
      </c>
      <c r="E287" s="157">
        <f>'Zał. nr 5 jednostki'!F311</f>
        <v>0</v>
      </c>
      <c r="F287" s="157">
        <f>'Zał. nr 5 jednostki'!G311</f>
        <v>0</v>
      </c>
      <c r="G287" s="157" t="str">
        <f t="shared" si="4"/>
        <v>0000</v>
      </c>
    </row>
    <row r="288" spans="1:7" x14ac:dyDescent="0.25">
      <c r="A288" s="157">
        <f>'Zał. nr 5 jednostki'!A312</f>
        <v>0</v>
      </c>
      <c r="B288" s="157">
        <f>'Zał. nr 5 jednostki'!B312</f>
        <v>0</v>
      </c>
      <c r="C288" s="157">
        <f>'Zał. nr 5 jednostki'!D312</f>
        <v>0</v>
      </c>
      <c r="D288" s="157">
        <f>'Zał. nr 5 jednostki'!E312</f>
        <v>0</v>
      </c>
      <c r="E288" s="157">
        <f>'Zał. nr 5 jednostki'!F312</f>
        <v>0</v>
      </c>
      <c r="F288" s="157">
        <f>'Zał. nr 5 jednostki'!G312</f>
        <v>0</v>
      </c>
      <c r="G288" s="157" t="str">
        <f t="shared" si="4"/>
        <v>0000</v>
      </c>
    </row>
    <row r="289" spans="1:7" x14ac:dyDescent="0.25">
      <c r="A289" s="157">
        <f>'Zał. nr 5 jednostki'!A313</f>
        <v>0</v>
      </c>
      <c r="B289" s="157">
        <f>'Zał. nr 5 jednostki'!B313</f>
        <v>0</v>
      </c>
      <c r="C289" s="157">
        <f>'Zał. nr 5 jednostki'!D313</f>
        <v>0</v>
      </c>
      <c r="D289" s="157">
        <f>'Zał. nr 5 jednostki'!E313</f>
        <v>0</v>
      </c>
      <c r="E289" s="157">
        <f>'Zał. nr 5 jednostki'!F313</f>
        <v>0</v>
      </c>
      <c r="F289" s="157">
        <f>'Zał. nr 5 jednostki'!G313</f>
        <v>0</v>
      </c>
      <c r="G289" s="157" t="str">
        <f t="shared" si="4"/>
        <v>0000</v>
      </c>
    </row>
    <row r="290" spans="1:7" x14ac:dyDescent="0.25">
      <c r="A290" s="157">
        <f>'Zał. nr 5 jednostki'!A314</f>
        <v>0</v>
      </c>
      <c r="B290" s="157">
        <f>'Zał. nr 5 jednostki'!B314</f>
        <v>0</v>
      </c>
      <c r="C290" s="157">
        <f>'Zał. nr 5 jednostki'!D314</f>
        <v>0</v>
      </c>
      <c r="D290" s="157">
        <f>'Zał. nr 5 jednostki'!E314</f>
        <v>0</v>
      </c>
      <c r="E290" s="157">
        <f>'Zał. nr 5 jednostki'!F314</f>
        <v>0</v>
      </c>
      <c r="F290" s="157">
        <f>'Zał. nr 5 jednostki'!G314</f>
        <v>0</v>
      </c>
      <c r="G290" s="157" t="str">
        <f t="shared" si="4"/>
        <v>0000</v>
      </c>
    </row>
    <row r="291" spans="1:7" x14ac:dyDescent="0.25">
      <c r="A291" s="157">
        <f>'Zał. nr 5 jednostki'!A315</f>
        <v>0</v>
      </c>
      <c r="B291" s="157">
        <f>'Zał. nr 5 jednostki'!B315</f>
        <v>0</v>
      </c>
      <c r="C291" s="157">
        <f>'Zał. nr 5 jednostki'!D315</f>
        <v>0</v>
      </c>
      <c r="D291" s="157">
        <f>'Zał. nr 5 jednostki'!E315</f>
        <v>0</v>
      </c>
      <c r="E291" s="157">
        <f>'Zał. nr 5 jednostki'!F315</f>
        <v>0</v>
      </c>
      <c r="F291" s="157">
        <f>'Zał. nr 5 jednostki'!G315</f>
        <v>0</v>
      </c>
      <c r="G291" s="157" t="str">
        <f t="shared" si="4"/>
        <v>0000</v>
      </c>
    </row>
    <row r="292" spans="1:7" x14ac:dyDescent="0.25">
      <c r="A292" s="157">
        <f>'Zał. nr 5 jednostki'!A316</f>
        <v>0</v>
      </c>
      <c r="B292" s="157">
        <f>'Zał. nr 5 jednostki'!B316</f>
        <v>0</v>
      </c>
      <c r="C292" s="157">
        <f>'Zał. nr 5 jednostki'!D316</f>
        <v>0</v>
      </c>
      <c r="D292" s="157">
        <f>'Zał. nr 5 jednostki'!E316</f>
        <v>0</v>
      </c>
      <c r="E292" s="157">
        <f>'Zał. nr 5 jednostki'!F316</f>
        <v>0</v>
      </c>
      <c r="F292" s="157">
        <f>'Zał. nr 5 jednostki'!G316</f>
        <v>0</v>
      </c>
      <c r="G292" s="157" t="str">
        <f t="shared" si="4"/>
        <v>0000</v>
      </c>
    </row>
    <row r="293" spans="1:7" x14ac:dyDescent="0.25">
      <c r="A293" s="157">
        <f>'Zał. nr 5 jednostki'!A317</f>
        <v>0</v>
      </c>
      <c r="B293" s="157">
        <f>'Zał. nr 5 jednostki'!B317</f>
        <v>0</v>
      </c>
      <c r="C293" s="157">
        <f>'Zał. nr 5 jednostki'!D317</f>
        <v>0</v>
      </c>
      <c r="D293" s="157">
        <f>'Zał. nr 5 jednostki'!E317</f>
        <v>0</v>
      </c>
      <c r="E293" s="157">
        <f>'Zał. nr 5 jednostki'!F317</f>
        <v>0</v>
      </c>
      <c r="F293" s="157">
        <f>'Zał. nr 5 jednostki'!G317</f>
        <v>0</v>
      </c>
      <c r="G293" s="157" t="str">
        <f t="shared" si="4"/>
        <v>0000</v>
      </c>
    </row>
    <row r="294" spans="1:7" x14ac:dyDescent="0.25">
      <c r="A294" s="157">
        <f>'Zał. nr 5 jednostki'!A318</f>
        <v>0</v>
      </c>
      <c r="B294" s="157">
        <f>'Zał. nr 5 jednostki'!B318</f>
        <v>0</v>
      </c>
      <c r="C294" s="157">
        <f>'Zał. nr 5 jednostki'!D318</f>
        <v>0</v>
      </c>
      <c r="D294" s="157">
        <f>'Zał. nr 5 jednostki'!E318</f>
        <v>0</v>
      </c>
      <c r="E294" s="157">
        <f>'Zał. nr 5 jednostki'!F318</f>
        <v>0</v>
      </c>
      <c r="F294" s="157">
        <f>'Zał. nr 5 jednostki'!G318</f>
        <v>0</v>
      </c>
      <c r="G294" s="157" t="str">
        <f t="shared" si="4"/>
        <v>0000</v>
      </c>
    </row>
    <row r="295" spans="1:7" x14ac:dyDescent="0.25">
      <c r="A295" s="157">
        <f>'Zał. nr 5 jednostki'!A319</f>
        <v>0</v>
      </c>
      <c r="B295" s="157">
        <f>'Zał. nr 5 jednostki'!B319</f>
        <v>0</v>
      </c>
      <c r="C295" s="157">
        <f>'Zał. nr 5 jednostki'!D319</f>
        <v>0</v>
      </c>
      <c r="D295" s="157">
        <f>'Zał. nr 5 jednostki'!E319</f>
        <v>0</v>
      </c>
      <c r="E295" s="157">
        <f>'Zał. nr 5 jednostki'!F319</f>
        <v>0</v>
      </c>
      <c r="F295" s="157">
        <f>'Zał. nr 5 jednostki'!G319</f>
        <v>0</v>
      </c>
      <c r="G295" s="157" t="str">
        <f t="shared" si="4"/>
        <v>0000</v>
      </c>
    </row>
    <row r="296" spans="1:7" x14ac:dyDescent="0.25">
      <c r="A296" s="157">
        <f>'Zał. nr 5 jednostki'!A320</f>
        <v>0</v>
      </c>
      <c r="B296" s="157">
        <f>'Zał. nr 5 jednostki'!B320</f>
        <v>0</v>
      </c>
      <c r="C296" s="157">
        <f>'Zał. nr 5 jednostki'!D320</f>
        <v>0</v>
      </c>
      <c r="D296" s="157">
        <f>'Zał. nr 5 jednostki'!E320</f>
        <v>0</v>
      </c>
      <c r="E296" s="157">
        <f>'Zał. nr 5 jednostki'!F320</f>
        <v>0</v>
      </c>
      <c r="F296" s="157">
        <f>'Zał. nr 5 jednostki'!G320</f>
        <v>0</v>
      </c>
      <c r="G296" s="157" t="str">
        <f t="shared" si="4"/>
        <v>0000</v>
      </c>
    </row>
    <row r="297" spans="1:7" x14ac:dyDescent="0.25">
      <c r="A297" s="157">
        <f>'Zał. nr 5 jednostki'!A321</f>
        <v>0</v>
      </c>
      <c r="B297" s="157">
        <f>'Zał. nr 5 jednostki'!B321</f>
        <v>0</v>
      </c>
      <c r="C297" s="157">
        <f>'Zał. nr 5 jednostki'!D321</f>
        <v>0</v>
      </c>
      <c r="D297" s="157">
        <f>'Zał. nr 5 jednostki'!E321</f>
        <v>0</v>
      </c>
      <c r="E297" s="157">
        <f>'Zał. nr 5 jednostki'!F321</f>
        <v>0</v>
      </c>
      <c r="F297" s="157">
        <f>'Zał. nr 5 jednostki'!G321</f>
        <v>0</v>
      </c>
      <c r="G297" s="157" t="str">
        <f t="shared" si="4"/>
        <v>0000</v>
      </c>
    </row>
    <row r="298" spans="1:7" x14ac:dyDescent="0.25">
      <c r="A298" s="157">
        <f>'Zał. nr 5 jednostki'!A322</f>
        <v>0</v>
      </c>
      <c r="B298" s="157">
        <f>'Zał. nr 5 jednostki'!B322</f>
        <v>0</v>
      </c>
      <c r="C298" s="157">
        <f>'Zał. nr 5 jednostki'!D322</f>
        <v>0</v>
      </c>
      <c r="D298" s="157">
        <f>'Zał. nr 5 jednostki'!E322</f>
        <v>0</v>
      </c>
      <c r="E298" s="157">
        <f>'Zał. nr 5 jednostki'!F322</f>
        <v>0</v>
      </c>
      <c r="F298" s="157">
        <f>'Zał. nr 5 jednostki'!G322</f>
        <v>0</v>
      </c>
      <c r="G298" s="157" t="str">
        <f t="shared" si="4"/>
        <v>0000</v>
      </c>
    </row>
    <row r="299" spans="1:7" x14ac:dyDescent="0.25">
      <c r="A299" s="157">
        <f>'Zał. nr 5 jednostki'!A323</f>
        <v>0</v>
      </c>
      <c r="B299" s="157">
        <f>'Zał. nr 5 jednostki'!B323</f>
        <v>0</v>
      </c>
      <c r="C299" s="157">
        <f>'Zał. nr 5 jednostki'!D323</f>
        <v>0</v>
      </c>
      <c r="D299" s="157">
        <f>'Zał. nr 5 jednostki'!E323</f>
        <v>0</v>
      </c>
      <c r="E299" s="157">
        <f>'Zał. nr 5 jednostki'!F323</f>
        <v>0</v>
      </c>
      <c r="F299" s="157">
        <f>'Zał. nr 5 jednostki'!G323</f>
        <v>0</v>
      </c>
      <c r="G299" s="157" t="str">
        <f t="shared" si="4"/>
        <v>0000</v>
      </c>
    </row>
    <row r="300" spans="1:7" x14ac:dyDescent="0.25">
      <c r="A300" s="157">
        <f>'Zał. nr 5 jednostki'!A324</f>
        <v>0</v>
      </c>
      <c r="B300" s="157">
        <f>'Zał. nr 5 jednostki'!B324</f>
        <v>0</v>
      </c>
      <c r="C300" s="157">
        <f>'Zał. nr 5 jednostki'!D324</f>
        <v>0</v>
      </c>
      <c r="D300" s="157">
        <f>'Zał. nr 5 jednostki'!E324</f>
        <v>0</v>
      </c>
      <c r="E300" s="157">
        <f>'Zał. nr 5 jednostki'!F324</f>
        <v>0</v>
      </c>
      <c r="F300" s="157">
        <f>'Zał. nr 5 jednostki'!G324</f>
        <v>0</v>
      </c>
      <c r="G300" s="157" t="str">
        <f t="shared" si="4"/>
        <v>0000</v>
      </c>
    </row>
    <row r="301" spans="1:7" x14ac:dyDescent="0.25">
      <c r="A301" s="157">
        <f>'Zał. nr 5 jednostki'!A325</f>
        <v>0</v>
      </c>
      <c r="B301" s="157">
        <f>'Zał. nr 5 jednostki'!B325</f>
        <v>0</v>
      </c>
      <c r="C301" s="157">
        <f>'Zał. nr 5 jednostki'!D325</f>
        <v>0</v>
      </c>
      <c r="D301" s="157">
        <f>'Zał. nr 5 jednostki'!E325</f>
        <v>0</v>
      </c>
      <c r="E301" s="157">
        <f>'Zał. nr 5 jednostki'!F325</f>
        <v>0</v>
      </c>
      <c r="F301" s="157">
        <f>'Zał. nr 5 jednostki'!G325</f>
        <v>0</v>
      </c>
      <c r="G301" s="157" t="str">
        <f t="shared" ref="G301" si="5">C301&amp;D301&amp;E301&amp;F301</f>
        <v>0000</v>
      </c>
    </row>
  </sheetData>
  <autoFilter ref="A1:F301" xr:uid="{D9A52036-CDD1-43CE-96FD-460D5B19E87B}">
    <filterColumn colId="1">
      <filters>
        <filter val="Gmina i Miasto Żuromin"/>
        <filter val="Gmina Kuczbork-Osada"/>
        <filter val="Gmina Lutocin"/>
        <filter val="Gmina Siemiątkowo"/>
        <filter val="Miasto i Gmina Biezuń"/>
        <filter val="Misto i Gmina Lubowidz"/>
      </filters>
    </filterColumn>
  </autoFilter>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4"/>
  <dimension ref="A1:R307"/>
  <sheetViews>
    <sheetView zoomScale="70" zoomScaleNormal="70" workbookViewId="0">
      <selection activeCell="N3" sqref="N3"/>
    </sheetView>
  </sheetViews>
  <sheetFormatPr defaultColWidth="9.140625" defaultRowHeight="15" x14ac:dyDescent="0.25"/>
  <cols>
    <col min="1" max="1" width="9.140625" style="25"/>
    <col min="2" max="2" width="15" style="25" customWidth="1"/>
    <col min="3" max="3" width="13.140625" style="25" customWidth="1"/>
    <col min="4" max="4" width="19.5703125" style="25" customWidth="1"/>
    <col min="5" max="5" width="17.5703125" style="25" customWidth="1"/>
    <col min="6" max="6" width="19.28515625" style="25" customWidth="1"/>
    <col min="7" max="7" width="19.42578125" style="25" customWidth="1"/>
    <col min="8" max="8" width="23.42578125" style="25" customWidth="1"/>
    <col min="9" max="9" width="33.85546875" style="25" customWidth="1"/>
    <col min="10" max="10" width="36" style="25" customWidth="1"/>
    <col min="11" max="11" width="16.140625" style="25" customWidth="1"/>
    <col min="12" max="12" width="15" style="25" customWidth="1"/>
    <col min="13" max="13" width="16" style="25" customWidth="1"/>
    <col min="14" max="14" width="17" style="25" bestFit="1" customWidth="1"/>
    <col min="15" max="15" width="19.42578125" style="25" customWidth="1"/>
    <col min="16" max="16" width="16.140625" style="25" customWidth="1"/>
    <col min="17" max="17" width="22.85546875" style="25" bestFit="1" customWidth="1"/>
    <col min="18" max="18" width="18.28515625" style="25" bestFit="1" customWidth="1"/>
    <col min="19" max="16384" width="9.140625" style="25"/>
  </cols>
  <sheetData>
    <row r="1" spans="1:13" x14ac:dyDescent="0.25">
      <c r="B1" s="452" t="s">
        <v>91</v>
      </c>
      <c r="C1" s="452"/>
      <c r="D1" s="452"/>
      <c r="E1" s="452"/>
      <c r="F1" s="452"/>
      <c r="G1" s="452"/>
      <c r="H1" s="452"/>
      <c r="I1" s="452"/>
      <c r="J1" s="452"/>
      <c r="K1" s="452"/>
      <c r="L1" s="452"/>
      <c r="M1" s="56" t="s">
        <v>90</v>
      </c>
    </row>
    <row r="2" spans="1:13" x14ac:dyDescent="0.25">
      <c r="A2" s="25" t="s">
        <v>89</v>
      </c>
      <c r="B2" s="39" t="s">
        <v>88</v>
      </c>
      <c r="C2" s="55" t="s">
        <v>87</v>
      </c>
      <c r="D2" s="55" t="s">
        <v>75</v>
      </c>
      <c r="E2" s="39" t="s">
        <v>86</v>
      </c>
      <c r="F2" s="34" t="s">
        <v>85</v>
      </c>
      <c r="G2" s="38" t="s">
        <v>84</v>
      </c>
      <c r="H2" s="37" t="s">
        <v>83</v>
      </c>
      <c r="I2" s="36" t="s">
        <v>82</v>
      </c>
      <c r="J2" s="35" t="s">
        <v>81</v>
      </c>
      <c r="K2" s="33" t="s">
        <v>80</v>
      </c>
      <c r="L2" s="39" t="s">
        <v>79</v>
      </c>
      <c r="M2" s="54" t="s">
        <v>78</v>
      </c>
    </row>
    <row r="3" spans="1:13" s="45" customFormat="1" x14ac:dyDescent="0.25">
      <c r="A3" s="45">
        <f>'Wniosek 2025 r.'!A39</f>
        <v>0</v>
      </c>
      <c r="B3" s="53">
        <f>'Wniosek 2025 r.'!B39</f>
        <v>0</v>
      </c>
      <c r="C3" s="52">
        <f>'Wniosek 2025 r.'!E39</f>
        <v>0</v>
      </c>
      <c r="D3" s="51">
        <f>'Wniosek 2025 r.'!G39</f>
        <v>0</v>
      </c>
      <c r="E3" s="48">
        <f>'Wniosek 2025 r.'!C202</f>
        <v>0</v>
      </c>
      <c r="F3" s="48">
        <f>'Wniosek 2025 r.'!C512</f>
        <v>0</v>
      </c>
      <c r="G3" s="50">
        <f>'Wniosek 2025 r.'!C358</f>
        <v>0</v>
      </c>
      <c r="H3" s="49">
        <f>'Wniosek 2025 r.'!D358</f>
        <v>0</v>
      </c>
      <c r="I3" s="57">
        <f>'Wniosek 2025 r.'!F358</f>
        <v>0</v>
      </c>
      <c r="J3" s="48">
        <f>'Wniosek 2025 r.'!H358</f>
        <v>0</v>
      </c>
      <c r="K3" s="47">
        <f>'Wniosek 2025 r.'!C667</f>
        <v>0</v>
      </c>
      <c r="L3" s="46">
        <v>3</v>
      </c>
    </row>
    <row r="4" spans="1:13" s="45" customFormat="1" x14ac:dyDescent="0.25">
      <c r="A4" s="45">
        <f>'Wniosek 2025 r.'!A40</f>
        <v>0</v>
      </c>
      <c r="B4" s="53">
        <f>'Wniosek 2025 r.'!B40</f>
        <v>0</v>
      </c>
      <c r="C4" s="52">
        <f>'Wniosek 2025 r.'!E40</f>
        <v>0</v>
      </c>
      <c r="D4" s="51">
        <f>'Wniosek 2025 r.'!G40</f>
        <v>0</v>
      </c>
      <c r="E4" s="48">
        <f>'Wniosek 2025 r.'!C203</f>
        <v>0</v>
      </c>
      <c r="F4" s="48">
        <f>'Wniosek 2025 r.'!C513</f>
        <v>0</v>
      </c>
      <c r="G4" s="50">
        <f>'Wniosek 2025 r.'!C359</f>
        <v>0</v>
      </c>
      <c r="H4" s="49">
        <f>'Wniosek 2025 r.'!D359</f>
        <v>0</v>
      </c>
      <c r="I4" s="57">
        <f>'Wniosek 2025 r.'!F359</f>
        <v>0</v>
      </c>
      <c r="J4" s="48">
        <f>'Wniosek 2025 r.'!H359</f>
        <v>0</v>
      </c>
      <c r="K4" s="47">
        <f>'Wniosek 2025 r.'!C668</f>
        <v>0</v>
      </c>
      <c r="L4" s="46"/>
    </row>
    <row r="5" spans="1:13" s="45" customFormat="1" x14ac:dyDescent="0.25">
      <c r="A5" s="45">
        <f>'Wniosek 2025 r.'!A41</f>
        <v>0</v>
      </c>
      <c r="B5" s="53">
        <f>'Wniosek 2025 r.'!B41</f>
        <v>0</v>
      </c>
      <c r="C5" s="52">
        <f>'Wniosek 2025 r.'!E41</f>
        <v>0</v>
      </c>
      <c r="D5" s="51">
        <f>'Wniosek 2025 r.'!G41</f>
        <v>0</v>
      </c>
      <c r="E5" s="48">
        <f>'Wniosek 2025 r.'!C204</f>
        <v>0</v>
      </c>
      <c r="F5" s="48">
        <f>'Wniosek 2025 r.'!C514</f>
        <v>0</v>
      </c>
      <c r="G5" s="50">
        <f>'Wniosek 2025 r.'!C360</f>
        <v>0</v>
      </c>
      <c r="H5" s="49">
        <f>'Wniosek 2025 r.'!D360</f>
        <v>0</v>
      </c>
      <c r="I5" s="57">
        <f>'Wniosek 2025 r.'!F360</f>
        <v>0</v>
      </c>
      <c r="J5" s="48">
        <f>'Wniosek 2025 r.'!H360</f>
        <v>0</v>
      </c>
      <c r="K5" s="47">
        <f>'Wniosek 2025 r.'!C669</f>
        <v>0</v>
      </c>
      <c r="L5" s="46"/>
    </row>
    <row r="6" spans="1:13" s="45" customFormat="1" x14ac:dyDescent="0.25">
      <c r="A6" s="45">
        <f>'Wniosek 2025 r.'!A42</f>
        <v>0</v>
      </c>
      <c r="B6" s="53">
        <f>'Wniosek 2025 r.'!B42</f>
        <v>0</v>
      </c>
      <c r="C6" s="52">
        <f>'Wniosek 2025 r.'!E42</f>
        <v>0</v>
      </c>
      <c r="D6" s="51">
        <f>'Wniosek 2025 r.'!G42</f>
        <v>0</v>
      </c>
      <c r="E6" s="48">
        <f>'Wniosek 2025 r.'!C205</f>
        <v>0</v>
      </c>
      <c r="F6" s="48">
        <f>'Wniosek 2025 r.'!C515</f>
        <v>0</v>
      </c>
      <c r="G6" s="50">
        <f>'Wniosek 2025 r.'!C361</f>
        <v>0</v>
      </c>
      <c r="H6" s="49">
        <f>'Wniosek 2025 r.'!D361</f>
        <v>0</v>
      </c>
      <c r="I6" s="57">
        <f>'Wniosek 2025 r.'!F361</f>
        <v>0</v>
      </c>
      <c r="J6" s="48">
        <f>'Wniosek 2025 r.'!H361</f>
        <v>0</v>
      </c>
      <c r="K6" s="47">
        <f>'Wniosek 2025 r.'!C670</f>
        <v>0</v>
      </c>
      <c r="L6" s="46"/>
    </row>
    <row r="7" spans="1:13" s="45" customFormat="1" x14ac:dyDescent="0.25">
      <c r="A7" s="45">
        <f>'Wniosek 2025 r.'!A43</f>
        <v>0</v>
      </c>
      <c r="B7" s="53">
        <f>'Wniosek 2025 r.'!B43</f>
        <v>0</v>
      </c>
      <c r="C7" s="52">
        <f>'Wniosek 2025 r.'!E43</f>
        <v>0</v>
      </c>
      <c r="D7" s="51">
        <f>'Wniosek 2025 r.'!G43</f>
        <v>0</v>
      </c>
      <c r="E7" s="48">
        <f>'Wniosek 2025 r.'!C206</f>
        <v>0</v>
      </c>
      <c r="F7" s="48">
        <f>'Wniosek 2025 r.'!C516</f>
        <v>0</v>
      </c>
      <c r="G7" s="50">
        <f>'Wniosek 2025 r.'!C362</f>
        <v>0</v>
      </c>
      <c r="H7" s="49">
        <f>'Wniosek 2025 r.'!D362</f>
        <v>0</v>
      </c>
      <c r="I7" s="57">
        <f>'Wniosek 2025 r.'!F362</f>
        <v>0</v>
      </c>
      <c r="J7" s="48">
        <f>'Wniosek 2025 r.'!H362</f>
        <v>0</v>
      </c>
      <c r="K7" s="47">
        <f>'Wniosek 2025 r.'!C671</f>
        <v>0</v>
      </c>
      <c r="L7" s="46"/>
    </row>
    <row r="8" spans="1:13" s="45" customFormat="1" x14ac:dyDescent="0.25">
      <c r="A8" s="45">
        <f>'Wniosek 2025 r.'!A44</f>
        <v>0</v>
      </c>
      <c r="B8" s="53">
        <f>'Wniosek 2025 r.'!B44</f>
        <v>0</v>
      </c>
      <c r="C8" s="52">
        <f>'Wniosek 2025 r.'!E44</f>
        <v>0</v>
      </c>
      <c r="D8" s="51">
        <f>'Wniosek 2025 r.'!G44</f>
        <v>0</v>
      </c>
      <c r="E8" s="48">
        <f>'Wniosek 2025 r.'!C207</f>
        <v>0</v>
      </c>
      <c r="F8" s="48">
        <f>'Wniosek 2025 r.'!C517</f>
        <v>0</v>
      </c>
      <c r="G8" s="50">
        <f>'Wniosek 2025 r.'!C363</f>
        <v>0</v>
      </c>
      <c r="H8" s="49">
        <f>'Wniosek 2025 r.'!D363</f>
        <v>0</v>
      </c>
      <c r="I8" s="57">
        <f>'Wniosek 2025 r.'!F363</f>
        <v>0</v>
      </c>
      <c r="J8" s="48">
        <f>'Wniosek 2025 r.'!H363</f>
        <v>0</v>
      </c>
      <c r="K8" s="47">
        <f>'Wniosek 2025 r.'!C672</f>
        <v>0</v>
      </c>
      <c r="L8" s="46"/>
    </row>
    <row r="9" spans="1:13" s="45" customFormat="1" x14ac:dyDescent="0.25">
      <c r="A9" s="45">
        <f>'Wniosek 2025 r.'!A45</f>
        <v>0</v>
      </c>
      <c r="B9" s="53">
        <f>'Wniosek 2025 r.'!B45</f>
        <v>0</v>
      </c>
      <c r="C9" s="52">
        <f>'Wniosek 2025 r.'!E45</f>
        <v>0</v>
      </c>
      <c r="D9" s="51">
        <f>'Wniosek 2025 r.'!G45</f>
        <v>0</v>
      </c>
      <c r="E9" s="48">
        <f>'Wniosek 2025 r.'!C208</f>
        <v>0</v>
      </c>
      <c r="F9" s="48">
        <f>'Wniosek 2025 r.'!C518</f>
        <v>0</v>
      </c>
      <c r="G9" s="50">
        <f>'Wniosek 2025 r.'!C364</f>
        <v>0</v>
      </c>
      <c r="H9" s="49">
        <f>'Wniosek 2025 r.'!D364</f>
        <v>0</v>
      </c>
      <c r="I9" s="57">
        <f>'Wniosek 2025 r.'!F364</f>
        <v>0</v>
      </c>
      <c r="J9" s="48">
        <f>'Wniosek 2025 r.'!H364</f>
        <v>0</v>
      </c>
      <c r="K9" s="47">
        <f>'Wniosek 2025 r.'!C673</f>
        <v>0</v>
      </c>
      <c r="L9" s="46"/>
    </row>
    <row r="10" spans="1:13" s="45" customFormat="1" x14ac:dyDescent="0.25">
      <c r="A10" s="45">
        <f>'Wniosek 2025 r.'!A46</f>
        <v>0</v>
      </c>
      <c r="B10" s="53">
        <f>'Wniosek 2025 r.'!B46</f>
        <v>0</v>
      </c>
      <c r="C10" s="52">
        <f>'Wniosek 2025 r.'!E46</f>
        <v>0</v>
      </c>
      <c r="D10" s="51">
        <f>'Wniosek 2025 r.'!G46</f>
        <v>0</v>
      </c>
      <c r="E10" s="48">
        <f>'Wniosek 2025 r.'!C209</f>
        <v>0</v>
      </c>
      <c r="F10" s="48">
        <f>'Wniosek 2025 r.'!C519</f>
        <v>0</v>
      </c>
      <c r="G10" s="50">
        <f>'Wniosek 2025 r.'!C365</f>
        <v>0</v>
      </c>
      <c r="H10" s="49">
        <f>'Wniosek 2025 r.'!D365</f>
        <v>0</v>
      </c>
      <c r="I10" s="57">
        <f>'Wniosek 2025 r.'!F365</f>
        <v>0</v>
      </c>
      <c r="J10" s="48">
        <f>'Wniosek 2025 r.'!H365</f>
        <v>0</v>
      </c>
      <c r="K10" s="47">
        <f>'Wniosek 2025 r.'!C674</f>
        <v>0</v>
      </c>
      <c r="L10" s="46"/>
    </row>
    <row r="11" spans="1:13" s="45" customFormat="1" x14ac:dyDescent="0.25">
      <c r="A11" s="45">
        <f>'Wniosek 2025 r.'!A47</f>
        <v>0</v>
      </c>
      <c r="B11" s="53">
        <f>'Wniosek 2025 r.'!B47</f>
        <v>0</v>
      </c>
      <c r="C11" s="52">
        <f>'Wniosek 2025 r.'!E47</f>
        <v>0</v>
      </c>
      <c r="D11" s="51">
        <f>'Wniosek 2025 r.'!G47</f>
        <v>0</v>
      </c>
      <c r="E11" s="48">
        <f>'Wniosek 2025 r.'!C210</f>
        <v>0</v>
      </c>
      <c r="F11" s="48">
        <f>'Wniosek 2025 r.'!C520</f>
        <v>0</v>
      </c>
      <c r="G11" s="50">
        <f>'Wniosek 2025 r.'!C366</f>
        <v>0</v>
      </c>
      <c r="H11" s="49">
        <f>'Wniosek 2025 r.'!D366</f>
        <v>0</v>
      </c>
      <c r="I11" s="57">
        <f>'Wniosek 2025 r.'!F366</f>
        <v>0</v>
      </c>
      <c r="J11" s="48">
        <f>'Wniosek 2025 r.'!H366</f>
        <v>0</v>
      </c>
      <c r="K11" s="47">
        <f>'Wniosek 2025 r.'!C675</f>
        <v>0</v>
      </c>
      <c r="L11" s="46"/>
    </row>
    <row r="12" spans="1:13" s="45" customFormat="1" x14ac:dyDescent="0.25">
      <c r="A12" s="45">
        <f>'Wniosek 2025 r.'!A48</f>
        <v>0</v>
      </c>
      <c r="B12" s="53">
        <f>'Wniosek 2025 r.'!B48</f>
        <v>0</v>
      </c>
      <c r="C12" s="52">
        <f>'Wniosek 2025 r.'!E48</f>
        <v>0</v>
      </c>
      <c r="D12" s="51">
        <f>'Wniosek 2025 r.'!G48</f>
        <v>0</v>
      </c>
      <c r="E12" s="48">
        <f>'Wniosek 2025 r.'!C211</f>
        <v>0</v>
      </c>
      <c r="F12" s="48">
        <f>'Wniosek 2025 r.'!C521</f>
        <v>0</v>
      </c>
      <c r="G12" s="50">
        <f>'Wniosek 2025 r.'!C367</f>
        <v>0</v>
      </c>
      <c r="H12" s="49">
        <f>'Wniosek 2025 r.'!D367</f>
        <v>0</v>
      </c>
      <c r="I12" s="57">
        <f>'Wniosek 2025 r.'!F367</f>
        <v>0</v>
      </c>
      <c r="J12" s="48">
        <f>'Wniosek 2025 r.'!H367</f>
        <v>0</v>
      </c>
      <c r="K12" s="47">
        <f>'Wniosek 2025 r.'!C676</f>
        <v>0</v>
      </c>
      <c r="L12" s="46"/>
    </row>
    <row r="13" spans="1:13" s="45" customFormat="1" x14ac:dyDescent="0.25">
      <c r="A13" s="45">
        <f>'Wniosek 2025 r.'!A49</f>
        <v>0</v>
      </c>
      <c r="B13" s="53">
        <f>'Wniosek 2025 r.'!B49</f>
        <v>0</v>
      </c>
      <c r="C13" s="52">
        <f>'Wniosek 2025 r.'!E49</f>
        <v>0</v>
      </c>
      <c r="D13" s="51">
        <f>'Wniosek 2025 r.'!G49</f>
        <v>0</v>
      </c>
      <c r="E13" s="48">
        <f>'Wniosek 2025 r.'!C212</f>
        <v>0</v>
      </c>
      <c r="F13" s="48">
        <f>'Wniosek 2025 r.'!C522</f>
        <v>0</v>
      </c>
      <c r="G13" s="50">
        <f>'Wniosek 2025 r.'!C368</f>
        <v>0</v>
      </c>
      <c r="H13" s="49">
        <f>'Wniosek 2025 r.'!D368</f>
        <v>0</v>
      </c>
      <c r="I13" s="57">
        <f>'Wniosek 2025 r.'!F368</f>
        <v>0</v>
      </c>
      <c r="J13" s="48">
        <f>'Wniosek 2025 r.'!H368</f>
        <v>0</v>
      </c>
      <c r="K13" s="47">
        <f>'Wniosek 2025 r.'!C677</f>
        <v>0</v>
      </c>
      <c r="L13" s="46"/>
    </row>
    <row r="14" spans="1:13" s="45" customFormat="1" x14ac:dyDescent="0.25">
      <c r="A14" s="45">
        <f>'Wniosek 2025 r.'!A50</f>
        <v>0</v>
      </c>
      <c r="B14" s="53">
        <f>'Wniosek 2025 r.'!B50</f>
        <v>0</v>
      </c>
      <c r="C14" s="52">
        <f>'Wniosek 2025 r.'!E50</f>
        <v>0</v>
      </c>
      <c r="D14" s="51">
        <f>'Wniosek 2025 r.'!G50</f>
        <v>0</v>
      </c>
      <c r="E14" s="48">
        <f>'Wniosek 2025 r.'!C213</f>
        <v>0</v>
      </c>
      <c r="F14" s="48">
        <f>'Wniosek 2025 r.'!C523</f>
        <v>0</v>
      </c>
      <c r="G14" s="50">
        <f>'Wniosek 2025 r.'!C369</f>
        <v>0</v>
      </c>
      <c r="H14" s="49">
        <f>'Wniosek 2025 r.'!D369</f>
        <v>0</v>
      </c>
      <c r="I14" s="57">
        <f>'Wniosek 2025 r.'!F369</f>
        <v>0</v>
      </c>
      <c r="J14" s="48">
        <f>'Wniosek 2025 r.'!H369</f>
        <v>0</v>
      </c>
      <c r="K14" s="47">
        <f>'Wniosek 2025 r.'!C678</f>
        <v>0</v>
      </c>
      <c r="L14" s="46"/>
    </row>
    <row r="15" spans="1:13" s="45" customFormat="1" x14ac:dyDescent="0.25">
      <c r="A15" s="45">
        <f>'Wniosek 2025 r.'!A51</f>
        <v>0</v>
      </c>
      <c r="B15" s="53">
        <f>'Wniosek 2025 r.'!B51</f>
        <v>0</v>
      </c>
      <c r="C15" s="52">
        <f>'Wniosek 2025 r.'!E51</f>
        <v>0</v>
      </c>
      <c r="D15" s="51">
        <f>'Wniosek 2025 r.'!G51</f>
        <v>0</v>
      </c>
      <c r="E15" s="48">
        <f>'Wniosek 2025 r.'!C214</f>
        <v>0</v>
      </c>
      <c r="F15" s="48">
        <f>'Wniosek 2025 r.'!C524</f>
        <v>0</v>
      </c>
      <c r="G15" s="50">
        <f>'Wniosek 2025 r.'!C370</f>
        <v>0</v>
      </c>
      <c r="H15" s="49">
        <f>'Wniosek 2025 r.'!D370</f>
        <v>0</v>
      </c>
      <c r="I15" s="57">
        <f>'Wniosek 2025 r.'!F370</f>
        <v>0</v>
      </c>
      <c r="J15" s="48">
        <f>'Wniosek 2025 r.'!H370</f>
        <v>0</v>
      </c>
      <c r="K15" s="47">
        <f>'Wniosek 2025 r.'!C679</f>
        <v>0</v>
      </c>
      <c r="L15" s="46"/>
    </row>
    <row r="16" spans="1:13" s="45" customFormat="1" x14ac:dyDescent="0.25">
      <c r="A16" s="45">
        <f>'Wniosek 2025 r.'!A52</f>
        <v>0</v>
      </c>
      <c r="B16" s="53">
        <f>'Wniosek 2025 r.'!B52</f>
        <v>0</v>
      </c>
      <c r="C16" s="52">
        <f>'Wniosek 2025 r.'!E52</f>
        <v>0</v>
      </c>
      <c r="D16" s="51">
        <f>'Wniosek 2025 r.'!G52</f>
        <v>0</v>
      </c>
      <c r="E16" s="48">
        <f>'Wniosek 2025 r.'!C215</f>
        <v>0</v>
      </c>
      <c r="F16" s="48">
        <f>'Wniosek 2025 r.'!C525</f>
        <v>0</v>
      </c>
      <c r="G16" s="50">
        <f>'Wniosek 2025 r.'!C371</f>
        <v>0</v>
      </c>
      <c r="H16" s="49">
        <f>'Wniosek 2025 r.'!D371</f>
        <v>0</v>
      </c>
      <c r="I16" s="57">
        <f>'Wniosek 2025 r.'!F371</f>
        <v>0</v>
      </c>
      <c r="J16" s="48">
        <f>'Wniosek 2025 r.'!H371</f>
        <v>0</v>
      </c>
      <c r="K16" s="47">
        <f>'Wniosek 2025 r.'!C680</f>
        <v>0</v>
      </c>
      <c r="L16" s="46"/>
    </row>
    <row r="17" spans="1:12" s="45" customFormat="1" x14ac:dyDescent="0.25">
      <c r="A17" s="45">
        <f>'Wniosek 2025 r.'!A53</f>
        <v>0</v>
      </c>
      <c r="B17" s="53">
        <f>'Wniosek 2025 r.'!B53</f>
        <v>0</v>
      </c>
      <c r="C17" s="52">
        <f>'Wniosek 2025 r.'!E53</f>
        <v>0</v>
      </c>
      <c r="D17" s="51">
        <f>'Wniosek 2025 r.'!G53</f>
        <v>0</v>
      </c>
      <c r="E17" s="48">
        <f>'Wniosek 2025 r.'!C216</f>
        <v>0</v>
      </c>
      <c r="F17" s="48">
        <f>'Wniosek 2025 r.'!C526</f>
        <v>0</v>
      </c>
      <c r="G17" s="50">
        <f>'Wniosek 2025 r.'!C372</f>
        <v>0</v>
      </c>
      <c r="H17" s="49">
        <f>'Wniosek 2025 r.'!D372</f>
        <v>0</v>
      </c>
      <c r="I17" s="57">
        <f>'Wniosek 2025 r.'!F372</f>
        <v>0</v>
      </c>
      <c r="J17" s="48">
        <f>'Wniosek 2025 r.'!H372</f>
        <v>0</v>
      </c>
      <c r="K17" s="47">
        <f>'Wniosek 2025 r.'!C681</f>
        <v>0</v>
      </c>
      <c r="L17" s="46"/>
    </row>
    <row r="18" spans="1:12" s="45" customFormat="1" x14ac:dyDescent="0.25">
      <c r="A18" s="45">
        <f>'Wniosek 2025 r.'!A54</f>
        <v>0</v>
      </c>
      <c r="B18" s="53">
        <f>'Wniosek 2025 r.'!B54</f>
        <v>0</v>
      </c>
      <c r="C18" s="52">
        <f>'Wniosek 2025 r.'!E54</f>
        <v>0</v>
      </c>
      <c r="D18" s="51">
        <f>'Wniosek 2025 r.'!G54</f>
        <v>0</v>
      </c>
      <c r="E18" s="48">
        <f>'Wniosek 2025 r.'!C217</f>
        <v>0</v>
      </c>
      <c r="F18" s="48">
        <f>'Wniosek 2025 r.'!C527</f>
        <v>0</v>
      </c>
      <c r="G18" s="50">
        <f>'Wniosek 2025 r.'!C373</f>
        <v>0</v>
      </c>
      <c r="H18" s="49">
        <f>'Wniosek 2025 r.'!D373</f>
        <v>0</v>
      </c>
      <c r="I18" s="57">
        <f>'Wniosek 2025 r.'!F373</f>
        <v>0</v>
      </c>
      <c r="J18" s="48">
        <f>'Wniosek 2025 r.'!H373</f>
        <v>0</v>
      </c>
      <c r="K18" s="47">
        <f>'Wniosek 2025 r.'!C682</f>
        <v>0</v>
      </c>
      <c r="L18" s="46"/>
    </row>
    <row r="19" spans="1:12" s="45" customFormat="1" x14ac:dyDescent="0.25">
      <c r="A19" s="45">
        <f>'Wniosek 2025 r.'!A55</f>
        <v>0</v>
      </c>
      <c r="B19" s="53">
        <f>'Wniosek 2025 r.'!B55</f>
        <v>0</v>
      </c>
      <c r="C19" s="52">
        <f>'Wniosek 2025 r.'!E55</f>
        <v>0</v>
      </c>
      <c r="D19" s="51">
        <f>'Wniosek 2025 r.'!G55</f>
        <v>0</v>
      </c>
      <c r="E19" s="48">
        <f>'Wniosek 2025 r.'!C218</f>
        <v>0</v>
      </c>
      <c r="F19" s="48">
        <f>'Wniosek 2025 r.'!C528</f>
        <v>0</v>
      </c>
      <c r="G19" s="50">
        <f>'Wniosek 2025 r.'!C374</f>
        <v>0</v>
      </c>
      <c r="H19" s="49">
        <f>'Wniosek 2025 r.'!D374</f>
        <v>0</v>
      </c>
      <c r="I19" s="57">
        <f>'Wniosek 2025 r.'!F374</f>
        <v>0</v>
      </c>
      <c r="J19" s="48">
        <f>'Wniosek 2025 r.'!H374</f>
        <v>0</v>
      </c>
      <c r="K19" s="47">
        <f>'Wniosek 2025 r.'!C683</f>
        <v>0</v>
      </c>
      <c r="L19" s="46"/>
    </row>
    <row r="20" spans="1:12" s="45" customFormat="1" x14ac:dyDescent="0.25">
      <c r="A20" s="45">
        <f>'Wniosek 2025 r.'!A56</f>
        <v>0</v>
      </c>
      <c r="B20" s="53">
        <f>'Wniosek 2025 r.'!B56</f>
        <v>0</v>
      </c>
      <c r="C20" s="52">
        <f>'Wniosek 2025 r.'!E56</f>
        <v>0</v>
      </c>
      <c r="D20" s="51">
        <f>'Wniosek 2025 r.'!G56</f>
        <v>0</v>
      </c>
      <c r="E20" s="48">
        <f>'Wniosek 2025 r.'!C219</f>
        <v>0</v>
      </c>
      <c r="F20" s="48">
        <f>'Wniosek 2025 r.'!C529</f>
        <v>0</v>
      </c>
      <c r="G20" s="50">
        <f>'Wniosek 2025 r.'!C375</f>
        <v>0</v>
      </c>
      <c r="H20" s="49">
        <f>'Wniosek 2025 r.'!D375</f>
        <v>0</v>
      </c>
      <c r="I20" s="57">
        <f>'Wniosek 2025 r.'!F375</f>
        <v>0</v>
      </c>
      <c r="J20" s="48">
        <f>'Wniosek 2025 r.'!H375</f>
        <v>0</v>
      </c>
      <c r="K20" s="47">
        <f>'Wniosek 2025 r.'!C684</f>
        <v>0</v>
      </c>
      <c r="L20" s="46"/>
    </row>
    <row r="21" spans="1:12" s="45" customFormat="1" x14ac:dyDescent="0.25">
      <c r="A21" s="45">
        <f>'Wniosek 2025 r.'!A57</f>
        <v>0</v>
      </c>
      <c r="B21" s="53">
        <f>'Wniosek 2025 r.'!B57</f>
        <v>0</v>
      </c>
      <c r="C21" s="52">
        <f>'Wniosek 2025 r.'!E57</f>
        <v>0</v>
      </c>
      <c r="D21" s="51">
        <f>'Wniosek 2025 r.'!G57</f>
        <v>0</v>
      </c>
      <c r="E21" s="48">
        <f>'Wniosek 2025 r.'!C220</f>
        <v>0</v>
      </c>
      <c r="F21" s="48">
        <f>'Wniosek 2025 r.'!C530</f>
        <v>0</v>
      </c>
      <c r="G21" s="50">
        <f>'Wniosek 2025 r.'!C376</f>
        <v>0</v>
      </c>
      <c r="H21" s="49">
        <f>'Wniosek 2025 r.'!D376</f>
        <v>0</v>
      </c>
      <c r="I21" s="57">
        <f>'Wniosek 2025 r.'!F376</f>
        <v>0</v>
      </c>
      <c r="J21" s="48">
        <f>'Wniosek 2025 r.'!H376</f>
        <v>0</v>
      </c>
      <c r="K21" s="47">
        <f>'Wniosek 2025 r.'!C685</f>
        <v>0</v>
      </c>
      <c r="L21" s="46"/>
    </row>
    <row r="22" spans="1:12" s="45" customFormat="1" x14ac:dyDescent="0.25">
      <c r="A22" s="45">
        <f>'Wniosek 2025 r.'!A58</f>
        <v>0</v>
      </c>
      <c r="B22" s="53">
        <f>'Wniosek 2025 r.'!B58</f>
        <v>0</v>
      </c>
      <c r="C22" s="52">
        <f>'Wniosek 2025 r.'!E58</f>
        <v>0</v>
      </c>
      <c r="D22" s="51">
        <f>'Wniosek 2025 r.'!G58</f>
        <v>0</v>
      </c>
      <c r="E22" s="48">
        <f>'Wniosek 2025 r.'!C221</f>
        <v>0</v>
      </c>
      <c r="F22" s="48">
        <f>'Wniosek 2025 r.'!C531</f>
        <v>0</v>
      </c>
      <c r="G22" s="50">
        <f>'Wniosek 2025 r.'!C377</f>
        <v>0</v>
      </c>
      <c r="H22" s="49">
        <f>'Wniosek 2025 r.'!D377</f>
        <v>0</v>
      </c>
      <c r="I22" s="57">
        <f>'Wniosek 2025 r.'!F377</f>
        <v>0</v>
      </c>
      <c r="J22" s="48">
        <f>'Wniosek 2025 r.'!H377</f>
        <v>0</v>
      </c>
      <c r="K22" s="47">
        <f>'Wniosek 2025 r.'!C686</f>
        <v>0</v>
      </c>
      <c r="L22" s="46"/>
    </row>
    <row r="23" spans="1:12" s="45" customFormat="1" x14ac:dyDescent="0.25">
      <c r="A23" s="45">
        <f>'Wniosek 2025 r.'!A59</f>
        <v>0</v>
      </c>
      <c r="B23" s="53">
        <f>'Wniosek 2025 r.'!B59</f>
        <v>0</v>
      </c>
      <c r="C23" s="52">
        <f>'Wniosek 2025 r.'!E59</f>
        <v>0</v>
      </c>
      <c r="D23" s="51">
        <f>'Wniosek 2025 r.'!G59</f>
        <v>0</v>
      </c>
      <c r="E23" s="48">
        <f>'Wniosek 2025 r.'!C222</f>
        <v>0</v>
      </c>
      <c r="F23" s="48">
        <f>'Wniosek 2025 r.'!C532</f>
        <v>0</v>
      </c>
      <c r="G23" s="50">
        <f>'Wniosek 2025 r.'!C378</f>
        <v>0</v>
      </c>
      <c r="H23" s="49">
        <f>'Wniosek 2025 r.'!D378</f>
        <v>0</v>
      </c>
      <c r="I23" s="57">
        <f>'Wniosek 2025 r.'!F378</f>
        <v>0</v>
      </c>
      <c r="J23" s="48">
        <f>'Wniosek 2025 r.'!H378</f>
        <v>0</v>
      </c>
      <c r="K23" s="47">
        <f>'Wniosek 2025 r.'!C687</f>
        <v>0</v>
      </c>
      <c r="L23" s="46"/>
    </row>
    <row r="24" spans="1:12" s="45" customFormat="1" x14ac:dyDescent="0.25">
      <c r="A24" s="45">
        <f>'Wniosek 2025 r.'!A60</f>
        <v>0</v>
      </c>
      <c r="B24" s="53">
        <f>'Wniosek 2025 r.'!B60</f>
        <v>0</v>
      </c>
      <c r="C24" s="52">
        <f>'Wniosek 2025 r.'!E60</f>
        <v>0</v>
      </c>
      <c r="D24" s="51">
        <f>'Wniosek 2025 r.'!G60</f>
        <v>0</v>
      </c>
      <c r="E24" s="48">
        <f>'Wniosek 2025 r.'!C223</f>
        <v>0</v>
      </c>
      <c r="F24" s="48">
        <f>'Wniosek 2025 r.'!C533</f>
        <v>0</v>
      </c>
      <c r="G24" s="50">
        <f>'Wniosek 2025 r.'!C379</f>
        <v>0</v>
      </c>
      <c r="H24" s="49">
        <f>'Wniosek 2025 r.'!D379</f>
        <v>0</v>
      </c>
      <c r="I24" s="57">
        <f>'Wniosek 2025 r.'!F379</f>
        <v>0</v>
      </c>
      <c r="J24" s="48">
        <f>'Wniosek 2025 r.'!H379</f>
        <v>0</v>
      </c>
      <c r="K24" s="47">
        <f>'Wniosek 2025 r.'!C688</f>
        <v>0</v>
      </c>
      <c r="L24" s="46"/>
    </row>
    <row r="25" spans="1:12" s="45" customFormat="1" x14ac:dyDescent="0.25">
      <c r="A25" s="45">
        <f>'Wniosek 2025 r.'!A61</f>
        <v>0</v>
      </c>
      <c r="B25" s="53">
        <f>'Wniosek 2025 r.'!B61</f>
        <v>0</v>
      </c>
      <c r="C25" s="52">
        <f>'Wniosek 2025 r.'!E61</f>
        <v>0</v>
      </c>
      <c r="D25" s="51">
        <f>'Wniosek 2025 r.'!G61</f>
        <v>0</v>
      </c>
      <c r="E25" s="48">
        <f>'Wniosek 2025 r.'!C224</f>
        <v>0</v>
      </c>
      <c r="F25" s="48">
        <f>'Wniosek 2025 r.'!C534</f>
        <v>0</v>
      </c>
      <c r="G25" s="50">
        <f>'Wniosek 2025 r.'!C380</f>
        <v>0</v>
      </c>
      <c r="H25" s="49">
        <f>'Wniosek 2025 r.'!D380</f>
        <v>0</v>
      </c>
      <c r="I25" s="57">
        <f>'Wniosek 2025 r.'!F380</f>
        <v>0</v>
      </c>
      <c r="J25" s="48">
        <f>'Wniosek 2025 r.'!H380</f>
        <v>0</v>
      </c>
      <c r="K25" s="47">
        <f>'Wniosek 2025 r.'!C689</f>
        <v>0</v>
      </c>
      <c r="L25" s="46"/>
    </row>
    <row r="26" spans="1:12" s="45" customFormat="1" x14ac:dyDescent="0.25">
      <c r="A26" s="45">
        <f>'Wniosek 2025 r.'!A62</f>
        <v>0</v>
      </c>
      <c r="B26" s="53">
        <f>'Wniosek 2025 r.'!B62</f>
        <v>0</v>
      </c>
      <c r="C26" s="52">
        <f>'Wniosek 2025 r.'!E62</f>
        <v>0</v>
      </c>
      <c r="D26" s="51">
        <f>'Wniosek 2025 r.'!G62</f>
        <v>0</v>
      </c>
      <c r="E26" s="48">
        <f>'Wniosek 2025 r.'!C225</f>
        <v>0</v>
      </c>
      <c r="F26" s="48">
        <f>'Wniosek 2025 r.'!C535</f>
        <v>0</v>
      </c>
      <c r="G26" s="50">
        <f>'Wniosek 2025 r.'!C381</f>
        <v>0</v>
      </c>
      <c r="H26" s="49">
        <f>'Wniosek 2025 r.'!D381</f>
        <v>0</v>
      </c>
      <c r="I26" s="57">
        <f>'Wniosek 2025 r.'!F381</f>
        <v>0</v>
      </c>
      <c r="J26" s="48">
        <f>'Wniosek 2025 r.'!H381</f>
        <v>0</v>
      </c>
      <c r="K26" s="47">
        <f>'Wniosek 2025 r.'!C690</f>
        <v>0</v>
      </c>
      <c r="L26" s="46"/>
    </row>
    <row r="27" spans="1:12" s="45" customFormat="1" x14ac:dyDescent="0.25">
      <c r="A27" s="45">
        <f>'Wniosek 2025 r.'!A63</f>
        <v>0</v>
      </c>
      <c r="B27" s="53">
        <f>'Wniosek 2025 r.'!B63</f>
        <v>0</v>
      </c>
      <c r="C27" s="52">
        <f>'Wniosek 2025 r.'!E63</f>
        <v>0</v>
      </c>
      <c r="D27" s="51">
        <f>'Wniosek 2025 r.'!G63</f>
        <v>0</v>
      </c>
      <c r="E27" s="48">
        <f>'Wniosek 2025 r.'!C226</f>
        <v>0</v>
      </c>
      <c r="F27" s="48">
        <f>'Wniosek 2025 r.'!C536</f>
        <v>0</v>
      </c>
      <c r="G27" s="50">
        <f>'Wniosek 2025 r.'!C382</f>
        <v>0</v>
      </c>
      <c r="H27" s="49">
        <f>'Wniosek 2025 r.'!D382</f>
        <v>0</v>
      </c>
      <c r="I27" s="57">
        <f>'Wniosek 2025 r.'!F382</f>
        <v>0</v>
      </c>
      <c r="J27" s="48">
        <f>'Wniosek 2025 r.'!H382</f>
        <v>0</v>
      </c>
      <c r="K27" s="47">
        <f>'Wniosek 2025 r.'!C691</f>
        <v>0</v>
      </c>
      <c r="L27" s="46"/>
    </row>
    <row r="28" spans="1:12" s="45" customFormat="1" x14ac:dyDescent="0.25">
      <c r="A28" s="45">
        <f>'Wniosek 2025 r.'!A64</f>
        <v>0</v>
      </c>
      <c r="B28" s="53">
        <f>'Wniosek 2025 r.'!B64</f>
        <v>0</v>
      </c>
      <c r="C28" s="52">
        <f>'Wniosek 2025 r.'!E64</f>
        <v>0</v>
      </c>
      <c r="D28" s="51">
        <f>'Wniosek 2025 r.'!G64</f>
        <v>0</v>
      </c>
      <c r="E28" s="48">
        <f>'Wniosek 2025 r.'!C227</f>
        <v>0</v>
      </c>
      <c r="F28" s="48">
        <f>'Wniosek 2025 r.'!C537</f>
        <v>0</v>
      </c>
      <c r="G28" s="50">
        <f>'Wniosek 2025 r.'!C383</f>
        <v>0</v>
      </c>
      <c r="H28" s="49">
        <f>'Wniosek 2025 r.'!D383</f>
        <v>0</v>
      </c>
      <c r="I28" s="57">
        <f>'Wniosek 2025 r.'!F383</f>
        <v>0</v>
      </c>
      <c r="J28" s="48">
        <f>'Wniosek 2025 r.'!H383</f>
        <v>0</v>
      </c>
      <c r="K28" s="47">
        <f>'Wniosek 2025 r.'!C692</f>
        <v>0</v>
      </c>
      <c r="L28" s="46"/>
    </row>
    <row r="29" spans="1:12" s="45" customFormat="1" x14ac:dyDescent="0.25">
      <c r="A29" s="45">
        <f>'Wniosek 2025 r.'!A65</f>
        <v>0</v>
      </c>
      <c r="B29" s="53">
        <f>'Wniosek 2025 r.'!B65</f>
        <v>0</v>
      </c>
      <c r="C29" s="52">
        <f>'Wniosek 2025 r.'!E65</f>
        <v>0</v>
      </c>
      <c r="D29" s="51">
        <f>'Wniosek 2025 r.'!G65</f>
        <v>0</v>
      </c>
      <c r="E29" s="48">
        <f>'Wniosek 2025 r.'!C228</f>
        <v>0</v>
      </c>
      <c r="F29" s="48">
        <f>'Wniosek 2025 r.'!C538</f>
        <v>0</v>
      </c>
      <c r="G29" s="50">
        <f>'Wniosek 2025 r.'!C384</f>
        <v>0</v>
      </c>
      <c r="H29" s="49">
        <f>'Wniosek 2025 r.'!D384</f>
        <v>0</v>
      </c>
      <c r="I29" s="57">
        <f>'Wniosek 2025 r.'!F384</f>
        <v>0</v>
      </c>
      <c r="J29" s="48">
        <f>'Wniosek 2025 r.'!H384</f>
        <v>0</v>
      </c>
      <c r="K29" s="47">
        <f>'Wniosek 2025 r.'!C693</f>
        <v>0</v>
      </c>
      <c r="L29" s="46"/>
    </row>
    <row r="30" spans="1:12" s="45" customFormat="1" x14ac:dyDescent="0.25">
      <c r="A30" s="45">
        <f>'Wniosek 2025 r.'!A66</f>
        <v>0</v>
      </c>
      <c r="B30" s="53">
        <f>'Wniosek 2025 r.'!B66</f>
        <v>0</v>
      </c>
      <c r="C30" s="52">
        <f>'Wniosek 2025 r.'!E66</f>
        <v>0</v>
      </c>
      <c r="D30" s="51">
        <f>'Wniosek 2025 r.'!G66</f>
        <v>0</v>
      </c>
      <c r="E30" s="48">
        <f>'Wniosek 2025 r.'!C229</f>
        <v>0</v>
      </c>
      <c r="F30" s="48">
        <f>'Wniosek 2025 r.'!C539</f>
        <v>0</v>
      </c>
      <c r="G30" s="50">
        <f>'Wniosek 2025 r.'!C385</f>
        <v>0</v>
      </c>
      <c r="H30" s="49">
        <f>'Wniosek 2025 r.'!D385</f>
        <v>0</v>
      </c>
      <c r="I30" s="57">
        <f>'Wniosek 2025 r.'!F385</f>
        <v>0</v>
      </c>
      <c r="J30" s="48">
        <f>'Wniosek 2025 r.'!H385</f>
        <v>0</v>
      </c>
      <c r="K30" s="47">
        <f>'Wniosek 2025 r.'!C694</f>
        <v>0</v>
      </c>
      <c r="L30" s="46"/>
    </row>
    <row r="31" spans="1:12" s="45" customFormat="1" x14ac:dyDescent="0.25">
      <c r="A31" s="45">
        <f>'Wniosek 2025 r.'!A67</f>
        <v>0</v>
      </c>
      <c r="B31" s="53">
        <f>'Wniosek 2025 r.'!B67</f>
        <v>0</v>
      </c>
      <c r="C31" s="52">
        <f>'Wniosek 2025 r.'!E67</f>
        <v>0</v>
      </c>
      <c r="D31" s="51">
        <f>'Wniosek 2025 r.'!G67</f>
        <v>0</v>
      </c>
      <c r="E31" s="48">
        <f>'Wniosek 2025 r.'!C230</f>
        <v>0</v>
      </c>
      <c r="F31" s="48">
        <f>'Wniosek 2025 r.'!C540</f>
        <v>0</v>
      </c>
      <c r="G31" s="50">
        <f>'Wniosek 2025 r.'!C386</f>
        <v>0</v>
      </c>
      <c r="H31" s="49">
        <f>'Wniosek 2025 r.'!D386</f>
        <v>0</v>
      </c>
      <c r="I31" s="57">
        <f>'Wniosek 2025 r.'!F386</f>
        <v>0</v>
      </c>
      <c r="J31" s="48">
        <f>'Wniosek 2025 r.'!H386</f>
        <v>0</v>
      </c>
      <c r="K31" s="47">
        <f>'Wniosek 2025 r.'!C695</f>
        <v>0</v>
      </c>
      <c r="L31" s="46"/>
    </row>
    <row r="32" spans="1:12" s="45" customFormat="1" x14ac:dyDescent="0.25">
      <c r="A32" s="45">
        <f>'Wniosek 2025 r.'!A68</f>
        <v>0</v>
      </c>
      <c r="B32" s="53">
        <f>'Wniosek 2025 r.'!B68</f>
        <v>0</v>
      </c>
      <c r="C32" s="52">
        <f>'Wniosek 2025 r.'!E68</f>
        <v>0</v>
      </c>
      <c r="D32" s="51">
        <f>'Wniosek 2025 r.'!G68</f>
        <v>0</v>
      </c>
      <c r="E32" s="48">
        <f>'Wniosek 2025 r.'!C231</f>
        <v>0</v>
      </c>
      <c r="F32" s="48">
        <f>'Wniosek 2025 r.'!C541</f>
        <v>0</v>
      </c>
      <c r="G32" s="50">
        <f>'Wniosek 2025 r.'!C387</f>
        <v>0</v>
      </c>
      <c r="H32" s="49">
        <f>'Wniosek 2025 r.'!D387</f>
        <v>0</v>
      </c>
      <c r="I32" s="57">
        <f>'Wniosek 2025 r.'!F387</f>
        <v>0</v>
      </c>
      <c r="J32" s="48">
        <f>'Wniosek 2025 r.'!H387</f>
        <v>0</v>
      </c>
      <c r="K32" s="47">
        <f>'Wniosek 2025 r.'!C696</f>
        <v>0</v>
      </c>
      <c r="L32" s="46"/>
    </row>
    <row r="33" spans="1:12" s="45" customFormat="1" x14ac:dyDescent="0.25">
      <c r="A33" s="45">
        <f>'Wniosek 2025 r.'!A69</f>
        <v>0</v>
      </c>
      <c r="B33" s="53">
        <f>'Wniosek 2025 r.'!B69</f>
        <v>0</v>
      </c>
      <c r="C33" s="52">
        <f>'Wniosek 2025 r.'!E69</f>
        <v>0</v>
      </c>
      <c r="D33" s="51">
        <f>'Wniosek 2025 r.'!G69</f>
        <v>0</v>
      </c>
      <c r="E33" s="48">
        <f>'Wniosek 2025 r.'!C232</f>
        <v>0</v>
      </c>
      <c r="F33" s="48">
        <f>'Wniosek 2025 r.'!C542</f>
        <v>0</v>
      </c>
      <c r="G33" s="50">
        <f>'Wniosek 2025 r.'!C388</f>
        <v>0</v>
      </c>
      <c r="H33" s="49">
        <f>'Wniosek 2025 r.'!D388</f>
        <v>0</v>
      </c>
      <c r="I33" s="57">
        <f>'Wniosek 2025 r.'!F388</f>
        <v>0</v>
      </c>
      <c r="J33" s="48">
        <f>'Wniosek 2025 r.'!H388</f>
        <v>0</v>
      </c>
      <c r="K33" s="47">
        <f>'Wniosek 2025 r.'!C697</f>
        <v>0</v>
      </c>
      <c r="L33" s="46"/>
    </row>
    <row r="34" spans="1:12" s="45" customFormat="1" x14ac:dyDescent="0.25">
      <c r="A34" s="45">
        <f>'Wniosek 2025 r.'!A70</f>
        <v>0</v>
      </c>
      <c r="B34" s="53">
        <f>'Wniosek 2025 r.'!B70</f>
        <v>0</v>
      </c>
      <c r="C34" s="52">
        <f>'Wniosek 2025 r.'!E70</f>
        <v>0</v>
      </c>
      <c r="D34" s="51">
        <f>'Wniosek 2025 r.'!G70</f>
        <v>0</v>
      </c>
      <c r="E34" s="48">
        <f>'Wniosek 2025 r.'!C233</f>
        <v>0</v>
      </c>
      <c r="F34" s="48">
        <f>'Wniosek 2025 r.'!C543</f>
        <v>0</v>
      </c>
      <c r="G34" s="50">
        <f>'Wniosek 2025 r.'!C389</f>
        <v>0</v>
      </c>
      <c r="H34" s="49">
        <f>'Wniosek 2025 r.'!D389</f>
        <v>0</v>
      </c>
      <c r="I34" s="57">
        <f>'Wniosek 2025 r.'!F389</f>
        <v>0</v>
      </c>
      <c r="J34" s="48">
        <f>'Wniosek 2025 r.'!H389</f>
        <v>0</v>
      </c>
      <c r="K34" s="47">
        <f>'Wniosek 2025 r.'!C698</f>
        <v>0</v>
      </c>
      <c r="L34" s="46"/>
    </row>
    <row r="35" spans="1:12" s="45" customFormat="1" x14ac:dyDescent="0.25">
      <c r="A35" s="45">
        <f>'Wniosek 2025 r.'!A71</f>
        <v>0</v>
      </c>
      <c r="B35" s="53">
        <f>'Wniosek 2025 r.'!B71</f>
        <v>0</v>
      </c>
      <c r="C35" s="52">
        <f>'Wniosek 2025 r.'!E71</f>
        <v>0</v>
      </c>
      <c r="D35" s="51">
        <f>'Wniosek 2025 r.'!G71</f>
        <v>0</v>
      </c>
      <c r="E35" s="48">
        <f>'Wniosek 2025 r.'!C234</f>
        <v>0</v>
      </c>
      <c r="F35" s="48">
        <f>'Wniosek 2025 r.'!C544</f>
        <v>0</v>
      </c>
      <c r="G35" s="50">
        <f>'Wniosek 2025 r.'!C390</f>
        <v>0</v>
      </c>
      <c r="H35" s="49">
        <f>'Wniosek 2025 r.'!D390</f>
        <v>0</v>
      </c>
      <c r="I35" s="57">
        <f>'Wniosek 2025 r.'!F390</f>
        <v>0</v>
      </c>
      <c r="J35" s="48">
        <f>'Wniosek 2025 r.'!H390</f>
        <v>0</v>
      </c>
      <c r="K35" s="47">
        <f>'Wniosek 2025 r.'!C699</f>
        <v>0</v>
      </c>
      <c r="L35" s="46"/>
    </row>
    <row r="36" spans="1:12" s="45" customFormat="1" x14ac:dyDescent="0.25">
      <c r="A36" s="45">
        <f>'Wniosek 2025 r.'!A72</f>
        <v>0</v>
      </c>
      <c r="B36" s="53">
        <f>'Wniosek 2025 r.'!B72</f>
        <v>0</v>
      </c>
      <c r="C36" s="52">
        <f>'Wniosek 2025 r.'!E72</f>
        <v>0</v>
      </c>
      <c r="D36" s="51">
        <f>'Wniosek 2025 r.'!G72</f>
        <v>0</v>
      </c>
      <c r="E36" s="48">
        <f>'Wniosek 2025 r.'!C235</f>
        <v>0</v>
      </c>
      <c r="F36" s="48">
        <f>'Wniosek 2025 r.'!C545</f>
        <v>0</v>
      </c>
      <c r="G36" s="50">
        <f>'Wniosek 2025 r.'!C391</f>
        <v>0</v>
      </c>
      <c r="H36" s="49">
        <f>'Wniosek 2025 r.'!D391</f>
        <v>0</v>
      </c>
      <c r="I36" s="57">
        <f>'Wniosek 2025 r.'!F391</f>
        <v>0</v>
      </c>
      <c r="J36" s="48">
        <f>'Wniosek 2025 r.'!H391</f>
        <v>0</v>
      </c>
      <c r="K36" s="47">
        <f>'Wniosek 2025 r.'!C700</f>
        <v>0</v>
      </c>
      <c r="L36" s="46"/>
    </row>
    <row r="37" spans="1:12" s="45" customFormat="1" x14ac:dyDescent="0.25">
      <c r="A37" s="45">
        <f>'Wniosek 2025 r.'!A73</f>
        <v>0</v>
      </c>
      <c r="B37" s="53">
        <f>'Wniosek 2025 r.'!B73</f>
        <v>0</v>
      </c>
      <c r="C37" s="52">
        <f>'Wniosek 2025 r.'!E73</f>
        <v>0</v>
      </c>
      <c r="D37" s="51">
        <f>'Wniosek 2025 r.'!G73</f>
        <v>0</v>
      </c>
      <c r="E37" s="48">
        <f>'Wniosek 2025 r.'!C236</f>
        <v>0</v>
      </c>
      <c r="F37" s="48">
        <f>'Wniosek 2025 r.'!C546</f>
        <v>0</v>
      </c>
      <c r="G37" s="50">
        <f>'Wniosek 2025 r.'!C392</f>
        <v>0</v>
      </c>
      <c r="H37" s="49">
        <f>'Wniosek 2025 r.'!D392</f>
        <v>0</v>
      </c>
      <c r="I37" s="57">
        <f>'Wniosek 2025 r.'!F392</f>
        <v>0</v>
      </c>
      <c r="J37" s="48">
        <f>'Wniosek 2025 r.'!H392</f>
        <v>0</v>
      </c>
      <c r="K37" s="47">
        <f>'Wniosek 2025 r.'!C701</f>
        <v>0</v>
      </c>
      <c r="L37" s="46"/>
    </row>
    <row r="38" spans="1:12" s="45" customFormat="1" x14ac:dyDescent="0.25">
      <c r="A38" s="45">
        <f>'Wniosek 2025 r.'!A74</f>
        <v>0</v>
      </c>
      <c r="B38" s="53">
        <f>'Wniosek 2025 r.'!B74</f>
        <v>0</v>
      </c>
      <c r="C38" s="52">
        <f>'Wniosek 2025 r.'!E74</f>
        <v>0</v>
      </c>
      <c r="D38" s="51">
        <f>'Wniosek 2025 r.'!G74</f>
        <v>0</v>
      </c>
      <c r="E38" s="48">
        <f>'Wniosek 2025 r.'!C237</f>
        <v>0</v>
      </c>
      <c r="F38" s="48">
        <f>'Wniosek 2025 r.'!C547</f>
        <v>0</v>
      </c>
      <c r="G38" s="50">
        <f>'Wniosek 2025 r.'!C393</f>
        <v>0</v>
      </c>
      <c r="H38" s="49">
        <f>'Wniosek 2025 r.'!D393</f>
        <v>0</v>
      </c>
      <c r="I38" s="57">
        <f>'Wniosek 2025 r.'!F393</f>
        <v>0</v>
      </c>
      <c r="J38" s="48">
        <f>'Wniosek 2025 r.'!H393</f>
        <v>0</v>
      </c>
      <c r="K38" s="47">
        <f>'Wniosek 2025 r.'!C702</f>
        <v>0</v>
      </c>
      <c r="L38" s="46"/>
    </row>
    <row r="39" spans="1:12" s="45" customFormat="1" x14ac:dyDescent="0.25">
      <c r="A39" s="45">
        <f>'Wniosek 2025 r.'!A75</f>
        <v>0</v>
      </c>
      <c r="B39" s="53">
        <f>'Wniosek 2025 r.'!B75</f>
        <v>0</v>
      </c>
      <c r="C39" s="52">
        <f>'Wniosek 2025 r.'!E75</f>
        <v>0</v>
      </c>
      <c r="D39" s="51">
        <f>'Wniosek 2025 r.'!G75</f>
        <v>0</v>
      </c>
      <c r="E39" s="48">
        <f>'Wniosek 2025 r.'!C238</f>
        <v>0</v>
      </c>
      <c r="F39" s="48">
        <f>'Wniosek 2025 r.'!C548</f>
        <v>0</v>
      </c>
      <c r="G39" s="50">
        <f>'Wniosek 2025 r.'!C394</f>
        <v>0</v>
      </c>
      <c r="H39" s="49">
        <f>'Wniosek 2025 r.'!D394</f>
        <v>0</v>
      </c>
      <c r="I39" s="57">
        <f>'Wniosek 2025 r.'!F394</f>
        <v>0</v>
      </c>
      <c r="J39" s="48">
        <f>'Wniosek 2025 r.'!H394</f>
        <v>0</v>
      </c>
      <c r="K39" s="47">
        <f>'Wniosek 2025 r.'!C703</f>
        <v>0</v>
      </c>
      <c r="L39" s="46"/>
    </row>
    <row r="40" spans="1:12" s="45" customFormat="1" x14ac:dyDescent="0.25">
      <c r="A40" s="45">
        <f>'Wniosek 2025 r.'!A76</f>
        <v>0</v>
      </c>
      <c r="B40" s="53">
        <f>'Wniosek 2025 r.'!B76</f>
        <v>0</v>
      </c>
      <c r="C40" s="52">
        <f>'Wniosek 2025 r.'!E76</f>
        <v>0</v>
      </c>
      <c r="D40" s="51">
        <f>'Wniosek 2025 r.'!G76</f>
        <v>0</v>
      </c>
      <c r="E40" s="48">
        <f>'Wniosek 2025 r.'!C239</f>
        <v>0</v>
      </c>
      <c r="F40" s="48">
        <f>'Wniosek 2025 r.'!C549</f>
        <v>0</v>
      </c>
      <c r="G40" s="50">
        <f>'Wniosek 2025 r.'!C395</f>
        <v>0</v>
      </c>
      <c r="H40" s="49">
        <f>'Wniosek 2025 r.'!D395</f>
        <v>0</v>
      </c>
      <c r="I40" s="57">
        <f>'Wniosek 2025 r.'!F395</f>
        <v>0</v>
      </c>
      <c r="J40" s="48">
        <f>'Wniosek 2025 r.'!H395</f>
        <v>0</v>
      </c>
      <c r="K40" s="47">
        <f>'Wniosek 2025 r.'!C704</f>
        <v>0</v>
      </c>
      <c r="L40" s="46"/>
    </row>
    <row r="41" spans="1:12" s="45" customFormat="1" x14ac:dyDescent="0.25">
      <c r="A41" s="45">
        <f>'Wniosek 2025 r.'!A77</f>
        <v>0</v>
      </c>
      <c r="B41" s="53">
        <f>'Wniosek 2025 r.'!B77</f>
        <v>0</v>
      </c>
      <c r="C41" s="52">
        <f>'Wniosek 2025 r.'!E77</f>
        <v>0</v>
      </c>
      <c r="D41" s="51">
        <f>'Wniosek 2025 r.'!G77</f>
        <v>0</v>
      </c>
      <c r="E41" s="48">
        <f>'Wniosek 2025 r.'!C240</f>
        <v>0</v>
      </c>
      <c r="F41" s="48">
        <f>'Wniosek 2025 r.'!C550</f>
        <v>0</v>
      </c>
      <c r="G41" s="50">
        <f>'Wniosek 2025 r.'!C396</f>
        <v>0</v>
      </c>
      <c r="H41" s="49">
        <f>'Wniosek 2025 r.'!D396</f>
        <v>0</v>
      </c>
      <c r="I41" s="57">
        <f>'Wniosek 2025 r.'!F396</f>
        <v>0</v>
      </c>
      <c r="J41" s="48">
        <f>'Wniosek 2025 r.'!H396</f>
        <v>0</v>
      </c>
      <c r="K41" s="47">
        <f>'Wniosek 2025 r.'!C705</f>
        <v>0</v>
      </c>
      <c r="L41" s="46"/>
    </row>
    <row r="42" spans="1:12" s="45" customFormat="1" x14ac:dyDescent="0.25">
      <c r="A42" s="45">
        <f>'Wniosek 2025 r.'!A78</f>
        <v>0</v>
      </c>
      <c r="B42" s="53">
        <f>'Wniosek 2025 r.'!B78</f>
        <v>0</v>
      </c>
      <c r="C42" s="52">
        <f>'Wniosek 2025 r.'!E78</f>
        <v>0</v>
      </c>
      <c r="D42" s="51">
        <f>'Wniosek 2025 r.'!G78</f>
        <v>0</v>
      </c>
      <c r="E42" s="48">
        <f>'Wniosek 2025 r.'!C241</f>
        <v>0</v>
      </c>
      <c r="F42" s="48">
        <f>'Wniosek 2025 r.'!C551</f>
        <v>0</v>
      </c>
      <c r="G42" s="50">
        <f>'Wniosek 2025 r.'!C397</f>
        <v>0</v>
      </c>
      <c r="H42" s="49">
        <f>'Wniosek 2025 r.'!D397</f>
        <v>0</v>
      </c>
      <c r="I42" s="57">
        <f>'Wniosek 2025 r.'!F397</f>
        <v>0</v>
      </c>
      <c r="J42" s="48">
        <f>'Wniosek 2025 r.'!H397</f>
        <v>0</v>
      </c>
      <c r="K42" s="47">
        <f>'Wniosek 2025 r.'!C706</f>
        <v>0</v>
      </c>
      <c r="L42" s="46"/>
    </row>
    <row r="43" spans="1:12" s="45" customFormat="1" x14ac:dyDescent="0.25">
      <c r="A43" s="45">
        <f>'Wniosek 2025 r.'!A79</f>
        <v>0</v>
      </c>
      <c r="B43" s="53">
        <f>'Wniosek 2025 r.'!B79</f>
        <v>0</v>
      </c>
      <c r="C43" s="52">
        <f>'Wniosek 2025 r.'!E79</f>
        <v>0</v>
      </c>
      <c r="D43" s="51">
        <f>'Wniosek 2025 r.'!G79</f>
        <v>0</v>
      </c>
      <c r="E43" s="48">
        <f>'Wniosek 2025 r.'!C242</f>
        <v>0</v>
      </c>
      <c r="F43" s="48">
        <f>'Wniosek 2025 r.'!C552</f>
        <v>0</v>
      </c>
      <c r="G43" s="50">
        <f>'Wniosek 2025 r.'!C398</f>
        <v>0</v>
      </c>
      <c r="H43" s="49">
        <f>'Wniosek 2025 r.'!D398</f>
        <v>0</v>
      </c>
      <c r="I43" s="57">
        <f>'Wniosek 2025 r.'!F398</f>
        <v>0</v>
      </c>
      <c r="J43" s="48">
        <f>'Wniosek 2025 r.'!H398</f>
        <v>0</v>
      </c>
      <c r="K43" s="47">
        <f>'Wniosek 2025 r.'!C707</f>
        <v>0</v>
      </c>
      <c r="L43" s="46"/>
    </row>
    <row r="44" spans="1:12" s="45" customFormat="1" x14ac:dyDescent="0.25">
      <c r="A44" s="45">
        <f>'Wniosek 2025 r.'!A80</f>
        <v>0</v>
      </c>
      <c r="B44" s="53">
        <f>'Wniosek 2025 r.'!B80</f>
        <v>0</v>
      </c>
      <c r="C44" s="52">
        <f>'Wniosek 2025 r.'!E80</f>
        <v>0</v>
      </c>
      <c r="D44" s="51">
        <f>'Wniosek 2025 r.'!G80</f>
        <v>0</v>
      </c>
      <c r="E44" s="48">
        <f>'Wniosek 2025 r.'!C243</f>
        <v>0</v>
      </c>
      <c r="F44" s="48">
        <f>'Wniosek 2025 r.'!C553</f>
        <v>0</v>
      </c>
      <c r="G44" s="50">
        <f>'Wniosek 2025 r.'!C399</f>
        <v>0</v>
      </c>
      <c r="H44" s="49">
        <f>'Wniosek 2025 r.'!D399</f>
        <v>0</v>
      </c>
      <c r="I44" s="57">
        <f>'Wniosek 2025 r.'!F399</f>
        <v>0</v>
      </c>
      <c r="J44" s="48">
        <f>'Wniosek 2025 r.'!H399</f>
        <v>0</v>
      </c>
      <c r="K44" s="47">
        <f>'Wniosek 2025 r.'!C708</f>
        <v>0</v>
      </c>
      <c r="L44" s="46"/>
    </row>
    <row r="45" spans="1:12" s="45" customFormat="1" x14ac:dyDescent="0.25">
      <c r="A45" s="45">
        <f>'Wniosek 2025 r.'!A81</f>
        <v>0</v>
      </c>
      <c r="B45" s="53">
        <f>'Wniosek 2025 r.'!B81</f>
        <v>0</v>
      </c>
      <c r="C45" s="52">
        <f>'Wniosek 2025 r.'!E81</f>
        <v>0</v>
      </c>
      <c r="D45" s="51">
        <f>'Wniosek 2025 r.'!G81</f>
        <v>0</v>
      </c>
      <c r="E45" s="48">
        <f>'Wniosek 2025 r.'!C244</f>
        <v>0</v>
      </c>
      <c r="F45" s="48">
        <f>'Wniosek 2025 r.'!C554</f>
        <v>0</v>
      </c>
      <c r="G45" s="50">
        <f>'Wniosek 2025 r.'!C400</f>
        <v>0</v>
      </c>
      <c r="H45" s="49">
        <f>'Wniosek 2025 r.'!D400</f>
        <v>0</v>
      </c>
      <c r="I45" s="57">
        <f>'Wniosek 2025 r.'!F400</f>
        <v>0</v>
      </c>
      <c r="J45" s="48">
        <f>'Wniosek 2025 r.'!H400</f>
        <v>0</v>
      </c>
      <c r="K45" s="47">
        <f>'Wniosek 2025 r.'!C709</f>
        <v>0</v>
      </c>
      <c r="L45" s="46"/>
    </row>
    <row r="46" spans="1:12" s="45" customFormat="1" x14ac:dyDescent="0.25">
      <c r="A46" s="45">
        <f>'Wniosek 2025 r.'!A82</f>
        <v>0</v>
      </c>
      <c r="B46" s="53">
        <f>'Wniosek 2025 r.'!B82</f>
        <v>0</v>
      </c>
      <c r="C46" s="52">
        <f>'Wniosek 2025 r.'!E82</f>
        <v>0</v>
      </c>
      <c r="D46" s="51">
        <f>'Wniosek 2025 r.'!G82</f>
        <v>0</v>
      </c>
      <c r="E46" s="48">
        <f>'Wniosek 2025 r.'!C245</f>
        <v>0</v>
      </c>
      <c r="F46" s="48">
        <f>'Wniosek 2025 r.'!C555</f>
        <v>0</v>
      </c>
      <c r="G46" s="50">
        <f>'Wniosek 2025 r.'!C401</f>
        <v>0</v>
      </c>
      <c r="H46" s="49">
        <f>'Wniosek 2025 r.'!D401</f>
        <v>0</v>
      </c>
      <c r="I46" s="57">
        <f>'Wniosek 2025 r.'!F401</f>
        <v>0</v>
      </c>
      <c r="J46" s="48">
        <f>'Wniosek 2025 r.'!H401</f>
        <v>0</v>
      </c>
      <c r="K46" s="47">
        <f>'Wniosek 2025 r.'!C710</f>
        <v>0</v>
      </c>
      <c r="L46" s="46"/>
    </row>
    <row r="47" spans="1:12" s="45" customFormat="1" x14ac:dyDescent="0.25">
      <c r="A47" s="45">
        <f>'Wniosek 2025 r.'!A83</f>
        <v>0</v>
      </c>
      <c r="B47" s="53">
        <f>'Wniosek 2025 r.'!B83</f>
        <v>0</v>
      </c>
      <c r="C47" s="52">
        <f>'Wniosek 2025 r.'!E83</f>
        <v>0</v>
      </c>
      <c r="D47" s="51">
        <f>'Wniosek 2025 r.'!G83</f>
        <v>0</v>
      </c>
      <c r="E47" s="48">
        <f>'Wniosek 2025 r.'!C246</f>
        <v>0</v>
      </c>
      <c r="F47" s="48">
        <f>'Wniosek 2025 r.'!C556</f>
        <v>0</v>
      </c>
      <c r="G47" s="50">
        <f>'Wniosek 2025 r.'!C402</f>
        <v>0</v>
      </c>
      <c r="H47" s="49">
        <f>'Wniosek 2025 r.'!D402</f>
        <v>0</v>
      </c>
      <c r="I47" s="57">
        <f>'Wniosek 2025 r.'!F402</f>
        <v>0</v>
      </c>
      <c r="J47" s="48">
        <f>'Wniosek 2025 r.'!H402</f>
        <v>0</v>
      </c>
      <c r="K47" s="47">
        <f>'Wniosek 2025 r.'!C711</f>
        <v>0</v>
      </c>
      <c r="L47" s="46"/>
    </row>
    <row r="48" spans="1:12" s="45" customFormat="1" x14ac:dyDescent="0.25">
      <c r="A48" s="45">
        <f>'Wniosek 2025 r.'!A84</f>
        <v>0</v>
      </c>
      <c r="B48" s="53">
        <f>'Wniosek 2025 r.'!B84</f>
        <v>0</v>
      </c>
      <c r="C48" s="52">
        <f>'Wniosek 2025 r.'!E84</f>
        <v>0</v>
      </c>
      <c r="D48" s="51">
        <f>'Wniosek 2025 r.'!G84</f>
        <v>0</v>
      </c>
      <c r="E48" s="48">
        <f>'Wniosek 2025 r.'!C247</f>
        <v>0</v>
      </c>
      <c r="F48" s="48">
        <f>'Wniosek 2025 r.'!C557</f>
        <v>0</v>
      </c>
      <c r="G48" s="50">
        <f>'Wniosek 2025 r.'!C403</f>
        <v>0</v>
      </c>
      <c r="H48" s="49">
        <f>'Wniosek 2025 r.'!D403</f>
        <v>0</v>
      </c>
      <c r="I48" s="57">
        <f>'Wniosek 2025 r.'!F403</f>
        <v>0</v>
      </c>
      <c r="J48" s="48">
        <f>'Wniosek 2025 r.'!H403</f>
        <v>0</v>
      </c>
      <c r="K48" s="47">
        <f>'Wniosek 2025 r.'!C712</f>
        <v>0</v>
      </c>
      <c r="L48" s="46"/>
    </row>
    <row r="49" spans="1:12" s="45" customFormat="1" x14ac:dyDescent="0.25">
      <c r="A49" s="45">
        <f>'Wniosek 2025 r.'!A85</f>
        <v>0</v>
      </c>
      <c r="B49" s="53">
        <f>'Wniosek 2025 r.'!B85</f>
        <v>0</v>
      </c>
      <c r="C49" s="52">
        <f>'Wniosek 2025 r.'!E85</f>
        <v>0</v>
      </c>
      <c r="D49" s="51">
        <f>'Wniosek 2025 r.'!G85</f>
        <v>0</v>
      </c>
      <c r="E49" s="48">
        <f>'Wniosek 2025 r.'!C248</f>
        <v>0</v>
      </c>
      <c r="F49" s="48">
        <f>'Wniosek 2025 r.'!C558</f>
        <v>0</v>
      </c>
      <c r="G49" s="50">
        <f>'Wniosek 2025 r.'!C404</f>
        <v>0</v>
      </c>
      <c r="H49" s="49">
        <f>'Wniosek 2025 r.'!D404</f>
        <v>0</v>
      </c>
      <c r="I49" s="57">
        <f>'Wniosek 2025 r.'!F404</f>
        <v>0</v>
      </c>
      <c r="J49" s="48">
        <f>'Wniosek 2025 r.'!H404</f>
        <v>0</v>
      </c>
      <c r="K49" s="47">
        <f>'Wniosek 2025 r.'!C713</f>
        <v>0</v>
      </c>
      <c r="L49" s="46"/>
    </row>
    <row r="50" spans="1:12" s="45" customFormat="1" x14ac:dyDescent="0.25">
      <c r="A50" s="45">
        <f>'Wniosek 2025 r.'!A86</f>
        <v>0</v>
      </c>
      <c r="B50" s="53">
        <f>'Wniosek 2025 r.'!B86</f>
        <v>0</v>
      </c>
      <c r="C50" s="52">
        <f>'Wniosek 2025 r.'!E86</f>
        <v>0</v>
      </c>
      <c r="D50" s="51">
        <f>'Wniosek 2025 r.'!G86</f>
        <v>0</v>
      </c>
      <c r="E50" s="48">
        <f>'Wniosek 2025 r.'!C249</f>
        <v>0</v>
      </c>
      <c r="F50" s="48">
        <f>'Wniosek 2025 r.'!C559</f>
        <v>0</v>
      </c>
      <c r="G50" s="50">
        <f>'Wniosek 2025 r.'!C405</f>
        <v>0</v>
      </c>
      <c r="H50" s="49">
        <f>'Wniosek 2025 r.'!D405</f>
        <v>0</v>
      </c>
      <c r="I50" s="57">
        <f>'Wniosek 2025 r.'!F405</f>
        <v>0</v>
      </c>
      <c r="J50" s="48">
        <f>'Wniosek 2025 r.'!H405</f>
        <v>0</v>
      </c>
      <c r="K50" s="47">
        <f>'Wniosek 2025 r.'!C714</f>
        <v>0</v>
      </c>
      <c r="L50" s="46"/>
    </row>
    <row r="51" spans="1:12" s="45" customFormat="1" x14ac:dyDescent="0.25">
      <c r="A51" s="45">
        <f>'Wniosek 2025 r.'!A87</f>
        <v>0</v>
      </c>
      <c r="B51" s="53">
        <f>'Wniosek 2025 r.'!B87</f>
        <v>0</v>
      </c>
      <c r="C51" s="52">
        <f>'Wniosek 2025 r.'!E87</f>
        <v>0</v>
      </c>
      <c r="D51" s="51">
        <f>'Wniosek 2025 r.'!G87</f>
        <v>0</v>
      </c>
      <c r="E51" s="48">
        <f>'Wniosek 2025 r.'!C250</f>
        <v>0</v>
      </c>
      <c r="F51" s="48">
        <f>'Wniosek 2025 r.'!C560</f>
        <v>0</v>
      </c>
      <c r="G51" s="50">
        <f>'Wniosek 2025 r.'!C406</f>
        <v>0</v>
      </c>
      <c r="H51" s="49">
        <f>'Wniosek 2025 r.'!D406</f>
        <v>0</v>
      </c>
      <c r="I51" s="57">
        <f>'Wniosek 2025 r.'!F406</f>
        <v>0</v>
      </c>
      <c r="J51" s="48">
        <f>'Wniosek 2025 r.'!H406</f>
        <v>0</v>
      </c>
      <c r="K51" s="47">
        <f>'Wniosek 2025 r.'!C715</f>
        <v>0</v>
      </c>
      <c r="L51" s="46"/>
    </row>
    <row r="52" spans="1:12" s="45" customFormat="1" x14ac:dyDescent="0.25">
      <c r="A52" s="45">
        <f>'Wniosek 2025 r.'!A88</f>
        <v>0</v>
      </c>
      <c r="B52" s="53">
        <f>'Wniosek 2025 r.'!B88</f>
        <v>0</v>
      </c>
      <c r="C52" s="52">
        <f>'Wniosek 2025 r.'!E88</f>
        <v>0</v>
      </c>
      <c r="D52" s="51">
        <f>'Wniosek 2025 r.'!G88</f>
        <v>0</v>
      </c>
      <c r="E52" s="48">
        <f>'Wniosek 2025 r.'!C251</f>
        <v>0</v>
      </c>
      <c r="F52" s="48">
        <f>'Wniosek 2025 r.'!C561</f>
        <v>0</v>
      </c>
      <c r="G52" s="50">
        <f>'Wniosek 2025 r.'!C407</f>
        <v>0</v>
      </c>
      <c r="H52" s="49">
        <f>'Wniosek 2025 r.'!D407</f>
        <v>0</v>
      </c>
      <c r="I52" s="57">
        <f>'Wniosek 2025 r.'!F407</f>
        <v>0</v>
      </c>
      <c r="J52" s="48">
        <f>'Wniosek 2025 r.'!H407</f>
        <v>0</v>
      </c>
      <c r="K52" s="47">
        <f>'Wniosek 2025 r.'!C716</f>
        <v>0</v>
      </c>
      <c r="L52" s="46"/>
    </row>
    <row r="53" spans="1:12" s="45" customFormat="1" x14ac:dyDescent="0.25">
      <c r="A53" s="45">
        <f>'Wniosek 2025 r.'!A89</f>
        <v>0</v>
      </c>
      <c r="B53" s="53">
        <f>'Wniosek 2025 r.'!B89</f>
        <v>0</v>
      </c>
      <c r="C53" s="52">
        <f>'Wniosek 2025 r.'!E89</f>
        <v>0</v>
      </c>
      <c r="D53" s="51">
        <f>'Wniosek 2025 r.'!G89</f>
        <v>0</v>
      </c>
      <c r="E53" s="48">
        <f>'Wniosek 2025 r.'!C252</f>
        <v>0</v>
      </c>
      <c r="F53" s="48">
        <f>'Wniosek 2025 r.'!C562</f>
        <v>0</v>
      </c>
      <c r="G53" s="50">
        <f>'Wniosek 2025 r.'!C408</f>
        <v>0</v>
      </c>
      <c r="H53" s="49">
        <f>'Wniosek 2025 r.'!D408</f>
        <v>0</v>
      </c>
      <c r="I53" s="57">
        <f>'Wniosek 2025 r.'!F408</f>
        <v>0</v>
      </c>
      <c r="J53" s="48">
        <f>'Wniosek 2025 r.'!H408</f>
        <v>0</v>
      </c>
      <c r="K53" s="47">
        <f>'Wniosek 2025 r.'!C717</f>
        <v>0</v>
      </c>
      <c r="L53" s="46"/>
    </row>
    <row r="54" spans="1:12" s="45" customFormat="1" x14ac:dyDescent="0.25">
      <c r="A54" s="45">
        <f>'Wniosek 2025 r.'!A90</f>
        <v>0</v>
      </c>
      <c r="B54" s="53">
        <f>'Wniosek 2025 r.'!B90</f>
        <v>0</v>
      </c>
      <c r="C54" s="52">
        <f>'Wniosek 2025 r.'!E90</f>
        <v>0</v>
      </c>
      <c r="D54" s="51">
        <f>'Wniosek 2025 r.'!G90</f>
        <v>0</v>
      </c>
      <c r="E54" s="48">
        <f>'Wniosek 2025 r.'!C253</f>
        <v>0</v>
      </c>
      <c r="F54" s="48">
        <f>'Wniosek 2025 r.'!C563</f>
        <v>0</v>
      </c>
      <c r="G54" s="50">
        <f>'Wniosek 2025 r.'!C409</f>
        <v>0</v>
      </c>
      <c r="H54" s="49">
        <f>'Wniosek 2025 r.'!D409</f>
        <v>0</v>
      </c>
      <c r="I54" s="57">
        <f>'Wniosek 2025 r.'!F409</f>
        <v>0</v>
      </c>
      <c r="J54" s="48">
        <f>'Wniosek 2025 r.'!H409</f>
        <v>0</v>
      </c>
      <c r="K54" s="47">
        <f>'Wniosek 2025 r.'!C718</f>
        <v>0</v>
      </c>
      <c r="L54" s="46"/>
    </row>
    <row r="55" spans="1:12" s="45" customFormat="1" x14ac:dyDescent="0.25">
      <c r="A55" s="45">
        <f>'Wniosek 2025 r.'!A91</f>
        <v>0</v>
      </c>
      <c r="B55" s="53">
        <f>'Wniosek 2025 r.'!B91</f>
        <v>0</v>
      </c>
      <c r="C55" s="52">
        <f>'Wniosek 2025 r.'!E91</f>
        <v>0</v>
      </c>
      <c r="D55" s="51">
        <f>'Wniosek 2025 r.'!G91</f>
        <v>0</v>
      </c>
      <c r="E55" s="48">
        <f>'Wniosek 2025 r.'!C254</f>
        <v>0</v>
      </c>
      <c r="F55" s="48">
        <f>'Wniosek 2025 r.'!C564</f>
        <v>0</v>
      </c>
      <c r="G55" s="50">
        <f>'Wniosek 2025 r.'!C410</f>
        <v>0</v>
      </c>
      <c r="H55" s="49">
        <f>'Wniosek 2025 r.'!D410</f>
        <v>0</v>
      </c>
      <c r="I55" s="57">
        <f>'Wniosek 2025 r.'!F410</f>
        <v>0</v>
      </c>
      <c r="J55" s="48">
        <f>'Wniosek 2025 r.'!H410</f>
        <v>0</v>
      </c>
      <c r="K55" s="47">
        <f>'Wniosek 2025 r.'!C719</f>
        <v>0</v>
      </c>
      <c r="L55" s="46"/>
    </row>
    <row r="56" spans="1:12" s="45" customFormat="1" x14ac:dyDescent="0.25">
      <c r="A56" s="45">
        <f>'Wniosek 2025 r.'!A92</f>
        <v>0</v>
      </c>
      <c r="B56" s="53">
        <f>'Wniosek 2025 r.'!B92</f>
        <v>0</v>
      </c>
      <c r="C56" s="52">
        <f>'Wniosek 2025 r.'!E92</f>
        <v>0</v>
      </c>
      <c r="D56" s="51">
        <f>'Wniosek 2025 r.'!G92</f>
        <v>0</v>
      </c>
      <c r="E56" s="48">
        <f>'Wniosek 2025 r.'!C255</f>
        <v>0</v>
      </c>
      <c r="F56" s="48">
        <f>'Wniosek 2025 r.'!C565</f>
        <v>0</v>
      </c>
      <c r="G56" s="50">
        <f>'Wniosek 2025 r.'!C411</f>
        <v>0</v>
      </c>
      <c r="H56" s="49">
        <f>'Wniosek 2025 r.'!D411</f>
        <v>0</v>
      </c>
      <c r="I56" s="57">
        <f>'Wniosek 2025 r.'!F411</f>
        <v>0</v>
      </c>
      <c r="J56" s="48">
        <f>'Wniosek 2025 r.'!H411</f>
        <v>0</v>
      </c>
      <c r="K56" s="47">
        <f>'Wniosek 2025 r.'!C720</f>
        <v>0</v>
      </c>
      <c r="L56" s="46"/>
    </row>
    <row r="57" spans="1:12" s="45" customFormat="1" x14ac:dyDescent="0.25">
      <c r="A57" s="45">
        <f>'Wniosek 2025 r.'!A93</f>
        <v>0</v>
      </c>
      <c r="B57" s="53">
        <f>'Wniosek 2025 r.'!B93</f>
        <v>0</v>
      </c>
      <c r="C57" s="52">
        <f>'Wniosek 2025 r.'!E93</f>
        <v>0</v>
      </c>
      <c r="D57" s="51">
        <f>'Wniosek 2025 r.'!G93</f>
        <v>0</v>
      </c>
      <c r="E57" s="48">
        <f>'Wniosek 2025 r.'!C256</f>
        <v>0</v>
      </c>
      <c r="F57" s="48">
        <f>'Wniosek 2025 r.'!C566</f>
        <v>0</v>
      </c>
      <c r="G57" s="50">
        <f>'Wniosek 2025 r.'!C412</f>
        <v>0</v>
      </c>
      <c r="H57" s="49">
        <f>'Wniosek 2025 r.'!D412</f>
        <v>0</v>
      </c>
      <c r="I57" s="57">
        <f>'Wniosek 2025 r.'!F412</f>
        <v>0</v>
      </c>
      <c r="J57" s="48">
        <f>'Wniosek 2025 r.'!H412</f>
        <v>0</v>
      </c>
      <c r="K57" s="47">
        <f>'Wniosek 2025 r.'!C721</f>
        <v>0</v>
      </c>
      <c r="L57" s="46"/>
    </row>
    <row r="58" spans="1:12" s="45" customFormat="1" x14ac:dyDescent="0.25">
      <c r="A58" s="45">
        <f>'Wniosek 2025 r.'!A94</f>
        <v>0</v>
      </c>
      <c r="B58" s="53">
        <f>'Wniosek 2025 r.'!B94</f>
        <v>0</v>
      </c>
      <c r="C58" s="52">
        <f>'Wniosek 2025 r.'!E94</f>
        <v>0</v>
      </c>
      <c r="D58" s="51">
        <f>'Wniosek 2025 r.'!G94</f>
        <v>0</v>
      </c>
      <c r="E58" s="48">
        <f>'Wniosek 2025 r.'!C257</f>
        <v>0</v>
      </c>
      <c r="F58" s="48">
        <f>'Wniosek 2025 r.'!C567</f>
        <v>0</v>
      </c>
      <c r="G58" s="50">
        <f>'Wniosek 2025 r.'!C413</f>
        <v>0</v>
      </c>
      <c r="H58" s="49">
        <f>'Wniosek 2025 r.'!D413</f>
        <v>0</v>
      </c>
      <c r="I58" s="57">
        <f>'Wniosek 2025 r.'!F413</f>
        <v>0</v>
      </c>
      <c r="J58" s="48">
        <f>'Wniosek 2025 r.'!H413</f>
        <v>0</v>
      </c>
      <c r="K58" s="47">
        <f>'Wniosek 2025 r.'!C722</f>
        <v>0</v>
      </c>
      <c r="L58" s="46"/>
    </row>
    <row r="59" spans="1:12" s="45" customFormat="1" x14ac:dyDescent="0.25">
      <c r="A59" s="45">
        <f>'Wniosek 2025 r.'!A95</f>
        <v>0</v>
      </c>
      <c r="B59" s="53">
        <f>'Wniosek 2025 r.'!B95</f>
        <v>0</v>
      </c>
      <c r="C59" s="52">
        <f>'Wniosek 2025 r.'!E95</f>
        <v>0</v>
      </c>
      <c r="D59" s="51">
        <f>'Wniosek 2025 r.'!G95</f>
        <v>0</v>
      </c>
      <c r="E59" s="48">
        <f>'Wniosek 2025 r.'!C258</f>
        <v>0</v>
      </c>
      <c r="F59" s="48">
        <f>'Wniosek 2025 r.'!C568</f>
        <v>0</v>
      </c>
      <c r="G59" s="50">
        <f>'Wniosek 2025 r.'!C414</f>
        <v>0</v>
      </c>
      <c r="H59" s="49">
        <f>'Wniosek 2025 r.'!D414</f>
        <v>0</v>
      </c>
      <c r="I59" s="57">
        <f>'Wniosek 2025 r.'!F414</f>
        <v>0</v>
      </c>
      <c r="J59" s="48">
        <f>'Wniosek 2025 r.'!H414</f>
        <v>0</v>
      </c>
      <c r="K59" s="47">
        <f>'Wniosek 2025 r.'!C723</f>
        <v>0</v>
      </c>
      <c r="L59" s="46"/>
    </row>
    <row r="60" spans="1:12" s="45" customFormat="1" x14ac:dyDescent="0.25">
      <c r="A60" s="45">
        <f>'Wniosek 2025 r.'!A96</f>
        <v>0</v>
      </c>
      <c r="B60" s="53">
        <f>'Wniosek 2025 r.'!B96</f>
        <v>0</v>
      </c>
      <c r="C60" s="52">
        <f>'Wniosek 2025 r.'!E96</f>
        <v>0</v>
      </c>
      <c r="D60" s="51">
        <f>'Wniosek 2025 r.'!G96</f>
        <v>0</v>
      </c>
      <c r="E60" s="48">
        <f>'Wniosek 2025 r.'!C259</f>
        <v>0</v>
      </c>
      <c r="F60" s="48">
        <f>'Wniosek 2025 r.'!C569</f>
        <v>0</v>
      </c>
      <c r="G60" s="50">
        <f>'Wniosek 2025 r.'!C415</f>
        <v>0</v>
      </c>
      <c r="H60" s="49">
        <f>'Wniosek 2025 r.'!D415</f>
        <v>0</v>
      </c>
      <c r="I60" s="57">
        <f>'Wniosek 2025 r.'!F415</f>
        <v>0</v>
      </c>
      <c r="J60" s="48">
        <f>'Wniosek 2025 r.'!H415</f>
        <v>0</v>
      </c>
      <c r="K60" s="47">
        <f>'Wniosek 2025 r.'!C724</f>
        <v>0</v>
      </c>
      <c r="L60" s="46"/>
    </row>
    <row r="61" spans="1:12" s="45" customFormat="1" x14ac:dyDescent="0.25">
      <c r="A61" s="45">
        <f>'Wniosek 2025 r.'!A97</f>
        <v>0</v>
      </c>
      <c r="B61" s="53">
        <f>'Wniosek 2025 r.'!B97</f>
        <v>0</v>
      </c>
      <c r="C61" s="52">
        <f>'Wniosek 2025 r.'!E97</f>
        <v>0</v>
      </c>
      <c r="D61" s="51">
        <f>'Wniosek 2025 r.'!G97</f>
        <v>0</v>
      </c>
      <c r="E61" s="48">
        <f>'Wniosek 2025 r.'!C260</f>
        <v>0</v>
      </c>
      <c r="F61" s="48">
        <f>'Wniosek 2025 r.'!C570</f>
        <v>0</v>
      </c>
      <c r="G61" s="50">
        <f>'Wniosek 2025 r.'!C416</f>
        <v>0</v>
      </c>
      <c r="H61" s="49">
        <f>'Wniosek 2025 r.'!D416</f>
        <v>0</v>
      </c>
      <c r="I61" s="57">
        <f>'Wniosek 2025 r.'!F416</f>
        <v>0</v>
      </c>
      <c r="J61" s="48">
        <f>'Wniosek 2025 r.'!H416</f>
        <v>0</v>
      </c>
      <c r="K61" s="47">
        <f>'Wniosek 2025 r.'!C725</f>
        <v>0</v>
      </c>
      <c r="L61" s="46"/>
    </row>
    <row r="62" spans="1:12" s="45" customFormat="1" x14ac:dyDescent="0.25">
      <c r="A62" s="45">
        <f>'Wniosek 2025 r.'!A98</f>
        <v>0</v>
      </c>
      <c r="B62" s="53">
        <f>'Wniosek 2025 r.'!B98</f>
        <v>0</v>
      </c>
      <c r="C62" s="52">
        <f>'Wniosek 2025 r.'!E98</f>
        <v>0</v>
      </c>
      <c r="D62" s="51">
        <f>'Wniosek 2025 r.'!G98</f>
        <v>0</v>
      </c>
      <c r="E62" s="48">
        <f>'Wniosek 2025 r.'!C261</f>
        <v>0</v>
      </c>
      <c r="F62" s="48">
        <f>'Wniosek 2025 r.'!C571</f>
        <v>0</v>
      </c>
      <c r="G62" s="50">
        <f>'Wniosek 2025 r.'!C417</f>
        <v>0</v>
      </c>
      <c r="H62" s="49">
        <f>'Wniosek 2025 r.'!D417</f>
        <v>0</v>
      </c>
      <c r="I62" s="57">
        <f>'Wniosek 2025 r.'!F417</f>
        <v>0</v>
      </c>
      <c r="J62" s="48">
        <f>'Wniosek 2025 r.'!H417</f>
        <v>0</v>
      </c>
      <c r="K62" s="47">
        <f>'Wniosek 2025 r.'!C726</f>
        <v>0</v>
      </c>
      <c r="L62" s="46"/>
    </row>
    <row r="63" spans="1:12" s="45" customFormat="1" x14ac:dyDescent="0.25">
      <c r="A63" s="45">
        <f>'Wniosek 2025 r.'!A99</f>
        <v>0</v>
      </c>
      <c r="B63" s="53">
        <f>'Wniosek 2025 r.'!B99</f>
        <v>0</v>
      </c>
      <c r="C63" s="52">
        <f>'Wniosek 2025 r.'!E99</f>
        <v>0</v>
      </c>
      <c r="D63" s="51">
        <f>'Wniosek 2025 r.'!G99</f>
        <v>0</v>
      </c>
      <c r="E63" s="48">
        <f>'Wniosek 2025 r.'!C262</f>
        <v>0</v>
      </c>
      <c r="F63" s="48">
        <f>'Wniosek 2025 r.'!C572</f>
        <v>0</v>
      </c>
      <c r="G63" s="50">
        <f>'Wniosek 2025 r.'!C418</f>
        <v>0</v>
      </c>
      <c r="H63" s="49">
        <f>'Wniosek 2025 r.'!D418</f>
        <v>0</v>
      </c>
      <c r="I63" s="57">
        <f>'Wniosek 2025 r.'!F418</f>
        <v>0</v>
      </c>
      <c r="J63" s="48">
        <f>'Wniosek 2025 r.'!H418</f>
        <v>0</v>
      </c>
      <c r="K63" s="47">
        <f>'Wniosek 2025 r.'!C727</f>
        <v>0</v>
      </c>
      <c r="L63" s="46"/>
    </row>
    <row r="64" spans="1:12" s="45" customFormat="1" x14ac:dyDescent="0.25">
      <c r="A64" s="45">
        <f>'Wniosek 2025 r.'!A100</f>
        <v>0</v>
      </c>
      <c r="B64" s="53">
        <f>'Wniosek 2025 r.'!B100</f>
        <v>0</v>
      </c>
      <c r="C64" s="52">
        <f>'Wniosek 2025 r.'!E100</f>
        <v>0</v>
      </c>
      <c r="D64" s="51">
        <f>'Wniosek 2025 r.'!G100</f>
        <v>0</v>
      </c>
      <c r="E64" s="48">
        <f>'Wniosek 2025 r.'!C263</f>
        <v>0</v>
      </c>
      <c r="F64" s="48">
        <f>'Wniosek 2025 r.'!C573</f>
        <v>0</v>
      </c>
      <c r="G64" s="50">
        <f>'Wniosek 2025 r.'!C419</f>
        <v>0</v>
      </c>
      <c r="H64" s="49">
        <f>'Wniosek 2025 r.'!D419</f>
        <v>0</v>
      </c>
      <c r="I64" s="57">
        <f>'Wniosek 2025 r.'!F419</f>
        <v>0</v>
      </c>
      <c r="J64" s="48">
        <f>'Wniosek 2025 r.'!H419</f>
        <v>0</v>
      </c>
      <c r="K64" s="47">
        <f>'Wniosek 2025 r.'!C728</f>
        <v>0</v>
      </c>
      <c r="L64" s="46"/>
    </row>
    <row r="65" spans="1:12" s="45" customFormat="1" x14ac:dyDescent="0.25">
      <c r="A65" s="45">
        <f>'Wniosek 2025 r.'!A101</f>
        <v>0</v>
      </c>
      <c r="B65" s="53">
        <f>'Wniosek 2025 r.'!B101</f>
        <v>0</v>
      </c>
      <c r="C65" s="52">
        <f>'Wniosek 2025 r.'!E101</f>
        <v>0</v>
      </c>
      <c r="D65" s="51">
        <f>'Wniosek 2025 r.'!G101</f>
        <v>0</v>
      </c>
      <c r="E65" s="48">
        <f>'Wniosek 2025 r.'!C264</f>
        <v>0</v>
      </c>
      <c r="F65" s="48">
        <f>'Wniosek 2025 r.'!C574</f>
        <v>0</v>
      </c>
      <c r="G65" s="50">
        <f>'Wniosek 2025 r.'!C420</f>
        <v>0</v>
      </c>
      <c r="H65" s="49">
        <f>'Wniosek 2025 r.'!D420</f>
        <v>0</v>
      </c>
      <c r="I65" s="57">
        <f>'Wniosek 2025 r.'!F420</f>
        <v>0</v>
      </c>
      <c r="J65" s="48">
        <f>'Wniosek 2025 r.'!H420</f>
        <v>0</v>
      </c>
      <c r="K65" s="47">
        <f>'Wniosek 2025 r.'!C729</f>
        <v>0</v>
      </c>
      <c r="L65" s="46"/>
    </row>
    <row r="66" spans="1:12" s="45" customFormat="1" x14ac:dyDescent="0.25">
      <c r="A66" s="45">
        <f>'Wniosek 2025 r.'!A102</f>
        <v>0</v>
      </c>
      <c r="B66" s="53">
        <f>'Wniosek 2025 r.'!B102</f>
        <v>0</v>
      </c>
      <c r="C66" s="52">
        <f>'Wniosek 2025 r.'!E102</f>
        <v>0</v>
      </c>
      <c r="D66" s="51">
        <f>'Wniosek 2025 r.'!G102</f>
        <v>0</v>
      </c>
      <c r="E66" s="48">
        <f>'Wniosek 2025 r.'!C265</f>
        <v>0</v>
      </c>
      <c r="F66" s="48">
        <f>'Wniosek 2025 r.'!C575</f>
        <v>0</v>
      </c>
      <c r="G66" s="50">
        <f>'Wniosek 2025 r.'!C421</f>
        <v>0</v>
      </c>
      <c r="H66" s="49">
        <f>'Wniosek 2025 r.'!D421</f>
        <v>0</v>
      </c>
      <c r="I66" s="57">
        <f>'Wniosek 2025 r.'!F421</f>
        <v>0</v>
      </c>
      <c r="J66" s="48">
        <f>'Wniosek 2025 r.'!H421</f>
        <v>0</v>
      </c>
      <c r="K66" s="47">
        <f>'Wniosek 2025 r.'!C730</f>
        <v>0</v>
      </c>
      <c r="L66" s="46"/>
    </row>
    <row r="67" spans="1:12" s="45" customFormat="1" x14ac:dyDescent="0.25">
      <c r="A67" s="45">
        <f>'Wniosek 2025 r.'!A103</f>
        <v>0</v>
      </c>
      <c r="B67" s="53">
        <f>'Wniosek 2025 r.'!B103</f>
        <v>0</v>
      </c>
      <c r="C67" s="52">
        <f>'Wniosek 2025 r.'!E103</f>
        <v>0</v>
      </c>
      <c r="D67" s="51">
        <f>'Wniosek 2025 r.'!G103</f>
        <v>0</v>
      </c>
      <c r="E67" s="48">
        <f>'Wniosek 2025 r.'!C266</f>
        <v>0</v>
      </c>
      <c r="F67" s="48">
        <f>'Wniosek 2025 r.'!C576</f>
        <v>0</v>
      </c>
      <c r="G67" s="50">
        <f>'Wniosek 2025 r.'!C422</f>
        <v>0</v>
      </c>
      <c r="H67" s="49">
        <f>'Wniosek 2025 r.'!D422</f>
        <v>0</v>
      </c>
      <c r="I67" s="57">
        <f>'Wniosek 2025 r.'!F422</f>
        <v>0</v>
      </c>
      <c r="J67" s="48">
        <f>'Wniosek 2025 r.'!H422</f>
        <v>0</v>
      </c>
      <c r="K67" s="47">
        <f>'Wniosek 2025 r.'!C731</f>
        <v>0</v>
      </c>
      <c r="L67" s="46"/>
    </row>
    <row r="68" spans="1:12" s="45" customFormat="1" x14ac:dyDescent="0.25">
      <c r="A68" s="45">
        <f>'Wniosek 2025 r.'!A104</f>
        <v>0</v>
      </c>
      <c r="B68" s="53">
        <f>'Wniosek 2025 r.'!B104</f>
        <v>0</v>
      </c>
      <c r="C68" s="52">
        <f>'Wniosek 2025 r.'!E104</f>
        <v>0</v>
      </c>
      <c r="D68" s="51">
        <f>'Wniosek 2025 r.'!G104</f>
        <v>0</v>
      </c>
      <c r="E68" s="48">
        <f>'Wniosek 2025 r.'!C267</f>
        <v>0</v>
      </c>
      <c r="F68" s="48">
        <f>'Wniosek 2025 r.'!C577</f>
        <v>0</v>
      </c>
      <c r="G68" s="50">
        <f>'Wniosek 2025 r.'!C423</f>
        <v>0</v>
      </c>
      <c r="H68" s="49">
        <f>'Wniosek 2025 r.'!D423</f>
        <v>0</v>
      </c>
      <c r="I68" s="57">
        <f>'Wniosek 2025 r.'!F423</f>
        <v>0</v>
      </c>
      <c r="J68" s="48">
        <f>'Wniosek 2025 r.'!H423</f>
        <v>0</v>
      </c>
      <c r="K68" s="47">
        <f>'Wniosek 2025 r.'!C732</f>
        <v>0</v>
      </c>
      <c r="L68" s="46"/>
    </row>
    <row r="69" spans="1:12" s="45" customFormat="1" x14ac:dyDescent="0.25">
      <c r="A69" s="45">
        <f>'Wniosek 2025 r.'!A105</f>
        <v>0</v>
      </c>
      <c r="B69" s="53">
        <f>'Wniosek 2025 r.'!B105</f>
        <v>0</v>
      </c>
      <c r="C69" s="52">
        <f>'Wniosek 2025 r.'!E105</f>
        <v>0</v>
      </c>
      <c r="D69" s="51">
        <f>'Wniosek 2025 r.'!G105</f>
        <v>0</v>
      </c>
      <c r="E69" s="48">
        <f>'Wniosek 2025 r.'!C268</f>
        <v>0</v>
      </c>
      <c r="F69" s="48">
        <f>'Wniosek 2025 r.'!C578</f>
        <v>0</v>
      </c>
      <c r="G69" s="50">
        <f>'Wniosek 2025 r.'!C424</f>
        <v>0</v>
      </c>
      <c r="H69" s="49">
        <f>'Wniosek 2025 r.'!D424</f>
        <v>0</v>
      </c>
      <c r="I69" s="57">
        <f>'Wniosek 2025 r.'!F424</f>
        <v>0</v>
      </c>
      <c r="J69" s="48">
        <f>'Wniosek 2025 r.'!H424</f>
        <v>0</v>
      </c>
      <c r="K69" s="47">
        <f>'Wniosek 2025 r.'!C733</f>
        <v>0</v>
      </c>
      <c r="L69" s="46"/>
    </row>
    <row r="70" spans="1:12" s="45" customFormat="1" x14ac:dyDescent="0.25">
      <c r="A70" s="45">
        <f>'Wniosek 2025 r.'!A106</f>
        <v>0</v>
      </c>
      <c r="B70" s="53">
        <f>'Wniosek 2025 r.'!B106</f>
        <v>0</v>
      </c>
      <c r="C70" s="52">
        <f>'Wniosek 2025 r.'!E106</f>
        <v>0</v>
      </c>
      <c r="D70" s="51">
        <f>'Wniosek 2025 r.'!G106</f>
        <v>0</v>
      </c>
      <c r="E70" s="48">
        <f>'Wniosek 2025 r.'!C269</f>
        <v>0</v>
      </c>
      <c r="F70" s="48">
        <f>'Wniosek 2025 r.'!C579</f>
        <v>0</v>
      </c>
      <c r="G70" s="50">
        <f>'Wniosek 2025 r.'!C425</f>
        <v>0</v>
      </c>
      <c r="H70" s="49">
        <f>'Wniosek 2025 r.'!D425</f>
        <v>0</v>
      </c>
      <c r="I70" s="57">
        <f>'Wniosek 2025 r.'!F425</f>
        <v>0</v>
      </c>
      <c r="J70" s="48">
        <f>'Wniosek 2025 r.'!H425</f>
        <v>0</v>
      </c>
      <c r="K70" s="47">
        <f>'Wniosek 2025 r.'!C734</f>
        <v>0</v>
      </c>
      <c r="L70" s="46"/>
    </row>
    <row r="71" spans="1:12" s="45" customFormat="1" x14ac:dyDescent="0.25">
      <c r="A71" s="45">
        <f>'Wniosek 2025 r.'!A107</f>
        <v>0</v>
      </c>
      <c r="B71" s="53">
        <f>'Wniosek 2025 r.'!B107</f>
        <v>0</v>
      </c>
      <c r="C71" s="52">
        <f>'Wniosek 2025 r.'!E107</f>
        <v>0</v>
      </c>
      <c r="D71" s="51">
        <f>'Wniosek 2025 r.'!G107</f>
        <v>0</v>
      </c>
      <c r="E71" s="48">
        <f>'Wniosek 2025 r.'!C270</f>
        <v>0</v>
      </c>
      <c r="F71" s="48">
        <f>'Wniosek 2025 r.'!C580</f>
        <v>0</v>
      </c>
      <c r="G71" s="50">
        <f>'Wniosek 2025 r.'!C426</f>
        <v>0</v>
      </c>
      <c r="H71" s="49">
        <f>'Wniosek 2025 r.'!D426</f>
        <v>0</v>
      </c>
      <c r="I71" s="57">
        <f>'Wniosek 2025 r.'!F426</f>
        <v>0</v>
      </c>
      <c r="J71" s="48">
        <f>'Wniosek 2025 r.'!H426</f>
        <v>0</v>
      </c>
      <c r="K71" s="47">
        <f>'Wniosek 2025 r.'!C735</f>
        <v>0</v>
      </c>
      <c r="L71" s="46"/>
    </row>
    <row r="72" spans="1:12" s="45" customFormat="1" x14ac:dyDescent="0.25">
      <c r="A72" s="45">
        <f>'Wniosek 2025 r.'!A108</f>
        <v>0</v>
      </c>
      <c r="B72" s="53">
        <f>'Wniosek 2025 r.'!B108</f>
        <v>0</v>
      </c>
      <c r="C72" s="52">
        <f>'Wniosek 2025 r.'!E108</f>
        <v>0</v>
      </c>
      <c r="D72" s="51">
        <f>'Wniosek 2025 r.'!G108</f>
        <v>0</v>
      </c>
      <c r="E72" s="48">
        <f>'Wniosek 2025 r.'!C271</f>
        <v>0</v>
      </c>
      <c r="F72" s="48">
        <f>'Wniosek 2025 r.'!C581</f>
        <v>0</v>
      </c>
      <c r="G72" s="50">
        <f>'Wniosek 2025 r.'!C427</f>
        <v>0</v>
      </c>
      <c r="H72" s="49">
        <f>'Wniosek 2025 r.'!D427</f>
        <v>0</v>
      </c>
      <c r="I72" s="57">
        <f>'Wniosek 2025 r.'!F427</f>
        <v>0</v>
      </c>
      <c r="J72" s="48">
        <f>'Wniosek 2025 r.'!H427</f>
        <v>0</v>
      </c>
      <c r="K72" s="47">
        <f>'Wniosek 2025 r.'!C736</f>
        <v>0</v>
      </c>
      <c r="L72" s="46"/>
    </row>
    <row r="73" spans="1:12" s="45" customFormat="1" x14ac:dyDescent="0.25">
      <c r="A73" s="45">
        <f>'Wniosek 2025 r.'!A109</f>
        <v>0</v>
      </c>
      <c r="B73" s="53">
        <f>'Wniosek 2025 r.'!B109</f>
        <v>0</v>
      </c>
      <c r="C73" s="52">
        <f>'Wniosek 2025 r.'!E109</f>
        <v>0</v>
      </c>
      <c r="D73" s="51">
        <f>'Wniosek 2025 r.'!G109</f>
        <v>0</v>
      </c>
      <c r="E73" s="48">
        <f>'Wniosek 2025 r.'!C272</f>
        <v>0</v>
      </c>
      <c r="F73" s="48">
        <f>'Wniosek 2025 r.'!C582</f>
        <v>0</v>
      </c>
      <c r="G73" s="50">
        <f>'Wniosek 2025 r.'!C428</f>
        <v>0</v>
      </c>
      <c r="H73" s="49">
        <f>'Wniosek 2025 r.'!D428</f>
        <v>0</v>
      </c>
      <c r="I73" s="57">
        <f>'Wniosek 2025 r.'!F428</f>
        <v>0</v>
      </c>
      <c r="J73" s="48">
        <f>'Wniosek 2025 r.'!H428</f>
        <v>0</v>
      </c>
      <c r="K73" s="47">
        <f>'Wniosek 2025 r.'!C737</f>
        <v>0</v>
      </c>
      <c r="L73" s="46"/>
    </row>
    <row r="74" spans="1:12" s="45" customFormat="1" x14ac:dyDescent="0.25">
      <c r="A74" s="45">
        <f>'Wniosek 2025 r.'!A110</f>
        <v>0</v>
      </c>
      <c r="B74" s="53">
        <f>'Wniosek 2025 r.'!B110</f>
        <v>0</v>
      </c>
      <c r="C74" s="52">
        <f>'Wniosek 2025 r.'!E110</f>
        <v>0</v>
      </c>
      <c r="D74" s="51">
        <f>'Wniosek 2025 r.'!G110</f>
        <v>0</v>
      </c>
      <c r="E74" s="48">
        <f>'Wniosek 2025 r.'!C273</f>
        <v>0</v>
      </c>
      <c r="F74" s="48">
        <f>'Wniosek 2025 r.'!C583</f>
        <v>0</v>
      </c>
      <c r="G74" s="50">
        <f>'Wniosek 2025 r.'!C429</f>
        <v>0</v>
      </c>
      <c r="H74" s="49">
        <f>'Wniosek 2025 r.'!D429</f>
        <v>0</v>
      </c>
      <c r="I74" s="57">
        <f>'Wniosek 2025 r.'!F429</f>
        <v>0</v>
      </c>
      <c r="J74" s="48">
        <f>'Wniosek 2025 r.'!H429</f>
        <v>0</v>
      </c>
      <c r="K74" s="47">
        <f>'Wniosek 2025 r.'!C738</f>
        <v>0</v>
      </c>
      <c r="L74" s="46"/>
    </row>
    <row r="75" spans="1:12" s="45" customFormat="1" x14ac:dyDescent="0.25">
      <c r="A75" s="45">
        <f>'Wniosek 2025 r.'!A111</f>
        <v>0</v>
      </c>
      <c r="B75" s="53">
        <f>'Wniosek 2025 r.'!B111</f>
        <v>0</v>
      </c>
      <c r="C75" s="52">
        <f>'Wniosek 2025 r.'!E111</f>
        <v>0</v>
      </c>
      <c r="D75" s="51">
        <f>'Wniosek 2025 r.'!G111</f>
        <v>0</v>
      </c>
      <c r="E75" s="48">
        <f>'Wniosek 2025 r.'!C274</f>
        <v>0</v>
      </c>
      <c r="F75" s="48">
        <f>'Wniosek 2025 r.'!C584</f>
        <v>0</v>
      </c>
      <c r="G75" s="50">
        <f>'Wniosek 2025 r.'!C430</f>
        <v>0</v>
      </c>
      <c r="H75" s="49">
        <f>'Wniosek 2025 r.'!D430</f>
        <v>0</v>
      </c>
      <c r="I75" s="57">
        <f>'Wniosek 2025 r.'!F430</f>
        <v>0</v>
      </c>
      <c r="J75" s="48">
        <f>'Wniosek 2025 r.'!H430</f>
        <v>0</v>
      </c>
      <c r="K75" s="47">
        <f>'Wniosek 2025 r.'!C739</f>
        <v>0</v>
      </c>
      <c r="L75" s="46"/>
    </row>
    <row r="76" spans="1:12" s="45" customFormat="1" x14ac:dyDescent="0.25">
      <c r="A76" s="45">
        <f>'Wniosek 2025 r.'!A112</f>
        <v>0</v>
      </c>
      <c r="B76" s="53">
        <f>'Wniosek 2025 r.'!B112</f>
        <v>0</v>
      </c>
      <c r="C76" s="52">
        <f>'Wniosek 2025 r.'!E112</f>
        <v>0</v>
      </c>
      <c r="D76" s="51">
        <f>'Wniosek 2025 r.'!G112</f>
        <v>0</v>
      </c>
      <c r="E76" s="48">
        <f>'Wniosek 2025 r.'!C275</f>
        <v>0</v>
      </c>
      <c r="F76" s="48">
        <f>'Wniosek 2025 r.'!C585</f>
        <v>0</v>
      </c>
      <c r="G76" s="50">
        <f>'Wniosek 2025 r.'!C431</f>
        <v>0</v>
      </c>
      <c r="H76" s="49">
        <f>'Wniosek 2025 r.'!D431</f>
        <v>0</v>
      </c>
      <c r="I76" s="57">
        <f>'Wniosek 2025 r.'!F431</f>
        <v>0</v>
      </c>
      <c r="J76" s="48">
        <f>'Wniosek 2025 r.'!H431</f>
        <v>0</v>
      </c>
      <c r="K76" s="47">
        <f>'Wniosek 2025 r.'!C740</f>
        <v>0</v>
      </c>
      <c r="L76" s="46"/>
    </row>
    <row r="77" spans="1:12" s="45" customFormat="1" x14ac:dyDescent="0.25">
      <c r="A77" s="45">
        <f>'Wniosek 2025 r.'!A113</f>
        <v>0</v>
      </c>
      <c r="B77" s="53">
        <f>'Wniosek 2025 r.'!B113</f>
        <v>0</v>
      </c>
      <c r="C77" s="52">
        <f>'Wniosek 2025 r.'!E113</f>
        <v>0</v>
      </c>
      <c r="D77" s="51">
        <f>'Wniosek 2025 r.'!G113</f>
        <v>0</v>
      </c>
      <c r="E77" s="48">
        <f>'Wniosek 2025 r.'!C276</f>
        <v>0</v>
      </c>
      <c r="F77" s="48">
        <f>'Wniosek 2025 r.'!C586</f>
        <v>0</v>
      </c>
      <c r="G77" s="50">
        <f>'Wniosek 2025 r.'!C432</f>
        <v>0</v>
      </c>
      <c r="H77" s="49">
        <f>'Wniosek 2025 r.'!D432</f>
        <v>0</v>
      </c>
      <c r="I77" s="57">
        <f>'Wniosek 2025 r.'!F432</f>
        <v>0</v>
      </c>
      <c r="J77" s="48">
        <f>'Wniosek 2025 r.'!H432</f>
        <v>0</v>
      </c>
      <c r="K77" s="47">
        <f>'Wniosek 2025 r.'!C741</f>
        <v>0</v>
      </c>
      <c r="L77" s="46"/>
    </row>
    <row r="78" spans="1:12" s="45" customFormat="1" x14ac:dyDescent="0.25">
      <c r="A78" s="45">
        <f>'Wniosek 2025 r.'!A114</f>
        <v>0</v>
      </c>
      <c r="B78" s="53">
        <f>'Wniosek 2025 r.'!B114</f>
        <v>0</v>
      </c>
      <c r="C78" s="52">
        <f>'Wniosek 2025 r.'!E114</f>
        <v>0</v>
      </c>
      <c r="D78" s="51">
        <f>'Wniosek 2025 r.'!G114</f>
        <v>0</v>
      </c>
      <c r="E78" s="48">
        <f>'Wniosek 2025 r.'!C277</f>
        <v>0</v>
      </c>
      <c r="F78" s="48">
        <f>'Wniosek 2025 r.'!C587</f>
        <v>0</v>
      </c>
      <c r="G78" s="50">
        <f>'Wniosek 2025 r.'!C433</f>
        <v>0</v>
      </c>
      <c r="H78" s="49">
        <f>'Wniosek 2025 r.'!D433</f>
        <v>0</v>
      </c>
      <c r="I78" s="57">
        <f>'Wniosek 2025 r.'!F433</f>
        <v>0</v>
      </c>
      <c r="J78" s="48">
        <f>'Wniosek 2025 r.'!H433</f>
        <v>0</v>
      </c>
      <c r="K78" s="47">
        <f>'Wniosek 2025 r.'!C742</f>
        <v>0</v>
      </c>
      <c r="L78" s="46"/>
    </row>
    <row r="79" spans="1:12" s="45" customFormat="1" x14ac:dyDescent="0.25">
      <c r="A79" s="45">
        <f>'Wniosek 2025 r.'!A115</f>
        <v>0</v>
      </c>
      <c r="B79" s="53">
        <f>'Wniosek 2025 r.'!B115</f>
        <v>0</v>
      </c>
      <c r="C79" s="52">
        <f>'Wniosek 2025 r.'!E115</f>
        <v>0</v>
      </c>
      <c r="D79" s="51">
        <f>'Wniosek 2025 r.'!G115</f>
        <v>0</v>
      </c>
      <c r="E79" s="48">
        <f>'Wniosek 2025 r.'!C278</f>
        <v>0</v>
      </c>
      <c r="F79" s="48">
        <f>'Wniosek 2025 r.'!C588</f>
        <v>0</v>
      </c>
      <c r="G79" s="50">
        <f>'Wniosek 2025 r.'!C434</f>
        <v>0</v>
      </c>
      <c r="H79" s="49">
        <f>'Wniosek 2025 r.'!D434</f>
        <v>0</v>
      </c>
      <c r="I79" s="57">
        <f>'Wniosek 2025 r.'!F434</f>
        <v>0</v>
      </c>
      <c r="J79" s="48">
        <f>'Wniosek 2025 r.'!H434</f>
        <v>0</v>
      </c>
      <c r="K79" s="47">
        <f>'Wniosek 2025 r.'!C743</f>
        <v>0</v>
      </c>
      <c r="L79" s="46"/>
    </row>
    <row r="80" spans="1:12" s="45" customFormat="1" x14ac:dyDescent="0.25">
      <c r="A80" s="45">
        <f>'Wniosek 2025 r.'!A116</f>
        <v>0</v>
      </c>
      <c r="B80" s="53">
        <f>'Wniosek 2025 r.'!B116</f>
        <v>0</v>
      </c>
      <c r="C80" s="52">
        <f>'Wniosek 2025 r.'!E116</f>
        <v>0</v>
      </c>
      <c r="D80" s="51">
        <f>'Wniosek 2025 r.'!G116</f>
        <v>0</v>
      </c>
      <c r="E80" s="48">
        <f>'Wniosek 2025 r.'!C279</f>
        <v>0</v>
      </c>
      <c r="F80" s="48">
        <f>'Wniosek 2025 r.'!C589</f>
        <v>0</v>
      </c>
      <c r="G80" s="50">
        <f>'Wniosek 2025 r.'!C435</f>
        <v>0</v>
      </c>
      <c r="H80" s="49">
        <f>'Wniosek 2025 r.'!D435</f>
        <v>0</v>
      </c>
      <c r="I80" s="57">
        <f>'Wniosek 2025 r.'!F435</f>
        <v>0</v>
      </c>
      <c r="J80" s="48">
        <f>'Wniosek 2025 r.'!H435</f>
        <v>0</v>
      </c>
      <c r="K80" s="47">
        <f>'Wniosek 2025 r.'!C744</f>
        <v>0</v>
      </c>
      <c r="L80" s="46"/>
    </row>
    <row r="81" spans="1:12" s="45" customFormat="1" x14ac:dyDescent="0.25">
      <c r="A81" s="45">
        <f>'Wniosek 2025 r.'!A117</f>
        <v>0</v>
      </c>
      <c r="B81" s="53">
        <f>'Wniosek 2025 r.'!B117</f>
        <v>0</v>
      </c>
      <c r="C81" s="52">
        <f>'Wniosek 2025 r.'!E117</f>
        <v>0</v>
      </c>
      <c r="D81" s="51">
        <f>'Wniosek 2025 r.'!G117</f>
        <v>0</v>
      </c>
      <c r="E81" s="48">
        <f>'Wniosek 2025 r.'!C280</f>
        <v>0</v>
      </c>
      <c r="F81" s="48">
        <f>'Wniosek 2025 r.'!C590</f>
        <v>0</v>
      </c>
      <c r="G81" s="50">
        <f>'Wniosek 2025 r.'!C436</f>
        <v>0</v>
      </c>
      <c r="H81" s="49">
        <f>'Wniosek 2025 r.'!D436</f>
        <v>0</v>
      </c>
      <c r="I81" s="57">
        <f>'Wniosek 2025 r.'!F436</f>
        <v>0</v>
      </c>
      <c r="J81" s="48">
        <f>'Wniosek 2025 r.'!H436</f>
        <v>0</v>
      </c>
      <c r="K81" s="47">
        <f>'Wniosek 2025 r.'!C745</f>
        <v>0</v>
      </c>
      <c r="L81" s="46"/>
    </row>
    <row r="82" spans="1:12" s="45" customFormat="1" x14ac:dyDescent="0.25">
      <c r="A82" s="45">
        <f>'Wniosek 2025 r.'!A118</f>
        <v>0</v>
      </c>
      <c r="B82" s="53">
        <f>'Wniosek 2025 r.'!B118</f>
        <v>0</v>
      </c>
      <c r="C82" s="52">
        <f>'Wniosek 2025 r.'!E118</f>
        <v>0</v>
      </c>
      <c r="D82" s="51">
        <f>'Wniosek 2025 r.'!G118</f>
        <v>0</v>
      </c>
      <c r="E82" s="48">
        <f>'Wniosek 2025 r.'!C281</f>
        <v>0</v>
      </c>
      <c r="F82" s="48">
        <f>'Wniosek 2025 r.'!C591</f>
        <v>0</v>
      </c>
      <c r="G82" s="50">
        <f>'Wniosek 2025 r.'!C437</f>
        <v>0</v>
      </c>
      <c r="H82" s="49">
        <f>'Wniosek 2025 r.'!D437</f>
        <v>0</v>
      </c>
      <c r="I82" s="57">
        <f>'Wniosek 2025 r.'!F437</f>
        <v>0</v>
      </c>
      <c r="J82" s="48">
        <f>'Wniosek 2025 r.'!H437</f>
        <v>0</v>
      </c>
      <c r="K82" s="47">
        <f>'Wniosek 2025 r.'!C746</f>
        <v>0</v>
      </c>
      <c r="L82" s="46"/>
    </row>
    <row r="83" spans="1:12" s="45" customFormat="1" x14ac:dyDescent="0.25">
      <c r="A83" s="45">
        <f>'Wniosek 2025 r.'!A119</f>
        <v>0</v>
      </c>
      <c r="B83" s="53">
        <f>'Wniosek 2025 r.'!B119</f>
        <v>0</v>
      </c>
      <c r="C83" s="52">
        <f>'Wniosek 2025 r.'!E119</f>
        <v>0</v>
      </c>
      <c r="D83" s="51">
        <f>'Wniosek 2025 r.'!G119</f>
        <v>0</v>
      </c>
      <c r="E83" s="48">
        <f>'Wniosek 2025 r.'!C282</f>
        <v>0</v>
      </c>
      <c r="F83" s="48">
        <f>'Wniosek 2025 r.'!C592</f>
        <v>0</v>
      </c>
      <c r="G83" s="50">
        <f>'Wniosek 2025 r.'!C438</f>
        <v>0</v>
      </c>
      <c r="H83" s="49">
        <f>'Wniosek 2025 r.'!D438</f>
        <v>0</v>
      </c>
      <c r="I83" s="57">
        <f>'Wniosek 2025 r.'!F438</f>
        <v>0</v>
      </c>
      <c r="J83" s="48">
        <f>'Wniosek 2025 r.'!H438</f>
        <v>0</v>
      </c>
      <c r="K83" s="47">
        <f>'Wniosek 2025 r.'!C747</f>
        <v>0</v>
      </c>
      <c r="L83" s="46"/>
    </row>
    <row r="84" spans="1:12" s="45" customFormat="1" x14ac:dyDescent="0.25">
      <c r="A84" s="45">
        <f>'Wniosek 2025 r.'!A120</f>
        <v>0</v>
      </c>
      <c r="B84" s="53">
        <f>'Wniosek 2025 r.'!B120</f>
        <v>0</v>
      </c>
      <c r="C84" s="52">
        <f>'Wniosek 2025 r.'!E120</f>
        <v>0</v>
      </c>
      <c r="D84" s="51">
        <f>'Wniosek 2025 r.'!G120</f>
        <v>0</v>
      </c>
      <c r="E84" s="48">
        <f>'Wniosek 2025 r.'!C283</f>
        <v>0</v>
      </c>
      <c r="F84" s="48">
        <f>'Wniosek 2025 r.'!C593</f>
        <v>0</v>
      </c>
      <c r="G84" s="50">
        <f>'Wniosek 2025 r.'!C439</f>
        <v>0</v>
      </c>
      <c r="H84" s="49">
        <f>'Wniosek 2025 r.'!D439</f>
        <v>0</v>
      </c>
      <c r="I84" s="57">
        <f>'Wniosek 2025 r.'!F439</f>
        <v>0</v>
      </c>
      <c r="J84" s="48">
        <f>'Wniosek 2025 r.'!H439</f>
        <v>0</v>
      </c>
      <c r="K84" s="47">
        <f>'Wniosek 2025 r.'!C748</f>
        <v>0</v>
      </c>
      <c r="L84" s="46"/>
    </row>
    <row r="85" spans="1:12" s="45" customFormat="1" x14ac:dyDescent="0.25">
      <c r="A85" s="45">
        <f>'Wniosek 2025 r.'!A121</f>
        <v>0</v>
      </c>
      <c r="B85" s="53">
        <f>'Wniosek 2025 r.'!B121</f>
        <v>0</v>
      </c>
      <c r="C85" s="52">
        <f>'Wniosek 2025 r.'!E121</f>
        <v>0</v>
      </c>
      <c r="D85" s="51">
        <f>'Wniosek 2025 r.'!G121</f>
        <v>0</v>
      </c>
      <c r="E85" s="48">
        <f>'Wniosek 2025 r.'!C284</f>
        <v>0</v>
      </c>
      <c r="F85" s="48">
        <f>'Wniosek 2025 r.'!C594</f>
        <v>0</v>
      </c>
      <c r="G85" s="50">
        <f>'Wniosek 2025 r.'!C440</f>
        <v>0</v>
      </c>
      <c r="H85" s="49">
        <f>'Wniosek 2025 r.'!D440</f>
        <v>0</v>
      </c>
      <c r="I85" s="57">
        <f>'Wniosek 2025 r.'!F440</f>
        <v>0</v>
      </c>
      <c r="J85" s="48">
        <f>'Wniosek 2025 r.'!H440</f>
        <v>0</v>
      </c>
      <c r="K85" s="47">
        <f>'Wniosek 2025 r.'!C749</f>
        <v>0</v>
      </c>
      <c r="L85" s="46"/>
    </row>
    <row r="86" spans="1:12" s="45" customFormat="1" x14ac:dyDescent="0.25">
      <c r="A86" s="45">
        <f>'Wniosek 2025 r.'!A122</f>
        <v>0</v>
      </c>
      <c r="B86" s="53">
        <f>'Wniosek 2025 r.'!B122</f>
        <v>0</v>
      </c>
      <c r="C86" s="52">
        <f>'Wniosek 2025 r.'!E122</f>
        <v>0</v>
      </c>
      <c r="D86" s="51">
        <f>'Wniosek 2025 r.'!G122</f>
        <v>0</v>
      </c>
      <c r="E86" s="48">
        <f>'Wniosek 2025 r.'!C285</f>
        <v>0</v>
      </c>
      <c r="F86" s="48">
        <f>'Wniosek 2025 r.'!C595</f>
        <v>0</v>
      </c>
      <c r="G86" s="50">
        <f>'Wniosek 2025 r.'!C441</f>
        <v>0</v>
      </c>
      <c r="H86" s="49">
        <f>'Wniosek 2025 r.'!D441</f>
        <v>0</v>
      </c>
      <c r="I86" s="57">
        <f>'Wniosek 2025 r.'!F441</f>
        <v>0</v>
      </c>
      <c r="J86" s="48">
        <f>'Wniosek 2025 r.'!H441</f>
        <v>0</v>
      </c>
      <c r="K86" s="47">
        <f>'Wniosek 2025 r.'!C750</f>
        <v>0</v>
      </c>
      <c r="L86" s="46"/>
    </row>
    <row r="87" spans="1:12" s="45" customFormat="1" x14ac:dyDescent="0.25">
      <c r="A87" s="45">
        <f>'Wniosek 2025 r.'!A123</f>
        <v>0</v>
      </c>
      <c r="B87" s="53">
        <f>'Wniosek 2025 r.'!B123</f>
        <v>0</v>
      </c>
      <c r="C87" s="52">
        <f>'Wniosek 2025 r.'!E123</f>
        <v>0</v>
      </c>
      <c r="D87" s="51">
        <f>'Wniosek 2025 r.'!G123</f>
        <v>0</v>
      </c>
      <c r="E87" s="48">
        <f>'Wniosek 2025 r.'!C286</f>
        <v>0</v>
      </c>
      <c r="F87" s="48">
        <f>'Wniosek 2025 r.'!C596</f>
        <v>0</v>
      </c>
      <c r="G87" s="50">
        <f>'Wniosek 2025 r.'!C442</f>
        <v>0</v>
      </c>
      <c r="H87" s="49">
        <f>'Wniosek 2025 r.'!D442</f>
        <v>0</v>
      </c>
      <c r="I87" s="57">
        <f>'Wniosek 2025 r.'!F442</f>
        <v>0</v>
      </c>
      <c r="J87" s="48">
        <f>'Wniosek 2025 r.'!H442</f>
        <v>0</v>
      </c>
      <c r="K87" s="47">
        <f>'Wniosek 2025 r.'!C751</f>
        <v>0</v>
      </c>
      <c r="L87" s="46"/>
    </row>
    <row r="88" spans="1:12" s="45" customFormat="1" x14ac:dyDescent="0.25">
      <c r="A88" s="45">
        <f>'Wniosek 2025 r.'!A124</f>
        <v>0</v>
      </c>
      <c r="B88" s="53">
        <f>'Wniosek 2025 r.'!B124</f>
        <v>0</v>
      </c>
      <c r="C88" s="52">
        <f>'Wniosek 2025 r.'!E124</f>
        <v>0</v>
      </c>
      <c r="D88" s="51">
        <f>'Wniosek 2025 r.'!G124</f>
        <v>0</v>
      </c>
      <c r="E88" s="48">
        <f>'Wniosek 2025 r.'!C287</f>
        <v>0</v>
      </c>
      <c r="F88" s="48">
        <f>'Wniosek 2025 r.'!C597</f>
        <v>0</v>
      </c>
      <c r="G88" s="50">
        <f>'Wniosek 2025 r.'!C443</f>
        <v>0</v>
      </c>
      <c r="H88" s="49">
        <f>'Wniosek 2025 r.'!D443</f>
        <v>0</v>
      </c>
      <c r="I88" s="57">
        <f>'Wniosek 2025 r.'!F443</f>
        <v>0</v>
      </c>
      <c r="J88" s="48">
        <f>'Wniosek 2025 r.'!H443</f>
        <v>0</v>
      </c>
      <c r="K88" s="47">
        <f>'Wniosek 2025 r.'!C752</f>
        <v>0</v>
      </c>
      <c r="L88" s="46"/>
    </row>
    <row r="89" spans="1:12" s="45" customFormat="1" x14ac:dyDescent="0.25">
      <c r="A89" s="45">
        <f>'Wniosek 2025 r.'!A125</f>
        <v>0</v>
      </c>
      <c r="B89" s="53">
        <f>'Wniosek 2025 r.'!B125</f>
        <v>0</v>
      </c>
      <c r="C89" s="52">
        <f>'Wniosek 2025 r.'!E125</f>
        <v>0</v>
      </c>
      <c r="D89" s="51">
        <f>'Wniosek 2025 r.'!G125</f>
        <v>0</v>
      </c>
      <c r="E89" s="48">
        <f>'Wniosek 2025 r.'!C288</f>
        <v>0</v>
      </c>
      <c r="F89" s="48">
        <f>'Wniosek 2025 r.'!C598</f>
        <v>0</v>
      </c>
      <c r="G89" s="50">
        <f>'Wniosek 2025 r.'!C444</f>
        <v>0</v>
      </c>
      <c r="H89" s="49">
        <f>'Wniosek 2025 r.'!D444</f>
        <v>0</v>
      </c>
      <c r="I89" s="57">
        <f>'Wniosek 2025 r.'!F444</f>
        <v>0</v>
      </c>
      <c r="J89" s="48">
        <f>'Wniosek 2025 r.'!H444</f>
        <v>0</v>
      </c>
      <c r="K89" s="47">
        <f>'Wniosek 2025 r.'!C753</f>
        <v>0</v>
      </c>
      <c r="L89" s="46"/>
    </row>
    <row r="90" spans="1:12" s="45" customFormat="1" x14ac:dyDescent="0.25">
      <c r="A90" s="45">
        <f>'Wniosek 2025 r.'!A126</f>
        <v>0</v>
      </c>
      <c r="B90" s="53">
        <f>'Wniosek 2025 r.'!B126</f>
        <v>0</v>
      </c>
      <c r="C90" s="52">
        <f>'Wniosek 2025 r.'!E126</f>
        <v>0</v>
      </c>
      <c r="D90" s="51">
        <f>'Wniosek 2025 r.'!G126</f>
        <v>0</v>
      </c>
      <c r="E90" s="48">
        <f>'Wniosek 2025 r.'!C289</f>
        <v>0</v>
      </c>
      <c r="F90" s="48">
        <f>'Wniosek 2025 r.'!C599</f>
        <v>0</v>
      </c>
      <c r="G90" s="50">
        <f>'Wniosek 2025 r.'!C445</f>
        <v>0</v>
      </c>
      <c r="H90" s="49">
        <f>'Wniosek 2025 r.'!D445</f>
        <v>0</v>
      </c>
      <c r="I90" s="57">
        <f>'Wniosek 2025 r.'!F445</f>
        <v>0</v>
      </c>
      <c r="J90" s="48">
        <f>'Wniosek 2025 r.'!H445</f>
        <v>0</v>
      </c>
      <c r="K90" s="47">
        <f>'Wniosek 2025 r.'!C754</f>
        <v>0</v>
      </c>
      <c r="L90" s="46"/>
    </row>
    <row r="91" spans="1:12" s="45" customFormat="1" x14ac:dyDescent="0.25">
      <c r="A91" s="45">
        <f>'Wniosek 2025 r.'!A127</f>
        <v>0</v>
      </c>
      <c r="B91" s="53">
        <f>'Wniosek 2025 r.'!B127</f>
        <v>0</v>
      </c>
      <c r="C91" s="52">
        <f>'Wniosek 2025 r.'!E127</f>
        <v>0</v>
      </c>
      <c r="D91" s="51">
        <f>'Wniosek 2025 r.'!G127</f>
        <v>0</v>
      </c>
      <c r="E91" s="48">
        <f>'Wniosek 2025 r.'!C290</f>
        <v>0</v>
      </c>
      <c r="F91" s="48">
        <f>'Wniosek 2025 r.'!C600</f>
        <v>0</v>
      </c>
      <c r="G91" s="50">
        <f>'Wniosek 2025 r.'!C446</f>
        <v>0</v>
      </c>
      <c r="H91" s="49">
        <f>'Wniosek 2025 r.'!D446</f>
        <v>0</v>
      </c>
      <c r="I91" s="57">
        <f>'Wniosek 2025 r.'!F446</f>
        <v>0</v>
      </c>
      <c r="J91" s="48">
        <f>'Wniosek 2025 r.'!H446</f>
        <v>0</v>
      </c>
      <c r="K91" s="47">
        <f>'Wniosek 2025 r.'!C755</f>
        <v>0</v>
      </c>
      <c r="L91" s="46"/>
    </row>
    <row r="92" spans="1:12" s="45" customFormat="1" x14ac:dyDescent="0.25">
      <c r="A92" s="45">
        <f>'Wniosek 2025 r.'!A128</f>
        <v>0</v>
      </c>
      <c r="B92" s="53">
        <f>'Wniosek 2025 r.'!B128</f>
        <v>0</v>
      </c>
      <c r="C92" s="52">
        <f>'Wniosek 2025 r.'!E128</f>
        <v>0</v>
      </c>
      <c r="D92" s="51">
        <f>'Wniosek 2025 r.'!G128</f>
        <v>0</v>
      </c>
      <c r="E92" s="48">
        <f>'Wniosek 2025 r.'!C291</f>
        <v>0</v>
      </c>
      <c r="F92" s="48">
        <f>'Wniosek 2025 r.'!C601</f>
        <v>0</v>
      </c>
      <c r="G92" s="50">
        <f>'Wniosek 2025 r.'!C447</f>
        <v>0</v>
      </c>
      <c r="H92" s="49">
        <f>'Wniosek 2025 r.'!D447</f>
        <v>0</v>
      </c>
      <c r="I92" s="57">
        <f>'Wniosek 2025 r.'!F447</f>
        <v>0</v>
      </c>
      <c r="J92" s="48">
        <f>'Wniosek 2025 r.'!H447</f>
        <v>0</v>
      </c>
      <c r="K92" s="47">
        <f>'Wniosek 2025 r.'!C756</f>
        <v>0</v>
      </c>
      <c r="L92" s="46"/>
    </row>
    <row r="93" spans="1:12" s="45" customFormat="1" x14ac:dyDescent="0.25">
      <c r="A93" s="45">
        <f>'Wniosek 2025 r.'!A129</f>
        <v>0</v>
      </c>
      <c r="B93" s="53">
        <f>'Wniosek 2025 r.'!B129</f>
        <v>0</v>
      </c>
      <c r="C93" s="52">
        <f>'Wniosek 2025 r.'!E129</f>
        <v>0</v>
      </c>
      <c r="D93" s="51">
        <f>'Wniosek 2025 r.'!G129</f>
        <v>0</v>
      </c>
      <c r="E93" s="48">
        <f>'Wniosek 2025 r.'!C292</f>
        <v>0</v>
      </c>
      <c r="F93" s="48">
        <f>'Wniosek 2025 r.'!C602</f>
        <v>0</v>
      </c>
      <c r="G93" s="50">
        <f>'Wniosek 2025 r.'!C448</f>
        <v>0</v>
      </c>
      <c r="H93" s="49">
        <f>'Wniosek 2025 r.'!D448</f>
        <v>0</v>
      </c>
      <c r="I93" s="57">
        <f>'Wniosek 2025 r.'!F448</f>
        <v>0</v>
      </c>
      <c r="J93" s="48">
        <f>'Wniosek 2025 r.'!H448</f>
        <v>0</v>
      </c>
      <c r="K93" s="47">
        <f>'Wniosek 2025 r.'!C757</f>
        <v>0</v>
      </c>
      <c r="L93" s="46"/>
    </row>
    <row r="94" spans="1:12" s="45" customFormat="1" x14ac:dyDescent="0.25">
      <c r="A94" s="45">
        <f>'Wniosek 2025 r.'!A130</f>
        <v>0</v>
      </c>
      <c r="B94" s="53">
        <f>'Wniosek 2025 r.'!B130</f>
        <v>0</v>
      </c>
      <c r="C94" s="52">
        <f>'Wniosek 2025 r.'!E130</f>
        <v>0</v>
      </c>
      <c r="D94" s="51">
        <f>'Wniosek 2025 r.'!G130</f>
        <v>0</v>
      </c>
      <c r="E94" s="48">
        <f>'Wniosek 2025 r.'!C293</f>
        <v>0</v>
      </c>
      <c r="F94" s="48">
        <f>'Wniosek 2025 r.'!C603</f>
        <v>0</v>
      </c>
      <c r="G94" s="50">
        <f>'Wniosek 2025 r.'!C449</f>
        <v>0</v>
      </c>
      <c r="H94" s="49">
        <f>'Wniosek 2025 r.'!D449</f>
        <v>0</v>
      </c>
      <c r="I94" s="57">
        <f>'Wniosek 2025 r.'!F449</f>
        <v>0</v>
      </c>
      <c r="J94" s="48">
        <f>'Wniosek 2025 r.'!H449</f>
        <v>0</v>
      </c>
      <c r="K94" s="47">
        <f>'Wniosek 2025 r.'!C758</f>
        <v>0</v>
      </c>
      <c r="L94" s="46"/>
    </row>
    <row r="95" spans="1:12" s="45" customFormat="1" x14ac:dyDescent="0.25">
      <c r="A95" s="45">
        <f>'Wniosek 2025 r.'!A131</f>
        <v>0</v>
      </c>
      <c r="B95" s="53">
        <f>'Wniosek 2025 r.'!B131</f>
        <v>0</v>
      </c>
      <c r="C95" s="52">
        <f>'Wniosek 2025 r.'!E131</f>
        <v>0</v>
      </c>
      <c r="D95" s="51">
        <f>'Wniosek 2025 r.'!G131</f>
        <v>0</v>
      </c>
      <c r="E95" s="48">
        <f>'Wniosek 2025 r.'!C294</f>
        <v>0</v>
      </c>
      <c r="F95" s="48">
        <f>'Wniosek 2025 r.'!C604</f>
        <v>0</v>
      </c>
      <c r="G95" s="50">
        <f>'Wniosek 2025 r.'!C450</f>
        <v>0</v>
      </c>
      <c r="H95" s="49">
        <f>'Wniosek 2025 r.'!D450</f>
        <v>0</v>
      </c>
      <c r="I95" s="57">
        <f>'Wniosek 2025 r.'!F450</f>
        <v>0</v>
      </c>
      <c r="J95" s="48">
        <f>'Wniosek 2025 r.'!H450</f>
        <v>0</v>
      </c>
      <c r="K95" s="47">
        <f>'Wniosek 2025 r.'!C759</f>
        <v>0</v>
      </c>
      <c r="L95" s="46"/>
    </row>
    <row r="96" spans="1:12" s="45" customFormat="1" x14ac:dyDescent="0.25">
      <c r="A96" s="45">
        <f>'Wniosek 2025 r.'!A132</f>
        <v>0</v>
      </c>
      <c r="B96" s="53">
        <f>'Wniosek 2025 r.'!B132</f>
        <v>0</v>
      </c>
      <c r="C96" s="52">
        <f>'Wniosek 2025 r.'!E132</f>
        <v>0</v>
      </c>
      <c r="D96" s="51">
        <f>'Wniosek 2025 r.'!G132</f>
        <v>0</v>
      </c>
      <c r="E96" s="48">
        <f>'Wniosek 2025 r.'!C295</f>
        <v>0</v>
      </c>
      <c r="F96" s="48">
        <f>'Wniosek 2025 r.'!C605</f>
        <v>0</v>
      </c>
      <c r="G96" s="50">
        <f>'Wniosek 2025 r.'!C451</f>
        <v>0</v>
      </c>
      <c r="H96" s="49">
        <f>'Wniosek 2025 r.'!D451</f>
        <v>0</v>
      </c>
      <c r="I96" s="57">
        <f>'Wniosek 2025 r.'!F451</f>
        <v>0</v>
      </c>
      <c r="J96" s="48">
        <f>'Wniosek 2025 r.'!H451</f>
        <v>0</v>
      </c>
      <c r="K96" s="47">
        <f>'Wniosek 2025 r.'!C760</f>
        <v>0</v>
      </c>
      <c r="L96" s="46"/>
    </row>
    <row r="97" spans="1:12" s="45" customFormat="1" x14ac:dyDescent="0.25">
      <c r="A97" s="45">
        <f>'Wniosek 2025 r.'!A133</f>
        <v>0</v>
      </c>
      <c r="B97" s="53">
        <f>'Wniosek 2025 r.'!B133</f>
        <v>0</v>
      </c>
      <c r="C97" s="52">
        <f>'Wniosek 2025 r.'!E133</f>
        <v>0</v>
      </c>
      <c r="D97" s="51">
        <f>'Wniosek 2025 r.'!G133</f>
        <v>0</v>
      </c>
      <c r="E97" s="48">
        <f>'Wniosek 2025 r.'!C296</f>
        <v>0</v>
      </c>
      <c r="F97" s="48">
        <f>'Wniosek 2025 r.'!C606</f>
        <v>0</v>
      </c>
      <c r="G97" s="50">
        <f>'Wniosek 2025 r.'!C452</f>
        <v>0</v>
      </c>
      <c r="H97" s="49">
        <f>'Wniosek 2025 r.'!D452</f>
        <v>0</v>
      </c>
      <c r="I97" s="57">
        <f>'Wniosek 2025 r.'!F452</f>
        <v>0</v>
      </c>
      <c r="J97" s="48">
        <f>'Wniosek 2025 r.'!H452</f>
        <v>0</v>
      </c>
      <c r="K97" s="47">
        <f>'Wniosek 2025 r.'!C761</f>
        <v>0</v>
      </c>
      <c r="L97" s="46"/>
    </row>
    <row r="98" spans="1:12" s="45" customFormat="1" x14ac:dyDescent="0.25">
      <c r="A98" s="45">
        <f>'Wniosek 2025 r.'!A134</f>
        <v>0</v>
      </c>
      <c r="B98" s="53">
        <f>'Wniosek 2025 r.'!B134</f>
        <v>0</v>
      </c>
      <c r="C98" s="52">
        <f>'Wniosek 2025 r.'!E134</f>
        <v>0</v>
      </c>
      <c r="D98" s="51">
        <f>'Wniosek 2025 r.'!G134</f>
        <v>0</v>
      </c>
      <c r="E98" s="48">
        <f>'Wniosek 2025 r.'!C297</f>
        <v>0</v>
      </c>
      <c r="F98" s="48">
        <f>'Wniosek 2025 r.'!C607</f>
        <v>0</v>
      </c>
      <c r="G98" s="50">
        <f>'Wniosek 2025 r.'!C453</f>
        <v>0</v>
      </c>
      <c r="H98" s="49">
        <f>'Wniosek 2025 r.'!D453</f>
        <v>0</v>
      </c>
      <c r="I98" s="57">
        <f>'Wniosek 2025 r.'!F453</f>
        <v>0</v>
      </c>
      <c r="J98" s="48">
        <f>'Wniosek 2025 r.'!H453</f>
        <v>0</v>
      </c>
      <c r="K98" s="47">
        <f>'Wniosek 2025 r.'!C762</f>
        <v>0</v>
      </c>
      <c r="L98" s="46"/>
    </row>
    <row r="99" spans="1:12" s="45" customFormat="1" x14ac:dyDescent="0.25">
      <c r="A99" s="45">
        <f>'Wniosek 2025 r.'!A135</f>
        <v>0</v>
      </c>
      <c r="B99" s="53">
        <f>'Wniosek 2025 r.'!B135</f>
        <v>0</v>
      </c>
      <c r="C99" s="52">
        <f>'Wniosek 2025 r.'!E135</f>
        <v>0</v>
      </c>
      <c r="D99" s="51">
        <f>'Wniosek 2025 r.'!G135</f>
        <v>0</v>
      </c>
      <c r="E99" s="48">
        <f>'Wniosek 2025 r.'!C298</f>
        <v>0</v>
      </c>
      <c r="F99" s="48">
        <f>'Wniosek 2025 r.'!C608</f>
        <v>0</v>
      </c>
      <c r="G99" s="50">
        <f>'Wniosek 2025 r.'!C454</f>
        <v>0</v>
      </c>
      <c r="H99" s="49">
        <f>'Wniosek 2025 r.'!D454</f>
        <v>0</v>
      </c>
      <c r="I99" s="57">
        <f>'Wniosek 2025 r.'!F454</f>
        <v>0</v>
      </c>
      <c r="J99" s="48">
        <f>'Wniosek 2025 r.'!H454</f>
        <v>0</v>
      </c>
      <c r="K99" s="47">
        <f>'Wniosek 2025 r.'!C763</f>
        <v>0</v>
      </c>
      <c r="L99" s="46"/>
    </row>
    <row r="100" spans="1:12" s="45" customFormat="1" x14ac:dyDescent="0.25">
      <c r="A100" s="45">
        <f>'Wniosek 2025 r.'!A136</f>
        <v>0</v>
      </c>
      <c r="B100" s="53">
        <f>'Wniosek 2025 r.'!B136</f>
        <v>0</v>
      </c>
      <c r="C100" s="52">
        <f>'Wniosek 2025 r.'!E136</f>
        <v>0</v>
      </c>
      <c r="D100" s="51">
        <f>'Wniosek 2025 r.'!G136</f>
        <v>0</v>
      </c>
      <c r="E100" s="48">
        <f>'Wniosek 2025 r.'!C299</f>
        <v>0</v>
      </c>
      <c r="F100" s="48">
        <f>'Wniosek 2025 r.'!C609</f>
        <v>0</v>
      </c>
      <c r="G100" s="50">
        <f>'Wniosek 2025 r.'!C455</f>
        <v>0</v>
      </c>
      <c r="H100" s="49">
        <f>'Wniosek 2025 r.'!D455</f>
        <v>0</v>
      </c>
      <c r="I100" s="57">
        <f>'Wniosek 2025 r.'!F455</f>
        <v>0</v>
      </c>
      <c r="J100" s="48">
        <f>'Wniosek 2025 r.'!H455</f>
        <v>0</v>
      </c>
      <c r="K100" s="47">
        <f>'Wniosek 2025 r.'!C764</f>
        <v>0</v>
      </c>
      <c r="L100" s="46"/>
    </row>
    <row r="101" spans="1:12" s="45" customFormat="1" x14ac:dyDescent="0.25">
      <c r="A101" s="45">
        <f>'Wniosek 2025 r.'!A137</f>
        <v>0</v>
      </c>
      <c r="B101" s="53">
        <f>'Wniosek 2025 r.'!B137</f>
        <v>0</v>
      </c>
      <c r="C101" s="52">
        <f>'Wniosek 2025 r.'!E137</f>
        <v>0</v>
      </c>
      <c r="D101" s="51">
        <f>'Wniosek 2025 r.'!G137</f>
        <v>0</v>
      </c>
      <c r="E101" s="48">
        <f>'Wniosek 2025 r.'!C300</f>
        <v>0</v>
      </c>
      <c r="F101" s="48">
        <f>'Wniosek 2025 r.'!C610</f>
        <v>0</v>
      </c>
      <c r="G101" s="50">
        <f>'Wniosek 2025 r.'!C456</f>
        <v>0</v>
      </c>
      <c r="H101" s="49">
        <f>'Wniosek 2025 r.'!D456</f>
        <v>0</v>
      </c>
      <c r="I101" s="57">
        <f>'Wniosek 2025 r.'!F456</f>
        <v>0</v>
      </c>
      <c r="J101" s="48">
        <f>'Wniosek 2025 r.'!H456</f>
        <v>0</v>
      </c>
      <c r="K101" s="47">
        <f>'Wniosek 2025 r.'!C765</f>
        <v>0</v>
      </c>
      <c r="L101" s="46"/>
    </row>
    <row r="102" spans="1:12" s="45" customFormat="1" x14ac:dyDescent="0.25">
      <c r="A102" s="45">
        <f>'Wniosek 2025 r.'!A138</f>
        <v>0</v>
      </c>
      <c r="B102" s="53">
        <f>'Wniosek 2025 r.'!B138</f>
        <v>0</v>
      </c>
      <c r="C102" s="52">
        <f>'Wniosek 2025 r.'!E138</f>
        <v>0</v>
      </c>
      <c r="D102" s="51">
        <f>'Wniosek 2025 r.'!G138</f>
        <v>0</v>
      </c>
      <c r="E102" s="48">
        <f>'Wniosek 2025 r.'!C301</f>
        <v>0</v>
      </c>
      <c r="F102" s="48">
        <f>'Wniosek 2025 r.'!C611</f>
        <v>0</v>
      </c>
      <c r="G102" s="50">
        <f>'Wniosek 2025 r.'!C457</f>
        <v>0</v>
      </c>
      <c r="H102" s="49">
        <f>'Wniosek 2025 r.'!D457</f>
        <v>0</v>
      </c>
      <c r="I102" s="57">
        <f>'Wniosek 2025 r.'!F457</f>
        <v>0</v>
      </c>
      <c r="J102" s="48">
        <f>'Wniosek 2025 r.'!H457</f>
        <v>0</v>
      </c>
      <c r="K102" s="47">
        <f>'Wniosek 2025 r.'!C766</f>
        <v>0</v>
      </c>
      <c r="L102" s="46"/>
    </row>
    <row r="103" spans="1:12" s="45" customFormat="1" x14ac:dyDescent="0.25">
      <c r="A103" s="45">
        <f>'Wniosek 2025 r.'!A139</f>
        <v>0</v>
      </c>
      <c r="B103" s="53">
        <f>'Wniosek 2025 r.'!B139</f>
        <v>0</v>
      </c>
      <c r="C103" s="52">
        <f>'Wniosek 2025 r.'!E139</f>
        <v>0</v>
      </c>
      <c r="D103" s="51">
        <f>'Wniosek 2025 r.'!G139</f>
        <v>0</v>
      </c>
      <c r="E103" s="48">
        <f>'Wniosek 2025 r.'!C302</f>
        <v>0</v>
      </c>
      <c r="F103" s="48">
        <f>'Wniosek 2025 r.'!C612</f>
        <v>0</v>
      </c>
      <c r="G103" s="50">
        <f>'Wniosek 2025 r.'!C458</f>
        <v>0</v>
      </c>
      <c r="H103" s="49">
        <f>'Wniosek 2025 r.'!D458</f>
        <v>0</v>
      </c>
      <c r="I103" s="57">
        <f>'Wniosek 2025 r.'!F458</f>
        <v>0</v>
      </c>
      <c r="J103" s="48">
        <f>'Wniosek 2025 r.'!H458</f>
        <v>0</v>
      </c>
      <c r="K103" s="47">
        <f>'Wniosek 2025 r.'!C767</f>
        <v>0</v>
      </c>
      <c r="L103" s="46"/>
    </row>
    <row r="104" spans="1:12" s="45" customFormat="1" x14ac:dyDescent="0.25">
      <c r="A104" s="45">
        <f>'Wniosek 2025 r.'!A140</f>
        <v>0</v>
      </c>
      <c r="B104" s="53">
        <f>'Wniosek 2025 r.'!B140</f>
        <v>0</v>
      </c>
      <c r="C104" s="52">
        <f>'Wniosek 2025 r.'!E140</f>
        <v>0</v>
      </c>
      <c r="D104" s="51">
        <f>'Wniosek 2025 r.'!G140</f>
        <v>0</v>
      </c>
      <c r="E104" s="48">
        <f>'Wniosek 2025 r.'!C303</f>
        <v>0</v>
      </c>
      <c r="F104" s="48">
        <f>'Wniosek 2025 r.'!C613</f>
        <v>0</v>
      </c>
      <c r="G104" s="50">
        <f>'Wniosek 2025 r.'!C459</f>
        <v>0</v>
      </c>
      <c r="H104" s="49">
        <f>'Wniosek 2025 r.'!D459</f>
        <v>0</v>
      </c>
      <c r="I104" s="57">
        <f>'Wniosek 2025 r.'!F459</f>
        <v>0</v>
      </c>
      <c r="J104" s="48">
        <f>'Wniosek 2025 r.'!H459</f>
        <v>0</v>
      </c>
      <c r="K104" s="47">
        <f>'Wniosek 2025 r.'!C768</f>
        <v>0</v>
      </c>
      <c r="L104" s="46"/>
    </row>
    <row r="105" spans="1:12" s="45" customFormat="1" x14ac:dyDescent="0.25">
      <c r="A105" s="45">
        <f>'Wniosek 2025 r.'!A141</f>
        <v>0</v>
      </c>
      <c r="B105" s="53">
        <f>'Wniosek 2025 r.'!B141</f>
        <v>0</v>
      </c>
      <c r="C105" s="52">
        <f>'Wniosek 2025 r.'!E141</f>
        <v>0</v>
      </c>
      <c r="D105" s="51">
        <f>'Wniosek 2025 r.'!G141</f>
        <v>0</v>
      </c>
      <c r="E105" s="48">
        <f>'Wniosek 2025 r.'!C304</f>
        <v>0</v>
      </c>
      <c r="F105" s="48">
        <f>'Wniosek 2025 r.'!C614</f>
        <v>0</v>
      </c>
      <c r="G105" s="50">
        <f>'Wniosek 2025 r.'!C460</f>
        <v>0</v>
      </c>
      <c r="H105" s="49">
        <f>'Wniosek 2025 r.'!D460</f>
        <v>0</v>
      </c>
      <c r="I105" s="57">
        <f>'Wniosek 2025 r.'!F460</f>
        <v>0</v>
      </c>
      <c r="J105" s="48">
        <f>'Wniosek 2025 r.'!H460</f>
        <v>0</v>
      </c>
      <c r="K105" s="47">
        <f>'Wniosek 2025 r.'!C769</f>
        <v>0</v>
      </c>
      <c r="L105" s="46"/>
    </row>
    <row r="106" spans="1:12" s="45" customFormat="1" x14ac:dyDescent="0.25">
      <c r="A106" s="45">
        <f>'Wniosek 2025 r.'!A142</f>
        <v>0</v>
      </c>
      <c r="B106" s="53">
        <f>'Wniosek 2025 r.'!B142</f>
        <v>0</v>
      </c>
      <c r="C106" s="52">
        <f>'Wniosek 2025 r.'!E142</f>
        <v>0</v>
      </c>
      <c r="D106" s="51">
        <f>'Wniosek 2025 r.'!G142</f>
        <v>0</v>
      </c>
      <c r="E106" s="48">
        <f>'Wniosek 2025 r.'!C305</f>
        <v>0</v>
      </c>
      <c r="F106" s="48">
        <f>'Wniosek 2025 r.'!C615</f>
        <v>0</v>
      </c>
      <c r="G106" s="50">
        <f>'Wniosek 2025 r.'!C461</f>
        <v>0</v>
      </c>
      <c r="H106" s="49">
        <f>'Wniosek 2025 r.'!D461</f>
        <v>0</v>
      </c>
      <c r="I106" s="57">
        <f>'Wniosek 2025 r.'!F461</f>
        <v>0</v>
      </c>
      <c r="J106" s="48">
        <f>'Wniosek 2025 r.'!H461</f>
        <v>0</v>
      </c>
      <c r="K106" s="47">
        <f>'Wniosek 2025 r.'!C770</f>
        <v>0</v>
      </c>
      <c r="L106" s="46"/>
    </row>
    <row r="107" spans="1:12" s="45" customFormat="1" x14ac:dyDescent="0.25">
      <c r="A107" s="45">
        <f>'Wniosek 2025 r.'!A143</f>
        <v>0</v>
      </c>
      <c r="B107" s="53">
        <f>'Wniosek 2025 r.'!B143</f>
        <v>0</v>
      </c>
      <c r="C107" s="52">
        <f>'Wniosek 2025 r.'!E143</f>
        <v>0</v>
      </c>
      <c r="D107" s="51">
        <f>'Wniosek 2025 r.'!G143</f>
        <v>0</v>
      </c>
      <c r="E107" s="48">
        <f>'Wniosek 2025 r.'!C306</f>
        <v>0</v>
      </c>
      <c r="F107" s="48">
        <f>'Wniosek 2025 r.'!C616</f>
        <v>0</v>
      </c>
      <c r="G107" s="50">
        <f>'Wniosek 2025 r.'!C462</f>
        <v>0</v>
      </c>
      <c r="H107" s="49">
        <f>'Wniosek 2025 r.'!D462</f>
        <v>0</v>
      </c>
      <c r="I107" s="57">
        <f>'Wniosek 2025 r.'!F462</f>
        <v>0</v>
      </c>
      <c r="J107" s="48">
        <f>'Wniosek 2025 r.'!H462</f>
        <v>0</v>
      </c>
      <c r="K107" s="47">
        <f>'Wniosek 2025 r.'!C771</f>
        <v>0</v>
      </c>
      <c r="L107" s="46"/>
    </row>
    <row r="108" spans="1:12" s="45" customFormat="1" x14ac:dyDescent="0.25">
      <c r="A108" s="45">
        <f>'Wniosek 2025 r.'!A144</f>
        <v>0</v>
      </c>
      <c r="B108" s="53">
        <f>'Wniosek 2025 r.'!B144</f>
        <v>0</v>
      </c>
      <c r="C108" s="52">
        <f>'Wniosek 2025 r.'!E144</f>
        <v>0</v>
      </c>
      <c r="D108" s="51">
        <f>'Wniosek 2025 r.'!G144</f>
        <v>0</v>
      </c>
      <c r="E108" s="48">
        <f>'Wniosek 2025 r.'!C307</f>
        <v>0</v>
      </c>
      <c r="F108" s="48">
        <f>'Wniosek 2025 r.'!C617</f>
        <v>0</v>
      </c>
      <c r="G108" s="50">
        <f>'Wniosek 2025 r.'!C463</f>
        <v>0</v>
      </c>
      <c r="H108" s="49">
        <f>'Wniosek 2025 r.'!D463</f>
        <v>0</v>
      </c>
      <c r="I108" s="57">
        <f>'Wniosek 2025 r.'!F463</f>
        <v>0</v>
      </c>
      <c r="J108" s="48">
        <f>'Wniosek 2025 r.'!H463</f>
        <v>0</v>
      </c>
      <c r="K108" s="47">
        <f>'Wniosek 2025 r.'!C772</f>
        <v>0</v>
      </c>
      <c r="L108" s="46"/>
    </row>
    <row r="109" spans="1:12" s="45" customFormat="1" x14ac:dyDescent="0.25">
      <c r="A109" s="45">
        <f>'Wniosek 2025 r.'!A145</f>
        <v>0</v>
      </c>
      <c r="B109" s="53">
        <f>'Wniosek 2025 r.'!B145</f>
        <v>0</v>
      </c>
      <c r="C109" s="52">
        <f>'Wniosek 2025 r.'!E145</f>
        <v>0</v>
      </c>
      <c r="D109" s="51">
        <f>'Wniosek 2025 r.'!G145</f>
        <v>0</v>
      </c>
      <c r="E109" s="48">
        <f>'Wniosek 2025 r.'!C308</f>
        <v>0</v>
      </c>
      <c r="F109" s="48">
        <f>'Wniosek 2025 r.'!C618</f>
        <v>0</v>
      </c>
      <c r="G109" s="50">
        <f>'Wniosek 2025 r.'!C464</f>
        <v>0</v>
      </c>
      <c r="H109" s="49">
        <f>'Wniosek 2025 r.'!D464</f>
        <v>0</v>
      </c>
      <c r="I109" s="57">
        <f>'Wniosek 2025 r.'!F464</f>
        <v>0</v>
      </c>
      <c r="J109" s="48">
        <f>'Wniosek 2025 r.'!H464</f>
        <v>0</v>
      </c>
      <c r="K109" s="47">
        <f>'Wniosek 2025 r.'!C773</f>
        <v>0</v>
      </c>
      <c r="L109" s="46"/>
    </row>
    <row r="110" spans="1:12" s="45" customFormat="1" x14ac:dyDescent="0.25">
      <c r="A110" s="45">
        <f>'Wniosek 2025 r.'!A146</f>
        <v>0</v>
      </c>
      <c r="B110" s="53">
        <f>'Wniosek 2025 r.'!B146</f>
        <v>0</v>
      </c>
      <c r="C110" s="52">
        <f>'Wniosek 2025 r.'!E146</f>
        <v>0</v>
      </c>
      <c r="D110" s="51">
        <f>'Wniosek 2025 r.'!G146</f>
        <v>0</v>
      </c>
      <c r="E110" s="48">
        <f>'Wniosek 2025 r.'!C309</f>
        <v>0</v>
      </c>
      <c r="F110" s="48">
        <f>'Wniosek 2025 r.'!C619</f>
        <v>0</v>
      </c>
      <c r="G110" s="50">
        <f>'Wniosek 2025 r.'!C465</f>
        <v>0</v>
      </c>
      <c r="H110" s="49">
        <f>'Wniosek 2025 r.'!D465</f>
        <v>0</v>
      </c>
      <c r="I110" s="57">
        <f>'Wniosek 2025 r.'!F465</f>
        <v>0</v>
      </c>
      <c r="J110" s="48">
        <f>'Wniosek 2025 r.'!H465</f>
        <v>0</v>
      </c>
      <c r="K110" s="47">
        <f>'Wniosek 2025 r.'!C774</f>
        <v>0</v>
      </c>
      <c r="L110" s="46"/>
    </row>
    <row r="111" spans="1:12" s="45" customFormat="1" x14ac:dyDescent="0.25">
      <c r="A111" s="45">
        <f>'Wniosek 2025 r.'!A147</f>
        <v>0</v>
      </c>
      <c r="B111" s="53">
        <f>'Wniosek 2025 r.'!B147</f>
        <v>0</v>
      </c>
      <c r="C111" s="52">
        <f>'Wniosek 2025 r.'!E147</f>
        <v>0</v>
      </c>
      <c r="D111" s="51">
        <f>'Wniosek 2025 r.'!G147</f>
        <v>0</v>
      </c>
      <c r="E111" s="48">
        <f>'Wniosek 2025 r.'!C310</f>
        <v>0</v>
      </c>
      <c r="F111" s="48">
        <f>'Wniosek 2025 r.'!C620</f>
        <v>0</v>
      </c>
      <c r="G111" s="50">
        <f>'Wniosek 2025 r.'!C466</f>
        <v>0</v>
      </c>
      <c r="H111" s="49">
        <f>'Wniosek 2025 r.'!D466</f>
        <v>0</v>
      </c>
      <c r="I111" s="57">
        <f>'Wniosek 2025 r.'!F466</f>
        <v>0</v>
      </c>
      <c r="J111" s="48">
        <f>'Wniosek 2025 r.'!H466</f>
        <v>0</v>
      </c>
      <c r="K111" s="47">
        <f>'Wniosek 2025 r.'!C775</f>
        <v>0</v>
      </c>
      <c r="L111" s="46"/>
    </row>
    <row r="112" spans="1:12" s="45" customFormat="1" x14ac:dyDescent="0.25">
      <c r="A112" s="45">
        <f>'Wniosek 2025 r.'!A148</f>
        <v>0</v>
      </c>
      <c r="B112" s="53">
        <f>'Wniosek 2025 r.'!B148</f>
        <v>0</v>
      </c>
      <c r="C112" s="52">
        <f>'Wniosek 2025 r.'!E148</f>
        <v>0</v>
      </c>
      <c r="D112" s="51">
        <f>'Wniosek 2025 r.'!G148</f>
        <v>0</v>
      </c>
      <c r="E112" s="48">
        <f>'Wniosek 2025 r.'!C311</f>
        <v>0</v>
      </c>
      <c r="F112" s="48">
        <f>'Wniosek 2025 r.'!C621</f>
        <v>0</v>
      </c>
      <c r="G112" s="50">
        <f>'Wniosek 2025 r.'!C467</f>
        <v>0</v>
      </c>
      <c r="H112" s="49">
        <f>'Wniosek 2025 r.'!D467</f>
        <v>0</v>
      </c>
      <c r="I112" s="57">
        <f>'Wniosek 2025 r.'!F467</f>
        <v>0</v>
      </c>
      <c r="J112" s="48">
        <f>'Wniosek 2025 r.'!H467</f>
        <v>0</v>
      </c>
      <c r="K112" s="47">
        <f>'Wniosek 2025 r.'!C776</f>
        <v>0</v>
      </c>
      <c r="L112" s="46"/>
    </row>
    <row r="113" spans="1:12" s="45" customFormat="1" x14ac:dyDescent="0.25">
      <c r="A113" s="45">
        <f>'Wniosek 2025 r.'!A149</f>
        <v>0</v>
      </c>
      <c r="B113" s="53">
        <f>'Wniosek 2025 r.'!B149</f>
        <v>0</v>
      </c>
      <c r="C113" s="52">
        <f>'Wniosek 2025 r.'!E149</f>
        <v>0</v>
      </c>
      <c r="D113" s="51">
        <f>'Wniosek 2025 r.'!G149</f>
        <v>0</v>
      </c>
      <c r="E113" s="48">
        <f>'Wniosek 2025 r.'!C312</f>
        <v>0</v>
      </c>
      <c r="F113" s="48">
        <f>'Wniosek 2025 r.'!C622</f>
        <v>0</v>
      </c>
      <c r="G113" s="50">
        <f>'Wniosek 2025 r.'!C468</f>
        <v>0</v>
      </c>
      <c r="H113" s="49">
        <f>'Wniosek 2025 r.'!D468</f>
        <v>0</v>
      </c>
      <c r="I113" s="57">
        <f>'Wniosek 2025 r.'!F468</f>
        <v>0</v>
      </c>
      <c r="J113" s="48">
        <f>'Wniosek 2025 r.'!H468</f>
        <v>0</v>
      </c>
      <c r="K113" s="47">
        <f>'Wniosek 2025 r.'!C777</f>
        <v>0</v>
      </c>
      <c r="L113" s="46"/>
    </row>
    <row r="114" spans="1:12" s="45" customFormat="1" x14ac:dyDescent="0.25">
      <c r="A114" s="45">
        <f>'Wniosek 2025 r.'!A150</f>
        <v>0</v>
      </c>
      <c r="B114" s="53">
        <f>'Wniosek 2025 r.'!B150</f>
        <v>0</v>
      </c>
      <c r="C114" s="52">
        <f>'Wniosek 2025 r.'!E150</f>
        <v>0</v>
      </c>
      <c r="D114" s="51">
        <f>'Wniosek 2025 r.'!G150</f>
        <v>0</v>
      </c>
      <c r="E114" s="48">
        <f>'Wniosek 2025 r.'!C313</f>
        <v>0</v>
      </c>
      <c r="F114" s="48">
        <f>'Wniosek 2025 r.'!C623</f>
        <v>0</v>
      </c>
      <c r="G114" s="50">
        <f>'Wniosek 2025 r.'!C469</f>
        <v>0</v>
      </c>
      <c r="H114" s="49">
        <f>'Wniosek 2025 r.'!D469</f>
        <v>0</v>
      </c>
      <c r="I114" s="57">
        <f>'Wniosek 2025 r.'!F469</f>
        <v>0</v>
      </c>
      <c r="J114" s="48">
        <f>'Wniosek 2025 r.'!H469</f>
        <v>0</v>
      </c>
      <c r="K114" s="47">
        <f>'Wniosek 2025 r.'!C778</f>
        <v>0</v>
      </c>
      <c r="L114" s="46"/>
    </row>
    <row r="115" spans="1:12" s="45" customFormat="1" x14ac:dyDescent="0.25">
      <c r="A115" s="45">
        <f>'Wniosek 2025 r.'!A151</f>
        <v>0</v>
      </c>
      <c r="B115" s="53">
        <f>'Wniosek 2025 r.'!B151</f>
        <v>0</v>
      </c>
      <c r="C115" s="52">
        <f>'Wniosek 2025 r.'!E151</f>
        <v>0</v>
      </c>
      <c r="D115" s="51">
        <f>'Wniosek 2025 r.'!G151</f>
        <v>0</v>
      </c>
      <c r="E115" s="48">
        <f>'Wniosek 2025 r.'!C314</f>
        <v>0</v>
      </c>
      <c r="F115" s="48">
        <f>'Wniosek 2025 r.'!C624</f>
        <v>0</v>
      </c>
      <c r="G115" s="50">
        <f>'Wniosek 2025 r.'!C470</f>
        <v>0</v>
      </c>
      <c r="H115" s="49">
        <f>'Wniosek 2025 r.'!D470</f>
        <v>0</v>
      </c>
      <c r="I115" s="57">
        <f>'Wniosek 2025 r.'!F470</f>
        <v>0</v>
      </c>
      <c r="J115" s="48">
        <f>'Wniosek 2025 r.'!H470</f>
        <v>0</v>
      </c>
      <c r="K115" s="47">
        <f>'Wniosek 2025 r.'!C779</f>
        <v>0</v>
      </c>
      <c r="L115" s="46"/>
    </row>
    <row r="116" spans="1:12" s="45" customFormat="1" x14ac:dyDescent="0.25">
      <c r="A116" s="45">
        <f>'Wniosek 2025 r.'!A152</f>
        <v>0</v>
      </c>
      <c r="B116" s="53">
        <f>'Wniosek 2025 r.'!B152</f>
        <v>0</v>
      </c>
      <c r="C116" s="52">
        <f>'Wniosek 2025 r.'!E152</f>
        <v>0</v>
      </c>
      <c r="D116" s="51">
        <f>'Wniosek 2025 r.'!G152</f>
        <v>0</v>
      </c>
      <c r="E116" s="48">
        <f>'Wniosek 2025 r.'!C315</f>
        <v>0</v>
      </c>
      <c r="F116" s="48">
        <f>'Wniosek 2025 r.'!C625</f>
        <v>0</v>
      </c>
      <c r="G116" s="50">
        <f>'Wniosek 2025 r.'!C471</f>
        <v>0</v>
      </c>
      <c r="H116" s="49">
        <f>'Wniosek 2025 r.'!D471</f>
        <v>0</v>
      </c>
      <c r="I116" s="57">
        <f>'Wniosek 2025 r.'!F471</f>
        <v>0</v>
      </c>
      <c r="J116" s="48">
        <f>'Wniosek 2025 r.'!H471</f>
        <v>0</v>
      </c>
      <c r="K116" s="47">
        <f>'Wniosek 2025 r.'!C780</f>
        <v>0</v>
      </c>
      <c r="L116" s="46"/>
    </row>
    <row r="117" spans="1:12" s="45" customFormat="1" x14ac:dyDescent="0.25">
      <c r="A117" s="45">
        <f>'Wniosek 2025 r.'!A153</f>
        <v>0</v>
      </c>
      <c r="B117" s="53">
        <f>'Wniosek 2025 r.'!B153</f>
        <v>0</v>
      </c>
      <c r="C117" s="52">
        <f>'Wniosek 2025 r.'!E153</f>
        <v>0</v>
      </c>
      <c r="D117" s="51">
        <f>'Wniosek 2025 r.'!G153</f>
        <v>0</v>
      </c>
      <c r="E117" s="48">
        <f>'Wniosek 2025 r.'!C316</f>
        <v>0</v>
      </c>
      <c r="F117" s="48">
        <f>'Wniosek 2025 r.'!C626</f>
        <v>0</v>
      </c>
      <c r="G117" s="50">
        <f>'Wniosek 2025 r.'!C472</f>
        <v>0</v>
      </c>
      <c r="H117" s="49">
        <f>'Wniosek 2025 r.'!D472</f>
        <v>0</v>
      </c>
      <c r="I117" s="57">
        <f>'Wniosek 2025 r.'!F472</f>
        <v>0</v>
      </c>
      <c r="J117" s="48">
        <f>'Wniosek 2025 r.'!H472</f>
        <v>0</v>
      </c>
      <c r="K117" s="47">
        <f>'Wniosek 2025 r.'!C781</f>
        <v>0</v>
      </c>
      <c r="L117" s="46"/>
    </row>
    <row r="118" spans="1:12" s="45" customFormat="1" x14ac:dyDescent="0.25">
      <c r="A118" s="45">
        <f>'Wniosek 2025 r.'!A154</f>
        <v>0</v>
      </c>
      <c r="B118" s="53">
        <f>'Wniosek 2025 r.'!B154</f>
        <v>0</v>
      </c>
      <c r="C118" s="52">
        <f>'Wniosek 2025 r.'!E154</f>
        <v>0</v>
      </c>
      <c r="D118" s="51">
        <f>'Wniosek 2025 r.'!G154</f>
        <v>0</v>
      </c>
      <c r="E118" s="48">
        <f>'Wniosek 2025 r.'!C317</f>
        <v>0</v>
      </c>
      <c r="F118" s="48">
        <f>'Wniosek 2025 r.'!C627</f>
        <v>0</v>
      </c>
      <c r="G118" s="50">
        <f>'Wniosek 2025 r.'!C473</f>
        <v>0</v>
      </c>
      <c r="H118" s="49">
        <f>'Wniosek 2025 r.'!D473</f>
        <v>0</v>
      </c>
      <c r="I118" s="57">
        <f>'Wniosek 2025 r.'!F473</f>
        <v>0</v>
      </c>
      <c r="J118" s="48">
        <f>'Wniosek 2025 r.'!H473</f>
        <v>0</v>
      </c>
      <c r="K118" s="47">
        <f>'Wniosek 2025 r.'!C782</f>
        <v>0</v>
      </c>
      <c r="L118" s="46"/>
    </row>
    <row r="119" spans="1:12" s="45" customFormat="1" x14ac:dyDescent="0.25">
      <c r="A119" s="45">
        <f>'Wniosek 2025 r.'!A155</f>
        <v>0</v>
      </c>
      <c r="B119" s="53">
        <f>'Wniosek 2025 r.'!B155</f>
        <v>0</v>
      </c>
      <c r="C119" s="52">
        <f>'Wniosek 2025 r.'!E155</f>
        <v>0</v>
      </c>
      <c r="D119" s="51">
        <f>'Wniosek 2025 r.'!G155</f>
        <v>0</v>
      </c>
      <c r="E119" s="48">
        <f>'Wniosek 2025 r.'!C318</f>
        <v>0</v>
      </c>
      <c r="F119" s="48">
        <f>'Wniosek 2025 r.'!C628</f>
        <v>0</v>
      </c>
      <c r="G119" s="50">
        <f>'Wniosek 2025 r.'!C474</f>
        <v>0</v>
      </c>
      <c r="H119" s="49">
        <f>'Wniosek 2025 r.'!D474</f>
        <v>0</v>
      </c>
      <c r="I119" s="57">
        <f>'Wniosek 2025 r.'!F474</f>
        <v>0</v>
      </c>
      <c r="J119" s="48">
        <f>'Wniosek 2025 r.'!H474</f>
        <v>0</v>
      </c>
      <c r="K119" s="47">
        <f>'Wniosek 2025 r.'!C783</f>
        <v>0</v>
      </c>
      <c r="L119" s="46"/>
    </row>
    <row r="120" spans="1:12" s="45" customFormat="1" x14ac:dyDescent="0.25">
      <c r="A120" s="45">
        <f>'Wniosek 2025 r.'!A156</f>
        <v>0</v>
      </c>
      <c r="B120" s="53">
        <f>'Wniosek 2025 r.'!B156</f>
        <v>0</v>
      </c>
      <c r="C120" s="52">
        <f>'Wniosek 2025 r.'!E156</f>
        <v>0</v>
      </c>
      <c r="D120" s="51">
        <f>'Wniosek 2025 r.'!G156</f>
        <v>0</v>
      </c>
      <c r="E120" s="48">
        <f>'Wniosek 2025 r.'!C319</f>
        <v>0</v>
      </c>
      <c r="F120" s="48">
        <f>'Wniosek 2025 r.'!C629</f>
        <v>0</v>
      </c>
      <c r="G120" s="50">
        <f>'Wniosek 2025 r.'!C475</f>
        <v>0</v>
      </c>
      <c r="H120" s="49">
        <f>'Wniosek 2025 r.'!D475</f>
        <v>0</v>
      </c>
      <c r="I120" s="57">
        <f>'Wniosek 2025 r.'!F475</f>
        <v>0</v>
      </c>
      <c r="J120" s="48">
        <f>'Wniosek 2025 r.'!H475</f>
        <v>0</v>
      </c>
      <c r="K120" s="47">
        <f>'Wniosek 2025 r.'!C784</f>
        <v>0</v>
      </c>
      <c r="L120" s="46"/>
    </row>
    <row r="121" spans="1:12" s="45" customFormat="1" x14ac:dyDescent="0.25">
      <c r="A121" s="45">
        <f>'Wniosek 2025 r.'!A157</f>
        <v>0</v>
      </c>
      <c r="B121" s="53">
        <f>'Wniosek 2025 r.'!B157</f>
        <v>0</v>
      </c>
      <c r="C121" s="52">
        <f>'Wniosek 2025 r.'!E157</f>
        <v>0</v>
      </c>
      <c r="D121" s="51">
        <f>'Wniosek 2025 r.'!G157</f>
        <v>0</v>
      </c>
      <c r="E121" s="48">
        <f>'Wniosek 2025 r.'!C320</f>
        <v>0</v>
      </c>
      <c r="F121" s="48">
        <f>'Wniosek 2025 r.'!C630</f>
        <v>0</v>
      </c>
      <c r="G121" s="50">
        <f>'Wniosek 2025 r.'!C476</f>
        <v>0</v>
      </c>
      <c r="H121" s="49">
        <f>'Wniosek 2025 r.'!D476</f>
        <v>0</v>
      </c>
      <c r="I121" s="57">
        <f>'Wniosek 2025 r.'!F476</f>
        <v>0</v>
      </c>
      <c r="J121" s="48">
        <f>'Wniosek 2025 r.'!H476</f>
        <v>0</v>
      </c>
      <c r="K121" s="47">
        <f>'Wniosek 2025 r.'!C785</f>
        <v>0</v>
      </c>
      <c r="L121" s="46"/>
    </row>
    <row r="122" spans="1:12" s="45" customFormat="1" x14ac:dyDescent="0.25">
      <c r="A122" s="45">
        <f>'Wniosek 2025 r.'!A158</f>
        <v>0</v>
      </c>
      <c r="B122" s="53">
        <f>'Wniosek 2025 r.'!B158</f>
        <v>0</v>
      </c>
      <c r="C122" s="52">
        <f>'Wniosek 2025 r.'!E158</f>
        <v>0</v>
      </c>
      <c r="D122" s="51">
        <f>'Wniosek 2025 r.'!G158</f>
        <v>0</v>
      </c>
      <c r="E122" s="48">
        <f>'Wniosek 2025 r.'!C321</f>
        <v>0</v>
      </c>
      <c r="F122" s="48">
        <f>'Wniosek 2025 r.'!C631</f>
        <v>0</v>
      </c>
      <c r="G122" s="50">
        <f>'Wniosek 2025 r.'!C477</f>
        <v>0</v>
      </c>
      <c r="H122" s="49">
        <f>'Wniosek 2025 r.'!D477</f>
        <v>0</v>
      </c>
      <c r="I122" s="57">
        <f>'Wniosek 2025 r.'!F477</f>
        <v>0</v>
      </c>
      <c r="J122" s="48">
        <f>'Wniosek 2025 r.'!H477</f>
        <v>0</v>
      </c>
      <c r="K122" s="47">
        <f>'Wniosek 2025 r.'!C786</f>
        <v>0</v>
      </c>
      <c r="L122" s="46"/>
    </row>
    <row r="123" spans="1:12" s="45" customFormat="1" x14ac:dyDescent="0.25">
      <c r="A123" s="45">
        <f>'Wniosek 2025 r.'!A159</f>
        <v>0</v>
      </c>
      <c r="B123" s="53">
        <f>'Wniosek 2025 r.'!B159</f>
        <v>0</v>
      </c>
      <c r="C123" s="52">
        <f>'Wniosek 2025 r.'!E159</f>
        <v>0</v>
      </c>
      <c r="D123" s="51">
        <f>'Wniosek 2025 r.'!G159</f>
        <v>0</v>
      </c>
      <c r="E123" s="48">
        <f>'Wniosek 2025 r.'!C322</f>
        <v>0</v>
      </c>
      <c r="F123" s="48">
        <f>'Wniosek 2025 r.'!C632</f>
        <v>0</v>
      </c>
      <c r="G123" s="50">
        <f>'Wniosek 2025 r.'!C478</f>
        <v>0</v>
      </c>
      <c r="H123" s="49">
        <f>'Wniosek 2025 r.'!D478</f>
        <v>0</v>
      </c>
      <c r="I123" s="57">
        <f>'Wniosek 2025 r.'!F478</f>
        <v>0</v>
      </c>
      <c r="J123" s="48">
        <f>'Wniosek 2025 r.'!H478</f>
        <v>0</v>
      </c>
      <c r="K123" s="47">
        <f>'Wniosek 2025 r.'!C787</f>
        <v>0</v>
      </c>
      <c r="L123" s="46"/>
    </row>
    <row r="124" spans="1:12" s="45" customFormat="1" x14ac:dyDescent="0.25">
      <c r="A124" s="45">
        <f>'Wniosek 2025 r.'!A160</f>
        <v>0</v>
      </c>
      <c r="B124" s="53">
        <f>'Wniosek 2025 r.'!B160</f>
        <v>0</v>
      </c>
      <c r="C124" s="52">
        <f>'Wniosek 2025 r.'!E160</f>
        <v>0</v>
      </c>
      <c r="D124" s="51">
        <f>'Wniosek 2025 r.'!G160</f>
        <v>0</v>
      </c>
      <c r="E124" s="48">
        <f>'Wniosek 2025 r.'!C323</f>
        <v>0</v>
      </c>
      <c r="F124" s="48">
        <f>'Wniosek 2025 r.'!C633</f>
        <v>0</v>
      </c>
      <c r="G124" s="50">
        <f>'Wniosek 2025 r.'!C479</f>
        <v>0</v>
      </c>
      <c r="H124" s="49">
        <f>'Wniosek 2025 r.'!D479</f>
        <v>0</v>
      </c>
      <c r="I124" s="57">
        <f>'Wniosek 2025 r.'!F479</f>
        <v>0</v>
      </c>
      <c r="J124" s="48">
        <f>'Wniosek 2025 r.'!H479</f>
        <v>0</v>
      </c>
      <c r="K124" s="47">
        <f>'Wniosek 2025 r.'!C788</f>
        <v>0</v>
      </c>
      <c r="L124" s="46"/>
    </row>
    <row r="125" spans="1:12" s="45" customFormat="1" x14ac:dyDescent="0.25">
      <c r="A125" s="45">
        <f>'Wniosek 2025 r.'!A161</f>
        <v>0</v>
      </c>
      <c r="B125" s="53">
        <f>'Wniosek 2025 r.'!B161</f>
        <v>0</v>
      </c>
      <c r="C125" s="52">
        <f>'Wniosek 2025 r.'!E161</f>
        <v>0</v>
      </c>
      <c r="D125" s="51">
        <f>'Wniosek 2025 r.'!G161</f>
        <v>0</v>
      </c>
      <c r="E125" s="48">
        <f>'Wniosek 2025 r.'!C324</f>
        <v>0</v>
      </c>
      <c r="F125" s="48">
        <f>'Wniosek 2025 r.'!C634</f>
        <v>0</v>
      </c>
      <c r="G125" s="50">
        <f>'Wniosek 2025 r.'!C480</f>
        <v>0</v>
      </c>
      <c r="H125" s="49">
        <f>'Wniosek 2025 r.'!D480</f>
        <v>0</v>
      </c>
      <c r="I125" s="57">
        <f>'Wniosek 2025 r.'!F480</f>
        <v>0</v>
      </c>
      <c r="J125" s="48">
        <f>'Wniosek 2025 r.'!H480</f>
        <v>0</v>
      </c>
      <c r="K125" s="47">
        <f>'Wniosek 2025 r.'!C789</f>
        <v>0</v>
      </c>
      <c r="L125" s="46"/>
    </row>
    <row r="126" spans="1:12" s="45" customFormat="1" x14ac:dyDescent="0.25">
      <c r="A126" s="45">
        <f>'Wniosek 2025 r.'!A162</f>
        <v>0</v>
      </c>
      <c r="B126" s="53">
        <f>'Wniosek 2025 r.'!B162</f>
        <v>0</v>
      </c>
      <c r="C126" s="52">
        <f>'Wniosek 2025 r.'!E162</f>
        <v>0</v>
      </c>
      <c r="D126" s="51">
        <f>'Wniosek 2025 r.'!G162</f>
        <v>0</v>
      </c>
      <c r="E126" s="48">
        <f>'Wniosek 2025 r.'!C325</f>
        <v>0</v>
      </c>
      <c r="F126" s="48">
        <f>'Wniosek 2025 r.'!C635</f>
        <v>0</v>
      </c>
      <c r="G126" s="50">
        <f>'Wniosek 2025 r.'!C481</f>
        <v>0</v>
      </c>
      <c r="H126" s="49">
        <f>'Wniosek 2025 r.'!D481</f>
        <v>0</v>
      </c>
      <c r="I126" s="57">
        <f>'Wniosek 2025 r.'!F481</f>
        <v>0</v>
      </c>
      <c r="J126" s="48">
        <f>'Wniosek 2025 r.'!H481</f>
        <v>0</v>
      </c>
      <c r="K126" s="47">
        <f>'Wniosek 2025 r.'!C790</f>
        <v>0</v>
      </c>
      <c r="L126" s="46"/>
    </row>
    <row r="127" spans="1:12" s="45" customFormat="1" x14ac:dyDescent="0.25">
      <c r="A127" s="45">
        <f>'Wniosek 2025 r.'!A163</f>
        <v>0</v>
      </c>
      <c r="B127" s="53">
        <f>'Wniosek 2025 r.'!B163</f>
        <v>0</v>
      </c>
      <c r="C127" s="52">
        <f>'Wniosek 2025 r.'!E163</f>
        <v>0</v>
      </c>
      <c r="D127" s="51">
        <f>'Wniosek 2025 r.'!G163</f>
        <v>0</v>
      </c>
      <c r="E127" s="48">
        <f>'Wniosek 2025 r.'!C326</f>
        <v>0</v>
      </c>
      <c r="F127" s="48">
        <f>'Wniosek 2025 r.'!C636</f>
        <v>0</v>
      </c>
      <c r="G127" s="50">
        <f>'Wniosek 2025 r.'!C482</f>
        <v>0</v>
      </c>
      <c r="H127" s="49">
        <f>'Wniosek 2025 r.'!D482</f>
        <v>0</v>
      </c>
      <c r="I127" s="57">
        <f>'Wniosek 2025 r.'!F482</f>
        <v>0</v>
      </c>
      <c r="J127" s="48">
        <f>'Wniosek 2025 r.'!H482</f>
        <v>0</v>
      </c>
      <c r="K127" s="47">
        <f>'Wniosek 2025 r.'!C791</f>
        <v>0</v>
      </c>
      <c r="L127" s="46"/>
    </row>
    <row r="128" spans="1:12" s="45" customFormat="1" x14ac:dyDescent="0.25">
      <c r="A128" s="45">
        <f>'Wniosek 2025 r.'!A164</f>
        <v>0</v>
      </c>
      <c r="B128" s="53">
        <f>'Wniosek 2025 r.'!B164</f>
        <v>0</v>
      </c>
      <c r="C128" s="52">
        <f>'Wniosek 2025 r.'!E164</f>
        <v>0</v>
      </c>
      <c r="D128" s="51">
        <f>'Wniosek 2025 r.'!G164</f>
        <v>0</v>
      </c>
      <c r="E128" s="48">
        <f>'Wniosek 2025 r.'!C327</f>
        <v>0</v>
      </c>
      <c r="F128" s="48">
        <f>'Wniosek 2025 r.'!C637</f>
        <v>0</v>
      </c>
      <c r="G128" s="50">
        <f>'Wniosek 2025 r.'!C483</f>
        <v>0</v>
      </c>
      <c r="H128" s="49">
        <f>'Wniosek 2025 r.'!D483</f>
        <v>0</v>
      </c>
      <c r="I128" s="57">
        <f>'Wniosek 2025 r.'!F483</f>
        <v>0</v>
      </c>
      <c r="J128" s="48">
        <f>'Wniosek 2025 r.'!H483</f>
        <v>0</v>
      </c>
      <c r="K128" s="47">
        <f>'Wniosek 2025 r.'!C792</f>
        <v>0</v>
      </c>
      <c r="L128" s="46"/>
    </row>
    <row r="129" spans="1:12" s="45" customFormat="1" x14ac:dyDescent="0.25">
      <c r="A129" s="45">
        <f>'Wniosek 2025 r.'!A165</f>
        <v>0</v>
      </c>
      <c r="B129" s="53">
        <f>'Wniosek 2025 r.'!B165</f>
        <v>0</v>
      </c>
      <c r="C129" s="52">
        <f>'Wniosek 2025 r.'!E165</f>
        <v>0</v>
      </c>
      <c r="D129" s="51">
        <f>'Wniosek 2025 r.'!G165</f>
        <v>0</v>
      </c>
      <c r="E129" s="48">
        <f>'Wniosek 2025 r.'!C328</f>
        <v>0</v>
      </c>
      <c r="F129" s="48">
        <f>'Wniosek 2025 r.'!C638</f>
        <v>0</v>
      </c>
      <c r="G129" s="50">
        <f>'Wniosek 2025 r.'!C484</f>
        <v>0</v>
      </c>
      <c r="H129" s="49">
        <f>'Wniosek 2025 r.'!D484</f>
        <v>0</v>
      </c>
      <c r="I129" s="57">
        <f>'Wniosek 2025 r.'!F484</f>
        <v>0</v>
      </c>
      <c r="J129" s="48">
        <f>'Wniosek 2025 r.'!H484</f>
        <v>0</v>
      </c>
      <c r="K129" s="47">
        <f>'Wniosek 2025 r.'!C793</f>
        <v>0</v>
      </c>
      <c r="L129" s="46"/>
    </row>
    <row r="130" spans="1:12" s="45" customFormat="1" x14ac:dyDescent="0.25">
      <c r="A130" s="45">
        <f>'Wniosek 2025 r.'!A166</f>
        <v>0</v>
      </c>
      <c r="B130" s="53">
        <f>'Wniosek 2025 r.'!B166</f>
        <v>0</v>
      </c>
      <c r="C130" s="52">
        <f>'Wniosek 2025 r.'!E166</f>
        <v>0</v>
      </c>
      <c r="D130" s="51">
        <f>'Wniosek 2025 r.'!G166</f>
        <v>0</v>
      </c>
      <c r="E130" s="48">
        <f>'Wniosek 2025 r.'!C329</f>
        <v>0</v>
      </c>
      <c r="F130" s="48">
        <f>'Wniosek 2025 r.'!C639</f>
        <v>0</v>
      </c>
      <c r="G130" s="50">
        <f>'Wniosek 2025 r.'!C485</f>
        <v>0</v>
      </c>
      <c r="H130" s="49">
        <f>'Wniosek 2025 r.'!D485</f>
        <v>0</v>
      </c>
      <c r="I130" s="57">
        <f>'Wniosek 2025 r.'!F485</f>
        <v>0</v>
      </c>
      <c r="J130" s="48">
        <f>'Wniosek 2025 r.'!H485</f>
        <v>0</v>
      </c>
      <c r="K130" s="47">
        <f>'Wniosek 2025 r.'!C794</f>
        <v>0</v>
      </c>
      <c r="L130" s="46"/>
    </row>
    <row r="131" spans="1:12" s="45" customFormat="1" x14ac:dyDescent="0.25">
      <c r="A131" s="45">
        <f>'Wniosek 2025 r.'!A167</f>
        <v>0</v>
      </c>
      <c r="B131" s="53">
        <f>'Wniosek 2025 r.'!B167</f>
        <v>0</v>
      </c>
      <c r="C131" s="52">
        <f>'Wniosek 2025 r.'!E167</f>
        <v>0</v>
      </c>
      <c r="D131" s="51">
        <f>'Wniosek 2025 r.'!G167</f>
        <v>0</v>
      </c>
      <c r="E131" s="48">
        <f>'Wniosek 2025 r.'!C330</f>
        <v>0</v>
      </c>
      <c r="F131" s="48">
        <f>'Wniosek 2025 r.'!C640</f>
        <v>0</v>
      </c>
      <c r="G131" s="50">
        <f>'Wniosek 2025 r.'!C486</f>
        <v>0</v>
      </c>
      <c r="H131" s="49">
        <f>'Wniosek 2025 r.'!D486</f>
        <v>0</v>
      </c>
      <c r="I131" s="57">
        <f>'Wniosek 2025 r.'!F486</f>
        <v>0</v>
      </c>
      <c r="J131" s="48">
        <f>'Wniosek 2025 r.'!H486</f>
        <v>0</v>
      </c>
      <c r="K131" s="47">
        <f>'Wniosek 2025 r.'!C795</f>
        <v>0</v>
      </c>
      <c r="L131" s="46"/>
    </row>
    <row r="132" spans="1:12" s="45" customFormat="1" x14ac:dyDescent="0.25">
      <c r="A132" s="45">
        <f>'Wniosek 2025 r.'!A168</f>
        <v>0</v>
      </c>
      <c r="B132" s="53">
        <f>'Wniosek 2025 r.'!B168</f>
        <v>0</v>
      </c>
      <c r="C132" s="52">
        <f>'Wniosek 2025 r.'!E168</f>
        <v>0</v>
      </c>
      <c r="D132" s="51">
        <f>'Wniosek 2025 r.'!G168</f>
        <v>0</v>
      </c>
      <c r="E132" s="48">
        <f>'Wniosek 2025 r.'!C331</f>
        <v>0</v>
      </c>
      <c r="F132" s="48">
        <f>'Wniosek 2025 r.'!C641</f>
        <v>0</v>
      </c>
      <c r="G132" s="50">
        <f>'Wniosek 2025 r.'!C487</f>
        <v>0</v>
      </c>
      <c r="H132" s="49">
        <f>'Wniosek 2025 r.'!D487</f>
        <v>0</v>
      </c>
      <c r="I132" s="57">
        <f>'Wniosek 2025 r.'!F487</f>
        <v>0</v>
      </c>
      <c r="J132" s="48">
        <f>'Wniosek 2025 r.'!H487</f>
        <v>0</v>
      </c>
      <c r="K132" s="47">
        <f>'Wniosek 2025 r.'!C796</f>
        <v>0</v>
      </c>
      <c r="L132" s="46"/>
    </row>
    <row r="133" spans="1:12" s="45" customFormat="1" x14ac:dyDescent="0.25">
      <c r="A133" s="45">
        <f>'Wniosek 2025 r.'!A169</f>
        <v>0</v>
      </c>
      <c r="B133" s="53">
        <f>'Wniosek 2025 r.'!B169</f>
        <v>0</v>
      </c>
      <c r="C133" s="52">
        <f>'Wniosek 2025 r.'!E169</f>
        <v>0</v>
      </c>
      <c r="D133" s="51">
        <f>'Wniosek 2025 r.'!G169</f>
        <v>0</v>
      </c>
      <c r="E133" s="48">
        <f>'Wniosek 2025 r.'!C332</f>
        <v>0</v>
      </c>
      <c r="F133" s="48">
        <f>'Wniosek 2025 r.'!C642</f>
        <v>0</v>
      </c>
      <c r="G133" s="50">
        <f>'Wniosek 2025 r.'!C488</f>
        <v>0</v>
      </c>
      <c r="H133" s="49">
        <f>'Wniosek 2025 r.'!D488</f>
        <v>0</v>
      </c>
      <c r="I133" s="57">
        <f>'Wniosek 2025 r.'!F488</f>
        <v>0</v>
      </c>
      <c r="J133" s="48">
        <f>'Wniosek 2025 r.'!H488</f>
        <v>0</v>
      </c>
      <c r="K133" s="47">
        <f>'Wniosek 2025 r.'!C797</f>
        <v>0</v>
      </c>
      <c r="L133" s="46"/>
    </row>
    <row r="134" spans="1:12" s="45" customFormat="1" x14ac:dyDescent="0.25">
      <c r="A134" s="45">
        <f>'Wniosek 2025 r.'!A170</f>
        <v>0</v>
      </c>
      <c r="B134" s="53">
        <f>'Wniosek 2025 r.'!B170</f>
        <v>0</v>
      </c>
      <c r="C134" s="52">
        <f>'Wniosek 2025 r.'!E170</f>
        <v>0</v>
      </c>
      <c r="D134" s="51">
        <f>'Wniosek 2025 r.'!G170</f>
        <v>0</v>
      </c>
      <c r="E134" s="48">
        <f>'Wniosek 2025 r.'!C333</f>
        <v>0</v>
      </c>
      <c r="F134" s="48">
        <f>'Wniosek 2025 r.'!C643</f>
        <v>0</v>
      </c>
      <c r="G134" s="50">
        <f>'Wniosek 2025 r.'!C489</f>
        <v>0</v>
      </c>
      <c r="H134" s="49">
        <f>'Wniosek 2025 r.'!D489</f>
        <v>0</v>
      </c>
      <c r="I134" s="57">
        <f>'Wniosek 2025 r.'!F489</f>
        <v>0</v>
      </c>
      <c r="J134" s="48">
        <f>'Wniosek 2025 r.'!H489</f>
        <v>0</v>
      </c>
      <c r="K134" s="47">
        <f>'Wniosek 2025 r.'!C798</f>
        <v>0</v>
      </c>
      <c r="L134" s="46"/>
    </row>
    <row r="135" spans="1:12" s="45" customFormat="1" x14ac:dyDescent="0.25">
      <c r="A135" s="45">
        <f>'Wniosek 2025 r.'!A171</f>
        <v>0</v>
      </c>
      <c r="B135" s="53">
        <f>'Wniosek 2025 r.'!B171</f>
        <v>0</v>
      </c>
      <c r="C135" s="52">
        <f>'Wniosek 2025 r.'!E171</f>
        <v>0</v>
      </c>
      <c r="D135" s="51">
        <f>'Wniosek 2025 r.'!G171</f>
        <v>0</v>
      </c>
      <c r="E135" s="48">
        <f>'Wniosek 2025 r.'!C334</f>
        <v>0</v>
      </c>
      <c r="F135" s="48">
        <f>'Wniosek 2025 r.'!C644</f>
        <v>0</v>
      </c>
      <c r="G135" s="50">
        <f>'Wniosek 2025 r.'!C490</f>
        <v>0</v>
      </c>
      <c r="H135" s="49">
        <f>'Wniosek 2025 r.'!D490</f>
        <v>0</v>
      </c>
      <c r="I135" s="57">
        <f>'Wniosek 2025 r.'!F490</f>
        <v>0</v>
      </c>
      <c r="J135" s="48">
        <f>'Wniosek 2025 r.'!H490</f>
        <v>0</v>
      </c>
      <c r="K135" s="47">
        <f>'Wniosek 2025 r.'!C799</f>
        <v>0</v>
      </c>
      <c r="L135" s="46"/>
    </row>
    <row r="136" spans="1:12" s="45" customFormat="1" x14ac:dyDescent="0.25">
      <c r="A136" s="45">
        <f>'Wniosek 2025 r.'!A172</f>
        <v>0</v>
      </c>
      <c r="B136" s="53">
        <f>'Wniosek 2025 r.'!B172</f>
        <v>0</v>
      </c>
      <c r="C136" s="52">
        <f>'Wniosek 2025 r.'!E172</f>
        <v>0</v>
      </c>
      <c r="D136" s="51">
        <f>'Wniosek 2025 r.'!G172</f>
        <v>0</v>
      </c>
      <c r="E136" s="48">
        <f>'Wniosek 2025 r.'!C335</f>
        <v>0</v>
      </c>
      <c r="F136" s="48">
        <f>'Wniosek 2025 r.'!C645</f>
        <v>0</v>
      </c>
      <c r="G136" s="50">
        <f>'Wniosek 2025 r.'!C491</f>
        <v>0</v>
      </c>
      <c r="H136" s="49">
        <f>'Wniosek 2025 r.'!D491</f>
        <v>0</v>
      </c>
      <c r="I136" s="57">
        <f>'Wniosek 2025 r.'!F491</f>
        <v>0</v>
      </c>
      <c r="J136" s="48">
        <f>'Wniosek 2025 r.'!H491</f>
        <v>0</v>
      </c>
      <c r="K136" s="47">
        <f>'Wniosek 2025 r.'!C800</f>
        <v>0</v>
      </c>
      <c r="L136" s="46"/>
    </row>
    <row r="137" spans="1:12" s="45" customFormat="1" x14ac:dyDescent="0.25">
      <c r="A137" s="45">
        <f>'Wniosek 2025 r.'!A173</f>
        <v>0</v>
      </c>
      <c r="B137" s="53">
        <f>'Wniosek 2025 r.'!B173</f>
        <v>0</v>
      </c>
      <c r="C137" s="52">
        <f>'Wniosek 2025 r.'!E173</f>
        <v>0</v>
      </c>
      <c r="D137" s="51">
        <f>'Wniosek 2025 r.'!G173</f>
        <v>0</v>
      </c>
      <c r="E137" s="48">
        <f>'Wniosek 2025 r.'!C336</f>
        <v>0</v>
      </c>
      <c r="F137" s="48">
        <f>'Wniosek 2025 r.'!C646</f>
        <v>0</v>
      </c>
      <c r="G137" s="50">
        <f>'Wniosek 2025 r.'!C492</f>
        <v>0</v>
      </c>
      <c r="H137" s="49">
        <f>'Wniosek 2025 r.'!D492</f>
        <v>0</v>
      </c>
      <c r="I137" s="57">
        <f>'Wniosek 2025 r.'!F492</f>
        <v>0</v>
      </c>
      <c r="J137" s="48">
        <f>'Wniosek 2025 r.'!H492</f>
        <v>0</v>
      </c>
      <c r="K137" s="47">
        <f>'Wniosek 2025 r.'!C801</f>
        <v>0</v>
      </c>
      <c r="L137" s="46"/>
    </row>
    <row r="138" spans="1:12" s="45" customFormat="1" x14ac:dyDescent="0.25">
      <c r="A138" s="45">
        <f>'Wniosek 2025 r.'!A174</f>
        <v>0</v>
      </c>
      <c r="B138" s="53">
        <f>'Wniosek 2025 r.'!B174</f>
        <v>0</v>
      </c>
      <c r="C138" s="52">
        <f>'Wniosek 2025 r.'!E174</f>
        <v>0</v>
      </c>
      <c r="D138" s="51">
        <f>'Wniosek 2025 r.'!G174</f>
        <v>0</v>
      </c>
      <c r="E138" s="48">
        <f>'Wniosek 2025 r.'!C337</f>
        <v>0</v>
      </c>
      <c r="F138" s="48">
        <f>'Wniosek 2025 r.'!C647</f>
        <v>0</v>
      </c>
      <c r="G138" s="50">
        <f>'Wniosek 2025 r.'!C493</f>
        <v>0</v>
      </c>
      <c r="H138" s="49">
        <f>'Wniosek 2025 r.'!D493</f>
        <v>0</v>
      </c>
      <c r="I138" s="57">
        <f>'Wniosek 2025 r.'!F493</f>
        <v>0</v>
      </c>
      <c r="J138" s="48">
        <f>'Wniosek 2025 r.'!H493</f>
        <v>0</v>
      </c>
      <c r="K138" s="47">
        <f>'Wniosek 2025 r.'!C802</f>
        <v>0</v>
      </c>
      <c r="L138" s="46"/>
    </row>
    <row r="139" spans="1:12" s="45" customFormat="1" x14ac:dyDescent="0.25">
      <c r="A139" s="45">
        <f>'Wniosek 2025 r.'!A175</f>
        <v>0</v>
      </c>
      <c r="B139" s="53">
        <f>'Wniosek 2025 r.'!B175</f>
        <v>0</v>
      </c>
      <c r="C139" s="52">
        <f>'Wniosek 2025 r.'!E175</f>
        <v>0</v>
      </c>
      <c r="D139" s="51">
        <f>'Wniosek 2025 r.'!G175</f>
        <v>0</v>
      </c>
      <c r="E139" s="48">
        <f>'Wniosek 2025 r.'!C338</f>
        <v>0</v>
      </c>
      <c r="F139" s="48">
        <f>'Wniosek 2025 r.'!C648</f>
        <v>0</v>
      </c>
      <c r="G139" s="50">
        <f>'Wniosek 2025 r.'!C494</f>
        <v>0</v>
      </c>
      <c r="H139" s="49">
        <f>'Wniosek 2025 r.'!D494</f>
        <v>0</v>
      </c>
      <c r="I139" s="57">
        <f>'Wniosek 2025 r.'!F494</f>
        <v>0</v>
      </c>
      <c r="J139" s="48">
        <f>'Wniosek 2025 r.'!H494</f>
        <v>0</v>
      </c>
      <c r="K139" s="47">
        <f>'Wniosek 2025 r.'!C803</f>
        <v>0</v>
      </c>
      <c r="L139" s="46"/>
    </row>
    <row r="140" spans="1:12" s="45" customFormat="1" x14ac:dyDescent="0.25">
      <c r="A140" s="45">
        <f>'Wniosek 2025 r.'!A176</f>
        <v>0</v>
      </c>
      <c r="B140" s="53">
        <f>'Wniosek 2025 r.'!B176</f>
        <v>0</v>
      </c>
      <c r="C140" s="52">
        <f>'Wniosek 2025 r.'!E176</f>
        <v>0</v>
      </c>
      <c r="D140" s="51">
        <f>'Wniosek 2025 r.'!G176</f>
        <v>0</v>
      </c>
      <c r="E140" s="48">
        <f>'Wniosek 2025 r.'!C339</f>
        <v>0</v>
      </c>
      <c r="F140" s="48">
        <f>'Wniosek 2025 r.'!C649</f>
        <v>0</v>
      </c>
      <c r="G140" s="50">
        <f>'Wniosek 2025 r.'!C495</f>
        <v>0</v>
      </c>
      <c r="H140" s="49">
        <f>'Wniosek 2025 r.'!D495</f>
        <v>0</v>
      </c>
      <c r="I140" s="57">
        <f>'Wniosek 2025 r.'!F495</f>
        <v>0</v>
      </c>
      <c r="J140" s="48">
        <f>'Wniosek 2025 r.'!H495</f>
        <v>0</v>
      </c>
      <c r="K140" s="47">
        <f>'Wniosek 2025 r.'!C804</f>
        <v>0</v>
      </c>
      <c r="L140" s="46"/>
    </row>
    <row r="141" spans="1:12" s="45" customFormat="1" x14ac:dyDescent="0.25">
      <c r="A141" s="45">
        <f>'Wniosek 2025 r.'!A177</f>
        <v>0</v>
      </c>
      <c r="B141" s="53">
        <f>'Wniosek 2025 r.'!B177</f>
        <v>0</v>
      </c>
      <c r="C141" s="52">
        <f>'Wniosek 2025 r.'!E177</f>
        <v>0</v>
      </c>
      <c r="D141" s="51">
        <f>'Wniosek 2025 r.'!G177</f>
        <v>0</v>
      </c>
      <c r="E141" s="48">
        <f>'Wniosek 2025 r.'!C340</f>
        <v>0</v>
      </c>
      <c r="F141" s="48">
        <f>'Wniosek 2025 r.'!C650</f>
        <v>0</v>
      </c>
      <c r="G141" s="50">
        <f>'Wniosek 2025 r.'!C496</f>
        <v>0</v>
      </c>
      <c r="H141" s="49">
        <f>'Wniosek 2025 r.'!D496</f>
        <v>0</v>
      </c>
      <c r="I141" s="57">
        <f>'Wniosek 2025 r.'!F496</f>
        <v>0</v>
      </c>
      <c r="J141" s="48">
        <f>'Wniosek 2025 r.'!H496</f>
        <v>0</v>
      </c>
      <c r="K141" s="47">
        <f>'Wniosek 2025 r.'!C805</f>
        <v>0</v>
      </c>
      <c r="L141" s="46"/>
    </row>
    <row r="142" spans="1:12" s="45" customFormat="1" x14ac:dyDescent="0.25">
      <c r="A142" s="45">
        <f>'Wniosek 2025 r.'!A178</f>
        <v>0</v>
      </c>
      <c r="B142" s="53">
        <f>'Wniosek 2025 r.'!B178</f>
        <v>0</v>
      </c>
      <c r="C142" s="52">
        <f>'Wniosek 2025 r.'!E178</f>
        <v>0</v>
      </c>
      <c r="D142" s="51">
        <f>'Wniosek 2025 r.'!G178</f>
        <v>0</v>
      </c>
      <c r="E142" s="48">
        <f>'Wniosek 2025 r.'!C341</f>
        <v>0</v>
      </c>
      <c r="F142" s="48">
        <f>'Wniosek 2025 r.'!C651</f>
        <v>0</v>
      </c>
      <c r="G142" s="50">
        <f>'Wniosek 2025 r.'!C497</f>
        <v>0</v>
      </c>
      <c r="H142" s="49">
        <f>'Wniosek 2025 r.'!D497</f>
        <v>0</v>
      </c>
      <c r="I142" s="57">
        <f>'Wniosek 2025 r.'!F497</f>
        <v>0</v>
      </c>
      <c r="J142" s="48">
        <f>'Wniosek 2025 r.'!H497</f>
        <v>0</v>
      </c>
      <c r="K142" s="47">
        <f>'Wniosek 2025 r.'!C806</f>
        <v>0</v>
      </c>
      <c r="L142" s="46"/>
    </row>
    <row r="143" spans="1:12" s="45" customFormat="1" x14ac:dyDescent="0.25">
      <c r="A143" s="45">
        <f>'Wniosek 2025 r.'!A179</f>
        <v>0</v>
      </c>
      <c r="B143" s="53">
        <f>'Wniosek 2025 r.'!B179</f>
        <v>0</v>
      </c>
      <c r="C143" s="52">
        <f>'Wniosek 2025 r.'!E179</f>
        <v>0</v>
      </c>
      <c r="D143" s="51">
        <f>'Wniosek 2025 r.'!G179</f>
        <v>0</v>
      </c>
      <c r="E143" s="48">
        <f>'Wniosek 2025 r.'!C342</f>
        <v>0</v>
      </c>
      <c r="F143" s="48">
        <f>'Wniosek 2025 r.'!C652</f>
        <v>0</v>
      </c>
      <c r="G143" s="50">
        <f>'Wniosek 2025 r.'!C498</f>
        <v>0</v>
      </c>
      <c r="H143" s="49">
        <f>'Wniosek 2025 r.'!D498</f>
        <v>0</v>
      </c>
      <c r="I143" s="57">
        <f>'Wniosek 2025 r.'!F498</f>
        <v>0</v>
      </c>
      <c r="J143" s="48">
        <f>'Wniosek 2025 r.'!H498</f>
        <v>0</v>
      </c>
      <c r="K143" s="47">
        <f>'Wniosek 2025 r.'!C807</f>
        <v>0</v>
      </c>
      <c r="L143" s="46"/>
    </row>
    <row r="144" spans="1:12" s="45" customFormat="1" x14ac:dyDescent="0.25">
      <c r="A144" s="45">
        <f>'Wniosek 2025 r.'!A180</f>
        <v>0</v>
      </c>
      <c r="B144" s="53">
        <f>'Wniosek 2025 r.'!B180</f>
        <v>0</v>
      </c>
      <c r="C144" s="52">
        <f>'Wniosek 2025 r.'!E180</f>
        <v>0</v>
      </c>
      <c r="D144" s="51">
        <f>'Wniosek 2025 r.'!G180</f>
        <v>0</v>
      </c>
      <c r="E144" s="48">
        <f>'Wniosek 2025 r.'!C343</f>
        <v>0</v>
      </c>
      <c r="F144" s="48">
        <f>'Wniosek 2025 r.'!C653</f>
        <v>0</v>
      </c>
      <c r="G144" s="50">
        <f>'Wniosek 2025 r.'!C499</f>
        <v>0</v>
      </c>
      <c r="H144" s="49">
        <f>'Wniosek 2025 r.'!D499</f>
        <v>0</v>
      </c>
      <c r="I144" s="57">
        <f>'Wniosek 2025 r.'!F499</f>
        <v>0</v>
      </c>
      <c r="J144" s="48">
        <f>'Wniosek 2025 r.'!H499</f>
        <v>0</v>
      </c>
      <c r="K144" s="47">
        <f>'Wniosek 2025 r.'!C808</f>
        <v>0</v>
      </c>
      <c r="L144" s="46"/>
    </row>
    <row r="145" spans="1:18" s="45" customFormat="1" x14ac:dyDescent="0.25">
      <c r="A145" s="45">
        <f>'Wniosek 2025 r.'!A181</f>
        <v>0</v>
      </c>
      <c r="B145" s="53">
        <f>'Wniosek 2025 r.'!B181</f>
        <v>0</v>
      </c>
      <c r="C145" s="52">
        <f>'Wniosek 2025 r.'!E181</f>
        <v>0</v>
      </c>
      <c r="D145" s="51">
        <f>'Wniosek 2025 r.'!G181</f>
        <v>0</v>
      </c>
      <c r="E145" s="48">
        <f>'Wniosek 2025 r.'!C344</f>
        <v>0</v>
      </c>
      <c r="F145" s="48">
        <f>'Wniosek 2025 r.'!C654</f>
        <v>0</v>
      </c>
      <c r="G145" s="50">
        <f>'Wniosek 2025 r.'!C500</f>
        <v>0</v>
      </c>
      <c r="H145" s="49">
        <f>'Wniosek 2025 r.'!D500</f>
        <v>0</v>
      </c>
      <c r="I145" s="57">
        <f>'Wniosek 2025 r.'!F500</f>
        <v>0</v>
      </c>
      <c r="J145" s="48">
        <f>'Wniosek 2025 r.'!H500</f>
        <v>0</v>
      </c>
      <c r="K145" s="47">
        <f>'Wniosek 2025 r.'!C809</f>
        <v>0</v>
      </c>
      <c r="L145" s="46"/>
    </row>
    <row r="146" spans="1:18" s="45" customFormat="1" x14ac:dyDescent="0.25">
      <c r="A146" s="45">
        <f>'Wniosek 2025 r.'!A182</f>
        <v>0</v>
      </c>
      <c r="B146" s="53">
        <f>'Wniosek 2025 r.'!B182</f>
        <v>0</v>
      </c>
      <c r="C146" s="52">
        <f>'Wniosek 2025 r.'!E182</f>
        <v>0</v>
      </c>
      <c r="D146" s="51">
        <f>'Wniosek 2025 r.'!G182</f>
        <v>0</v>
      </c>
      <c r="E146" s="48">
        <f>'Wniosek 2025 r.'!C345</f>
        <v>0</v>
      </c>
      <c r="F146" s="48">
        <f>'Wniosek 2025 r.'!C655</f>
        <v>0</v>
      </c>
      <c r="G146" s="50">
        <f>'Wniosek 2025 r.'!C501</f>
        <v>0</v>
      </c>
      <c r="H146" s="49">
        <f>'Wniosek 2025 r.'!D501</f>
        <v>0</v>
      </c>
      <c r="I146" s="57">
        <f>'Wniosek 2025 r.'!F501</f>
        <v>0</v>
      </c>
      <c r="J146" s="48">
        <f>'Wniosek 2025 r.'!H501</f>
        <v>0</v>
      </c>
      <c r="K146" s="47">
        <f>'Wniosek 2025 r.'!C810</f>
        <v>0</v>
      </c>
      <c r="L146" s="46"/>
    </row>
    <row r="147" spans="1:18" s="45" customFormat="1" x14ac:dyDescent="0.25">
      <c r="A147" s="45">
        <f>'Wniosek 2025 r.'!A183</f>
        <v>0</v>
      </c>
      <c r="B147" s="53">
        <f>'Wniosek 2025 r.'!B183</f>
        <v>0</v>
      </c>
      <c r="C147" s="52">
        <f>'Wniosek 2025 r.'!E183</f>
        <v>0</v>
      </c>
      <c r="D147" s="51">
        <f>'Wniosek 2025 r.'!G183</f>
        <v>0</v>
      </c>
      <c r="E147" s="48">
        <f>'Wniosek 2025 r.'!C346</f>
        <v>0</v>
      </c>
      <c r="F147" s="48">
        <f>'Wniosek 2025 r.'!C656</f>
        <v>0</v>
      </c>
      <c r="G147" s="50">
        <f>'Wniosek 2025 r.'!C502</f>
        <v>0</v>
      </c>
      <c r="H147" s="49">
        <f>'Wniosek 2025 r.'!D502</f>
        <v>0</v>
      </c>
      <c r="I147" s="57">
        <f>'Wniosek 2025 r.'!F502</f>
        <v>0</v>
      </c>
      <c r="J147" s="48">
        <f>'Wniosek 2025 r.'!H502</f>
        <v>0</v>
      </c>
      <c r="K147" s="47">
        <f>'Wniosek 2025 r.'!C811</f>
        <v>0</v>
      </c>
      <c r="L147" s="46"/>
    </row>
    <row r="148" spans="1:18" s="45" customFormat="1" x14ac:dyDescent="0.25">
      <c r="A148" s="45">
        <f>'Wniosek 2025 r.'!A184</f>
        <v>0</v>
      </c>
      <c r="B148" s="53">
        <f>'Wniosek 2025 r.'!B184</f>
        <v>0</v>
      </c>
      <c r="C148" s="52">
        <f>'Wniosek 2025 r.'!E184</f>
        <v>0</v>
      </c>
      <c r="D148" s="51">
        <f>'Wniosek 2025 r.'!G184</f>
        <v>0</v>
      </c>
      <c r="E148" s="48">
        <f>'Wniosek 2025 r.'!C347</f>
        <v>0</v>
      </c>
      <c r="F148" s="48">
        <f>'Wniosek 2025 r.'!C657</f>
        <v>0</v>
      </c>
      <c r="G148" s="50">
        <f>'Wniosek 2025 r.'!C503</f>
        <v>0</v>
      </c>
      <c r="H148" s="49">
        <f>'Wniosek 2025 r.'!D503</f>
        <v>0</v>
      </c>
      <c r="I148" s="57">
        <f>'Wniosek 2025 r.'!F503</f>
        <v>0</v>
      </c>
      <c r="J148" s="48">
        <f>'Wniosek 2025 r.'!H503</f>
        <v>0</v>
      </c>
      <c r="K148" s="47">
        <f>'Wniosek 2025 r.'!C812</f>
        <v>0</v>
      </c>
      <c r="L148" s="46"/>
    </row>
    <row r="149" spans="1:18" s="45" customFormat="1" x14ac:dyDescent="0.25">
      <c r="A149" s="45">
        <f>'Wniosek 2025 r.'!A185</f>
        <v>0</v>
      </c>
      <c r="B149" s="53">
        <f>'Wniosek 2025 r.'!B185</f>
        <v>0</v>
      </c>
      <c r="C149" s="52">
        <f>'Wniosek 2025 r.'!E185</f>
        <v>0</v>
      </c>
      <c r="D149" s="51">
        <f>'Wniosek 2025 r.'!G185</f>
        <v>0</v>
      </c>
      <c r="E149" s="48">
        <f>'Wniosek 2025 r.'!C348</f>
        <v>0</v>
      </c>
      <c r="F149" s="48">
        <f>'Wniosek 2025 r.'!C658</f>
        <v>0</v>
      </c>
      <c r="G149" s="50">
        <f>'Wniosek 2025 r.'!C504</f>
        <v>0</v>
      </c>
      <c r="H149" s="49">
        <f>'Wniosek 2025 r.'!D504</f>
        <v>0</v>
      </c>
      <c r="I149" s="57">
        <f>'Wniosek 2025 r.'!F504</f>
        <v>0</v>
      </c>
      <c r="J149" s="48">
        <f>'Wniosek 2025 r.'!H504</f>
        <v>0</v>
      </c>
      <c r="K149" s="47">
        <f>'Wniosek 2025 r.'!C813</f>
        <v>0</v>
      </c>
      <c r="L149" s="46"/>
    </row>
    <row r="150" spans="1:18" s="45" customFormat="1" x14ac:dyDescent="0.25">
      <c r="A150" s="45">
        <f>'Wniosek 2025 r.'!A186</f>
        <v>0</v>
      </c>
      <c r="B150" s="53">
        <f>'Wniosek 2025 r.'!B186</f>
        <v>0</v>
      </c>
      <c r="C150" s="52">
        <f>'Wniosek 2025 r.'!E186</f>
        <v>0</v>
      </c>
      <c r="D150" s="51">
        <f>'Wniosek 2025 r.'!G186</f>
        <v>0</v>
      </c>
      <c r="E150" s="48">
        <f>'Wniosek 2025 r.'!C349</f>
        <v>0</v>
      </c>
      <c r="F150" s="48">
        <f>'Wniosek 2025 r.'!C659</f>
        <v>0</v>
      </c>
      <c r="G150" s="50">
        <f>'Wniosek 2025 r.'!C505</f>
        <v>0</v>
      </c>
      <c r="H150" s="49">
        <f>'Wniosek 2025 r.'!D505</f>
        <v>0</v>
      </c>
      <c r="I150" s="57">
        <f>'Wniosek 2025 r.'!F505</f>
        <v>0</v>
      </c>
      <c r="J150" s="48">
        <f>'Wniosek 2025 r.'!H505</f>
        <v>0</v>
      </c>
      <c r="K150" s="47">
        <f>'Wniosek 2025 r.'!C814</f>
        <v>0</v>
      </c>
      <c r="L150" s="46"/>
    </row>
    <row r="151" spans="1:18" s="45" customFormat="1" x14ac:dyDescent="0.25">
      <c r="A151" s="45">
        <f>'Wniosek 2025 r.'!A187</f>
        <v>0</v>
      </c>
      <c r="B151" s="53">
        <f>'Wniosek 2025 r.'!B187</f>
        <v>0</v>
      </c>
      <c r="C151" s="52">
        <f>'Wniosek 2025 r.'!E187</f>
        <v>0</v>
      </c>
      <c r="D151" s="51">
        <f>'Wniosek 2025 r.'!G187</f>
        <v>0</v>
      </c>
      <c r="E151" s="48">
        <f>'Wniosek 2025 r.'!C350</f>
        <v>0</v>
      </c>
      <c r="F151" s="48">
        <f>'Wniosek 2025 r.'!C660</f>
        <v>0</v>
      </c>
      <c r="G151" s="50">
        <f>'Wniosek 2025 r.'!C506</f>
        <v>0</v>
      </c>
      <c r="H151" s="49">
        <f>'Wniosek 2025 r.'!D506</f>
        <v>0</v>
      </c>
      <c r="I151" s="57">
        <f>'Wniosek 2025 r.'!F506</f>
        <v>0</v>
      </c>
      <c r="J151" s="48">
        <f>'Wniosek 2025 r.'!H506</f>
        <v>0</v>
      </c>
      <c r="K151" s="47">
        <f>'Wniosek 2025 r.'!C815</f>
        <v>0</v>
      </c>
      <c r="L151" s="46"/>
    </row>
    <row r="152" spans="1:18" s="45" customFormat="1" x14ac:dyDescent="0.25">
      <c r="A152" s="45">
        <f>'Wniosek 2025 r.'!A188</f>
        <v>0</v>
      </c>
      <c r="B152" s="53">
        <f>'Wniosek 2025 r.'!B188</f>
        <v>0</v>
      </c>
      <c r="C152" s="52">
        <f>'Wniosek 2025 r.'!E188</f>
        <v>0</v>
      </c>
      <c r="D152" s="51">
        <f>'Wniosek 2025 r.'!G188</f>
        <v>0</v>
      </c>
      <c r="E152" s="48">
        <f>'Wniosek 2025 r.'!C351</f>
        <v>0</v>
      </c>
      <c r="F152" s="48">
        <f>'Wniosek 2025 r.'!C661</f>
        <v>0</v>
      </c>
      <c r="G152" s="50">
        <f>'Wniosek 2025 r.'!C507</f>
        <v>0</v>
      </c>
      <c r="H152" s="49">
        <f>'Wniosek 2025 r.'!D507</f>
        <v>0</v>
      </c>
      <c r="I152" s="57">
        <f>'Wniosek 2025 r.'!F507</f>
        <v>0</v>
      </c>
      <c r="J152" s="48">
        <f>'Wniosek 2025 r.'!H507</f>
        <v>0</v>
      </c>
      <c r="K152" s="47">
        <f>'Wniosek 2025 r.'!C816</f>
        <v>0</v>
      </c>
      <c r="L152" s="46"/>
    </row>
    <row r="153" spans="1:18" s="26" customFormat="1" x14ac:dyDescent="0.25">
      <c r="A153" s="26" t="s">
        <v>77</v>
      </c>
      <c r="C153" s="42">
        <f>SUM(C3:C152)</f>
        <v>0</v>
      </c>
      <c r="D153" s="44">
        <f>SUMIF(D3:D152,"&gt;0")</f>
        <v>0</v>
      </c>
      <c r="E153" s="43">
        <f>SUM(E3:E152)</f>
        <v>0</v>
      </c>
      <c r="F153" s="43">
        <f>SUM(F3:F152)</f>
        <v>0</v>
      </c>
      <c r="G153" s="42"/>
      <c r="H153" s="42"/>
      <c r="I153" s="42"/>
      <c r="J153" s="43">
        <f>SUM(J3:J152)</f>
        <v>0</v>
      </c>
      <c r="K153" s="58">
        <f>SUM(K3:K152)</f>
        <v>0</v>
      </c>
    </row>
    <row r="154" spans="1:18" x14ac:dyDescent="0.25">
      <c r="C154" s="40"/>
      <c r="D154" s="40"/>
      <c r="E154" s="40"/>
      <c r="F154" s="41"/>
      <c r="K154" s="40"/>
    </row>
    <row r="155" spans="1:18" x14ac:dyDescent="0.25">
      <c r="B155" s="452" t="s">
        <v>76</v>
      </c>
      <c r="C155" s="452"/>
      <c r="D155" s="452"/>
      <c r="E155" s="452"/>
      <c r="F155" s="452"/>
      <c r="G155" s="452"/>
      <c r="H155" s="452"/>
      <c r="I155" s="452"/>
      <c r="J155" s="452"/>
      <c r="K155" s="452"/>
      <c r="L155" s="452"/>
      <c r="M155" s="452"/>
      <c r="N155" s="452"/>
      <c r="O155" s="452"/>
      <c r="P155" s="452"/>
      <c r="Q155" s="452"/>
      <c r="R155" s="114" t="s">
        <v>507</v>
      </c>
    </row>
    <row r="156" spans="1:18" ht="42" customHeight="1" x14ac:dyDescent="0.25">
      <c r="A156" s="60" t="str">
        <f t="shared" ref="A156:A187" si="0">A2</f>
        <v>l.p</v>
      </c>
      <c r="B156" s="61" t="s">
        <v>75</v>
      </c>
      <c r="C156" s="62" t="s">
        <v>74</v>
      </c>
      <c r="D156" s="63" t="s">
        <v>73</v>
      </c>
      <c r="E156" s="64" t="s">
        <v>72</v>
      </c>
      <c r="F156" s="65" t="s">
        <v>71</v>
      </c>
      <c r="G156" s="66" t="s">
        <v>70</v>
      </c>
      <c r="H156" s="59" t="s">
        <v>69</v>
      </c>
      <c r="I156" s="59" t="s">
        <v>68</v>
      </c>
      <c r="J156" s="59" t="s">
        <v>67</v>
      </c>
      <c r="K156" s="67" t="s">
        <v>66</v>
      </c>
      <c r="L156" s="68" t="s">
        <v>65</v>
      </c>
      <c r="M156" s="67" t="s">
        <v>64</v>
      </c>
      <c r="N156" s="67" t="s">
        <v>63</v>
      </c>
      <c r="O156" s="67" t="s">
        <v>62</v>
      </c>
      <c r="P156" s="113" t="s">
        <v>61</v>
      </c>
      <c r="Q156" s="113" t="s">
        <v>60</v>
      </c>
      <c r="R156" s="27" t="str">
        <f>IF('Zał. nr 2 kalkulacja - 2025 r.'!M178=('Wniosek 2025 r.'!C662*(-1)),'Weryfikacja 2025 r.'!M1,'Weryfikacja 2025 r.'!M2)</f>
        <v>ok</v>
      </c>
    </row>
    <row r="157" spans="1:18" s="27" customFormat="1" x14ac:dyDescent="0.25">
      <c r="A157" s="27">
        <f t="shared" si="0"/>
        <v>0</v>
      </c>
      <c r="B157" s="32" t="str">
        <f t="shared" ref="B157:B188" si="1">IFERROR(E3/C3,"")</f>
        <v/>
      </c>
      <c r="C157" s="31" t="str">
        <f t="shared" ref="C157:C188" si="2">IFERROR(F3/E3,"")</f>
        <v/>
      </c>
      <c r="D157" s="27">
        <f t="shared" ref="D157:D188" si="3">H3</f>
        <v>0</v>
      </c>
      <c r="E157" s="30" t="str">
        <f>IFERROR(D157/C157,"")</f>
        <v/>
      </c>
      <c r="F157" s="29">
        <f t="shared" ref="F157:F188" si="4">D157*E3</f>
        <v>0</v>
      </c>
      <c r="G157" s="29">
        <f t="shared" ref="G157:G188" si="5">G3*E3</f>
        <v>0</v>
      </c>
      <c r="H157" s="29">
        <f t="shared" ref="H157:H188" si="6">IFERROR(J157*E3,0)</f>
        <v>0</v>
      </c>
      <c r="I157" s="27">
        <f t="shared" ref="I157:I188" si="7">IFERROR(J157*E3,0)</f>
        <v>0</v>
      </c>
      <c r="J157" s="27">
        <f t="shared" ref="J157:J188" si="8">IFERROR(IF((F3-J3)/E3&gt;=$L$3,$L$3,(F3-J3)/E3),0)</f>
        <v>0</v>
      </c>
      <c r="K157" s="27">
        <f t="shared" ref="K157:K188" si="9">IFERROR(K3/E3,0)</f>
        <v>0</v>
      </c>
      <c r="L157" s="27">
        <f t="shared" ref="L157:L188" si="10">F3*0.1</f>
        <v>0</v>
      </c>
      <c r="M157" s="27">
        <f>IFERROR(C157*0.1,0)</f>
        <v>0</v>
      </c>
      <c r="N157" s="27" t="str">
        <f>IF(D157&gt;=M157,$M$1,$M$2)</f>
        <v>ok</v>
      </c>
      <c r="O157" s="27" t="str">
        <f>IF(K157&lt;=$L$3,$M$1,$M$2)</f>
        <v>ok</v>
      </c>
      <c r="P157" s="28">
        <f t="shared" ref="P157:P188" si="11">(H157+F157)-F3</f>
        <v>0</v>
      </c>
      <c r="Q157" s="28">
        <f t="shared" ref="Q157:Q188" si="12">F3-G157</f>
        <v>0</v>
      </c>
    </row>
    <row r="158" spans="1:18" s="27" customFormat="1" x14ac:dyDescent="0.25">
      <c r="A158" s="27">
        <f t="shared" si="0"/>
        <v>0</v>
      </c>
      <c r="B158" s="32" t="str">
        <f t="shared" si="1"/>
        <v/>
      </c>
      <c r="C158" s="31" t="str">
        <f t="shared" si="2"/>
        <v/>
      </c>
      <c r="D158" s="27">
        <f t="shared" si="3"/>
        <v>0</v>
      </c>
      <c r="E158" s="30" t="str">
        <f t="shared" ref="E158:E221" si="13">IFERROR(D158/C158,"")</f>
        <v/>
      </c>
      <c r="F158" s="29">
        <f t="shared" si="4"/>
        <v>0</v>
      </c>
      <c r="G158" s="29">
        <f t="shared" si="5"/>
        <v>0</v>
      </c>
      <c r="H158" s="29">
        <f t="shared" si="6"/>
        <v>0</v>
      </c>
      <c r="I158" s="27">
        <f t="shared" si="7"/>
        <v>0</v>
      </c>
      <c r="J158" s="27">
        <f t="shared" si="8"/>
        <v>0</v>
      </c>
      <c r="K158" s="27">
        <f t="shared" si="9"/>
        <v>0</v>
      </c>
      <c r="L158" s="27">
        <f t="shared" si="10"/>
        <v>0</v>
      </c>
      <c r="M158" s="27">
        <f t="shared" ref="M158:M221" si="14">IFERROR(C158*0.1,0)</f>
        <v>0</v>
      </c>
      <c r="N158" s="27" t="str">
        <f t="shared" ref="N158:N221" si="15">IF(D158&gt;=M158,$M$1,$M$2)</f>
        <v>ok</v>
      </c>
      <c r="O158" s="27" t="str">
        <f t="shared" ref="O158:O221" si="16">IF(K158&lt;=$L$3,$M$1,$M$2)</f>
        <v>ok</v>
      </c>
      <c r="P158" s="28">
        <f t="shared" si="11"/>
        <v>0</v>
      </c>
      <c r="Q158" s="28">
        <f t="shared" si="12"/>
        <v>0</v>
      </c>
    </row>
    <row r="159" spans="1:18" s="27" customFormat="1" x14ac:dyDescent="0.25">
      <c r="A159" s="27">
        <f t="shared" si="0"/>
        <v>0</v>
      </c>
      <c r="B159" s="32" t="str">
        <f t="shared" si="1"/>
        <v/>
      </c>
      <c r="C159" s="31" t="str">
        <f t="shared" si="2"/>
        <v/>
      </c>
      <c r="D159" s="27">
        <f t="shared" si="3"/>
        <v>0</v>
      </c>
      <c r="E159" s="30" t="str">
        <f t="shared" si="13"/>
        <v/>
      </c>
      <c r="F159" s="29">
        <f t="shared" si="4"/>
        <v>0</v>
      </c>
      <c r="G159" s="29">
        <f t="shared" si="5"/>
        <v>0</v>
      </c>
      <c r="H159" s="29">
        <f t="shared" si="6"/>
        <v>0</v>
      </c>
      <c r="I159" s="27">
        <f t="shared" si="7"/>
        <v>0</v>
      </c>
      <c r="J159" s="27">
        <f t="shared" si="8"/>
        <v>0</v>
      </c>
      <c r="K159" s="27">
        <f t="shared" si="9"/>
        <v>0</v>
      </c>
      <c r="L159" s="27">
        <f t="shared" si="10"/>
        <v>0</v>
      </c>
      <c r="M159" s="27">
        <f t="shared" si="14"/>
        <v>0</v>
      </c>
      <c r="N159" s="27" t="str">
        <f t="shared" si="15"/>
        <v>ok</v>
      </c>
      <c r="O159" s="27" t="str">
        <f t="shared" si="16"/>
        <v>ok</v>
      </c>
      <c r="P159" s="28">
        <f t="shared" si="11"/>
        <v>0</v>
      </c>
      <c r="Q159" s="28">
        <f t="shared" si="12"/>
        <v>0</v>
      </c>
    </row>
    <row r="160" spans="1:18" s="27" customFormat="1" x14ac:dyDescent="0.25">
      <c r="A160" s="27">
        <f t="shared" si="0"/>
        <v>0</v>
      </c>
      <c r="B160" s="32" t="str">
        <f t="shared" si="1"/>
        <v/>
      </c>
      <c r="C160" s="31" t="str">
        <f t="shared" si="2"/>
        <v/>
      </c>
      <c r="D160" s="27">
        <f t="shared" si="3"/>
        <v>0</v>
      </c>
      <c r="E160" s="30" t="str">
        <f t="shared" si="13"/>
        <v/>
      </c>
      <c r="F160" s="29">
        <f t="shared" si="4"/>
        <v>0</v>
      </c>
      <c r="G160" s="29">
        <f t="shared" si="5"/>
        <v>0</v>
      </c>
      <c r="H160" s="29">
        <f t="shared" si="6"/>
        <v>0</v>
      </c>
      <c r="I160" s="27">
        <f t="shared" si="7"/>
        <v>0</v>
      </c>
      <c r="J160" s="27">
        <f t="shared" si="8"/>
        <v>0</v>
      </c>
      <c r="K160" s="27">
        <f t="shared" si="9"/>
        <v>0</v>
      </c>
      <c r="L160" s="27">
        <f t="shared" si="10"/>
        <v>0</v>
      </c>
      <c r="M160" s="27">
        <f t="shared" si="14"/>
        <v>0</v>
      </c>
      <c r="N160" s="27" t="str">
        <f t="shared" si="15"/>
        <v>ok</v>
      </c>
      <c r="O160" s="27" t="str">
        <f t="shared" si="16"/>
        <v>ok</v>
      </c>
      <c r="P160" s="28">
        <f t="shared" si="11"/>
        <v>0</v>
      </c>
      <c r="Q160" s="28">
        <f t="shared" si="12"/>
        <v>0</v>
      </c>
    </row>
    <row r="161" spans="1:17" x14ac:dyDescent="0.25">
      <c r="A161" s="27">
        <f t="shared" si="0"/>
        <v>0</v>
      </c>
      <c r="B161" s="32" t="str">
        <f t="shared" si="1"/>
        <v/>
      </c>
      <c r="C161" s="31" t="str">
        <f t="shared" si="2"/>
        <v/>
      </c>
      <c r="D161" s="27">
        <f t="shared" si="3"/>
        <v>0</v>
      </c>
      <c r="E161" s="30" t="str">
        <f t="shared" si="13"/>
        <v/>
      </c>
      <c r="F161" s="29">
        <f t="shared" si="4"/>
        <v>0</v>
      </c>
      <c r="G161" s="29">
        <f t="shared" si="5"/>
        <v>0</v>
      </c>
      <c r="H161" s="29">
        <f t="shared" si="6"/>
        <v>0</v>
      </c>
      <c r="I161" s="27">
        <f t="shared" si="7"/>
        <v>0</v>
      </c>
      <c r="J161" s="27">
        <f t="shared" si="8"/>
        <v>0</v>
      </c>
      <c r="K161" s="27">
        <f t="shared" si="9"/>
        <v>0</v>
      </c>
      <c r="L161" s="27">
        <f t="shared" si="10"/>
        <v>0</v>
      </c>
      <c r="M161" s="27">
        <f t="shared" si="14"/>
        <v>0</v>
      </c>
      <c r="N161" s="27" t="str">
        <f t="shared" si="15"/>
        <v>ok</v>
      </c>
      <c r="O161" s="27" t="str">
        <f t="shared" si="16"/>
        <v>ok</v>
      </c>
      <c r="P161" s="28">
        <f t="shared" si="11"/>
        <v>0</v>
      </c>
      <c r="Q161" s="28">
        <f t="shared" si="12"/>
        <v>0</v>
      </c>
    </row>
    <row r="162" spans="1:17" x14ac:dyDescent="0.25">
      <c r="A162" s="27">
        <f t="shared" si="0"/>
        <v>0</v>
      </c>
      <c r="B162" s="32" t="str">
        <f t="shared" si="1"/>
        <v/>
      </c>
      <c r="C162" s="31" t="str">
        <f t="shared" si="2"/>
        <v/>
      </c>
      <c r="D162" s="27">
        <f t="shared" si="3"/>
        <v>0</v>
      </c>
      <c r="E162" s="30" t="str">
        <f t="shared" si="13"/>
        <v/>
      </c>
      <c r="F162" s="29">
        <f t="shared" si="4"/>
        <v>0</v>
      </c>
      <c r="G162" s="29">
        <f t="shared" si="5"/>
        <v>0</v>
      </c>
      <c r="H162" s="29">
        <f t="shared" si="6"/>
        <v>0</v>
      </c>
      <c r="I162" s="27">
        <f t="shared" si="7"/>
        <v>0</v>
      </c>
      <c r="J162" s="27">
        <f t="shared" si="8"/>
        <v>0</v>
      </c>
      <c r="K162" s="27">
        <f t="shared" si="9"/>
        <v>0</v>
      </c>
      <c r="L162" s="27">
        <f t="shared" si="10"/>
        <v>0</v>
      </c>
      <c r="M162" s="27">
        <f t="shared" si="14"/>
        <v>0</v>
      </c>
      <c r="N162" s="27" t="str">
        <f t="shared" si="15"/>
        <v>ok</v>
      </c>
      <c r="O162" s="27" t="str">
        <f t="shared" si="16"/>
        <v>ok</v>
      </c>
      <c r="P162" s="28">
        <f t="shared" si="11"/>
        <v>0</v>
      </c>
      <c r="Q162" s="28">
        <f t="shared" si="12"/>
        <v>0</v>
      </c>
    </row>
    <row r="163" spans="1:17" x14ac:dyDescent="0.25">
      <c r="A163" s="27">
        <f t="shared" si="0"/>
        <v>0</v>
      </c>
      <c r="B163" s="32" t="str">
        <f t="shared" si="1"/>
        <v/>
      </c>
      <c r="C163" s="31" t="str">
        <f t="shared" si="2"/>
        <v/>
      </c>
      <c r="D163" s="27">
        <f t="shared" si="3"/>
        <v>0</v>
      </c>
      <c r="E163" s="30" t="str">
        <f t="shared" si="13"/>
        <v/>
      </c>
      <c r="F163" s="29">
        <f t="shared" si="4"/>
        <v>0</v>
      </c>
      <c r="G163" s="29">
        <f t="shared" si="5"/>
        <v>0</v>
      </c>
      <c r="H163" s="29">
        <f t="shared" si="6"/>
        <v>0</v>
      </c>
      <c r="I163" s="27">
        <f t="shared" si="7"/>
        <v>0</v>
      </c>
      <c r="J163" s="27">
        <f t="shared" si="8"/>
        <v>0</v>
      </c>
      <c r="K163" s="27">
        <f t="shared" si="9"/>
        <v>0</v>
      </c>
      <c r="L163" s="27">
        <f t="shared" si="10"/>
        <v>0</v>
      </c>
      <c r="M163" s="27">
        <f t="shared" si="14"/>
        <v>0</v>
      </c>
      <c r="N163" s="27" t="str">
        <f t="shared" si="15"/>
        <v>ok</v>
      </c>
      <c r="O163" s="27" t="str">
        <f t="shared" si="16"/>
        <v>ok</v>
      </c>
      <c r="P163" s="28">
        <f t="shared" si="11"/>
        <v>0</v>
      </c>
      <c r="Q163" s="28">
        <f t="shared" si="12"/>
        <v>0</v>
      </c>
    </row>
    <row r="164" spans="1:17" x14ac:dyDescent="0.25">
      <c r="A164" s="27">
        <f t="shared" si="0"/>
        <v>0</v>
      </c>
      <c r="B164" s="32" t="str">
        <f t="shared" si="1"/>
        <v/>
      </c>
      <c r="C164" s="31" t="str">
        <f t="shared" si="2"/>
        <v/>
      </c>
      <c r="D164" s="27">
        <f t="shared" si="3"/>
        <v>0</v>
      </c>
      <c r="E164" s="30" t="str">
        <f t="shared" si="13"/>
        <v/>
      </c>
      <c r="F164" s="29">
        <f t="shared" si="4"/>
        <v>0</v>
      </c>
      <c r="G164" s="29">
        <f t="shared" si="5"/>
        <v>0</v>
      </c>
      <c r="H164" s="29">
        <f t="shared" si="6"/>
        <v>0</v>
      </c>
      <c r="I164" s="27">
        <f t="shared" si="7"/>
        <v>0</v>
      </c>
      <c r="J164" s="27">
        <f t="shared" si="8"/>
        <v>0</v>
      </c>
      <c r="K164" s="27">
        <f t="shared" si="9"/>
        <v>0</v>
      </c>
      <c r="L164" s="27">
        <f t="shared" si="10"/>
        <v>0</v>
      </c>
      <c r="M164" s="27">
        <f t="shared" si="14"/>
        <v>0</v>
      </c>
      <c r="N164" s="27" t="str">
        <f t="shared" si="15"/>
        <v>ok</v>
      </c>
      <c r="O164" s="27" t="str">
        <f t="shared" si="16"/>
        <v>ok</v>
      </c>
      <c r="P164" s="28">
        <f t="shared" si="11"/>
        <v>0</v>
      </c>
      <c r="Q164" s="28">
        <f t="shared" si="12"/>
        <v>0</v>
      </c>
    </row>
    <row r="165" spans="1:17" x14ac:dyDescent="0.25">
      <c r="A165" s="27">
        <f t="shared" si="0"/>
        <v>0</v>
      </c>
      <c r="B165" s="32" t="str">
        <f t="shared" si="1"/>
        <v/>
      </c>
      <c r="C165" s="31" t="str">
        <f t="shared" si="2"/>
        <v/>
      </c>
      <c r="D165" s="27">
        <f t="shared" si="3"/>
        <v>0</v>
      </c>
      <c r="E165" s="30" t="str">
        <f t="shared" si="13"/>
        <v/>
      </c>
      <c r="F165" s="29">
        <f t="shared" si="4"/>
        <v>0</v>
      </c>
      <c r="G165" s="29">
        <f t="shared" si="5"/>
        <v>0</v>
      </c>
      <c r="H165" s="29">
        <f t="shared" si="6"/>
        <v>0</v>
      </c>
      <c r="I165" s="27">
        <f t="shared" si="7"/>
        <v>0</v>
      </c>
      <c r="J165" s="27">
        <f t="shared" si="8"/>
        <v>0</v>
      </c>
      <c r="K165" s="27">
        <f t="shared" si="9"/>
        <v>0</v>
      </c>
      <c r="L165" s="27">
        <f t="shared" si="10"/>
        <v>0</v>
      </c>
      <c r="M165" s="27">
        <f t="shared" si="14"/>
        <v>0</v>
      </c>
      <c r="N165" s="27" t="str">
        <f t="shared" si="15"/>
        <v>ok</v>
      </c>
      <c r="O165" s="27" t="str">
        <f t="shared" si="16"/>
        <v>ok</v>
      </c>
      <c r="P165" s="28">
        <f t="shared" si="11"/>
        <v>0</v>
      </c>
      <c r="Q165" s="28">
        <f t="shared" si="12"/>
        <v>0</v>
      </c>
    </row>
    <row r="166" spans="1:17" x14ac:dyDescent="0.25">
      <c r="A166" s="27">
        <f t="shared" si="0"/>
        <v>0</v>
      </c>
      <c r="B166" s="32" t="str">
        <f t="shared" si="1"/>
        <v/>
      </c>
      <c r="C166" s="31" t="str">
        <f t="shared" si="2"/>
        <v/>
      </c>
      <c r="D166" s="27">
        <f t="shared" si="3"/>
        <v>0</v>
      </c>
      <c r="E166" s="30" t="str">
        <f t="shared" si="13"/>
        <v/>
      </c>
      <c r="F166" s="29">
        <f t="shared" si="4"/>
        <v>0</v>
      </c>
      <c r="G166" s="29">
        <f t="shared" si="5"/>
        <v>0</v>
      </c>
      <c r="H166" s="29">
        <f t="shared" si="6"/>
        <v>0</v>
      </c>
      <c r="I166" s="27">
        <f t="shared" si="7"/>
        <v>0</v>
      </c>
      <c r="J166" s="27">
        <f t="shared" si="8"/>
        <v>0</v>
      </c>
      <c r="K166" s="27">
        <f t="shared" si="9"/>
        <v>0</v>
      </c>
      <c r="L166" s="27">
        <f t="shared" si="10"/>
        <v>0</v>
      </c>
      <c r="M166" s="27">
        <f t="shared" si="14"/>
        <v>0</v>
      </c>
      <c r="N166" s="27" t="str">
        <f t="shared" si="15"/>
        <v>ok</v>
      </c>
      <c r="O166" s="27" t="str">
        <f t="shared" si="16"/>
        <v>ok</v>
      </c>
      <c r="P166" s="28">
        <f t="shared" si="11"/>
        <v>0</v>
      </c>
      <c r="Q166" s="28">
        <f t="shared" si="12"/>
        <v>0</v>
      </c>
    </row>
    <row r="167" spans="1:17" x14ac:dyDescent="0.25">
      <c r="A167" s="27">
        <f t="shared" si="0"/>
        <v>0</v>
      </c>
      <c r="B167" s="32" t="str">
        <f t="shared" si="1"/>
        <v/>
      </c>
      <c r="C167" s="31" t="str">
        <f t="shared" si="2"/>
        <v/>
      </c>
      <c r="D167" s="27">
        <f t="shared" si="3"/>
        <v>0</v>
      </c>
      <c r="E167" s="30" t="str">
        <f t="shared" si="13"/>
        <v/>
      </c>
      <c r="F167" s="29">
        <f t="shared" si="4"/>
        <v>0</v>
      </c>
      <c r="G167" s="29">
        <f t="shared" si="5"/>
        <v>0</v>
      </c>
      <c r="H167" s="29">
        <f t="shared" si="6"/>
        <v>0</v>
      </c>
      <c r="I167" s="27">
        <f t="shared" si="7"/>
        <v>0</v>
      </c>
      <c r="J167" s="27">
        <f t="shared" si="8"/>
        <v>0</v>
      </c>
      <c r="K167" s="27">
        <f t="shared" si="9"/>
        <v>0</v>
      </c>
      <c r="L167" s="27">
        <f t="shared" si="10"/>
        <v>0</v>
      </c>
      <c r="M167" s="27">
        <f t="shared" si="14"/>
        <v>0</v>
      </c>
      <c r="N167" s="27" t="str">
        <f t="shared" si="15"/>
        <v>ok</v>
      </c>
      <c r="O167" s="27" t="str">
        <f t="shared" si="16"/>
        <v>ok</v>
      </c>
      <c r="P167" s="28">
        <f t="shared" si="11"/>
        <v>0</v>
      </c>
      <c r="Q167" s="28">
        <f t="shared" si="12"/>
        <v>0</v>
      </c>
    </row>
    <row r="168" spans="1:17" x14ac:dyDescent="0.25">
      <c r="A168" s="27">
        <f t="shared" si="0"/>
        <v>0</v>
      </c>
      <c r="B168" s="32" t="str">
        <f t="shared" si="1"/>
        <v/>
      </c>
      <c r="C168" s="31" t="str">
        <f t="shared" si="2"/>
        <v/>
      </c>
      <c r="D168" s="27">
        <f t="shared" si="3"/>
        <v>0</v>
      </c>
      <c r="E168" s="30" t="str">
        <f t="shared" si="13"/>
        <v/>
      </c>
      <c r="F168" s="29">
        <f t="shared" si="4"/>
        <v>0</v>
      </c>
      <c r="G168" s="29">
        <f t="shared" si="5"/>
        <v>0</v>
      </c>
      <c r="H168" s="29">
        <f t="shared" si="6"/>
        <v>0</v>
      </c>
      <c r="I168" s="27">
        <f t="shared" si="7"/>
        <v>0</v>
      </c>
      <c r="J168" s="27">
        <f t="shared" si="8"/>
        <v>0</v>
      </c>
      <c r="K168" s="27">
        <f t="shared" si="9"/>
        <v>0</v>
      </c>
      <c r="L168" s="27">
        <f t="shared" si="10"/>
        <v>0</v>
      </c>
      <c r="M168" s="27">
        <f t="shared" si="14"/>
        <v>0</v>
      </c>
      <c r="N168" s="27" t="str">
        <f t="shared" si="15"/>
        <v>ok</v>
      </c>
      <c r="O168" s="27" t="str">
        <f t="shared" si="16"/>
        <v>ok</v>
      </c>
      <c r="P168" s="28">
        <f t="shared" si="11"/>
        <v>0</v>
      </c>
      <c r="Q168" s="28">
        <f t="shared" si="12"/>
        <v>0</v>
      </c>
    </row>
    <row r="169" spans="1:17" x14ac:dyDescent="0.25">
      <c r="A169" s="27">
        <f t="shared" si="0"/>
        <v>0</v>
      </c>
      <c r="B169" s="32" t="str">
        <f t="shared" si="1"/>
        <v/>
      </c>
      <c r="C169" s="31" t="str">
        <f t="shared" si="2"/>
        <v/>
      </c>
      <c r="D169" s="27">
        <f t="shared" si="3"/>
        <v>0</v>
      </c>
      <c r="E169" s="30" t="str">
        <f t="shared" si="13"/>
        <v/>
      </c>
      <c r="F169" s="29">
        <f t="shared" si="4"/>
        <v>0</v>
      </c>
      <c r="G169" s="29">
        <f t="shared" si="5"/>
        <v>0</v>
      </c>
      <c r="H169" s="29">
        <f t="shared" si="6"/>
        <v>0</v>
      </c>
      <c r="I169" s="27">
        <f t="shared" si="7"/>
        <v>0</v>
      </c>
      <c r="J169" s="27">
        <f t="shared" si="8"/>
        <v>0</v>
      </c>
      <c r="K169" s="27">
        <f t="shared" si="9"/>
        <v>0</v>
      </c>
      <c r="L169" s="27">
        <f t="shared" si="10"/>
        <v>0</v>
      </c>
      <c r="M169" s="27">
        <f t="shared" si="14"/>
        <v>0</v>
      </c>
      <c r="N169" s="27" t="str">
        <f t="shared" si="15"/>
        <v>ok</v>
      </c>
      <c r="O169" s="27" t="str">
        <f t="shared" si="16"/>
        <v>ok</v>
      </c>
      <c r="P169" s="28">
        <f t="shared" si="11"/>
        <v>0</v>
      </c>
      <c r="Q169" s="28">
        <f t="shared" si="12"/>
        <v>0</v>
      </c>
    </row>
    <row r="170" spans="1:17" x14ac:dyDescent="0.25">
      <c r="A170" s="27">
        <f t="shared" si="0"/>
        <v>0</v>
      </c>
      <c r="B170" s="32" t="str">
        <f t="shared" si="1"/>
        <v/>
      </c>
      <c r="C170" s="31" t="str">
        <f t="shared" si="2"/>
        <v/>
      </c>
      <c r="D170" s="27">
        <f t="shared" si="3"/>
        <v>0</v>
      </c>
      <c r="E170" s="30" t="str">
        <f t="shared" si="13"/>
        <v/>
      </c>
      <c r="F170" s="29">
        <f t="shared" si="4"/>
        <v>0</v>
      </c>
      <c r="G170" s="29">
        <f t="shared" si="5"/>
        <v>0</v>
      </c>
      <c r="H170" s="29">
        <f t="shared" si="6"/>
        <v>0</v>
      </c>
      <c r="I170" s="27">
        <f t="shared" si="7"/>
        <v>0</v>
      </c>
      <c r="J170" s="27">
        <f t="shared" si="8"/>
        <v>0</v>
      </c>
      <c r="K170" s="27">
        <f t="shared" si="9"/>
        <v>0</v>
      </c>
      <c r="L170" s="27">
        <f t="shared" si="10"/>
        <v>0</v>
      </c>
      <c r="M170" s="27">
        <f t="shared" si="14"/>
        <v>0</v>
      </c>
      <c r="N170" s="27" t="str">
        <f t="shared" si="15"/>
        <v>ok</v>
      </c>
      <c r="O170" s="27" t="str">
        <f t="shared" si="16"/>
        <v>ok</v>
      </c>
      <c r="P170" s="28">
        <f t="shared" si="11"/>
        <v>0</v>
      </c>
      <c r="Q170" s="28">
        <f t="shared" si="12"/>
        <v>0</v>
      </c>
    </row>
    <row r="171" spans="1:17" x14ac:dyDescent="0.25">
      <c r="A171" s="27">
        <f t="shared" si="0"/>
        <v>0</v>
      </c>
      <c r="B171" s="32" t="str">
        <f t="shared" si="1"/>
        <v/>
      </c>
      <c r="C171" s="31" t="str">
        <f t="shared" si="2"/>
        <v/>
      </c>
      <c r="D171" s="27">
        <f t="shared" si="3"/>
        <v>0</v>
      </c>
      <c r="E171" s="30" t="str">
        <f t="shared" si="13"/>
        <v/>
      </c>
      <c r="F171" s="29">
        <f t="shared" si="4"/>
        <v>0</v>
      </c>
      <c r="G171" s="29">
        <f t="shared" si="5"/>
        <v>0</v>
      </c>
      <c r="H171" s="29">
        <f t="shared" si="6"/>
        <v>0</v>
      </c>
      <c r="I171" s="27">
        <f t="shared" si="7"/>
        <v>0</v>
      </c>
      <c r="J171" s="27">
        <f t="shared" si="8"/>
        <v>0</v>
      </c>
      <c r="K171" s="27">
        <f t="shared" si="9"/>
        <v>0</v>
      </c>
      <c r="L171" s="27">
        <f t="shared" si="10"/>
        <v>0</v>
      </c>
      <c r="M171" s="27">
        <f t="shared" si="14"/>
        <v>0</v>
      </c>
      <c r="N171" s="27" t="str">
        <f t="shared" si="15"/>
        <v>ok</v>
      </c>
      <c r="O171" s="27" t="str">
        <f t="shared" si="16"/>
        <v>ok</v>
      </c>
      <c r="P171" s="28">
        <f t="shared" si="11"/>
        <v>0</v>
      </c>
      <c r="Q171" s="28">
        <f t="shared" si="12"/>
        <v>0</v>
      </c>
    </row>
    <row r="172" spans="1:17" x14ac:dyDescent="0.25">
      <c r="A172" s="27">
        <f t="shared" si="0"/>
        <v>0</v>
      </c>
      <c r="B172" s="32" t="str">
        <f t="shared" si="1"/>
        <v/>
      </c>
      <c r="C172" s="31" t="str">
        <f t="shared" si="2"/>
        <v/>
      </c>
      <c r="D172" s="27">
        <f t="shared" si="3"/>
        <v>0</v>
      </c>
      <c r="E172" s="30" t="str">
        <f t="shared" si="13"/>
        <v/>
      </c>
      <c r="F172" s="29">
        <f t="shared" si="4"/>
        <v>0</v>
      </c>
      <c r="G172" s="29">
        <f t="shared" si="5"/>
        <v>0</v>
      </c>
      <c r="H172" s="29">
        <f t="shared" si="6"/>
        <v>0</v>
      </c>
      <c r="I172" s="27">
        <f t="shared" si="7"/>
        <v>0</v>
      </c>
      <c r="J172" s="27">
        <f t="shared" si="8"/>
        <v>0</v>
      </c>
      <c r="K172" s="27">
        <f t="shared" si="9"/>
        <v>0</v>
      </c>
      <c r="L172" s="27">
        <f t="shared" si="10"/>
        <v>0</v>
      </c>
      <c r="M172" s="27">
        <f t="shared" si="14"/>
        <v>0</v>
      </c>
      <c r="N172" s="27" t="str">
        <f t="shared" si="15"/>
        <v>ok</v>
      </c>
      <c r="O172" s="27" t="str">
        <f t="shared" si="16"/>
        <v>ok</v>
      </c>
      <c r="P172" s="28">
        <f t="shared" si="11"/>
        <v>0</v>
      </c>
      <c r="Q172" s="28">
        <f t="shared" si="12"/>
        <v>0</v>
      </c>
    </row>
    <row r="173" spans="1:17" x14ac:dyDescent="0.25">
      <c r="A173" s="27">
        <f t="shared" si="0"/>
        <v>0</v>
      </c>
      <c r="B173" s="32" t="str">
        <f t="shared" si="1"/>
        <v/>
      </c>
      <c r="C173" s="31" t="str">
        <f t="shared" si="2"/>
        <v/>
      </c>
      <c r="D173" s="27">
        <f t="shared" si="3"/>
        <v>0</v>
      </c>
      <c r="E173" s="30" t="str">
        <f t="shared" si="13"/>
        <v/>
      </c>
      <c r="F173" s="29">
        <f t="shared" si="4"/>
        <v>0</v>
      </c>
      <c r="G173" s="29">
        <f t="shared" si="5"/>
        <v>0</v>
      </c>
      <c r="H173" s="29">
        <f t="shared" si="6"/>
        <v>0</v>
      </c>
      <c r="I173" s="27">
        <f t="shared" si="7"/>
        <v>0</v>
      </c>
      <c r="J173" s="27">
        <f t="shared" si="8"/>
        <v>0</v>
      </c>
      <c r="K173" s="27">
        <f t="shared" si="9"/>
        <v>0</v>
      </c>
      <c r="L173" s="27">
        <f t="shared" si="10"/>
        <v>0</v>
      </c>
      <c r="M173" s="27">
        <f t="shared" si="14"/>
        <v>0</v>
      </c>
      <c r="N173" s="27" t="str">
        <f t="shared" si="15"/>
        <v>ok</v>
      </c>
      <c r="O173" s="27" t="str">
        <f t="shared" si="16"/>
        <v>ok</v>
      </c>
      <c r="P173" s="28">
        <f t="shared" si="11"/>
        <v>0</v>
      </c>
      <c r="Q173" s="28">
        <f t="shared" si="12"/>
        <v>0</v>
      </c>
    </row>
    <row r="174" spans="1:17" x14ac:dyDescent="0.25">
      <c r="A174" s="27">
        <f t="shared" si="0"/>
        <v>0</v>
      </c>
      <c r="B174" s="32" t="str">
        <f t="shared" si="1"/>
        <v/>
      </c>
      <c r="C174" s="31" t="str">
        <f t="shared" si="2"/>
        <v/>
      </c>
      <c r="D174" s="27">
        <f t="shared" si="3"/>
        <v>0</v>
      </c>
      <c r="E174" s="30" t="str">
        <f t="shared" si="13"/>
        <v/>
      </c>
      <c r="F174" s="29">
        <f t="shared" si="4"/>
        <v>0</v>
      </c>
      <c r="G174" s="29">
        <f t="shared" si="5"/>
        <v>0</v>
      </c>
      <c r="H174" s="29">
        <f t="shared" si="6"/>
        <v>0</v>
      </c>
      <c r="I174" s="27">
        <f t="shared" si="7"/>
        <v>0</v>
      </c>
      <c r="J174" s="27">
        <f t="shared" si="8"/>
        <v>0</v>
      </c>
      <c r="K174" s="27">
        <f t="shared" si="9"/>
        <v>0</v>
      </c>
      <c r="L174" s="27">
        <f t="shared" si="10"/>
        <v>0</v>
      </c>
      <c r="M174" s="27">
        <f t="shared" si="14"/>
        <v>0</v>
      </c>
      <c r="N174" s="27" t="str">
        <f t="shared" si="15"/>
        <v>ok</v>
      </c>
      <c r="O174" s="27" t="str">
        <f t="shared" si="16"/>
        <v>ok</v>
      </c>
      <c r="P174" s="28">
        <f t="shared" si="11"/>
        <v>0</v>
      </c>
      <c r="Q174" s="28">
        <f t="shared" si="12"/>
        <v>0</v>
      </c>
    </row>
    <row r="175" spans="1:17" x14ac:dyDescent="0.25">
      <c r="A175" s="27">
        <f t="shared" si="0"/>
        <v>0</v>
      </c>
      <c r="B175" s="32" t="str">
        <f t="shared" si="1"/>
        <v/>
      </c>
      <c r="C175" s="31" t="str">
        <f t="shared" si="2"/>
        <v/>
      </c>
      <c r="D175" s="27">
        <f t="shared" si="3"/>
        <v>0</v>
      </c>
      <c r="E175" s="30" t="str">
        <f t="shared" si="13"/>
        <v/>
      </c>
      <c r="F175" s="29">
        <f t="shared" si="4"/>
        <v>0</v>
      </c>
      <c r="G175" s="29">
        <f t="shared" si="5"/>
        <v>0</v>
      </c>
      <c r="H175" s="29">
        <f t="shared" si="6"/>
        <v>0</v>
      </c>
      <c r="I175" s="27">
        <f t="shared" si="7"/>
        <v>0</v>
      </c>
      <c r="J175" s="27">
        <f t="shared" si="8"/>
        <v>0</v>
      </c>
      <c r="K175" s="27">
        <f t="shared" si="9"/>
        <v>0</v>
      </c>
      <c r="L175" s="27">
        <f t="shared" si="10"/>
        <v>0</v>
      </c>
      <c r="M175" s="27">
        <f t="shared" si="14"/>
        <v>0</v>
      </c>
      <c r="N175" s="27" t="str">
        <f t="shared" si="15"/>
        <v>ok</v>
      </c>
      <c r="O175" s="27" t="str">
        <f t="shared" si="16"/>
        <v>ok</v>
      </c>
      <c r="P175" s="28">
        <f t="shared" si="11"/>
        <v>0</v>
      </c>
      <c r="Q175" s="28">
        <f t="shared" si="12"/>
        <v>0</v>
      </c>
    </row>
    <row r="176" spans="1:17" x14ac:dyDescent="0.25">
      <c r="A176" s="27">
        <f t="shared" si="0"/>
        <v>0</v>
      </c>
      <c r="B176" s="32" t="str">
        <f t="shared" si="1"/>
        <v/>
      </c>
      <c r="C176" s="31" t="str">
        <f t="shared" si="2"/>
        <v/>
      </c>
      <c r="D176" s="27">
        <f t="shared" si="3"/>
        <v>0</v>
      </c>
      <c r="E176" s="30" t="str">
        <f t="shared" si="13"/>
        <v/>
      </c>
      <c r="F176" s="29">
        <f t="shared" si="4"/>
        <v>0</v>
      </c>
      <c r="G176" s="29">
        <f t="shared" si="5"/>
        <v>0</v>
      </c>
      <c r="H176" s="29">
        <f t="shared" si="6"/>
        <v>0</v>
      </c>
      <c r="I176" s="27">
        <f t="shared" si="7"/>
        <v>0</v>
      </c>
      <c r="J176" s="27">
        <f t="shared" si="8"/>
        <v>0</v>
      </c>
      <c r="K176" s="27">
        <f t="shared" si="9"/>
        <v>0</v>
      </c>
      <c r="L176" s="27">
        <f t="shared" si="10"/>
        <v>0</v>
      </c>
      <c r="M176" s="27">
        <f t="shared" si="14"/>
        <v>0</v>
      </c>
      <c r="N176" s="27" t="str">
        <f t="shared" si="15"/>
        <v>ok</v>
      </c>
      <c r="O176" s="27" t="str">
        <f t="shared" si="16"/>
        <v>ok</v>
      </c>
      <c r="P176" s="28">
        <f t="shared" si="11"/>
        <v>0</v>
      </c>
      <c r="Q176" s="28">
        <f t="shared" si="12"/>
        <v>0</v>
      </c>
    </row>
    <row r="177" spans="1:17" x14ac:dyDescent="0.25">
      <c r="A177" s="27">
        <f t="shared" si="0"/>
        <v>0</v>
      </c>
      <c r="B177" s="32" t="str">
        <f t="shared" si="1"/>
        <v/>
      </c>
      <c r="C177" s="31" t="str">
        <f t="shared" si="2"/>
        <v/>
      </c>
      <c r="D177" s="27">
        <f t="shared" si="3"/>
        <v>0</v>
      </c>
      <c r="E177" s="30" t="str">
        <f t="shared" si="13"/>
        <v/>
      </c>
      <c r="F177" s="29">
        <f t="shared" si="4"/>
        <v>0</v>
      </c>
      <c r="G177" s="29">
        <f t="shared" si="5"/>
        <v>0</v>
      </c>
      <c r="H177" s="29">
        <f t="shared" si="6"/>
        <v>0</v>
      </c>
      <c r="I177" s="27">
        <f t="shared" si="7"/>
        <v>0</v>
      </c>
      <c r="J177" s="27">
        <f t="shared" si="8"/>
        <v>0</v>
      </c>
      <c r="K177" s="27">
        <f t="shared" si="9"/>
        <v>0</v>
      </c>
      <c r="L177" s="27">
        <f t="shared" si="10"/>
        <v>0</v>
      </c>
      <c r="M177" s="27">
        <f t="shared" si="14"/>
        <v>0</v>
      </c>
      <c r="N177" s="27" t="str">
        <f t="shared" si="15"/>
        <v>ok</v>
      </c>
      <c r="O177" s="27" t="str">
        <f t="shared" si="16"/>
        <v>ok</v>
      </c>
      <c r="P177" s="28">
        <f t="shared" si="11"/>
        <v>0</v>
      </c>
      <c r="Q177" s="28">
        <f t="shared" si="12"/>
        <v>0</v>
      </c>
    </row>
    <row r="178" spans="1:17" x14ac:dyDescent="0.25">
      <c r="A178" s="27">
        <f t="shared" si="0"/>
        <v>0</v>
      </c>
      <c r="B178" s="32" t="str">
        <f t="shared" si="1"/>
        <v/>
      </c>
      <c r="C178" s="31" t="str">
        <f t="shared" si="2"/>
        <v/>
      </c>
      <c r="D178" s="27">
        <f t="shared" si="3"/>
        <v>0</v>
      </c>
      <c r="E178" s="30" t="str">
        <f t="shared" si="13"/>
        <v/>
      </c>
      <c r="F178" s="29">
        <f t="shared" si="4"/>
        <v>0</v>
      </c>
      <c r="G178" s="29">
        <f t="shared" si="5"/>
        <v>0</v>
      </c>
      <c r="H178" s="29">
        <f t="shared" si="6"/>
        <v>0</v>
      </c>
      <c r="I178" s="27">
        <f t="shared" si="7"/>
        <v>0</v>
      </c>
      <c r="J178" s="27">
        <f t="shared" si="8"/>
        <v>0</v>
      </c>
      <c r="K178" s="27">
        <f t="shared" si="9"/>
        <v>0</v>
      </c>
      <c r="L178" s="27">
        <f t="shared" si="10"/>
        <v>0</v>
      </c>
      <c r="M178" s="27">
        <f t="shared" si="14"/>
        <v>0</v>
      </c>
      <c r="N178" s="27" t="str">
        <f t="shared" si="15"/>
        <v>ok</v>
      </c>
      <c r="O178" s="27" t="str">
        <f t="shared" si="16"/>
        <v>ok</v>
      </c>
      <c r="P178" s="28">
        <f t="shared" si="11"/>
        <v>0</v>
      </c>
      <c r="Q178" s="28">
        <f t="shared" si="12"/>
        <v>0</v>
      </c>
    </row>
    <row r="179" spans="1:17" x14ac:dyDescent="0.25">
      <c r="A179" s="27">
        <f t="shared" si="0"/>
        <v>0</v>
      </c>
      <c r="B179" s="32" t="str">
        <f t="shared" si="1"/>
        <v/>
      </c>
      <c r="C179" s="31" t="str">
        <f t="shared" si="2"/>
        <v/>
      </c>
      <c r="D179" s="27">
        <f t="shared" si="3"/>
        <v>0</v>
      </c>
      <c r="E179" s="30" t="str">
        <f t="shared" si="13"/>
        <v/>
      </c>
      <c r="F179" s="29">
        <f t="shared" si="4"/>
        <v>0</v>
      </c>
      <c r="G179" s="29">
        <f t="shared" si="5"/>
        <v>0</v>
      </c>
      <c r="H179" s="29">
        <f t="shared" si="6"/>
        <v>0</v>
      </c>
      <c r="I179" s="27">
        <f t="shared" si="7"/>
        <v>0</v>
      </c>
      <c r="J179" s="27">
        <f t="shared" si="8"/>
        <v>0</v>
      </c>
      <c r="K179" s="27">
        <f t="shared" si="9"/>
        <v>0</v>
      </c>
      <c r="L179" s="27">
        <f t="shared" si="10"/>
        <v>0</v>
      </c>
      <c r="M179" s="27">
        <f t="shared" si="14"/>
        <v>0</v>
      </c>
      <c r="N179" s="27" t="str">
        <f t="shared" si="15"/>
        <v>ok</v>
      </c>
      <c r="O179" s="27" t="str">
        <f t="shared" si="16"/>
        <v>ok</v>
      </c>
      <c r="P179" s="28">
        <f t="shared" si="11"/>
        <v>0</v>
      </c>
      <c r="Q179" s="28">
        <f t="shared" si="12"/>
        <v>0</v>
      </c>
    </row>
    <row r="180" spans="1:17" x14ac:dyDescent="0.25">
      <c r="A180" s="27">
        <f t="shared" si="0"/>
        <v>0</v>
      </c>
      <c r="B180" s="32" t="str">
        <f t="shared" si="1"/>
        <v/>
      </c>
      <c r="C180" s="31" t="str">
        <f t="shared" si="2"/>
        <v/>
      </c>
      <c r="D180" s="27">
        <f t="shared" si="3"/>
        <v>0</v>
      </c>
      <c r="E180" s="30" t="str">
        <f t="shared" si="13"/>
        <v/>
      </c>
      <c r="F180" s="29">
        <f t="shared" si="4"/>
        <v>0</v>
      </c>
      <c r="G180" s="29">
        <f t="shared" si="5"/>
        <v>0</v>
      </c>
      <c r="H180" s="29">
        <f t="shared" si="6"/>
        <v>0</v>
      </c>
      <c r="I180" s="27">
        <f t="shared" si="7"/>
        <v>0</v>
      </c>
      <c r="J180" s="27">
        <f t="shared" si="8"/>
        <v>0</v>
      </c>
      <c r="K180" s="27">
        <f t="shared" si="9"/>
        <v>0</v>
      </c>
      <c r="L180" s="27">
        <f t="shared" si="10"/>
        <v>0</v>
      </c>
      <c r="M180" s="27">
        <f t="shared" si="14"/>
        <v>0</v>
      </c>
      <c r="N180" s="27" t="str">
        <f t="shared" si="15"/>
        <v>ok</v>
      </c>
      <c r="O180" s="27" t="str">
        <f t="shared" si="16"/>
        <v>ok</v>
      </c>
      <c r="P180" s="28">
        <f t="shared" si="11"/>
        <v>0</v>
      </c>
      <c r="Q180" s="28">
        <f t="shared" si="12"/>
        <v>0</v>
      </c>
    </row>
    <row r="181" spans="1:17" x14ac:dyDescent="0.25">
      <c r="A181" s="27">
        <f t="shared" si="0"/>
        <v>0</v>
      </c>
      <c r="B181" s="32" t="str">
        <f t="shared" si="1"/>
        <v/>
      </c>
      <c r="C181" s="31" t="str">
        <f t="shared" si="2"/>
        <v/>
      </c>
      <c r="D181" s="27">
        <f t="shared" si="3"/>
        <v>0</v>
      </c>
      <c r="E181" s="30" t="str">
        <f t="shared" si="13"/>
        <v/>
      </c>
      <c r="F181" s="29">
        <f t="shared" si="4"/>
        <v>0</v>
      </c>
      <c r="G181" s="29">
        <f t="shared" si="5"/>
        <v>0</v>
      </c>
      <c r="H181" s="29">
        <f t="shared" si="6"/>
        <v>0</v>
      </c>
      <c r="I181" s="27">
        <f t="shared" si="7"/>
        <v>0</v>
      </c>
      <c r="J181" s="27">
        <f t="shared" si="8"/>
        <v>0</v>
      </c>
      <c r="K181" s="27">
        <f t="shared" si="9"/>
        <v>0</v>
      </c>
      <c r="L181" s="27">
        <f t="shared" si="10"/>
        <v>0</v>
      </c>
      <c r="M181" s="27">
        <f t="shared" si="14"/>
        <v>0</v>
      </c>
      <c r="N181" s="27" t="str">
        <f t="shared" si="15"/>
        <v>ok</v>
      </c>
      <c r="O181" s="27" t="str">
        <f t="shared" si="16"/>
        <v>ok</v>
      </c>
      <c r="P181" s="28">
        <f t="shared" si="11"/>
        <v>0</v>
      </c>
      <c r="Q181" s="28">
        <f t="shared" si="12"/>
        <v>0</v>
      </c>
    </row>
    <row r="182" spans="1:17" x14ac:dyDescent="0.25">
      <c r="A182" s="27">
        <f t="shared" si="0"/>
        <v>0</v>
      </c>
      <c r="B182" s="32" t="str">
        <f t="shared" si="1"/>
        <v/>
      </c>
      <c r="C182" s="31" t="str">
        <f t="shared" si="2"/>
        <v/>
      </c>
      <c r="D182" s="27">
        <f t="shared" si="3"/>
        <v>0</v>
      </c>
      <c r="E182" s="30" t="str">
        <f t="shared" si="13"/>
        <v/>
      </c>
      <c r="F182" s="29">
        <f t="shared" si="4"/>
        <v>0</v>
      </c>
      <c r="G182" s="29">
        <f t="shared" si="5"/>
        <v>0</v>
      </c>
      <c r="H182" s="29">
        <f t="shared" si="6"/>
        <v>0</v>
      </c>
      <c r="I182" s="27">
        <f t="shared" si="7"/>
        <v>0</v>
      </c>
      <c r="J182" s="27">
        <f t="shared" si="8"/>
        <v>0</v>
      </c>
      <c r="K182" s="27">
        <f t="shared" si="9"/>
        <v>0</v>
      </c>
      <c r="L182" s="27">
        <f t="shared" si="10"/>
        <v>0</v>
      </c>
      <c r="M182" s="27">
        <f t="shared" si="14"/>
        <v>0</v>
      </c>
      <c r="N182" s="27" t="str">
        <f t="shared" si="15"/>
        <v>ok</v>
      </c>
      <c r="O182" s="27" t="str">
        <f t="shared" si="16"/>
        <v>ok</v>
      </c>
      <c r="P182" s="28">
        <f t="shared" si="11"/>
        <v>0</v>
      </c>
      <c r="Q182" s="28">
        <f t="shared" si="12"/>
        <v>0</v>
      </c>
    </row>
    <row r="183" spans="1:17" x14ac:dyDescent="0.25">
      <c r="A183" s="27">
        <f t="shared" si="0"/>
        <v>0</v>
      </c>
      <c r="B183" s="32" t="str">
        <f t="shared" si="1"/>
        <v/>
      </c>
      <c r="C183" s="31" t="str">
        <f t="shared" si="2"/>
        <v/>
      </c>
      <c r="D183" s="27">
        <f t="shared" si="3"/>
        <v>0</v>
      </c>
      <c r="E183" s="30" t="str">
        <f t="shared" si="13"/>
        <v/>
      </c>
      <c r="F183" s="29">
        <f t="shared" si="4"/>
        <v>0</v>
      </c>
      <c r="G183" s="29">
        <f t="shared" si="5"/>
        <v>0</v>
      </c>
      <c r="H183" s="29">
        <f t="shared" si="6"/>
        <v>0</v>
      </c>
      <c r="I183" s="27">
        <f t="shared" si="7"/>
        <v>0</v>
      </c>
      <c r="J183" s="27">
        <f t="shared" si="8"/>
        <v>0</v>
      </c>
      <c r="K183" s="27">
        <f t="shared" si="9"/>
        <v>0</v>
      </c>
      <c r="L183" s="27">
        <f t="shared" si="10"/>
        <v>0</v>
      </c>
      <c r="M183" s="27">
        <f t="shared" si="14"/>
        <v>0</v>
      </c>
      <c r="N183" s="27" t="str">
        <f t="shared" si="15"/>
        <v>ok</v>
      </c>
      <c r="O183" s="27" t="str">
        <f t="shared" si="16"/>
        <v>ok</v>
      </c>
      <c r="P183" s="28">
        <f t="shared" si="11"/>
        <v>0</v>
      </c>
      <c r="Q183" s="28">
        <f t="shared" si="12"/>
        <v>0</v>
      </c>
    </row>
    <row r="184" spans="1:17" x14ac:dyDescent="0.25">
      <c r="A184" s="27">
        <f t="shared" si="0"/>
        <v>0</v>
      </c>
      <c r="B184" s="32" t="str">
        <f t="shared" si="1"/>
        <v/>
      </c>
      <c r="C184" s="31" t="str">
        <f t="shared" si="2"/>
        <v/>
      </c>
      <c r="D184" s="27">
        <f t="shared" si="3"/>
        <v>0</v>
      </c>
      <c r="E184" s="30" t="str">
        <f t="shared" si="13"/>
        <v/>
      </c>
      <c r="F184" s="29">
        <f t="shared" si="4"/>
        <v>0</v>
      </c>
      <c r="G184" s="29">
        <f t="shared" si="5"/>
        <v>0</v>
      </c>
      <c r="H184" s="29">
        <f t="shared" si="6"/>
        <v>0</v>
      </c>
      <c r="I184" s="27">
        <f t="shared" si="7"/>
        <v>0</v>
      </c>
      <c r="J184" s="27">
        <f t="shared" si="8"/>
        <v>0</v>
      </c>
      <c r="K184" s="27">
        <f t="shared" si="9"/>
        <v>0</v>
      </c>
      <c r="L184" s="27">
        <f t="shared" si="10"/>
        <v>0</v>
      </c>
      <c r="M184" s="27">
        <f t="shared" si="14"/>
        <v>0</v>
      </c>
      <c r="N184" s="27" t="str">
        <f t="shared" si="15"/>
        <v>ok</v>
      </c>
      <c r="O184" s="27" t="str">
        <f t="shared" si="16"/>
        <v>ok</v>
      </c>
      <c r="P184" s="28">
        <f t="shared" si="11"/>
        <v>0</v>
      </c>
      <c r="Q184" s="28">
        <f t="shared" si="12"/>
        <v>0</v>
      </c>
    </row>
    <row r="185" spans="1:17" x14ac:dyDescent="0.25">
      <c r="A185" s="27">
        <f t="shared" si="0"/>
        <v>0</v>
      </c>
      <c r="B185" s="32" t="str">
        <f t="shared" si="1"/>
        <v/>
      </c>
      <c r="C185" s="31" t="str">
        <f t="shared" si="2"/>
        <v/>
      </c>
      <c r="D185" s="27">
        <f t="shared" si="3"/>
        <v>0</v>
      </c>
      <c r="E185" s="30" t="str">
        <f t="shared" si="13"/>
        <v/>
      </c>
      <c r="F185" s="29">
        <f t="shared" si="4"/>
        <v>0</v>
      </c>
      <c r="G185" s="29">
        <f t="shared" si="5"/>
        <v>0</v>
      </c>
      <c r="H185" s="29">
        <f t="shared" si="6"/>
        <v>0</v>
      </c>
      <c r="I185" s="27">
        <f t="shared" si="7"/>
        <v>0</v>
      </c>
      <c r="J185" s="27">
        <f t="shared" si="8"/>
        <v>0</v>
      </c>
      <c r="K185" s="27">
        <f t="shared" si="9"/>
        <v>0</v>
      </c>
      <c r="L185" s="27">
        <f t="shared" si="10"/>
        <v>0</v>
      </c>
      <c r="M185" s="27">
        <f t="shared" si="14"/>
        <v>0</v>
      </c>
      <c r="N185" s="27" t="str">
        <f t="shared" si="15"/>
        <v>ok</v>
      </c>
      <c r="O185" s="27" t="str">
        <f t="shared" si="16"/>
        <v>ok</v>
      </c>
      <c r="P185" s="28">
        <f t="shared" si="11"/>
        <v>0</v>
      </c>
      <c r="Q185" s="28">
        <f t="shared" si="12"/>
        <v>0</v>
      </c>
    </row>
    <row r="186" spans="1:17" x14ac:dyDescent="0.25">
      <c r="A186" s="27">
        <f t="shared" si="0"/>
        <v>0</v>
      </c>
      <c r="B186" s="32" t="str">
        <f t="shared" si="1"/>
        <v/>
      </c>
      <c r="C186" s="31" t="str">
        <f t="shared" si="2"/>
        <v/>
      </c>
      <c r="D186" s="27">
        <f t="shared" si="3"/>
        <v>0</v>
      </c>
      <c r="E186" s="30" t="str">
        <f t="shared" si="13"/>
        <v/>
      </c>
      <c r="F186" s="29">
        <f t="shared" si="4"/>
        <v>0</v>
      </c>
      <c r="G186" s="29">
        <f t="shared" si="5"/>
        <v>0</v>
      </c>
      <c r="H186" s="29">
        <f t="shared" si="6"/>
        <v>0</v>
      </c>
      <c r="I186" s="27">
        <f t="shared" si="7"/>
        <v>0</v>
      </c>
      <c r="J186" s="27">
        <f t="shared" si="8"/>
        <v>0</v>
      </c>
      <c r="K186" s="27">
        <f t="shared" si="9"/>
        <v>0</v>
      </c>
      <c r="L186" s="27">
        <f t="shared" si="10"/>
        <v>0</v>
      </c>
      <c r="M186" s="27">
        <f t="shared" si="14"/>
        <v>0</v>
      </c>
      <c r="N186" s="27" t="str">
        <f t="shared" si="15"/>
        <v>ok</v>
      </c>
      <c r="O186" s="27" t="str">
        <f t="shared" si="16"/>
        <v>ok</v>
      </c>
      <c r="P186" s="28">
        <f t="shared" si="11"/>
        <v>0</v>
      </c>
      <c r="Q186" s="28">
        <f t="shared" si="12"/>
        <v>0</v>
      </c>
    </row>
    <row r="187" spans="1:17" x14ac:dyDescent="0.25">
      <c r="A187" s="27">
        <f t="shared" si="0"/>
        <v>0</v>
      </c>
      <c r="B187" s="32" t="str">
        <f t="shared" si="1"/>
        <v/>
      </c>
      <c r="C187" s="31" t="str">
        <f t="shared" si="2"/>
        <v/>
      </c>
      <c r="D187" s="27">
        <f t="shared" si="3"/>
        <v>0</v>
      </c>
      <c r="E187" s="30" t="str">
        <f t="shared" si="13"/>
        <v/>
      </c>
      <c r="F187" s="29">
        <f t="shared" si="4"/>
        <v>0</v>
      </c>
      <c r="G187" s="29">
        <f t="shared" si="5"/>
        <v>0</v>
      </c>
      <c r="H187" s="29">
        <f t="shared" si="6"/>
        <v>0</v>
      </c>
      <c r="I187" s="27">
        <f t="shared" si="7"/>
        <v>0</v>
      </c>
      <c r="J187" s="27">
        <f t="shared" si="8"/>
        <v>0</v>
      </c>
      <c r="K187" s="27">
        <f t="shared" si="9"/>
        <v>0</v>
      </c>
      <c r="L187" s="27">
        <f t="shared" si="10"/>
        <v>0</v>
      </c>
      <c r="M187" s="27">
        <f t="shared" si="14"/>
        <v>0</v>
      </c>
      <c r="N187" s="27" t="str">
        <f t="shared" si="15"/>
        <v>ok</v>
      </c>
      <c r="O187" s="27" t="str">
        <f t="shared" si="16"/>
        <v>ok</v>
      </c>
      <c r="P187" s="28">
        <f t="shared" si="11"/>
        <v>0</v>
      </c>
      <c r="Q187" s="28">
        <f t="shared" si="12"/>
        <v>0</v>
      </c>
    </row>
    <row r="188" spans="1:17" x14ac:dyDescent="0.25">
      <c r="A188" s="27">
        <f t="shared" ref="A188:A219" si="17">A34</f>
        <v>0</v>
      </c>
      <c r="B188" s="32" t="str">
        <f t="shared" si="1"/>
        <v/>
      </c>
      <c r="C188" s="31" t="str">
        <f t="shared" si="2"/>
        <v/>
      </c>
      <c r="D188" s="27">
        <f t="shared" si="3"/>
        <v>0</v>
      </c>
      <c r="E188" s="30" t="str">
        <f t="shared" si="13"/>
        <v/>
      </c>
      <c r="F188" s="29">
        <f t="shared" si="4"/>
        <v>0</v>
      </c>
      <c r="G188" s="29">
        <f t="shared" si="5"/>
        <v>0</v>
      </c>
      <c r="H188" s="29">
        <f t="shared" si="6"/>
        <v>0</v>
      </c>
      <c r="I188" s="27">
        <f t="shared" si="7"/>
        <v>0</v>
      </c>
      <c r="J188" s="27">
        <f t="shared" si="8"/>
        <v>0</v>
      </c>
      <c r="K188" s="27">
        <f t="shared" si="9"/>
        <v>0</v>
      </c>
      <c r="L188" s="27">
        <f t="shared" si="10"/>
        <v>0</v>
      </c>
      <c r="M188" s="27">
        <f t="shared" si="14"/>
        <v>0</v>
      </c>
      <c r="N188" s="27" t="str">
        <f t="shared" si="15"/>
        <v>ok</v>
      </c>
      <c r="O188" s="27" t="str">
        <f t="shared" si="16"/>
        <v>ok</v>
      </c>
      <c r="P188" s="28">
        <f t="shared" si="11"/>
        <v>0</v>
      </c>
      <c r="Q188" s="28">
        <f t="shared" si="12"/>
        <v>0</v>
      </c>
    </row>
    <row r="189" spans="1:17" x14ac:dyDescent="0.25">
      <c r="A189" s="27">
        <f t="shared" si="17"/>
        <v>0</v>
      </c>
      <c r="B189" s="32" t="str">
        <f t="shared" ref="B189:B220" si="18">IFERROR(E35/C35,"")</f>
        <v/>
      </c>
      <c r="C189" s="31" t="str">
        <f t="shared" ref="C189:C220" si="19">IFERROR(F35/E35,"")</f>
        <v/>
      </c>
      <c r="D189" s="27">
        <f t="shared" ref="D189:D220" si="20">H35</f>
        <v>0</v>
      </c>
      <c r="E189" s="30" t="str">
        <f t="shared" si="13"/>
        <v/>
      </c>
      <c r="F189" s="29">
        <f t="shared" ref="F189:F220" si="21">D189*E35</f>
        <v>0</v>
      </c>
      <c r="G189" s="29">
        <f t="shared" ref="G189:G220" si="22">G35*E35</f>
        <v>0</v>
      </c>
      <c r="H189" s="29">
        <f t="shared" ref="H189:H220" si="23">IFERROR(J189*E35,0)</f>
        <v>0</v>
      </c>
      <c r="I189" s="27">
        <f t="shared" ref="I189:I220" si="24">IFERROR(J189*E35,0)</f>
        <v>0</v>
      </c>
      <c r="J189" s="27">
        <f t="shared" ref="J189:J220" si="25">IFERROR(IF((F35-J35)/E35&gt;=$L$3,$L$3,(F35-J35)/E35),0)</f>
        <v>0</v>
      </c>
      <c r="K189" s="27">
        <f t="shared" ref="K189:K220" si="26">IFERROR(K35/E35,0)</f>
        <v>0</v>
      </c>
      <c r="L189" s="27">
        <f t="shared" ref="L189:L220" si="27">F35*0.1</f>
        <v>0</v>
      </c>
      <c r="M189" s="27">
        <f t="shared" si="14"/>
        <v>0</v>
      </c>
      <c r="N189" s="27" t="str">
        <f t="shared" si="15"/>
        <v>ok</v>
      </c>
      <c r="O189" s="27" t="str">
        <f t="shared" si="16"/>
        <v>ok</v>
      </c>
      <c r="P189" s="28">
        <f t="shared" ref="P189:P220" si="28">(H189+F189)-F35</f>
        <v>0</v>
      </c>
      <c r="Q189" s="28">
        <f t="shared" ref="Q189:Q220" si="29">F35-G189</f>
        <v>0</v>
      </c>
    </row>
    <row r="190" spans="1:17" x14ac:dyDescent="0.25">
      <c r="A190" s="27">
        <f t="shared" si="17"/>
        <v>0</v>
      </c>
      <c r="B190" s="32" t="str">
        <f t="shared" si="18"/>
        <v/>
      </c>
      <c r="C190" s="31" t="str">
        <f t="shared" si="19"/>
        <v/>
      </c>
      <c r="D190" s="27">
        <f t="shared" si="20"/>
        <v>0</v>
      </c>
      <c r="E190" s="30" t="str">
        <f t="shared" si="13"/>
        <v/>
      </c>
      <c r="F190" s="29">
        <f t="shared" si="21"/>
        <v>0</v>
      </c>
      <c r="G190" s="29">
        <f t="shared" si="22"/>
        <v>0</v>
      </c>
      <c r="H190" s="29">
        <f t="shared" si="23"/>
        <v>0</v>
      </c>
      <c r="I190" s="27">
        <f t="shared" si="24"/>
        <v>0</v>
      </c>
      <c r="J190" s="27">
        <f t="shared" si="25"/>
        <v>0</v>
      </c>
      <c r="K190" s="27">
        <f t="shared" si="26"/>
        <v>0</v>
      </c>
      <c r="L190" s="27">
        <f t="shared" si="27"/>
        <v>0</v>
      </c>
      <c r="M190" s="27">
        <f t="shared" si="14"/>
        <v>0</v>
      </c>
      <c r="N190" s="27" t="str">
        <f t="shared" si="15"/>
        <v>ok</v>
      </c>
      <c r="O190" s="27" t="str">
        <f t="shared" si="16"/>
        <v>ok</v>
      </c>
      <c r="P190" s="28">
        <f t="shared" si="28"/>
        <v>0</v>
      </c>
      <c r="Q190" s="28">
        <f t="shared" si="29"/>
        <v>0</v>
      </c>
    </row>
    <row r="191" spans="1:17" x14ac:dyDescent="0.25">
      <c r="A191" s="27">
        <f t="shared" si="17"/>
        <v>0</v>
      </c>
      <c r="B191" s="32" t="str">
        <f t="shared" si="18"/>
        <v/>
      </c>
      <c r="C191" s="31" t="str">
        <f t="shared" si="19"/>
        <v/>
      </c>
      <c r="D191" s="27">
        <f t="shared" si="20"/>
        <v>0</v>
      </c>
      <c r="E191" s="30" t="str">
        <f t="shared" si="13"/>
        <v/>
      </c>
      <c r="F191" s="29">
        <f t="shared" si="21"/>
        <v>0</v>
      </c>
      <c r="G191" s="29">
        <f t="shared" si="22"/>
        <v>0</v>
      </c>
      <c r="H191" s="29">
        <f t="shared" si="23"/>
        <v>0</v>
      </c>
      <c r="I191" s="27">
        <f t="shared" si="24"/>
        <v>0</v>
      </c>
      <c r="J191" s="27">
        <f t="shared" si="25"/>
        <v>0</v>
      </c>
      <c r="K191" s="27">
        <f t="shared" si="26"/>
        <v>0</v>
      </c>
      <c r="L191" s="27">
        <f t="shared" si="27"/>
        <v>0</v>
      </c>
      <c r="M191" s="27">
        <f t="shared" si="14"/>
        <v>0</v>
      </c>
      <c r="N191" s="27" t="str">
        <f t="shared" si="15"/>
        <v>ok</v>
      </c>
      <c r="O191" s="27" t="str">
        <f t="shared" si="16"/>
        <v>ok</v>
      </c>
      <c r="P191" s="28">
        <f t="shared" si="28"/>
        <v>0</v>
      </c>
      <c r="Q191" s="28">
        <f t="shared" si="29"/>
        <v>0</v>
      </c>
    </row>
    <row r="192" spans="1:17" x14ac:dyDescent="0.25">
      <c r="A192" s="27">
        <f t="shared" si="17"/>
        <v>0</v>
      </c>
      <c r="B192" s="32" t="str">
        <f t="shared" si="18"/>
        <v/>
      </c>
      <c r="C192" s="31" t="str">
        <f t="shared" si="19"/>
        <v/>
      </c>
      <c r="D192" s="27">
        <f t="shared" si="20"/>
        <v>0</v>
      </c>
      <c r="E192" s="30" t="str">
        <f t="shared" si="13"/>
        <v/>
      </c>
      <c r="F192" s="29">
        <f t="shared" si="21"/>
        <v>0</v>
      </c>
      <c r="G192" s="29">
        <f t="shared" si="22"/>
        <v>0</v>
      </c>
      <c r="H192" s="29">
        <f t="shared" si="23"/>
        <v>0</v>
      </c>
      <c r="I192" s="27">
        <f t="shared" si="24"/>
        <v>0</v>
      </c>
      <c r="J192" s="27">
        <f t="shared" si="25"/>
        <v>0</v>
      </c>
      <c r="K192" s="27">
        <f t="shared" si="26"/>
        <v>0</v>
      </c>
      <c r="L192" s="27">
        <f t="shared" si="27"/>
        <v>0</v>
      </c>
      <c r="M192" s="27">
        <f t="shared" si="14"/>
        <v>0</v>
      </c>
      <c r="N192" s="27" t="str">
        <f t="shared" si="15"/>
        <v>ok</v>
      </c>
      <c r="O192" s="27" t="str">
        <f t="shared" si="16"/>
        <v>ok</v>
      </c>
      <c r="P192" s="28">
        <f t="shared" si="28"/>
        <v>0</v>
      </c>
      <c r="Q192" s="28">
        <f t="shared" si="29"/>
        <v>0</v>
      </c>
    </row>
    <row r="193" spans="1:17" x14ac:dyDescent="0.25">
      <c r="A193" s="27">
        <f t="shared" si="17"/>
        <v>0</v>
      </c>
      <c r="B193" s="32" t="str">
        <f t="shared" si="18"/>
        <v/>
      </c>
      <c r="C193" s="31" t="str">
        <f t="shared" si="19"/>
        <v/>
      </c>
      <c r="D193" s="27">
        <f t="shared" si="20"/>
        <v>0</v>
      </c>
      <c r="E193" s="30" t="str">
        <f t="shared" si="13"/>
        <v/>
      </c>
      <c r="F193" s="29">
        <f t="shared" si="21"/>
        <v>0</v>
      </c>
      <c r="G193" s="29">
        <f t="shared" si="22"/>
        <v>0</v>
      </c>
      <c r="H193" s="29">
        <f t="shared" si="23"/>
        <v>0</v>
      </c>
      <c r="I193" s="27">
        <f t="shared" si="24"/>
        <v>0</v>
      </c>
      <c r="J193" s="27">
        <f t="shared" si="25"/>
        <v>0</v>
      </c>
      <c r="K193" s="27">
        <f t="shared" si="26"/>
        <v>0</v>
      </c>
      <c r="L193" s="27">
        <f t="shared" si="27"/>
        <v>0</v>
      </c>
      <c r="M193" s="27">
        <f t="shared" si="14"/>
        <v>0</v>
      </c>
      <c r="N193" s="27" t="str">
        <f t="shared" si="15"/>
        <v>ok</v>
      </c>
      <c r="O193" s="27" t="str">
        <f t="shared" si="16"/>
        <v>ok</v>
      </c>
      <c r="P193" s="28">
        <f t="shared" si="28"/>
        <v>0</v>
      </c>
      <c r="Q193" s="28">
        <f t="shared" si="29"/>
        <v>0</v>
      </c>
    </row>
    <row r="194" spans="1:17" x14ac:dyDescent="0.25">
      <c r="A194" s="27">
        <f t="shared" si="17"/>
        <v>0</v>
      </c>
      <c r="B194" s="32" t="str">
        <f t="shared" si="18"/>
        <v/>
      </c>
      <c r="C194" s="31" t="str">
        <f t="shared" si="19"/>
        <v/>
      </c>
      <c r="D194" s="27">
        <f t="shared" si="20"/>
        <v>0</v>
      </c>
      <c r="E194" s="30" t="str">
        <f t="shared" si="13"/>
        <v/>
      </c>
      <c r="F194" s="29">
        <f t="shared" si="21"/>
        <v>0</v>
      </c>
      <c r="G194" s="29">
        <f t="shared" si="22"/>
        <v>0</v>
      </c>
      <c r="H194" s="29">
        <f t="shared" si="23"/>
        <v>0</v>
      </c>
      <c r="I194" s="27">
        <f t="shared" si="24"/>
        <v>0</v>
      </c>
      <c r="J194" s="27">
        <f t="shared" si="25"/>
        <v>0</v>
      </c>
      <c r="K194" s="27">
        <f t="shared" si="26"/>
        <v>0</v>
      </c>
      <c r="L194" s="27">
        <f t="shared" si="27"/>
        <v>0</v>
      </c>
      <c r="M194" s="27">
        <f t="shared" si="14"/>
        <v>0</v>
      </c>
      <c r="N194" s="27" t="str">
        <f t="shared" si="15"/>
        <v>ok</v>
      </c>
      <c r="O194" s="27" t="str">
        <f t="shared" si="16"/>
        <v>ok</v>
      </c>
      <c r="P194" s="28">
        <f t="shared" si="28"/>
        <v>0</v>
      </c>
      <c r="Q194" s="28">
        <f t="shared" si="29"/>
        <v>0</v>
      </c>
    </row>
    <row r="195" spans="1:17" x14ac:dyDescent="0.25">
      <c r="A195" s="27">
        <f t="shared" si="17"/>
        <v>0</v>
      </c>
      <c r="B195" s="32" t="str">
        <f t="shared" si="18"/>
        <v/>
      </c>
      <c r="C195" s="31" t="str">
        <f t="shared" si="19"/>
        <v/>
      </c>
      <c r="D195" s="27">
        <f t="shared" si="20"/>
        <v>0</v>
      </c>
      <c r="E195" s="30" t="str">
        <f t="shared" si="13"/>
        <v/>
      </c>
      <c r="F195" s="29">
        <f t="shared" si="21"/>
        <v>0</v>
      </c>
      <c r="G195" s="29">
        <f t="shared" si="22"/>
        <v>0</v>
      </c>
      <c r="H195" s="29">
        <f t="shared" si="23"/>
        <v>0</v>
      </c>
      <c r="I195" s="27">
        <f t="shared" si="24"/>
        <v>0</v>
      </c>
      <c r="J195" s="27">
        <f t="shared" si="25"/>
        <v>0</v>
      </c>
      <c r="K195" s="27">
        <f t="shared" si="26"/>
        <v>0</v>
      </c>
      <c r="L195" s="27">
        <f t="shared" si="27"/>
        <v>0</v>
      </c>
      <c r="M195" s="27">
        <f t="shared" si="14"/>
        <v>0</v>
      </c>
      <c r="N195" s="27" t="str">
        <f t="shared" si="15"/>
        <v>ok</v>
      </c>
      <c r="O195" s="27" t="str">
        <f t="shared" si="16"/>
        <v>ok</v>
      </c>
      <c r="P195" s="28">
        <f t="shared" si="28"/>
        <v>0</v>
      </c>
      <c r="Q195" s="28">
        <f t="shared" si="29"/>
        <v>0</v>
      </c>
    </row>
    <row r="196" spans="1:17" x14ac:dyDescent="0.25">
      <c r="A196" s="27">
        <f t="shared" si="17"/>
        <v>0</v>
      </c>
      <c r="B196" s="32" t="str">
        <f t="shared" si="18"/>
        <v/>
      </c>
      <c r="C196" s="31" t="str">
        <f t="shared" si="19"/>
        <v/>
      </c>
      <c r="D196" s="27">
        <f t="shared" si="20"/>
        <v>0</v>
      </c>
      <c r="E196" s="30" t="str">
        <f t="shared" si="13"/>
        <v/>
      </c>
      <c r="F196" s="29">
        <f t="shared" si="21"/>
        <v>0</v>
      </c>
      <c r="G196" s="29">
        <f t="shared" si="22"/>
        <v>0</v>
      </c>
      <c r="H196" s="29">
        <f t="shared" si="23"/>
        <v>0</v>
      </c>
      <c r="I196" s="27">
        <f t="shared" si="24"/>
        <v>0</v>
      </c>
      <c r="J196" s="27">
        <f t="shared" si="25"/>
        <v>0</v>
      </c>
      <c r="K196" s="27">
        <f t="shared" si="26"/>
        <v>0</v>
      </c>
      <c r="L196" s="27">
        <f t="shared" si="27"/>
        <v>0</v>
      </c>
      <c r="M196" s="27">
        <f t="shared" si="14"/>
        <v>0</v>
      </c>
      <c r="N196" s="27" t="str">
        <f t="shared" si="15"/>
        <v>ok</v>
      </c>
      <c r="O196" s="27" t="str">
        <f t="shared" si="16"/>
        <v>ok</v>
      </c>
      <c r="P196" s="28">
        <f t="shared" si="28"/>
        <v>0</v>
      </c>
      <c r="Q196" s="28">
        <f t="shared" si="29"/>
        <v>0</v>
      </c>
    </row>
    <row r="197" spans="1:17" x14ac:dyDescent="0.25">
      <c r="A197" s="27">
        <f t="shared" si="17"/>
        <v>0</v>
      </c>
      <c r="B197" s="32" t="str">
        <f t="shared" si="18"/>
        <v/>
      </c>
      <c r="C197" s="31" t="str">
        <f t="shared" si="19"/>
        <v/>
      </c>
      <c r="D197" s="27">
        <f t="shared" si="20"/>
        <v>0</v>
      </c>
      <c r="E197" s="30" t="str">
        <f t="shared" si="13"/>
        <v/>
      </c>
      <c r="F197" s="29">
        <f t="shared" si="21"/>
        <v>0</v>
      </c>
      <c r="G197" s="29">
        <f t="shared" si="22"/>
        <v>0</v>
      </c>
      <c r="H197" s="29">
        <f t="shared" si="23"/>
        <v>0</v>
      </c>
      <c r="I197" s="27">
        <f t="shared" si="24"/>
        <v>0</v>
      </c>
      <c r="J197" s="27">
        <f t="shared" si="25"/>
        <v>0</v>
      </c>
      <c r="K197" s="27">
        <f t="shared" si="26"/>
        <v>0</v>
      </c>
      <c r="L197" s="27">
        <f t="shared" si="27"/>
        <v>0</v>
      </c>
      <c r="M197" s="27">
        <f t="shared" si="14"/>
        <v>0</v>
      </c>
      <c r="N197" s="27" t="str">
        <f t="shared" si="15"/>
        <v>ok</v>
      </c>
      <c r="O197" s="27" t="str">
        <f t="shared" si="16"/>
        <v>ok</v>
      </c>
      <c r="P197" s="28">
        <f t="shared" si="28"/>
        <v>0</v>
      </c>
      <c r="Q197" s="28">
        <f t="shared" si="29"/>
        <v>0</v>
      </c>
    </row>
    <row r="198" spans="1:17" x14ac:dyDescent="0.25">
      <c r="A198" s="27">
        <f t="shared" si="17"/>
        <v>0</v>
      </c>
      <c r="B198" s="32" t="str">
        <f t="shared" si="18"/>
        <v/>
      </c>
      <c r="C198" s="31" t="str">
        <f t="shared" si="19"/>
        <v/>
      </c>
      <c r="D198" s="27">
        <f t="shared" si="20"/>
        <v>0</v>
      </c>
      <c r="E198" s="30" t="str">
        <f t="shared" si="13"/>
        <v/>
      </c>
      <c r="F198" s="29">
        <f t="shared" si="21"/>
        <v>0</v>
      </c>
      <c r="G198" s="29">
        <f t="shared" si="22"/>
        <v>0</v>
      </c>
      <c r="H198" s="29">
        <f t="shared" si="23"/>
        <v>0</v>
      </c>
      <c r="I198" s="27">
        <f t="shared" si="24"/>
        <v>0</v>
      </c>
      <c r="J198" s="27">
        <f t="shared" si="25"/>
        <v>0</v>
      </c>
      <c r="K198" s="27">
        <f t="shared" si="26"/>
        <v>0</v>
      </c>
      <c r="L198" s="27">
        <f t="shared" si="27"/>
        <v>0</v>
      </c>
      <c r="M198" s="27">
        <f t="shared" si="14"/>
        <v>0</v>
      </c>
      <c r="N198" s="27" t="str">
        <f t="shared" si="15"/>
        <v>ok</v>
      </c>
      <c r="O198" s="27" t="str">
        <f t="shared" si="16"/>
        <v>ok</v>
      </c>
      <c r="P198" s="28">
        <f t="shared" si="28"/>
        <v>0</v>
      </c>
      <c r="Q198" s="28">
        <f t="shared" si="29"/>
        <v>0</v>
      </c>
    </row>
    <row r="199" spans="1:17" x14ac:dyDescent="0.25">
      <c r="A199" s="27">
        <f t="shared" si="17"/>
        <v>0</v>
      </c>
      <c r="B199" s="32" t="str">
        <f t="shared" si="18"/>
        <v/>
      </c>
      <c r="C199" s="31" t="str">
        <f t="shared" si="19"/>
        <v/>
      </c>
      <c r="D199" s="27">
        <f t="shared" si="20"/>
        <v>0</v>
      </c>
      <c r="E199" s="30" t="str">
        <f t="shared" si="13"/>
        <v/>
      </c>
      <c r="F199" s="29">
        <f t="shared" si="21"/>
        <v>0</v>
      </c>
      <c r="G199" s="29">
        <f t="shared" si="22"/>
        <v>0</v>
      </c>
      <c r="H199" s="29">
        <f t="shared" si="23"/>
        <v>0</v>
      </c>
      <c r="I199" s="27">
        <f t="shared" si="24"/>
        <v>0</v>
      </c>
      <c r="J199" s="27">
        <f t="shared" si="25"/>
        <v>0</v>
      </c>
      <c r="K199" s="27">
        <f t="shared" si="26"/>
        <v>0</v>
      </c>
      <c r="L199" s="27">
        <f t="shared" si="27"/>
        <v>0</v>
      </c>
      <c r="M199" s="27">
        <f t="shared" si="14"/>
        <v>0</v>
      </c>
      <c r="N199" s="27" t="str">
        <f t="shared" si="15"/>
        <v>ok</v>
      </c>
      <c r="O199" s="27" t="str">
        <f t="shared" si="16"/>
        <v>ok</v>
      </c>
      <c r="P199" s="28">
        <f t="shared" si="28"/>
        <v>0</v>
      </c>
      <c r="Q199" s="28">
        <f t="shared" si="29"/>
        <v>0</v>
      </c>
    </row>
    <row r="200" spans="1:17" x14ac:dyDescent="0.25">
      <c r="A200" s="27">
        <f t="shared" si="17"/>
        <v>0</v>
      </c>
      <c r="B200" s="32" t="str">
        <f t="shared" si="18"/>
        <v/>
      </c>
      <c r="C200" s="31" t="str">
        <f t="shared" si="19"/>
        <v/>
      </c>
      <c r="D200" s="27">
        <f t="shared" si="20"/>
        <v>0</v>
      </c>
      <c r="E200" s="30" t="str">
        <f t="shared" si="13"/>
        <v/>
      </c>
      <c r="F200" s="29">
        <f t="shared" si="21"/>
        <v>0</v>
      </c>
      <c r="G200" s="29">
        <f t="shared" si="22"/>
        <v>0</v>
      </c>
      <c r="H200" s="29">
        <f t="shared" si="23"/>
        <v>0</v>
      </c>
      <c r="I200" s="27">
        <f t="shared" si="24"/>
        <v>0</v>
      </c>
      <c r="J200" s="27">
        <f t="shared" si="25"/>
        <v>0</v>
      </c>
      <c r="K200" s="27">
        <f t="shared" si="26"/>
        <v>0</v>
      </c>
      <c r="L200" s="27">
        <f t="shared" si="27"/>
        <v>0</v>
      </c>
      <c r="M200" s="27">
        <f t="shared" si="14"/>
        <v>0</v>
      </c>
      <c r="N200" s="27" t="str">
        <f t="shared" si="15"/>
        <v>ok</v>
      </c>
      <c r="O200" s="27" t="str">
        <f t="shared" si="16"/>
        <v>ok</v>
      </c>
      <c r="P200" s="28">
        <f t="shared" si="28"/>
        <v>0</v>
      </c>
      <c r="Q200" s="28">
        <f t="shared" si="29"/>
        <v>0</v>
      </c>
    </row>
    <row r="201" spans="1:17" x14ac:dyDescent="0.25">
      <c r="A201" s="27">
        <f t="shared" si="17"/>
        <v>0</v>
      </c>
      <c r="B201" s="32" t="str">
        <f t="shared" si="18"/>
        <v/>
      </c>
      <c r="C201" s="31" t="str">
        <f t="shared" si="19"/>
        <v/>
      </c>
      <c r="D201" s="27">
        <f t="shared" si="20"/>
        <v>0</v>
      </c>
      <c r="E201" s="30" t="str">
        <f t="shared" si="13"/>
        <v/>
      </c>
      <c r="F201" s="29">
        <f t="shared" si="21"/>
        <v>0</v>
      </c>
      <c r="G201" s="29">
        <f t="shared" si="22"/>
        <v>0</v>
      </c>
      <c r="H201" s="29">
        <f t="shared" si="23"/>
        <v>0</v>
      </c>
      <c r="I201" s="27">
        <f t="shared" si="24"/>
        <v>0</v>
      </c>
      <c r="J201" s="27">
        <f t="shared" si="25"/>
        <v>0</v>
      </c>
      <c r="K201" s="27">
        <f t="shared" si="26"/>
        <v>0</v>
      </c>
      <c r="L201" s="27">
        <f t="shared" si="27"/>
        <v>0</v>
      </c>
      <c r="M201" s="27">
        <f t="shared" si="14"/>
        <v>0</v>
      </c>
      <c r="N201" s="27" t="str">
        <f t="shared" si="15"/>
        <v>ok</v>
      </c>
      <c r="O201" s="27" t="str">
        <f t="shared" si="16"/>
        <v>ok</v>
      </c>
      <c r="P201" s="28">
        <f t="shared" si="28"/>
        <v>0</v>
      </c>
      <c r="Q201" s="28">
        <f t="shared" si="29"/>
        <v>0</v>
      </c>
    </row>
    <row r="202" spans="1:17" x14ac:dyDescent="0.25">
      <c r="A202" s="27">
        <f t="shared" si="17"/>
        <v>0</v>
      </c>
      <c r="B202" s="32" t="str">
        <f t="shared" si="18"/>
        <v/>
      </c>
      <c r="C202" s="31" t="str">
        <f t="shared" si="19"/>
        <v/>
      </c>
      <c r="D202" s="27">
        <f t="shared" si="20"/>
        <v>0</v>
      </c>
      <c r="E202" s="30" t="str">
        <f t="shared" si="13"/>
        <v/>
      </c>
      <c r="F202" s="29">
        <f t="shared" si="21"/>
        <v>0</v>
      </c>
      <c r="G202" s="29">
        <f t="shared" si="22"/>
        <v>0</v>
      </c>
      <c r="H202" s="29">
        <f t="shared" si="23"/>
        <v>0</v>
      </c>
      <c r="I202" s="27">
        <f t="shared" si="24"/>
        <v>0</v>
      </c>
      <c r="J202" s="27">
        <f t="shared" si="25"/>
        <v>0</v>
      </c>
      <c r="K202" s="27">
        <f t="shared" si="26"/>
        <v>0</v>
      </c>
      <c r="L202" s="27">
        <f t="shared" si="27"/>
        <v>0</v>
      </c>
      <c r="M202" s="27">
        <f t="shared" si="14"/>
        <v>0</v>
      </c>
      <c r="N202" s="27" t="str">
        <f t="shared" si="15"/>
        <v>ok</v>
      </c>
      <c r="O202" s="27" t="str">
        <f t="shared" si="16"/>
        <v>ok</v>
      </c>
      <c r="P202" s="28">
        <f t="shared" si="28"/>
        <v>0</v>
      </c>
      <c r="Q202" s="28">
        <f t="shared" si="29"/>
        <v>0</v>
      </c>
    </row>
    <row r="203" spans="1:17" x14ac:dyDescent="0.25">
      <c r="A203" s="27">
        <f t="shared" si="17"/>
        <v>0</v>
      </c>
      <c r="B203" s="32" t="str">
        <f t="shared" si="18"/>
        <v/>
      </c>
      <c r="C203" s="31" t="str">
        <f t="shared" si="19"/>
        <v/>
      </c>
      <c r="D203" s="27">
        <f t="shared" si="20"/>
        <v>0</v>
      </c>
      <c r="E203" s="30" t="str">
        <f t="shared" si="13"/>
        <v/>
      </c>
      <c r="F203" s="29">
        <f t="shared" si="21"/>
        <v>0</v>
      </c>
      <c r="G203" s="29">
        <f t="shared" si="22"/>
        <v>0</v>
      </c>
      <c r="H203" s="29">
        <f t="shared" si="23"/>
        <v>0</v>
      </c>
      <c r="I203" s="27">
        <f t="shared" si="24"/>
        <v>0</v>
      </c>
      <c r="J203" s="27">
        <f t="shared" si="25"/>
        <v>0</v>
      </c>
      <c r="K203" s="27">
        <f t="shared" si="26"/>
        <v>0</v>
      </c>
      <c r="L203" s="27">
        <f t="shared" si="27"/>
        <v>0</v>
      </c>
      <c r="M203" s="27">
        <f t="shared" si="14"/>
        <v>0</v>
      </c>
      <c r="N203" s="27" t="str">
        <f t="shared" si="15"/>
        <v>ok</v>
      </c>
      <c r="O203" s="27" t="str">
        <f t="shared" si="16"/>
        <v>ok</v>
      </c>
      <c r="P203" s="28">
        <f t="shared" si="28"/>
        <v>0</v>
      </c>
      <c r="Q203" s="28">
        <f t="shared" si="29"/>
        <v>0</v>
      </c>
    </row>
    <row r="204" spans="1:17" x14ac:dyDescent="0.25">
      <c r="A204" s="27">
        <f t="shared" si="17"/>
        <v>0</v>
      </c>
      <c r="B204" s="32" t="str">
        <f t="shared" si="18"/>
        <v/>
      </c>
      <c r="C204" s="31" t="str">
        <f t="shared" si="19"/>
        <v/>
      </c>
      <c r="D204" s="27">
        <f t="shared" si="20"/>
        <v>0</v>
      </c>
      <c r="E204" s="30" t="str">
        <f t="shared" si="13"/>
        <v/>
      </c>
      <c r="F204" s="29">
        <f t="shared" si="21"/>
        <v>0</v>
      </c>
      <c r="G204" s="29">
        <f t="shared" si="22"/>
        <v>0</v>
      </c>
      <c r="H204" s="29">
        <f t="shared" si="23"/>
        <v>0</v>
      </c>
      <c r="I204" s="27">
        <f t="shared" si="24"/>
        <v>0</v>
      </c>
      <c r="J204" s="27">
        <f t="shared" si="25"/>
        <v>0</v>
      </c>
      <c r="K204" s="27">
        <f t="shared" si="26"/>
        <v>0</v>
      </c>
      <c r="L204" s="27">
        <f t="shared" si="27"/>
        <v>0</v>
      </c>
      <c r="M204" s="27">
        <f t="shared" si="14"/>
        <v>0</v>
      </c>
      <c r="N204" s="27" t="str">
        <f t="shared" si="15"/>
        <v>ok</v>
      </c>
      <c r="O204" s="27" t="str">
        <f t="shared" si="16"/>
        <v>ok</v>
      </c>
      <c r="P204" s="28">
        <f t="shared" si="28"/>
        <v>0</v>
      </c>
      <c r="Q204" s="28">
        <f t="shared" si="29"/>
        <v>0</v>
      </c>
    </row>
    <row r="205" spans="1:17" x14ac:dyDescent="0.25">
      <c r="A205" s="27">
        <f t="shared" si="17"/>
        <v>0</v>
      </c>
      <c r="B205" s="32" t="str">
        <f t="shared" si="18"/>
        <v/>
      </c>
      <c r="C205" s="31" t="str">
        <f t="shared" si="19"/>
        <v/>
      </c>
      <c r="D205" s="27">
        <f t="shared" si="20"/>
        <v>0</v>
      </c>
      <c r="E205" s="30" t="str">
        <f t="shared" si="13"/>
        <v/>
      </c>
      <c r="F205" s="29">
        <f t="shared" si="21"/>
        <v>0</v>
      </c>
      <c r="G205" s="29">
        <f t="shared" si="22"/>
        <v>0</v>
      </c>
      <c r="H205" s="29">
        <f t="shared" si="23"/>
        <v>0</v>
      </c>
      <c r="I205" s="27">
        <f t="shared" si="24"/>
        <v>0</v>
      </c>
      <c r="J205" s="27">
        <f t="shared" si="25"/>
        <v>0</v>
      </c>
      <c r="K205" s="27">
        <f t="shared" si="26"/>
        <v>0</v>
      </c>
      <c r="L205" s="27">
        <f t="shared" si="27"/>
        <v>0</v>
      </c>
      <c r="M205" s="27">
        <f t="shared" si="14"/>
        <v>0</v>
      </c>
      <c r="N205" s="27" t="str">
        <f t="shared" si="15"/>
        <v>ok</v>
      </c>
      <c r="O205" s="27" t="str">
        <f t="shared" si="16"/>
        <v>ok</v>
      </c>
      <c r="P205" s="28">
        <f t="shared" si="28"/>
        <v>0</v>
      </c>
      <c r="Q205" s="28">
        <f t="shared" si="29"/>
        <v>0</v>
      </c>
    </row>
    <row r="206" spans="1:17" x14ac:dyDescent="0.25">
      <c r="A206" s="27">
        <f t="shared" si="17"/>
        <v>0</v>
      </c>
      <c r="B206" s="32" t="str">
        <f t="shared" si="18"/>
        <v/>
      </c>
      <c r="C206" s="31" t="str">
        <f t="shared" si="19"/>
        <v/>
      </c>
      <c r="D206" s="27">
        <f t="shared" si="20"/>
        <v>0</v>
      </c>
      <c r="E206" s="30" t="str">
        <f t="shared" si="13"/>
        <v/>
      </c>
      <c r="F206" s="29">
        <f t="shared" si="21"/>
        <v>0</v>
      </c>
      <c r="G206" s="29">
        <f t="shared" si="22"/>
        <v>0</v>
      </c>
      <c r="H206" s="29">
        <f t="shared" si="23"/>
        <v>0</v>
      </c>
      <c r="I206" s="27">
        <f t="shared" si="24"/>
        <v>0</v>
      </c>
      <c r="J206" s="27">
        <f t="shared" si="25"/>
        <v>0</v>
      </c>
      <c r="K206" s="27">
        <f t="shared" si="26"/>
        <v>0</v>
      </c>
      <c r="L206" s="27">
        <f t="shared" si="27"/>
        <v>0</v>
      </c>
      <c r="M206" s="27">
        <f t="shared" si="14"/>
        <v>0</v>
      </c>
      <c r="N206" s="27" t="str">
        <f t="shared" si="15"/>
        <v>ok</v>
      </c>
      <c r="O206" s="27" t="str">
        <f t="shared" si="16"/>
        <v>ok</v>
      </c>
      <c r="P206" s="28">
        <f t="shared" si="28"/>
        <v>0</v>
      </c>
      <c r="Q206" s="28">
        <f t="shared" si="29"/>
        <v>0</v>
      </c>
    </row>
    <row r="207" spans="1:17" x14ac:dyDescent="0.25">
      <c r="A207" s="27">
        <f t="shared" si="17"/>
        <v>0</v>
      </c>
      <c r="B207" s="32" t="str">
        <f t="shared" si="18"/>
        <v/>
      </c>
      <c r="C207" s="31" t="str">
        <f t="shared" si="19"/>
        <v/>
      </c>
      <c r="D207" s="27">
        <f t="shared" si="20"/>
        <v>0</v>
      </c>
      <c r="E207" s="30" t="str">
        <f t="shared" si="13"/>
        <v/>
      </c>
      <c r="F207" s="29">
        <f t="shared" si="21"/>
        <v>0</v>
      </c>
      <c r="G207" s="29">
        <f t="shared" si="22"/>
        <v>0</v>
      </c>
      <c r="H207" s="29">
        <f t="shared" si="23"/>
        <v>0</v>
      </c>
      <c r="I207" s="27">
        <f t="shared" si="24"/>
        <v>0</v>
      </c>
      <c r="J207" s="27">
        <f t="shared" si="25"/>
        <v>0</v>
      </c>
      <c r="K207" s="27">
        <f t="shared" si="26"/>
        <v>0</v>
      </c>
      <c r="L207" s="27">
        <f t="shared" si="27"/>
        <v>0</v>
      </c>
      <c r="M207" s="27">
        <f t="shared" si="14"/>
        <v>0</v>
      </c>
      <c r="N207" s="27" t="str">
        <f t="shared" si="15"/>
        <v>ok</v>
      </c>
      <c r="O207" s="27" t="str">
        <f t="shared" si="16"/>
        <v>ok</v>
      </c>
      <c r="P207" s="28">
        <f t="shared" si="28"/>
        <v>0</v>
      </c>
      <c r="Q207" s="28">
        <f t="shared" si="29"/>
        <v>0</v>
      </c>
    </row>
    <row r="208" spans="1:17" x14ac:dyDescent="0.25">
      <c r="A208" s="27">
        <f t="shared" si="17"/>
        <v>0</v>
      </c>
      <c r="B208" s="32" t="str">
        <f t="shared" si="18"/>
        <v/>
      </c>
      <c r="C208" s="31" t="str">
        <f t="shared" si="19"/>
        <v/>
      </c>
      <c r="D208" s="27">
        <f t="shared" si="20"/>
        <v>0</v>
      </c>
      <c r="E208" s="30" t="str">
        <f t="shared" si="13"/>
        <v/>
      </c>
      <c r="F208" s="29">
        <f t="shared" si="21"/>
        <v>0</v>
      </c>
      <c r="G208" s="29">
        <f t="shared" si="22"/>
        <v>0</v>
      </c>
      <c r="H208" s="29">
        <f t="shared" si="23"/>
        <v>0</v>
      </c>
      <c r="I208" s="27">
        <f t="shared" si="24"/>
        <v>0</v>
      </c>
      <c r="J208" s="27">
        <f t="shared" si="25"/>
        <v>0</v>
      </c>
      <c r="K208" s="27">
        <f t="shared" si="26"/>
        <v>0</v>
      </c>
      <c r="L208" s="27">
        <f t="shared" si="27"/>
        <v>0</v>
      </c>
      <c r="M208" s="27">
        <f t="shared" si="14"/>
        <v>0</v>
      </c>
      <c r="N208" s="27" t="str">
        <f t="shared" si="15"/>
        <v>ok</v>
      </c>
      <c r="O208" s="27" t="str">
        <f t="shared" si="16"/>
        <v>ok</v>
      </c>
      <c r="P208" s="28">
        <f t="shared" si="28"/>
        <v>0</v>
      </c>
      <c r="Q208" s="28">
        <f t="shared" si="29"/>
        <v>0</v>
      </c>
    </row>
    <row r="209" spans="1:17" x14ac:dyDescent="0.25">
      <c r="A209" s="27">
        <f t="shared" si="17"/>
        <v>0</v>
      </c>
      <c r="B209" s="32" t="str">
        <f t="shared" si="18"/>
        <v/>
      </c>
      <c r="C209" s="31" t="str">
        <f t="shared" si="19"/>
        <v/>
      </c>
      <c r="D209" s="27">
        <f t="shared" si="20"/>
        <v>0</v>
      </c>
      <c r="E209" s="30" t="str">
        <f t="shared" si="13"/>
        <v/>
      </c>
      <c r="F209" s="29">
        <f t="shared" si="21"/>
        <v>0</v>
      </c>
      <c r="G209" s="29">
        <f t="shared" si="22"/>
        <v>0</v>
      </c>
      <c r="H209" s="29">
        <f t="shared" si="23"/>
        <v>0</v>
      </c>
      <c r="I209" s="27">
        <f t="shared" si="24"/>
        <v>0</v>
      </c>
      <c r="J209" s="27">
        <f t="shared" si="25"/>
        <v>0</v>
      </c>
      <c r="K209" s="27">
        <f t="shared" si="26"/>
        <v>0</v>
      </c>
      <c r="L209" s="27">
        <f t="shared" si="27"/>
        <v>0</v>
      </c>
      <c r="M209" s="27">
        <f t="shared" si="14"/>
        <v>0</v>
      </c>
      <c r="N209" s="27" t="str">
        <f t="shared" si="15"/>
        <v>ok</v>
      </c>
      <c r="O209" s="27" t="str">
        <f t="shared" si="16"/>
        <v>ok</v>
      </c>
      <c r="P209" s="28">
        <f t="shared" si="28"/>
        <v>0</v>
      </c>
      <c r="Q209" s="28">
        <f t="shared" si="29"/>
        <v>0</v>
      </c>
    </row>
    <row r="210" spans="1:17" x14ac:dyDescent="0.25">
      <c r="A210" s="27">
        <f t="shared" si="17"/>
        <v>0</v>
      </c>
      <c r="B210" s="32" t="str">
        <f t="shared" si="18"/>
        <v/>
      </c>
      <c r="C210" s="31" t="str">
        <f t="shared" si="19"/>
        <v/>
      </c>
      <c r="D210" s="27">
        <f t="shared" si="20"/>
        <v>0</v>
      </c>
      <c r="E210" s="30" t="str">
        <f t="shared" si="13"/>
        <v/>
      </c>
      <c r="F210" s="29">
        <f t="shared" si="21"/>
        <v>0</v>
      </c>
      <c r="G210" s="29">
        <f t="shared" si="22"/>
        <v>0</v>
      </c>
      <c r="H210" s="29">
        <f t="shared" si="23"/>
        <v>0</v>
      </c>
      <c r="I210" s="27">
        <f t="shared" si="24"/>
        <v>0</v>
      </c>
      <c r="J210" s="27">
        <f t="shared" si="25"/>
        <v>0</v>
      </c>
      <c r="K210" s="27">
        <f t="shared" si="26"/>
        <v>0</v>
      </c>
      <c r="L210" s="27">
        <f t="shared" si="27"/>
        <v>0</v>
      </c>
      <c r="M210" s="27">
        <f t="shared" si="14"/>
        <v>0</v>
      </c>
      <c r="N210" s="27" t="str">
        <f t="shared" si="15"/>
        <v>ok</v>
      </c>
      <c r="O210" s="27" t="str">
        <f t="shared" si="16"/>
        <v>ok</v>
      </c>
      <c r="P210" s="28">
        <f t="shared" si="28"/>
        <v>0</v>
      </c>
      <c r="Q210" s="28">
        <f t="shared" si="29"/>
        <v>0</v>
      </c>
    </row>
    <row r="211" spans="1:17" x14ac:dyDescent="0.25">
      <c r="A211" s="27">
        <f t="shared" si="17"/>
        <v>0</v>
      </c>
      <c r="B211" s="32" t="str">
        <f t="shared" si="18"/>
        <v/>
      </c>
      <c r="C211" s="31" t="str">
        <f t="shared" si="19"/>
        <v/>
      </c>
      <c r="D211" s="27">
        <f t="shared" si="20"/>
        <v>0</v>
      </c>
      <c r="E211" s="30" t="str">
        <f t="shared" si="13"/>
        <v/>
      </c>
      <c r="F211" s="29">
        <f t="shared" si="21"/>
        <v>0</v>
      </c>
      <c r="G211" s="29">
        <f t="shared" si="22"/>
        <v>0</v>
      </c>
      <c r="H211" s="29">
        <f t="shared" si="23"/>
        <v>0</v>
      </c>
      <c r="I211" s="27">
        <f t="shared" si="24"/>
        <v>0</v>
      </c>
      <c r="J211" s="27">
        <f t="shared" si="25"/>
        <v>0</v>
      </c>
      <c r="K211" s="27">
        <f t="shared" si="26"/>
        <v>0</v>
      </c>
      <c r="L211" s="27">
        <f t="shared" si="27"/>
        <v>0</v>
      </c>
      <c r="M211" s="27">
        <f t="shared" si="14"/>
        <v>0</v>
      </c>
      <c r="N211" s="27" t="str">
        <f t="shared" si="15"/>
        <v>ok</v>
      </c>
      <c r="O211" s="27" t="str">
        <f t="shared" si="16"/>
        <v>ok</v>
      </c>
      <c r="P211" s="28">
        <f t="shared" si="28"/>
        <v>0</v>
      </c>
      <c r="Q211" s="28">
        <f t="shared" si="29"/>
        <v>0</v>
      </c>
    </row>
    <row r="212" spans="1:17" x14ac:dyDescent="0.25">
      <c r="A212" s="27">
        <f t="shared" si="17"/>
        <v>0</v>
      </c>
      <c r="B212" s="32" t="str">
        <f t="shared" si="18"/>
        <v/>
      </c>
      <c r="C212" s="31" t="str">
        <f t="shared" si="19"/>
        <v/>
      </c>
      <c r="D212" s="27">
        <f t="shared" si="20"/>
        <v>0</v>
      </c>
      <c r="E212" s="30" t="str">
        <f t="shared" si="13"/>
        <v/>
      </c>
      <c r="F212" s="29">
        <f t="shared" si="21"/>
        <v>0</v>
      </c>
      <c r="G212" s="29">
        <f t="shared" si="22"/>
        <v>0</v>
      </c>
      <c r="H212" s="29">
        <f t="shared" si="23"/>
        <v>0</v>
      </c>
      <c r="I212" s="27">
        <f t="shared" si="24"/>
        <v>0</v>
      </c>
      <c r="J212" s="27">
        <f t="shared" si="25"/>
        <v>0</v>
      </c>
      <c r="K212" s="27">
        <f t="shared" si="26"/>
        <v>0</v>
      </c>
      <c r="L212" s="27">
        <f t="shared" si="27"/>
        <v>0</v>
      </c>
      <c r="M212" s="27">
        <f t="shared" si="14"/>
        <v>0</v>
      </c>
      <c r="N212" s="27" t="str">
        <f t="shared" si="15"/>
        <v>ok</v>
      </c>
      <c r="O212" s="27" t="str">
        <f t="shared" si="16"/>
        <v>ok</v>
      </c>
      <c r="P212" s="28">
        <f t="shared" si="28"/>
        <v>0</v>
      </c>
      <c r="Q212" s="28">
        <f t="shared" si="29"/>
        <v>0</v>
      </c>
    </row>
    <row r="213" spans="1:17" x14ac:dyDescent="0.25">
      <c r="A213" s="27">
        <f t="shared" si="17"/>
        <v>0</v>
      </c>
      <c r="B213" s="32" t="str">
        <f t="shared" si="18"/>
        <v/>
      </c>
      <c r="C213" s="31" t="str">
        <f t="shared" si="19"/>
        <v/>
      </c>
      <c r="D213" s="27">
        <f t="shared" si="20"/>
        <v>0</v>
      </c>
      <c r="E213" s="30" t="str">
        <f t="shared" si="13"/>
        <v/>
      </c>
      <c r="F213" s="29">
        <f t="shared" si="21"/>
        <v>0</v>
      </c>
      <c r="G213" s="29">
        <f t="shared" si="22"/>
        <v>0</v>
      </c>
      <c r="H213" s="29">
        <f t="shared" si="23"/>
        <v>0</v>
      </c>
      <c r="I213" s="27">
        <f t="shared" si="24"/>
        <v>0</v>
      </c>
      <c r="J213" s="27">
        <f t="shared" si="25"/>
        <v>0</v>
      </c>
      <c r="K213" s="27">
        <f t="shared" si="26"/>
        <v>0</v>
      </c>
      <c r="L213" s="27">
        <f t="shared" si="27"/>
        <v>0</v>
      </c>
      <c r="M213" s="27">
        <f t="shared" si="14"/>
        <v>0</v>
      </c>
      <c r="N213" s="27" t="str">
        <f t="shared" si="15"/>
        <v>ok</v>
      </c>
      <c r="O213" s="27" t="str">
        <f t="shared" si="16"/>
        <v>ok</v>
      </c>
      <c r="P213" s="28">
        <f t="shared" si="28"/>
        <v>0</v>
      </c>
      <c r="Q213" s="28">
        <f t="shared" si="29"/>
        <v>0</v>
      </c>
    </row>
    <row r="214" spans="1:17" x14ac:dyDescent="0.25">
      <c r="A214" s="27">
        <f t="shared" si="17"/>
        <v>0</v>
      </c>
      <c r="B214" s="32" t="str">
        <f t="shared" si="18"/>
        <v/>
      </c>
      <c r="C214" s="31" t="str">
        <f t="shared" si="19"/>
        <v/>
      </c>
      <c r="D214" s="27">
        <f t="shared" si="20"/>
        <v>0</v>
      </c>
      <c r="E214" s="30" t="str">
        <f t="shared" si="13"/>
        <v/>
      </c>
      <c r="F214" s="29">
        <f t="shared" si="21"/>
        <v>0</v>
      </c>
      <c r="G214" s="29">
        <f t="shared" si="22"/>
        <v>0</v>
      </c>
      <c r="H214" s="29">
        <f t="shared" si="23"/>
        <v>0</v>
      </c>
      <c r="I214" s="27">
        <f t="shared" si="24"/>
        <v>0</v>
      </c>
      <c r="J214" s="27">
        <f t="shared" si="25"/>
        <v>0</v>
      </c>
      <c r="K214" s="27">
        <f t="shared" si="26"/>
        <v>0</v>
      </c>
      <c r="L214" s="27">
        <f t="shared" si="27"/>
        <v>0</v>
      </c>
      <c r="M214" s="27">
        <f t="shared" si="14"/>
        <v>0</v>
      </c>
      <c r="N214" s="27" t="str">
        <f t="shared" si="15"/>
        <v>ok</v>
      </c>
      <c r="O214" s="27" t="str">
        <f t="shared" si="16"/>
        <v>ok</v>
      </c>
      <c r="P214" s="28">
        <f t="shared" si="28"/>
        <v>0</v>
      </c>
      <c r="Q214" s="28">
        <f t="shared" si="29"/>
        <v>0</v>
      </c>
    </row>
    <row r="215" spans="1:17" x14ac:dyDescent="0.25">
      <c r="A215" s="27">
        <f t="shared" si="17"/>
        <v>0</v>
      </c>
      <c r="B215" s="32" t="str">
        <f t="shared" si="18"/>
        <v/>
      </c>
      <c r="C215" s="31" t="str">
        <f t="shared" si="19"/>
        <v/>
      </c>
      <c r="D215" s="27">
        <f t="shared" si="20"/>
        <v>0</v>
      </c>
      <c r="E215" s="30" t="str">
        <f t="shared" si="13"/>
        <v/>
      </c>
      <c r="F215" s="29">
        <f t="shared" si="21"/>
        <v>0</v>
      </c>
      <c r="G215" s="29">
        <f t="shared" si="22"/>
        <v>0</v>
      </c>
      <c r="H215" s="29">
        <f t="shared" si="23"/>
        <v>0</v>
      </c>
      <c r="I215" s="27">
        <f t="shared" si="24"/>
        <v>0</v>
      </c>
      <c r="J215" s="27">
        <f t="shared" si="25"/>
        <v>0</v>
      </c>
      <c r="K215" s="27">
        <f t="shared" si="26"/>
        <v>0</v>
      </c>
      <c r="L215" s="27">
        <f t="shared" si="27"/>
        <v>0</v>
      </c>
      <c r="M215" s="27">
        <f t="shared" si="14"/>
        <v>0</v>
      </c>
      <c r="N215" s="27" t="str">
        <f t="shared" si="15"/>
        <v>ok</v>
      </c>
      <c r="O215" s="27" t="str">
        <f t="shared" si="16"/>
        <v>ok</v>
      </c>
      <c r="P215" s="28">
        <f t="shared" si="28"/>
        <v>0</v>
      </c>
      <c r="Q215" s="28">
        <f t="shared" si="29"/>
        <v>0</v>
      </c>
    </row>
    <row r="216" spans="1:17" x14ac:dyDescent="0.25">
      <c r="A216" s="27">
        <f t="shared" si="17"/>
        <v>0</v>
      </c>
      <c r="B216" s="32" t="str">
        <f t="shared" si="18"/>
        <v/>
      </c>
      <c r="C216" s="31" t="str">
        <f t="shared" si="19"/>
        <v/>
      </c>
      <c r="D216" s="27">
        <f t="shared" si="20"/>
        <v>0</v>
      </c>
      <c r="E216" s="30" t="str">
        <f t="shared" si="13"/>
        <v/>
      </c>
      <c r="F216" s="29">
        <f t="shared" si="21"/>
        <v>0</v>
      </c>
      <c r="G216" s="29">
        <f t="shared" si="22"/>
        <v>0</v>
      </c>
      <c r="H216" s="29">
        <f t="shared" si="23"/>
        <v>0</v>
      </c>
      <c r="I216" s="27">
        <f t="shared" si="24"/>
        <v>0</v>
      </c>
      <c r="J216" s="27">
        <f t="shared" si="25"/>
        <v>0</v>
      </c>
      <c r="K216" s="27">
        <f t="shared" si="26"/>
        <v>0</v>
      </c>
      <c r="L216" s="27">
        <f t="shared" si="27"/>
        <v>0</v>
      </c>
      <c r="M216" s="27">
        <f t="shared" si="14"/>
        <v>0</v>
      </c>
      <c r="N216" s="27" t="str">
        <f t="shared" si="15"/>
        <v>ok</v>
      </c>
      <c r="O216" s="27" t="str">
        <f t="shared" si="16"/>
        <v>ok</v>
      </c>
      <c r="P216" s="28">
        <f t="shared" si="28"/>
        <v>0</v>
      </c>
      <c r="Q216" s="28">
        <f t="shared" si="29"/>
        <v>0</v>
      </c>
    </row>
    <row r="217" spans="1:17" x14ac:dyDescent="0.25">
      <c r="A217" s="27">
        <f t="shared" si="17"/>
        <v>0</v>
      </c>
      <c r="B217" s="32" t="str">
        <f t="shared" si="18"/>
        <v/>
      </c>
      <c r="C217" s="31" t="str">
        <f t="shared" si="19"/>
        <v/>
      </c>
      <c r="D217" s="27">
        <f t="shared" si="20"/>
        <v>0</v>
      </c>
      <c r="E217" s="30" t="str">
        <f t="shared" si="13"/>
        <v/>
      </c>
      <c r="F217" s="29">
        <f t="shared" si="21"/>
        <v>0</v>
      </c>
      <c r="G217" s="29">
        <f t="shared" si="22"/>
        <v>0</v>
      </c>
      <c r="H217" s="29">
        <f t="shared" si="23"/>
        <v>0</v>
      </c>
      <c r="I217" s="27">
        <f t="shared" si="24"/>
        <v>0</v>
      </c>
      <c r="J217" s="27">
        <f t="shared" si="25"/>
        <v>0</v>
      </c>
      <c r="K217" s="27">
        <f t="shared" si="26"/>
        <v>0</v>
      </c>
      <c r="L217" s="27">
        <f t="shared" si="27"/>
        <v>0</v>
      </c>
      <c r="M217" s="27">
        <f t="shared" si="14"/>
        <v>0</v>
      </c>
      <c r="N217" s="27" t="str">
        <f t="shared" si="15"/>
        <v>ok</v>
      </c>
      <c r="O217" s="27" t="str">
        <f t="shared" si="16"/>
        <v>ok</v>
      </c>
      <c r="P217" s="28">
        <f t="shared" si="28"/>
        <v>0</v>
      </c>
      <c r="Q217" s="28">
        <f t="shared" si="29"/>
        <v>0</v>
      </c>
    </row>
    <row r="218" spans="1:17" x14ac:dyDescent="0.25">
      <c r="A218" s="27">
        <f t="shared" si="17"/>
        <v>0</v>
      </c>
      <c r="B218" s="32" t="str">
        <f t="shared" si="18"/>
        <v/>
      </c>
      <c r="C218" s="31" t="str">
        <f t="shared" si="19"/>
        <v/>
      </c>
      <c r="D218" s="27">
        <f t="shared" si="20"/>
        <v>0</v>
      </c>
      <c r="E218" s="30" t="str">
        <f t="shared" si="13"/>
        <v/>
      </c>
      <c r="F218" s="29">
        <f t="shared" si="21"/>
        <v>0</v>
      </c>
      <c r="G218" s="29">
        <f t="shared" si="22"/>
        <v>0</v>
      </c>
      <c r="H218" s="29">
        <f t="shared" si="23"/>
        <v>0</v>
      </c>
      <c r="I218" s="27">
        <f t="shared" si="24"/>
        <v>0</v>
      </c>
      <c r="J218" s="27">
        <f t="shared" si="25"/>
        <v>0</v>
      </c>
      <c r="K218" s="27">
        <f t="shared" si="26"/>
        <v>0</v>
      </c>
      <c r="L218" s="27">
        <f t="shared" si="27"/>
        <v>0</v>
      </c>
      <c r="M218" s="27">
        <f t="shared" si="14"/>
        <v>0</v>
      </c>
      <c r="N218" s="27" t="str">
        <f t="shared" si="15"/>
        <v>ok</v>
      </c>
      <c r="O218" s="27" t="str">
        <f t="shared" si="16"/>
        <v>ok</v>
      </c>
      <c r="P218" s="28">
        <f t="shared" si="28"/>
        <v>0</v>
      </c>
      <c r="Q218" s="28">
        <f t="shared" si="29"/>
        <v>0</v>
      </c>
    </row>
    <row r="219" spans="1:17" x14ac:dyDescent="0.25">
      <c r="A219" s="27">
        <f t="shared" si="17"/>
        <v>0</v>
      </c>
      <c r="B219" s="32" t="str">
        <f t="shared" si="18"/>
        <v/>
      </c>
      <c r="C219" s="31" t="str">
        <f t="shared" si="19"/>
        <v/>
      </c>
      <c r="D219" s="27">
        <f t="shared" si="20"/>
        <v>0</v>
      </c>
      <c r="E219" s="30" t="str">
        <f t="shared" si="13"/>
        <v/>
      </c>
      <c r="F219" s="29">
        <f t="shared" si="21"/>
        <v>0</v>
      </c>
      <c r="G219" s="29">
        <f t="shared" si="22"/>
        <v>0</v>
      </c>
      <c r="H219" s="29">
        <f t="shared" si="23"/>
        <v>0</v>
      </c>
      <c r="I219" s="27">
        <f t="shared" si="24"/>
        <v>0</v>
      </c>
      <c r="J219" s="27">
        <f t="shared" si="25"/>
        <v>0</v>
      </c>
      <c r="K219" s="27">
        <f t="shared" si="26"/>
        <v>0</v>
      </c>
      <c r="L219" s="27">
        <f t="shared" si="27"/>
        <v>0</v>
      </c>
      <c r="M219" s="27">
        <f t="shared" si="14"/>
        <v>0</v>
      </c>
      <c r="N219" s="27" t="str">
        <f t="shared" si="15"/>
        <v>ok</v>
      </c>
      <c r="O219" s="27" t="str">
        <f t="shared" si="16"/>
        <v>ok</v>
      </c>
      <c r="P219" s="28">
        <f t="shared" si="28"/>
        <v>0</v>
      </c>
      <c r="Q219" s="28">
        <f t="shared" si="29"/>
        <v>0</v>
      </c>
    </row>
    <row r="220" spans="1:17" x14ac:dyDescent="0.25">
      <c r="A220" s="27">
        <f t="shared" ref="A220:A251" si="30">A66</f>
        <v>0</v>
      </c>
      <c r="B220" s="32" t="str">
        <f t="shared" si="18"/>
        <v/>
      </c>
      <c r="C220" s="31" t="str">
        <f t="shared" si="19"/>
        <v/>
      </c>
      <c r="D220" s="27">
        <f t="shared" si="20"/>
        <v>0</v>
      </c>
      <c r="E220" s="30" t="str">
        <f t="shared" si="13"/>
        <v/>
      </c>
      <c r="F220" s="29">
        <f t="shared" si="21"/>
        <v>0</v>
      </c>
      <c r="G220" s="29">
        <f t="shared" si="22"/>
        <v>0</v>
      </c>
      <c r="H220" s="29">
        <f t="shared" si="23"/>
        <v>0</v>
      </c>
      <c r="I220" s="27">
        <f t="shared" si="24"/>
        <v>0</v>
      </c>
      <c r="J220" s="27">
        <f t="shared" si="25"/>
        <v>0</v>
      </c>
      <c r="K220" s="27">
        <f t="shared" si="26"/>
        <v>0</v>
      </c>
      <c r="L220" s="27">
        <f t="shared" si="27"/>
        <v>0</v>
      </c>
      <c r="M220" s="27">
        <f t="shared" si="14"/>
        <v>0</v>
      </c>
      <c r="N220" s="27" t="str">
        <f t="shared" si="15"/>
        <v>ok</v>
      </c>
      <c r="O220" s="27" t="str">
        <f t="shared" si="16"/>
        <v>ok</v>
      </c>
      <c r="P220" s="28">
        <f t="shared" si="28"/>
        <v>0</v>
      </c>
      <c r="Q220" s="28">
        <f t="shared" si="29"/>
        <v>0</v>
      </c>
    </row>
    <row r="221" spans="1:17" x14ac:dyDescent="0.25">
      <c r="A221" s="27">
        <f t="shared" si="30"/>
        <v>0</v>
      </c>
      <c r="B221" s="32" t="str">
        <f t="shared" ref="B221:B252" si="31">IFERROR(E67/C67,"")</f>
        <v/>
      </c>
      <c r="C221" s="31" t="str">
        <f t="shared" ref="C221:C252" si="32">IFERROR(F67/E67,"")</f>
        <v/>
      </c>
      <c r="D221" s="27">
        <f t="shared" ref="D221:D252" si="33">H67</f>
        <v>0</v>
      </c>
      <c r="E221" s="30" t="str">
        <f t="shared" si="13"/>
        <v/>
      </c>
      <c r="F221" s="29">
        <f t="shared" ref="F221:F252" si="34">D221*E67</f>
        <v>0</v>
      </c>
      <c r="G221" s="29">
        <f t="shared" ref="G221:G252" si="35">G67*E67</f>
        <v>0</v>
      </c>
      <c r="H221" s="29">
        <f t="shared" ref="H221:H252" si="36">IFERROR(J221*E67,0)</f>
        <v>0</v>
      </c>
      <c r="I221" s="27">
        <f t="shared" ref="I221:I252" si="37">IFERROR(J221*E67,0)</f>
        <v>0</v>
      </c>
      <c r="J221" s="27">
        <f t="shared" ref="J221:J252" si="38">IFERROR(IF((F67-J67)/E67&gt;=$L$3,$L$3,(F67-J67)/E67),0)</f>
        <v>0</v>
      </c>
      <c r="K221" s="27">
        <f t="shared" ref="K221:K252" si="39">IFERROR(K67/E67,0)</f>
        <v>0</v>
      </c>
      <c r="L221" s="27">
        <f t="shared" ref="L221:L252" si="40">F67*0.1</f>
        <v>0</v>
      </c>
      <c r="M221" s="27">
        <f t="shared" si="14"/>
        <v>0</v>
      </c>
      <c r="N221" s="27" t="str">
        <f t="shared" si="15"/>
        <v>ok</v>
      </c>
      <c r="O221" s="27" t="str">
        <f t="shared" si="16"/>
        <v>ok</v>
      </c>
      <c r="P221" s="28">
        <f t="shared" ref="P221:P252" si="41">(H221+F221)-F67</f>
        <v>0</v>
      </c>
      <c r="Q221" s="28">
        <f t="shared" ref="Q221:Q252" si="42">F67-G221</f>
        <v>0</v>
      </c>
    </row>
    <row r="222" spans="1:17" x14ac:dyDescent="0.25">
      <c r="A222" s="27">
        <f t="shared" si="30"/>
        <v>0</v>
      </c>
      <c r="B222" s="32" t="str">
        <f t="shared" si="31"/>
        <v/>
      </c>
      <c r="C222" s="31" t="str">
        <f t="shared" si="32"/>
        <v/>
      </c>
      <c r="D222" s="27">
        <f t="shared" si="33"/>
        <v>0</v>
      </c>
      <c r="E222" s="30" t="str">
        <f t="shared" ref="E222:E285" si="43">IFERROR(D222/C222,"")</f>
        <v/>
      </c>
      <c r="F222" s="29">
        <f t="shared" si="34"/>
        <v>0</v>
      </c>
      <c r="G222" s="29">
        <f t="shared" si="35"/>
        <v>0</v>
      </c>
      <c r="H222" s="29">
        <f t="shared" si="36"/>
        <v>0</v>
      </c>
      <c r="I222" s="27">
        <f t="shared" si="37"/>
        <v>0</v>
      </c>
      <c r="J222" s="27">
        <f t="shared" si="38"/>
        <v>0</v>
      </c>
      <c r="K222" s="27">
        <f t="shared" si="39"/>
        <v>0</v>
      </c>
      <c r="L222" s="27">
        <f t="shared" si="40"/>
        <v>0</v>
      </c>
      <c r="M222" s="27">
        <f t="shared" ref="M222:M285" si="44">IFERROR(C222*0.1,0)</f>
        <v>0</v>
      </c>
      <c r="N222" s="27" t="str">
        <f t="shared" ref="N222:N285" si="45">IF(D222&gt;=M222,$M$1,$M$2)</f>
        <v>ok</v>
      </c>
      <c r="O222" s="27" t="str">
        <f t="shared" ref="O222:O285" si="46">IF(K222&lt;=$L$3,$M$1,$M$2)</f>
        <v>ok</v>
      </c>
      <c r="P222" s="28">
        <f t="shared" si="41"/>
        <v>0</v>
      </c>
      <c r="Q222" s="28">
        <f t="shared" si="42"/>
        <v>0</v>
      </c>
    </row>
    <row r="223" spans="1:17" x14ac:dyDescent="0.25">
      <c r="A223" s="27">
        <f t="shared" si="30"/>
        <v>0</v>
      </c>
      <c r="B223" s="32" t="str">
        <f t="shared" si="31"/>
        <v/>
      </c>
      <c r="C223" s="31" t="str">
        <f t="shared" si="32"/>
        <v/>
      </c>
      <c r="D223" s="27">
        <f t="shared" si="33"/>
        <v>0</v>
      </c>
      <c r="E223" s="30" t="str">
        <f t="shared" si="43"/>
        <v/>
      </c>
      <c r="F223" s="29">
        <f t="shared" si="34"/>
        <v>0</v>
      </c>
      <c r="G223" s="29">
        <f t="shared" si="35"/>
        <v>0</v>
      </c>
      <c r="H223" s="29">
        <f t="shared" si="36"/>
        <v>0</v>
      </c>
      <c r="I223" s="27">
        <f t="shared" si="37"/>
        <v>0</v>
      </c>
      <c r="J223" s="27">
        <f t="shared" si="38"/>
        <v>0</v>
      </c>
      <c r="K223" s="27">
        <f t="shared" si="39"/>
        <v>0</v>
      </c>
      <c r="L223" s="27">
        <f t="shared" si="40"/>
        <v>0</v>
      </c>
      <c r="M223" s="27">
        <f t="shared" si="44"/>
        <v>0</v>
      </c>
      <c r="N223" s="27" t="str">
        <f t="shared" si="45"/>
        <v>ok</v>
      </c>
      <c r="O223" s="27" t="str">
        <f t="shared" si="46"/>
        <v>ok</v>
      </c>
      <c r="P223" s="28">
        <f t="shared" si="41"/>
        <v>0</v>
      </c>
      <c r="Q223" s="28">
        <f t="shared" si="42"/>
        <v>0</v>
      </c>
    </row>
    <row r="224" spans="1:17" x14ac:dyDescent="0.25">
      <c r="A224" s="27">
        <f t="shared" si="30"/>
        <v>0</v>
      </c>
      <c r="B224" s="32" t="str">
        <f t="shared" si="31"/>
        <v/>
      </c>
      <c r="C224" s="31" t="str">
        <f t="shared" si="32"/>
        <v/>
      </c>
      <c r="D224" s="27">
        <f t="shared" si="33"/>
        <v>0</v>
      </c>
      <c r="E224" s="30" t="str">
        <f t="shared" si="43"/>
        <v/>
      </c>
      <c r="F224" s="29">
        <f t="shared" si="34"/>
        <v>0</v>
      </c>
      <c r="G224" s="29">
        <f t="shared" si="35"/>
        <v>0</v>
      </c>
      <c r="H224" s="29">
        <f t="shared" si="36"/>
        <v>0</v>
      </c>
      <c r="I224" s="27">
        <f t="shared" si="37"/>
        <v>0</v>
      </c>
      <c r="J224" s="27">
        <f t="shared" si="38"/>
        <v>0</v>
      </c>
      <c r="K224" s="27">
        <f t="shared" si="39"/>
        <v>0</v>
      </c>
      <c r="L224" s="27">
        <f t="shared" si="40"/>
        <v>0</v>
      </c>
      <c r="M224" s="27">
        <f t="shared" si="44"/>
        <v>0</v>
      </c>
      <c r="N224" s="27" t="str">
        <f t="shared" si="45"/>
        <v>ok</v>
      </c>
      <c r="O224" s="27" t="str">
        <f t="shared" si="46"/>
        <v>ok</v>
      </c>
      <c r="P224" s="28">
        <f t="shared" si="41"/>
        <v>0</v>
      </c>
      <c r="Q224" s="28">
        <f t="shared" si="42"/>
        <v>0</v>
      </c>
    </row>
    <row r="225" spans="1:17" x14ac:dyDescent="0.25">
      <c r="A225" s="27">
        <f t="shared" si="30"/>
        <v>0</v>
      </c>
      <c r="B225" s="32" t="str">
        <f t="shared" si="31"/>
        <v/>
      </c>
      <c r="C225" s="31" t="str">
        <f t="shared" si="32"/>
        <v/>
      </c>
      <c r="D225" s="27">
        <f t="shared" si="33"/>
        <v>0</v>
      </c>
      <c r="E225" s="30" t="str">
        <f t="shared" si="43"/>
        <v/>
      </c>
      <c r="F225" s="29">
        <f t="shared" si="34"/>
        <v>0</v>
      </c>
      <c r="G225" s="29">
        <f t="shared" si="35"/>
        <v>0</v>
      </c>
      <c r="H225" s="29">
        <f t="shared" si="36"/>
        <v>0</v>
      </c>
      <c r="I225" s="27">
        <f t="shared" si="37"/>
        <v>0</v>
      </c>
      <c r="J225" s="27">
        <f t="shared" si="38"/>
        <v>0</v>
      </c>
      <c r="K225" s="27">
        <f t="shared" si="39"/>
        <v>0</v>
      </c>
      <c r="L225" s="27">
        <f t="shared" si="40"/>
        <v>0</v>
      </c>
      <c r="M225" s="27">
        <f t="shared" si="44"/>
        <v>0</v>
      </c>
      <c r="N225" s="27" t="str">
        <f t="shared" si="45"/>
        <v>ok</v>
      </c>
      <c r="O225" s="27" t="str">
        <f t="shared" si="46"/>
        <v>ok</v>
      </c>
      <c r="P225" s="28">
        <f t="shared" si="41"/>
        <v>0</v>
      </c>
      <c r="Q225" s="28">
        <f t="shared" si="42"/>
        <v>0</v>
      </c>
    </row>
    <row r="226" spans="1:17" x14ac:dyDescent="0.25">
      <c r="A226" s="27">
        <f t="shared" si="30"/>
        <v>0</v>
      </c>
      <c r="B226" s="32" t="str">
        <f t="shared" si="31"/>
        <v/>
      </c>
      <c r="C226" s="31" t="str">
        <f t="shared" si="32"/>
        <v/>
      </c>
      <c r="D226" s="27">
        <f t="shared" si="33"/>
        <v>0</v>
      </c>
      <c r="E226" s="30" t="str">
        <f t="shared" si="43"/>
        <v/>
      </c>
      <c r="F226" s="29">
        <f t="shared" si="34"/>
        <v>0</v>
      </c>
      <c r="G226" s="29">
        <f t="shared" si="35"/>
        <v>0</v>
      </c>
      <c r="H226" s="29">
        <f t="shared" si="36"/>
        <v>0</v>
      </c>
      <c r="I226" s="27">
        <f t="shared" si="37"/>
        <v>0</v>
      </c>
      <c r="J226" s="27">
        <f t="shared" si="38"/>
        <v>0</v>
      </c>
      <c r="K226" s="27">
        <f t="shared" si="39"/>
        <v>0</v>
      </c>
      <c r="L226" s="27">
        <f t="shared" si="40"/>
        <v>0</v>
      </c>
      <c r="M226" s="27">
        <f t="shared" si="44"/>
        <v>0</v>
      </c>
      <c r="N226" s="27" t="str">
        <f t="shared" si="45"/>
        <v>ok</v>
      </c>
      <c r="O226" s="27" t="str">
        <f t="shared" si="46"/>
        <v>ok</v>
      </c>
      <c r="P226" s="28">
        <f t="shared" si="41"/>
        <v>0</v>
      </c>
      <c r="Q226" s="28">
        <f t="shared" si="42"/>
        <v>0</v>
      </c>
    </row>
    <row r="227" spans="1:17" x14ac:dyDescent="0.25">
      <c r="A227" s="27">
        <f t="shared" si="30"/>
        <v>0</v>
      </c>
      <c r="B227" s="32" t="str">
        <f t="shared" si="31"/>
        <v/>
      </c>
      <c r="C227" s="31" t="str">
        <f t="shared" si="32"/>
        <v/>
      </c>
      <c r="D227" s="27">
        <f t="shared" si="33"/>
        <v>0</v>
      </c>
      <c r="E227" s="30" t="str">
        <f t="shared" si="43"/>
        <v/>
      </c>
      <c r="F227" s="29">
        <f t="shared" si="34"/>
        <v>0</v>
      </c>
      <c r="G227" s="29">
        <f t="shared" si="35"/>
        <v>0</v>
      </c>
      <c r="H227" s="29">
        <f t="shared" si="36"/>
        <v>0</v>
      </c>
      <c r="I227" s="27">
        <f t="shared" si="37"/>
        <v>0</v>
      </c>
      <c r="J227" s="27">
        <f t="shared" si="38"/>
        <v>0</v>
      </c>
      <c r="K227" s="27">
        <f t="shared" si="39"/>
        <v>0</v>
      </c>
      <c r="L227" s="27">
        <f t="shared" si="40"/>
        <v>0</v>
      </c>
      <c r="M227" s="27">
        <f t="shared" si="44"/>
        <v>0</v>
      </c>
      <c r="N227" s="27" t="str">
        <f t="shared" si="45"/>
        <v>ok</v>
      </c>
      <c r="O227" s="27" t="str">
        <f t="shared" si="46"/>
        <v>ok</v>
      </c>
      <c r="P227" s="28">
        <f t="shared" si="41"/>
        <v>0</v>
      </c>
      <c r="Q227" s="28">
        <f t="shared" si="42"/>
        <v>0</v>
      </c>
    </row>
    <row r="228" spans="1:17" x14ac:dyDescent="0.25">
      <c r="A228" s="27">
        <f t="shared" si="30"/>
        <v>0</v>
      </c>
      <c r="B228" s="32" t="str">
        <f t="shared" si="31"/>
        <v/>
      </c>
      <c r="C228" s="31" t="str">
        <f t="shared" si="32"/>
        <v/>
      </c>
      <c r="D228" s="27">
        <f t="shared" si="33"/>
        <v>0</v>
      </c>
      <c r="E228" s="30" t="str">
        <f t="shared" si="43"/>
        <v/>
      </c>
      <c r="F228" s="29">
        <f t="shared" si="34"/>
        <v>0</v>
      </c>
      <c r="G228" s="29">
        <f t="shared" si="35"/>
        <v>0</v>
      </c>
      <c r="H228" s="29">
        <f t="shared" si="36"/>
        <v>0</v>
      </c>
      <c r="I228" s="27">
        <f t="shared" si="37"/>
        <v>0</v>
      </c>
      <c r="J228" s="27">
        <f t="shared" si="38"/>
        <v>0</v>
      </c>
      <c r="K228" s="27">
        <f t="shared" si="39"/>
        <v>0</v>
      </c>
      <c r="L228" s="27">
        <f t="shared" si="40"/>
        <v>0</v>
      </c>
      <c r="M228" s="27">
        <f t="shared" si="44"/>
        <v>0</v>
      </c>
      <c r="N228" s="27" t="str">
        <f t="shared" si="45"/>
        <v>ok</v>
      </c>
      <c r="O228" s="27" t="str">
        <f t="shared" si="46"/>
        <v>ok</v>
      </c>
      <c r="P228" s="28">
        <f t="shared" si="41"/>
        <v>0</v>
      </c>
      <c r="Q228" s="28">
        <f t="shared" si="42"/>
        <v>0</v>
      </c>
    </row>
    <row r="229" spans="1:17" x14ac:dyDescent="0.25">
      <c r="A229" s="27">
        <f t="shared" si="30"/>
        <v>0</v>
      </c>
      <c r="B229" s="32" t="str">
        <f t="shared" si="31"/>
        <v/>
      </c>
      <c r="C229" s="31" t="str">
        <f t="shared" si="32"/>
        <v/>
      </c>
      <c r="D229" s="27">
        <f t="shared" si="33"/>
        <v>0</v>
      </c>
      <c r="E229" s="30" t="str">
        <f t="shared" si="43"/>
        <v/>
      </c>
      <c r="F229" s="29">
        <f t="shared" si="34"/>
        <v>0</v>
      </c>
      <c r="G229" s="29">
        <f t="shared" si="35"/>
        <v>0</v>
      </c>
      <c r="H229" s="29">
        <f t="shared" si="36"/>
        <v>0</v>
      </c>
      <c r="I229" s="27">
        <f t="shared" si="37"/>
        <v>0</v>
      </c>
      <c r="J229" s="27">
        <f t="shared" si="38"/>
        <v>0</v>
      </c>
      <c r="K229" s="27">
        <f t="shared" si="39"/>
        <v>0</v>
      </c>
      <c r="L229" s="27">
        <f t="shared" si="40"/>
        <v>0</v>
      </c>
      <c r="M229" s="27">
        <f t="shared" si="44"/>
        <v>0</v>
      </c>
      <c r="N229" s="27" t="str">
        <f t="shared" si="45"/>
        <v>ok</v>
      </c>
      <c r="O229" s="27" t="str">
        <f t="shared" si="46"/>
        <v>ok</v>
      </c>
      <c r="P229" s="28">
        <f t="shared" si="41"/>
        <v>0</v>
      </c>
      <c r="Q229" s="28">
        <f t="shared" si="42"/>
        <v>0</v>
      </c>
    </row>
    <row r="230" spans="1:17" x14ac:dyDescent="0.25">
      <c r="A230" s="27">
        <f t="shared" si="30"/>
        <v>0</v>
      </c>
      <c r="B230" s="32" t="str">
        <f t="shared" si="31"/>
        <v/>
      </c>
      <c r="C230" s="31" t="str">
        <f t="shared" si="32"/>
        <v/>
      </c>
      <c r="D230" s="27">
        <f t="shared" si="33"/>
        <v>0</v>
      </c>
      <c r="E230" s="30" t="str">
        <f t="shared" si="43"/>
        <v/>
      </c>
      <c r="F230" s="29">
        <f t="shared" si="34"/>
        <v>0</v>
      </c>
      <c r="G230" s="29">
        <f t="shared" si="35"/>
        <v>0</v>
      </c>
      <c r="H230" s="29">
        <f t="shared" si="36"/>
        <v>0</v>
      </c>
      <c r="I230" s="27">
        <f t="shared" si="37"/>
        <v>0</v>
      </c>
      <c r="J230" s="27">
        <f t="shared" si="38"/>
        <v>0</v>
      </c>
      <c r="K230" s="27">
        <f t="shared" si="39"/>
        <v>0</v>
      </c>
      <c r="L230" s="27">
        <f t="shared" si="40"/>
        <v>0</v>
      </c>
      <c r="M230" s="27">
        <f t="shared" si="44"/>
        <v>0</v>
      </c>
      <c r="N230" s="27" t="str">
        <f t="shared" si="45"/>
        <v>ok</v>
      </c>
      <c r="O230" s="27" t="str">
        <f t="shared" si="46"/>
        <v>ok</v>
      </c>
      <c r="P230" s="28">
        <f t="shared" si="41"/>
        <v>0</v>
      </c>
      <c r="Q230" s="28">
        <f t="shared" si="42"/>
        <v>0</v>
      </c>
    </row>
    <row r="231" spans="1:17" x14ac:dyDescent="0.25">
      <c r="A231" s="27">
        <f t="shared" si="30"/>
        <v>0</v>
      </c>
      <c r="B231" s="32" t="str">
        <f t="shared" si="31"/>
        <v/>
      </c>
      <c r="C231" s="31" t="str">
        <f t="shared" si="32"/>
        <v/>
      </c>
      <c r="D231" s="27">
        <f t="shared" si="33"/>
        <v>0</v>
      </c>
      <c r="E231" s="30" t="str">
        <f t="shared" si="43"/>
        <v/>
      </c>
      <c r="F231" s="29">
        <f t="shared" si="34"/>
        <v>0</v>
      </c>
      <c r="G231" s="29">
        <f t="shared" si="35"/>
        <v>0</v>
      </c>
      <c r="H231" s="29">
        <f t="shared" si="36"/>
        <v>0</v>
      </c>
      <c r="I231" s="27">
        <f t="shared" si="37"/>
        <v>0</v>
      </c>
      <c r="J231" s="27">
        <f t="shared" si="38"/>
        <v>0</v>
      </c>
      <c r="K231" s="27">
        <f t="shared" si="39"/>
        <v>0</v>
      </c>
      <c r="L231" s="27">
        <f t="shared" si="40"/>
        <v>0</v>
      </c>
      <c r="M231" s="27">
        <f t="shared" si="44"/>
        <v>0</v>
      </c>
      <c r="N231" s="27" t="str">
        <f t="shared" si="45"/>
        <v>ok</v>
      </c>
      <c r="O231" s="27" t="str">
        <f t="shared" si="46"/>
        <v>ok</v>
      </c>
      <c r="P231" s="28">
        <f t="shared" si="41"/>
        <v>0</v>
      </c>
      <c r="Q231" s="28">
        <f t="shared" si="42"/>
        <v>0</v>
      </c>
    </row>
    <row r="232" spans="1:17" x14ac:dyDescent="0.25">
      <c r="A232" s="27">
        <f t="shared" si="30"/>
        <v>0</v>
      </c>
      <c r="B232" s="32" t="str">
        <f t="shared" si="31"/>
        <v/>
      </c>
      <c r="C232" s="31" t="str">
        <f t="shared" si="32"/>
        <v/>
      </c>
      <c r="D232" s="27">
        <f t="shared" si="33"/>
        <v>0</v>
      </c>
      <c r="E232" s="30" t="str">
        <f t="shared" si="43"/>
        <v/>
      </c>
      <c r="F232" s="29">
        <f t="shared" si="34"/>
        <v>0</v>
      </c>
      <c r="G232" s="29">
        <f t="shared" si="35"/>
        <v>0</v>
      </c>
      <c r="H232" s="29">
        <f t="shared" si="36"/>
        <v>0</v>
      </c>
      <c r="I232" s="27">
        <f t="shared" si="37"/>
        <v>0</v>
      </c>
      <c r="J232" s="27">
        <f t="shared" si="38"/>
        <v>0</v>
      </c>
      <c r="K232" s="27">
        <f t="shared" si="39"/>
        <v>0</v>
      </c>
      <c r="L232" s="27">
        <f t="shared" si="40"/>
        <v>0</v>
      </c>
      <c r="M232" s="27">
        <f t="shared" si="44"/>
        <v>0</v>
      </c>
      <c r="N232" s="27" t="str">
        <f t="shared" si="45"/>
        <v>ok</v>
      </c>
      <c r="O232" s="27" t="str">
        <f t="shared" si="46"/>
        <v>ok</v>
      </c>
      <c r="P232" s="28">
        <f t="shared" si="41"/>
        <v>0</v>
      </c>
      <c r="Q232" s="28">
        <f t="shared" si="42"/>
        <v>0</v>
      </c>
    </row>
    <row r="233" spans="1:17" x14ac:dyDescent="0.25">
      <c r="A233" s="27">
        <f t="shared" si="30"/>
        <v>0</v>
      </c>
      <c r="B233" s="32" t="str">
        <f t="shared" si="31"/>
        <v/>
      </c>
      <c r="C233" s="31" t="str">
        <f t="shared" si="32"/>
        <v/>
      </c>
      <c r="D233" s="27">
        <f t="shared" si="33"/>
        <v>0</v>
      </c>
      <c r="E233" s="30" t="str">
        <f t="shared" si="43"/>
        <v/>
      </c>
      <c r="F233" s="29">
        <f t="shared" si="34"/>
        <v>0</v>
      </c>
      <c r="G233" s="29">
        <f t="shared" si="35"/>
        <v>0</v>
      </c>
      <c r="H233" s="29">
        <f t="shared" si="36"/>
        <v>0</v>
      </c>
      <c r="I233" s="27">
        <f t="shared" si="37"/>
        <v>0</v>
      </c>
      <c r="J233" s="27">
        <f t="shared" si="38"/>
        <v>0</v>
      </c>
      <c r="K233" s="27">
        <f t="shared" si="39"/>
        <v>0</v>
      </c>
      <c r="L233" s="27">
        <f t="shared" si="40"/>
        <v>0</v>
      </c>
      <c r="M233" s="27">
        <f t="shared" si="44"/>
        <v>0</v>
      </c>
      <c r="N233" s="27" t="str">
        <f t="shared" si="45"/>
        <v>ok</v>
      </c>
      <c r="O233" s="27" t="str">
        <f t="shared" si="46"/>
        <v>ok</v>
      </c>
      <c r="P233" s="28">
        <f t="shared" si="41"/>
        <v>0</v>
      </c>
      <c r="Q233" s="28">
        <f t="shared" si="42"/>
        <v>0</v>
      </c>
    </row>
    <row r="234" spans="1:17" x14ac:dyDescent="0.25">
      <c r="A234" s="27">
        <f t="shared" si="30"/>
        <v>0</v>
      </c>
      <c r="B234" s="32" t="str">
        <f t="shared" si="31"/>
        <v/>
      </c>
      <c r="C234" s="31" t="str">
        <f t="shared" si="32"/>
        <v/>
      </c>
      <c r="D234" s="27">
        <f t="shared" si="33"/>
        <v>0</v>
      </c>
      <c r="E234" s="30" t="str">
        <f t="shared" si="43"/>
        <v/>
      </c>
      <c r="F234" s="29">
        <f t="shared" si="34"/>
        <v>0</v>
      </c>
      <c r="G234" s="29">
        <f t="shared" si="35"/>
        <v>0</v>
      </c>
      <c r="H234" s="29">
        <f t="shared" si="36"/>
        <v>0</v>
      </c>
      <c r="I234" s="27">
        <f t="shared" si="37"/>
        <v>0</v>
      </c>
      <c r="J234" s="27">
        <f t="shared" si="38"/>
        <v>0</v>
      </c>
      <c r="K234" s="27">
        <f t="shared" si="39"/>
        <v>0</v>
      </c>
      <c r="L234" s="27">
        <f t="shared" si="40"/>
        <v>0</v>
      </c>
      <c r="M234" s="27">
        <f t="shared" si="44"/>
        <v>0</v>
      </c>
      <c r="N234" s="27" t="str">
        <f t="shared" si="45"/>
        <v>ok</v>
      </c>
      <c r="O234" s="27" t="str">
        <f t="shared" si="46"/>
        <v>ok</v>
      </c>
      <c r="P234" s="28">
        <f t="shared" si="41"/>
        <v>0</v>
      </c>
      <c r="Q234" s="28">
        <f t="shared" si="42"/>
        <v>0</v>
      </c>
    </row>
    <row r="235" spans="1:17" x14ac:dyDescent="0.25">
      <c r="A235" s="27">
        <f t="shared" si="30"/>
        <v>0</v>
      </c>
      <c r="B235" s="32" t="str">
        <f t="shared" si="31"/>
        <v/>
      </c>
      <c r="C235" s="31" t="str">
        <f t="shared" si="32"/>
        <v/>
      </c>
      <c r="D235" s="27">
        <f t="shared" si="33"/>
        <v>0</v>
      </c>
      <c r="E235" s="30" t="str">
        <f t="shared" si="43"/>
        <v/>
      </c>
      <c r="F235" s="29">
        <f t="shared" si="34"/>
        <v>0</v>
      </c>
      <c r="G235" s="29">
        <f t="shared" si="35"/>
        <v>0</v>
      </c>
      <c r="H235" s="29">
        <f t="shared" si="36"/>
        <v>0</v>
      </c>
      <c r="I235" s="27">
        <f t="shared" si="37"/>
        <v>0</v>
      </c>
      <c r="J235" s="27">
        <f t="shared" si="38"/>
        <v>0</v>
      </c>
      <c r="K235" s="27">
        <f t="shared" si="39"/>
        <v>0</v>
      </c>
      <c r="L235" s="27">
        <f t="shared" si="40"/>
        <v>0</v>
      </c>
      <c r="M235" s="27">
        <f t="shared" si="44"/>
        <v>0</v>
      </c>
      <c r="N235" s="27" t="str">
        <f t="shared" si="45"/>
        <v>ok</v>
      </c>
      <c r="O235" s="27" t="str">
        <f t="shared" si="46"/>
        <v>ok</v>
      </c>
      <c r="P235" s="28">
        <f t="shared" si="41"/>
        <v>0</v>
      </c>
      <c r="Q235" s="28">
        <f t="shared" si="42"/>
        <v>0</v>
      </c>
    </row>
    <row r="236" spans="1:17" x14ac:dyDescent="0.25">
      <c r="A236" s="27">
        <f t="shared" si="30"/>
        <v>0</v>
      </c>
      <c r="B236" s="32" t="str">
        <f t="shared" si="31"/>
        <v/>
      </c>
      <c r="C236" s="31" t="str">
        <f t="shared" si="32"/>
        <v/>
      </c>
      <c r="D236" s="27">
        <f t="shared" si="33"/>
        <v>0</v>
      </c>
      <c r="E236" s="30" t="str">
        <f t="shared" si="43"/>
        <v/>
      </c>
      <c r="F236" s="29">
        <f t="shared" si="34"/>
        <v>0</v>
      </c>
      <c r="G236" s="29">
        <f t="shared" si="35"/>
        <v>0</v>
      </c>
      <c r="H236" s="29">
        <f t="shared" si="36"/>
        <v>0</v>
      </c>
      <c r="I236" s="27">
        <f t="shared" si="37"/>
        <v>0</v>
      </c>
      <c r="J236" s="27">
        <f t="shared" si="38"/>
        <v>0</v>
      </c>
      <c r="K236" s="27">
        <f t="shared" si="39"/>
        <v>0</v>
      </c>
      <c r="L236" s="27">
        <f t="shared" si="40"/>
        <v>0</v>
      </c>
      <c r="M236" s="27">
        <f t="shared" si="44"/>
        <v>0</v>
      </c>
      <c r="N236" s="27" t="str">
        <f t="shared" si="45"/>
        <v>ok</v>
      </c>
      <c r="O236" s="27" t="str">
        <f t="shared" si="46"/>
        <v>ok</v>
      </c>
      <c r="P236" s="28">
        <f t="shared" si="41"/>
        <v>0</v>
      </c>
      <c r="Q236" s="28">
        <f t="shared" si="42"/>
        <v>0</v>
      </c>
    </row>
    <row r="237" spans="1:17" x14ac:dyDescent="0.25">
      <c r="A237" s="27">
        <f t="shared" si="30"/>
        <v>0</v>
      </c>
      <c r="B237" s="32" t="str">
        <f t="shared" si="31"/>
        <v/>
      </c>
      <c r="C237" s="31" t="str">
        <f t="shared" si="32"/>
        <v/>
      </c>
      <c r="D237" s="27">
        <f t="shared" si="33"/>
        <v>0</v>
      </c>
      <c r="E237" s="30" t="str">
        <f t="shared" si="43"/>
        <v/>
      </c>
      <c r="F237" s="29">
        <f t="shared" si="34"/>
        <v>0</v>
      </c>
      <c r="G237" s="29">
        <f t="shared" si="35"/>
        <v>0</v>
      </c>
      <c r="H237" s="29">
        <f t="shared" si="36"/>
        <v>0</v>
      </c>
      <c r="I237" s="27">
        <f t="shared" si="37"/>
        <v>0</v>
      </c>
      <c r="J237" s="27">
        <f t="shared" si="38"/>
        <v>0</v>
      </c>
      <c r="K237" s="27">
        <f t="shared" si="39"/>
        <v>0</v>
      </c>
      <c r="L237" s="27">
        <f t="shared" si="40"/>
        <v>0</v>
      </c>
      <c r="M237" s="27">
        <f t="shared" si="44"/>
        <v>0</v>
      </c>
      <c r="N237" s="27" t="str">
        <f t="shared" si="45"/>
        <v>ok</v>
      </c>
      <c r="O237" s="27" t="str">
        <f t="shared" si="46"/>
        <v>ok</v>
      </c>
      <c r="P237" s="28">
        <f t="shared" si="41"/>
        <v>0</v>
      </c>
      <c r="Q237" s="28">
        <f t="shared" si="42"/>
        <v>0</v>
      </c>
    </row>
    <row r="238" spans="1:17" x14ac:dyDescent="0.25">
      <c r="A238" s="27">
        <f t="shared" si="30"/>
        <v>0</v>
      </c>
      <c r="B238" s="32" t="str">
        <f t="shared" si="31"/>
        <v/>
      </c>
      <c r="C238" s="31" t="str">
        <f t="shared" si="32"/>
        <v/>
      </c>
      <c r="D238" s="27">
        <f t="shared" si="33"/>
        <v>0</v>
      </c>
      <c r="E238" s="30" t="str">
        <f t="shared" si="43"/>
        <v/>
      </c>
      <c r="F238" s="29">
        <f t="shared" si="34"/>
        <v>0</v>
      </c>
      <c r="G238" s="29">
        <f t="shared" si="35"/>
        <v>0</v>
      </c>
      <c r="H238" s="29">
        <f t="shared" si="36"/>
        <v>0</v>
      </c>
      <c r="I238" s="27">
        <f t="shared" si="37"/>
        <v>0</v>
      </c>
      <c r="J238" s="27">
        <f t="shared" si="38"/>
        <v>0</v>
      </c>
      <c r="K238" s="27">
        <f t="shared" si="39"/>
        <v>0</v>
      </c>
      <c r="L238" s="27">
        <f t="shared" si="40"/>
        <v>0</v>
      </c>
      <c r="M238" s="27">
        <f t="shared" si="44"/>
        <v>0</v>
      </c>
      <c r="N238" s="27" t="str">
        <f t="shared" si="45"/>
        <v>ok</v>
      </c>
      <c r="O238" s="27" t="str">
        <f t="shared" si="46"/>
        <v>ok</v>
      </c>
      <c r="P238" s="28">
        <f t="shared" si="41"/>
        <v>0</v>
      </c>
      <c r="Q238" s="28">
        <f t="shared" si="42"/>
        <v>0</v>
      </c>
    </row>
    <row r="239" spans="1:17" x14ac:dyDescent="0.25">
      <c r="A239" s="27">
        <f t="shared" si="30"/>
        <v>0</v>
      </c>
      <c r="B239" s="32" t="str">
        <f t="shared" si="31"/>
        <v/>
      </c>
      <c r="C239" s="31" t="str">
        <f t="shared" si="32"/>
        <v/>
      </c>
      <c r="D239" s="27">
        <f t="shared" si="33"/>
        <v>0</v>
      </c>
      <c r="E239" s="30" t="str">
        <f t="shared" si="43"/>
        <v/>
      </c>
      <c r="F239" s="29">
        <f t="shared" si="34"/>
        <v>0</v>
      </c>
      <c r="G239" s="29">
        <f t="shared" si="35"/>
        <v>0</v>
      </c>
      <c r="H239" s="29">
        <f t="shared" si="36"/>
        <v>0</v>
      </c>
      <c r="I239" s="27">
        <f t="shared" si="37"/>
        <v>0</v>
      </c>
      <c r="J239" s="27">
        <f t="shared" si="38"/>
        <v>0</v>
      </c>
      <c r="K239" s="27">
        <f t="shared" si="39"/>
        <v>0</v>
      </c>
      <c r="L239" s="27">
        <f t="shared" si="40"/>
        <v>0</v>
      </c>
      <c r="M239" s="27">
        <f t="shared" si="44"/>
        <v>0</v>
      </c>
      <c r="N239" s="27" t="str">
        <f t="shared" si="45"/>
        <v>ok</v>
      </c>
      <c r="O239" s="27" t="str">
        <f t="shared" si="46"/>
        <v>ok</v>
      </c>
      <c r="P239" s="28">
        <f t="shared" si="41"/>
        <v>0</v>
      </c>
      <c r="Q239" s="28">
        <f t="shared" si="42"/>
        <v>0</v>
      </c>
    </row>
    <row r="240" spans="1:17" x14ac:dyDescent="0.25">
      <c r="A240" s="27">
        <f t="shared" si="30"/>
        <v>0</v>
      </c>
      <c r="B240" s="32" t="str">
        <f t="shared" si="31"/>
        <v/>
      </c>
      <c r="C240" s="31" t="str">
        <f t="shared" si="32"/>
        <v/>
      </c>
      <c r="D240" s="27">
        <f t="shared" si="33"/>
        <v>0</v>
      </c>
      <c r="E240" s="30" t="str">
        <f t="shared" si="43"/>
        <v/>
      </c>
      <c r="F240" s="29">
        <f t="shared" si="34"/>
        <v>0</v>
      </c>
      <c r="G240" s="29">
        <f t="shared" si="35"/>
        <v>0</v>
      </c>
      <c r="H240" s="29">
        <f t="shared" si="36"/>
        <v>0</v>
      </c>
      <c r="I240" s="27">
        <f t="shared" si="37"/>
        <v>0</v>
      </c>
      <c r="J240" s="27">
        <f t="shared" si="38"/>
        <v>0</v>
      </c>
      <c r="K240" s="27">
        <f t="shared" si="39"/>
        <v>0</v>
      </c>
      <c r="L240" s="27">
        <f t="shared" si="40"/>
        <v>0</v>
      </c>
      <c r="M240" s="27">
        <f t="shared" si="44"/>
        <v>0</v>
      </c>
      <c r="N240" s="27" t="str">
        <f t="shared" si="45"/>
        <v>ok</v>
      </c>
      <c r="O240" s="27" t="str">
        <f t="shared" si="46"/>
        <v>ok</v>
      </c>
      <c r="P240" s="28">
        <f t="shared" si="41"/>
        <v>0</v>
      </c>
      <c r="Q240" s="28">
        <f t="shared" si="42"/>
        <v>0</v>
      </c>
    </row>
    <row r="241" spans="1:17" x14ac:dyDescent="0.25">
      <c r="A241" s="27">
        <f t="shared" si="30"/>
        <v>0</v>
      </c>
      <c r="B241" s="32" t="str">
        <f t="shared" si="31"/>
        <v/>
      </c>
      <c r="C241" s="31" t="str">
        <f t="shared" si="32"/>
        <v/>
      </c>
      <c r="D241" s="27">
        <f t="shared" si="33"/>
        <v>0</v>
      </c>
      <c r="E241" s="30" t="str">
        <f t="shared" si="43"/>
        <v/>
      </c>
      <c r="F241" s="29">
        <f t="shared" si="34"/>
        <v>0</v>
      </c>
      <c r="G241" s="29">
        <f t="shared" si="35"/>
        <v>0</v>
      </c>
      <c r="H241" s="29">
        <f t="shared" si="36"/>
        <v>0</v>
      </c>
      <c r="I241" s="27">
        <f t="shared" si="37"/>
        <v>0</v>
      </c>
      <c r="J241" s="27">
        <f t="shared" si="38"/>
        <v>0</v>
      </c>
      <c r="K241" s="27">
        <f t="shared" si="39"/>
        <v>0</v>
      </c>
      <c r="L241" s="27">
        <f t="shared" si="40"/>
        <v>0</v>
      </c>
      <c r="M241" s="27">
        <f t="shared" si="44"/>
        <v>0</v>
      </c>
      <c r="N241" s="27" t="str">
        <f t="shared" si="45"/>
        <v>ok</v>
      </c>
      <c r="O241" s="27" t="str">
        <f t="shared" si="46"/>
        <v>ok</v>
      </c>
      <c r="P241" s="28">
        <f t="shared" si="41"/>
        <v>0</v>
      </c>
      <c r="Q241" s="28">
        <f t="shared" si="42"/>
        <v>0</v>
      </c>
    </row>
    <row r="242" spans="1:17" x14ac:dyDescent="0.25">
      <c r="A242" s="27">
        <f t="shared" si="30"/>
        <v>0</v>
      </c>
      <c r="B242" s="32" t="str">
        <f t="shared" si="31"/>
        <v/>
      </c>
      <c r="C242" s="31" t="str">
        <f t="shared" si="32"/>
        <v/>
      </c>
      <c r="D242" s="27">
        <f t="shared" si="33"/>
        <v>0</v>
      </c>
      <c r="E242" s="30" t="str">
        <f t="shared" si="43"/>
        <v/>
      </c>
      <c r="F242" s="29">
        <f t="shared" si="34"/>
        <v>0</v>
      </c>
      <c r="G242" s="29">
        <f t="shared" si="35"/>
        <v>0</v>
      </c>
      <c r="H242" s="29">
        <f t="shared" si="36"/>
        <v>0</v>
      </c>
      <c r="I242" s="27">
        <f t="shared" si="37"/>
        <v>0</v>
      </c>
      <c r="J242" s="27">
        <f t="shared" si="38"/>
        <v>0</v>
      </c>
      <c r="K242" s="27">
        <f t="shared" si="39"/>
        <v>0</v>
      </c>
      <c r="L242" s="27">
        <f t="shared" si="40"/>
        <v>0</v>
      </c>
      <c r="M242" s="27">
        <f t="shared" si="44"/>
        <v>0</v>
      </c>
      <c r="N242" s="27" t="str">
        <f t="shared" si="45"/>
        <v>ok</v>
      </c>
      <c r="O242" s="27" t="str">
        <f t="shared" si="46"/>
        <v>ok</v>
      </c>
      <c r="P242" s="28">
        <f t="shared" si="41"/>
        <v>0</v>
      </c>
      <c r="Q242" s="28">
        <f t="shared" si="42"/>
        <v>0</v>
      </c>
    </row>
    <row r="243" spans="1:17" x14ac:dyDescent="0.25">
      <c r="A243" s="27">
        <f t="shared" si="30"/>
        <v>0</v>
      </c>
      <c r="B243" s="32" t="str">
        <f t="shared" si="31"/>
        <v/>
      </c>
      <c r="C243" s="31" t="str">
        <f t="shared" si="32"/>
        <v/>
      </c>
      <c r="D243" s="27">
        <f t="shared" si="33"/>
        <v>0</v>
      </c>
      <c r="E243" s="30" t="str">
        <f t="shared" si="43"/>
        <v/>
      </c>
      <c r="F243" s="29">
        <f t="shared" si="34"/>
        <v>0</v>
      </c>
      <c r="G243" s="29">
        <f t="shared" si="35"/>
        <v>0</v>
      </c>
      <c r="H243" s="29">
        <f t="shared" si="36"/>
        <v>0</v>
      </c>
      <c r="I243" s="27">
        <f t="shared" si="37"/>
        <v>0</v>
      </c>
      <c r="J243" s="27">
        <f t="shared" si="38"/>
        <v>0</v>
      </c>
      <c r="K243" s="27">
        <f t="shared" si="39"/>
        <v>0</v>
      </c>
      <c r="L243" s="27">
        <f t="shared" si="40"/>
        <v>0</v>
      </c>
      <c r="M243" s="27">
        <f t="shared" si="44"/>
        <v>0</v>
      </c>
      <c r="N243" s="27" t="str">
        <f t="shared" si="45"/>
        <v>ok</v>
      </c>
      <c r="O243" s="27" t="str">
        <f t="shared" si="46"/>
        <v>ok</v>
      </c>
      <c r="P243" s="28">
        <f t="shared" si="41"/>
        <v>0</v>
      </c>
      <c r="Q243" s="28">
        <f t="shared" si="42"/>
        <v>0</v>
      </c>
    </row>
    <row r="244" spans="1:17" x14ac:dyDescent="0.25">
      <c r="A244" s="27">
        <f t="shared" si="30"/>
        <v>0</v>
      </c>
      <c r="B244" s="32" t="str">
        <f t="shared" si="31"/>
        <v/>
      </c>
      <c r="C244" s="31" t="str">
        <f t="shared" si="32"/>
        <v/>
      </c>
      <c r="D244" s="27">
        <f t="shared" si="33"/>
        <v>0</v>
      </c>
      <c r="E244" s="30" t="str">
        <f t="shared" si="43"/>
        <v/>
      </c>
      <c r="F244" s="29">
        <f t="shared" si="34"/>
        <v>0</v>
      </c>
      <c r="G244" s="29">
        <f t="shared" si="35"/>
        <v>0</v>
      </c>
      <c r="H244" s="29">
        <f t="shared" si="36"/>
        <v>0</v>
      </c>
      <c r="I244" s="27">
        <f t="shared" si="37"/>
        <v>0</v>
      </c>
      <c r="J244" s="27">
        <f t="shared" si="38"/>
        <v>0</v>
      </c>
      <c r="K244" s="27">
        <f t="shared" si="39"/>
        <v>0</v>
      </c>
      <c r="L244" s="27">
        <f t="shared" si="40"/>
        <v>0</v>
      </c>
      <c r="M244" s="27">
        <f t="shared" si="44"/>
        <v>0</v>
      </c>
      <c r="N244" s="27" t="str">
        <f t="shared" si="45"/>
        <v>ok</v>
      </c>
      <c r="O244" s="27" t="str">
        <f t="shared" si="46"/>
        <v>ok</v>
      </c>
      <c r="P244" s="28">
        <f t="shared" si="41"/>
        <v>0</v>
      </c>
      <c r="Q244" s="28">
        <f t="shared" si="42"/>
        <v>0</v>
      </c>
    </row>
    <row r="245" spans="1:17" x14ac:dyDescent="0.25">
      <c r="A245" s="27">
        <f t="shared" si="30"/>
        <v>0</v>
      </c>
      <c r="B245" s="32" t="str">
        <f t="shared" si="31"/>
        <v/>
      </c>
      <c r="C245" s="31" t="str">
        <f t="shared" si="32"/>
        <v/>
      </c>
      <c r="D245" s="27">
        <f t="shared" si="33"/>
        <v>0</v>
      </c>
      <c r="E245" s="30" t="str">
        <f t="shared" si="43"/>
        <v/>
      </c>
      <c r="F245" s="29">
        <f t="shared" si="34"/>
        <v>0</v>
      </c>
      <c r="G245" s="29">
        <f t="shared" si="35"/>
        <v>0</v>
      </c>
      <c r="H245" s="29">
        <f t="shared" si="36"/>
        <v>0</v>
      </c>
      <c r="I245" s="27">
        <f t="shared" si="37"/>
        <v>0</v>
      </c>
      <c r="J245" s="27">
        <f t="shared" si="38"/>
        <v>0</v>
      </c>
      <c r="K245" s="27">
        <f t="shared" si="39"/>
        <v>0</v>
      </c>
      <c r="L245" s="27">
        <f t="shared" si="40"/>
        <v>0</v>
      </c>
      <c r="M245" s="27">
        <f t="shared" si="44"/>
        <v>0</v>
      </c>
      <c r="N245" s="27" t="str">
        <f t="shared" si="45"/>
        <v>ok</v>
      </c>
      <c r="O245" s="27" t="str">
        <f t="shared" si="46"/>
        <v>ok</v>
      </c>
      <c r="P245" s="28">
        <f t="shared" si="41"/>
        <v>0</v>
      </c>
      <c r="Q245" s="28">
        <f t="shared" si="42"/>
        <v>0</v>
      </c>
    </row>
    <row r="246" spans="1:17" x14ac:dyDescent="0.25">
      <c r="A246" s="27">
        <f t="shared" si="30"/>
        <v>0</v>
      </c>
      <c r="B246" s="32" t="str">
        <f t="shared" si="31"/>
        <v/>
      </c>
      <c r="C246" s="31" t="str">
        <f t="shared" si="32"/>
        <v/>
      </c>
      <c r="D246" s="27">
        <f t="shared" si="33"/>
        <v>0</v>
      </c>
      <c r="E246" s="30" t="str">
        <f t="shared" si="43"/>
        <v/>
      </c>
      <c r="F246" s="29">
        <f t="shared" si="34"/>
        <v>0</v>
      </c>
      <c r="G246" s="29">
        <f t="shared" si="35"/>
        <v>0</v>
      </c>
      <c r="H246" s="29">
        <f t="shared" si="36"/>
        <v>0</v>
      </c>
      <c r="I246" s="27">
        <f t="shared" si="37"/>
        <v>0</v>
      </c>
      <c r="J246" s="27">
        <f t="shared" si="38"/>
        <v>0</v>
      </c>
      <c r="K246" s="27">
        <f t="shared" si="39"/>
        <v>0</v>
      </c>
      <c r="L246" s="27">
        <f t="shared" si="40"/>
        <v>0</v>
      </c>
      <c r="M246" s="27">
        <f t="shared" si="44"/>
        <v>0</v>
      </c>
      <c r="N246" s="27" t="str">
        <f t="shared" si="45"/>
        <v>ok</v>
      </c>
      <c r="O246" s="27" t="str">
        <f t="shared" si="46"/>
        <v>ok</v>
      </c>
      <c r="P246" s="28">
        <f t="shared" si="41"/>
        <v>0</v>
      </c>
      <c r="Q246" s="28">
        <f t="shared" si="42"/>
        <v>0</v>
      </c>
    </row>
    <row r="247" spans="1:17" x14ac:dyDescent="0.25">
      <c r="A247" s="27">
        <f t="shared" si="30"/>
        <v>0</v>
      </c>
      <c r="B247" s="32" t="str">
        <f t="shared" si="31"/>
        <v/>
      </c>
      <c r="C247" s="31" t="str">
        <f t="shared" si="32"/>
        <v/>
      </c>
      <c r="D247" s="27">
        <f t="shared" si="33"/>
        <v>0</v>
      </c>
      <c r="E247" s="30" t="str">
        <f t="shared" si="43"/>
        <v/>
      </c>
      <c r="F247" s="29">
        <f t="shared" si="34"/>
        <v>0</v>
      </c>
      <c r="G247" s="29">
        <f t="shared" si="35"/>
        <v>0</v>
      </c>
      <c r="H247" s="29">
        <f t="shared" si="36"/>
        <v>0</v>
      </c>
      <c r="I247" s="27">
        <f t="shared" si="37"/>
        <v>0</v>
      </c>
      <c r="J247" s="27">
        <f t="shared" si="38"/>
        <v>0</v>
      </c>
      <c r="K247" s="27">
        <f t="shared" si="39"/>
        <v>0</v>
      </c>
      <c r="L247" s="27">
        <f t="shared" si="40"/>
        <v>0</v>
      </c>
      <c r="M247" s="27">
        <f t="shared" si="44"/>
        <v>0</v>
      </c>
      <c r="N247" s="27" t="str">
        <f t="shared" si="45"/>
        <v>ok</v>
      </c>
      <c r="O247" s="27" t="str">
        <f t="shared" si="46"/>
        <v>ok</v>
      </c>
      <c r="P247" s="28">
        <f t="shared" si="41"/>
        <v>0</v>
      </c>
      <c r="Q247" s="28">
        <f t="shared" si="42"/>
        <v>0</v>
      </c>
    </row>
    <row r="248" spans="1:17" x14ac:dyDescent="0.25">
      <c r="A248" s="27">
        <f t="shared" si="30"/>
        <v>0</v>
      </c>
      <c r="B248" s="32" t="str">
        <f t="shared" si="31"/>
        <v/>
      </c>
      <c r="C248" s="31" t="str">
        <f t="shared" si="32"/>
        <v/>
      </c>
      <c r="D248" s="27">
        <f t="shared" si="33"/>
        <v>0</v>
      </c>
      <c r="E248" s="30" t="str">
        <f t="shared" si="43"/>
        <v/>
      </c>
      <c r="F248" s="29">
        <f t="shared" si="34"/>
        <v>0</v>
      </c>
      <c r="G248" s="29">
        <f t="shared" si="35"/>
        <v>0</v>
      </c>
      <c r="H248" s="29">
        <f t="shared" si="36"/>
        <v>0</v>
      </c>
      <c r="I248" s="27">
        <f t="shared" si="37"/>
        <v>0</v>
      </c>
      <c r="J248" s="27">
        <f t="shared" si="38"/>
        <v>0</v>
      </c>
      <c r="K248" s="27">
        <f t="shared" si="39"/>
        <v>0</v>
      </c>
      <c r="L248" s="27">
        <f t="shared" si="40"/>
        <v>0</v>
      </c>
      <c r="M248" s="27">
        <f t="shared" si="44"/>
        <v>0</v>
      </c>
      <c r="N248" s="27" t="str">
        <f t="shared" si="45"/>
        <v>ok</v>
      </c>
      <c r="O248" s="27" t="str">
        <f t="shared" si="46"/>
        <v>ok</v>
      </c>
      <c r="P248" s="28">
        <f t="shared" si="41"/>
        <v>0</v>
      </c>
      <c r="Q248" s="28">
        <f t="shared" si="42"/>
        <v>0</v>
      </c>
    </row>
    <row r="249" spans="1:17" x14ac:dyDescent="0.25">
      <c r="A249" s="27">
        <f t="shared" si="30"/>
        <v>0</v>
      </c>
      <c r="B249" s="32" t="str">
        <f t="shared" si="31"/>
        <v/>
      </c>
      <c r="C249" s="31" t="str">
        <f t="shared" si="32"/>
        <v/>
      </c>
      <c r="D249" s="27">
        <f t="shared" si="33"/>
        <v>0</v>
      </c>
      <c r="E249" s="30" t="str">
        <f t="shared" si="43"/>
        <v/>
      </c>
      <c r="F249" s="29">
        <f t="shared" si="34"/>
        <v>0</v>
      </c>
      <c r="G249" s="29">
        <f t="shared" si="35"/>
        <v>0</v>
      </c>
      <c r="H249" s="29">
        <f t="shared" si="36"/>
        <v>0</v>
      </c>
      <c r="I249" s="27">
        <f t="shared" si="37"/>
        <v>0</v>
      </c>
      <c r="J249" s="27">
        <f t="shared" si="38"/>
        <v>0</v>
      </c>
      <c r="K249" s="27">
        <f t="shared" si="39"/>
        <v>0</v>
      </c>
      <c r="L249" s="27">
        <f t="shared" si="40"/>
        <v>0</v>
      </c>
      <c r="M249" s="27">
        <f t="shared" si="44"/>
        <v>0</v>
      </c>
      <c r="N249" s="27" t="str">
        <f t="shared" si="45"/>
        <v>ok</v>
      </c>
      <c r="O249" s="27" t="str">
        <f t="shared" si="46"/>
        <v>ok</v>
      </c>
      <c r="P249" s="28">
        <f t="shared" si="41"/>
        <v>0</v>
      </c>
      <c r="Q249" s="28">
        <f t="shared" si="42"/>
        <v>0</v>
      </c>
    </row>
    <row r="250" spans="1:17" x14ac:dyDescent="0.25">
      <c r="A250" s="27">
        <f t="shared" si="30"/>
        <v>0</v>
      </c>
      <c r="B250" s="32" t="str">
        <f t="shared" si="31"/>
        <v/>
      </c>
      <c r="C250" s="31" t="str">
        <f t="shared" si="32"/>
        <v/>
      </c>
      <c r="D250" s="27">
        <f t="shared" si="33"/>
        <v>0</v>
      </c>
      <c r="E250" s="30" t="str">
        <f t="shared" si="43"/>
        <v/>
      </c>
      <c r="F250" s="29">
        <f t="shared" si="34"/>
        <v>0</v>
      </c>
      <c r="G250" s="29">
        <f t="shared" si="35"/>
        <v>0</v>
      </c>
      <c r="H250" s="29">
        <f t="shared" si="36"/>
        <v>0</v>
      </c>
      <c r="I250" s="27">
        <f t="shared" si="37"/>
        <v>0</v>
      </c>
      <c r="J250" s="27">
        <f t="shared" si="38"/>
        <v>0</v>
      </c>
      <c r="K250" s="27">
        <f t="shared" si="39"/>
        <v>0</v>
      </c>
      <c r="L250" s="27">
        <f t="shared" si="40"/>
        <v>0</v>
      </c>
      <c r="M250" s="27">
        <f t="shared" si="44"/>
        <v>0</v>
      </c>
      <c r="N250" s="27" t="str">
        <f t="shared" si="45"/>
        <v>ok</v>
      </c>
      <c r="O250" s="27" t="str">
        <f t="shared" si="46"/>
        <v>ok</v>
      </c>
      <c r="P250" s="28">
        <f t="shared" si="41"/>
        <v>0</v>
      </c>
      <c r="Q250" s="28">
        <f t="shared" si="42"/>
        <v>0</v>
      </c>
    </row>
    <row r="251" spans="1:17" x14ac:dyDescent="0.25">
      <c r="A251" s="27">
        <f t="shared" si="30"/>
        <v>0</v>
      </c>
      <c r="B251" s="32" t="str">
        <f t="shared" si="31"/>
        <v/>
      </c>
      <c r="C251" s="31" t="str">
        <f t="shared" si="32"/>
        <v/>
      </c>
      <c r="D251" s="27">
        <f t="shared" si="33"/>
        <v>0</v>
      </c>
      <c r="E251" s="30" t="str">
        <f t="shared" si="43"/>
        <v/>
      </c>
      <c r="F251" s="29">
        <f t="shared" si="34"/>
        <v>0</v>
      </c>
      <c r="G251" s="29">
        <f t="shared" si="35"/>
        <v>0</v>
      </c>
      <c r="H251" s="29">
        <f t="shared" si="36"/>
        <v>0</v>
      </c>
      <c r="I251" s="27">
        <f t="shared" si="37"/>
        <v>0</v>
      </c>
      <c r="J251" s="27">
        <f t="shared" si="38"/>
        <v>0</v>
      </c>
      <c r="K251" s="27">
        <f t="shared" si="39"/>
        <v>0</v>
      </c>
      <c r="L251" s="27">
        <f t="shared" si="40"/>
        <v>0</v>
      </c>
      <c r="M251" s="27">
        <f t="shared" si="44"/>
        <v>0</v>
      </c>
      <c r="N251" s="27" t="str">
        <f t="shared" si="45"/>
        <v>ok</v>
      </c>
      <c r="O251" s="27" t="str">
        <f t="shared" si="46"/>
        <v>ok</v>
      </c>
      <c r="P251" s="28">
        <f t="shared" si="41"/>
        <v>0</v>
      </c>
      <c r="Q251" s="28">
        <f t="shared" si="42"/>
        <v>0</v>
      </c>
    </row>
    <row r="252" spans="1:17" x14ac:dyDescent="0.25">
      <c r="A252" s="27">
        <f t="shared" ref="A252:A283" si="47">A98</f>
        <v>0</v>
      </c>
      <c r="B252" s="32" t="str">
        <f t="shared" si="31"/>
        <v/>
      </c>
      <c r="C252" s="31" t="str">
        <f t="shared" si="32"/>
        <v/>
      </c>
      <c r="D252" s="27">
        <f t="shared" si="33"/>
        <v>0</v>
      </c>
      <c r="E252" s="30" t="str">
        <f t="shared" si="43"/>
        <v/>
      </c>
      <c r="F252" s="29">
        <f t="shared" si="34"/>
        <v>0</v>
      </c>
      <c r="G252" s="29">
        <f t="shared" si="35"/>
        <v>0</v>
      </c>
      <c r="H252" s="29">
        <f t="shared" si="36"/>
        <v>0</v>
      </c>
      <c r="I252" s="27">
        <f t="shared" si="37"/>
        <v>0</v>
      </c>
      <c r="J252" s="27">
        <f t="shared" si="38"/>
        <v>0</v>
      </c>
      <c r="K252" s="27">
        <f t="shared" si="39"/>
        <v>0</v>
      </c>
      <c r="L252" s="27">
        <f t="shared" si="40"/>
        <v>0</v>
      </c>
      <c r="M252" s="27">
        <f t="shared" si="44"/>
        <v>0</v>
      </c>
      <c r="N252" s="27" t="str">
        <f t="shared" si="45"/>
        <v>ok</v>
      </c>
      <c r="O252" s="27" t="str">
        <f t="shared" si="46"/>
        <v>ok</v>
      </c>
      <c r="P252" s="28">
        <f t="shared" si="41"/>
        <v>0</v>
      </c>
      <c r="Q252" s="28">
        <f t="shared" si="42"/>
        <v>0</v>
      </c>
    </row>
    <row r="253" spans="1:17" x14ac:dyDescent="0.25">
      <c r="A253" s="27">
        <f t="shared" si="47"/>
        <v>0</v>
      </c>
      <c r="B253" s="32" t="str">
        <f t="shared" ref="B253:B284" si="48">IFERROR(E99/C99,"")</f>
        <v/>
      </c>
      <c r="C253" s="31" t="str">
        <f t="shared" ref="C253:C284" si="49">IFERROR(F99/E99,"")</f>
        <v/>
      </c>
      <c r="D253" s="27">
        <f t="shared" ref="D253:D284" si="50">H99</f>
        <v>0</v>
      </c>
      <c r="E253" s="30" t="str">
        <f t="shared" si="43"/>
        <v/>
      </c>
      <c r="F253" s="29">
        <f t="shared" ref="F253:F284" si="51">D253*E99</f>
        <v>0</v>
      </c>
      <c r="G253" s="29">
        <f t="shared" ref="G253:G284" si="52">G99*E99</f>
        <v>0</v>
      </c>
      <c r="H253" s="29">
        <f t="shared" ref="H253:H284" si="53">IFERROR(J253*E99,0)</f>
        <v>0</v>
      </c>
      <c r="I253" s="27">
        <f t="shared" ref="I253:I284" si="54">IFERROR(J253*E99,0)</f>
        <v>0</v>
      </c>
      <c r="J253" s="27">
        <f t="shared" ref="J253:J284" si="55">IFERROR(IF((F99-J99)/E99&gt;=$L$3,$L$3,(F99-J99)/E99),0)</f>
        <v>0</v>
      </c>
      <c r="K253" s="27">
        <f t="shared" ref="K253:K284" si="56">IFERROR(K99/E99,0)</f>
        <v>0</v>
      </c>
      <c r="L253" s="27">
        <f t="shared" ref="L253:L284" si="57">F99*0.1</f>
        <v>0</v>
      </c>
      <c r="M253" s="27">
        <f t="shared" si="44"/>
        <v>0</v>
      </c>
      <c r="N253" s="27" t="str">
        <f t="shared" si="45"/>
        <v>ok</v>
      </c>
      <c r="O253" s="27" t="str">
        <f t="shared" si="46"/>
        <v>ok</v>
      </c>
      <c r="P253" s="28">
        <f t="shared" ref="P253:P284" si="58">(H253+F253)-F99</f>
        <v>0</v>
      </c>
      <c r="Q253" s="28">
        <f t="shared" ref="Q253:Q284" si="59">F99-G253</f>
        <v>0</v>
      </c>
    </row>
    <row r="254" spans="1:17" x14ac:dyDescent="0.25">
      <c r="A254" s="27">
        <f t="shared" si="47"/>
        <v>0</v>
      </c>
      <c r="B254" s="32" t="str">
        <f t="shared" si="48"/>
        <v/>
      </c>
      <c r="C254" s="31" t="str">
        <f t="shared" si="49"/>
        <v/>
      </c>
      <c r="D254" s="27">
        <f t="shared" si="50"/>
        <v>0</v>
      </c>
      <c r="E254" s="30" t="str">
        <f t="shared" si="43"/>
        <v/>
      </c>
      <c r="F254" s="29">
        <f t="shared" si="51"/>
        <v>0</v>
      </c>
      <c r="G254" s="29">
        <f t="shared" si="52"/>
        <v>0</v>
      </c>
      <c r="H254" s="29">
        <f t="shared" si="53"/>
        <v>0</v>
      </c>
      <c r="I254" s="27">
        <f t="shared" si="54"/>
        <v>0</v>
      </c>
      <c r="J254" s="27">
        <f t="shared" si="55"/>
        <v>0</v>
      </c>
      <c r="K254" s="27">
        <f t="shared" si="56"/>
        <v>0</v>
      </c>
      <c r="L254" s="27">
        <f t="shared" si="57"/>
        <v>0</v>
      </c>
      <c r="M254" s="27">
        <f t="shared" si="44"/>
        <v>0</v>
      </c>
      <c r="N254" s="27" t="str">
        <f t="shared" si="45"/>
        <v>ok</v>
      </c>
      <c r="O254" s="27" t="str">
        <f t="shared" si="46"/>
        <v>ok</v>
      </c>
      <c r="P254" s="28">
        <f t="shared" si="58"/>
        <v>0</v>
      </c>
      <c r="Q254" s="28">
        <f t="shared" si="59"/>
        <v>0</v>
      </c>
    </row>
    <row r="255" spans="1:17" x14ac:dyDescent="0.25">
      <c r="A255" s="27">
        <f t="shared" si="47"/>
        <v>0</v>
      </c>
      <c r="B255" s="32" t="str">
        <f t="shared" si="48"/>
        <v/>
      </c>
      <c r="C255" s="31" t="str">
        <f t="shared" si="49"/>
        <v/>
      </c>
      <c r="D255" s="27">
        <f t="shared" si="50"/>
        <v>0</v>
      </c>
      <c r="E255" s="30" t="str">
        <f t="shared" si="43"/>
        <v/>
      </c>
      <c r="F255" s="29">
        <f t="shared" si="51"/>
        <v>0</v>
      </c>
      <c r="G255" s="29">
        <f t="shared" si="52"/>
        <v>0</v>
      </c>
      <c r="H255" s="29">
        <f t="shared" si="53"/>
        <v>0</v>
      </c>
      <c r="I255" s="27">
        <f t="shared" si="54"/>
        <v>0</v>
      </c>
      <c r="J255" s="27">
        <f t="shared" si="55"/>
        <v>0</v>
      </c>
      <c r="K255" s="27">
        <f t="shared" si="56"/>
        <v>0</v>
      </c>
      <c r="L255" s="27">
        <f t="shared" si="57"/>
        <v>0</v>
      </c>
      <c r="M255" s="27">
        <f t="shared" si="44"/>
        <v>0</v>
      </c>
      <c r="N255" s="27" t="str">
        <f t="shared" si="45"/>
        <v>ok</v>
      </c>
      <c r="O255" s="27" t="str">
        <f t="shared" si="46"/>
        <v>ok</v>
      </c>
      <c r="P255" s="28">
        <f t="shared" si="58"/>
        <v>0</v>
      </c>
      <c r="Q255" s="28">
        <f t="shared" si="59"/>
        <v>0</v>
      </c>
    </row>
    <row r="256" spans="1:17" x14ac:dyDescent="0.25">
      <c r="A256" s="27">
        <f t="shared" si="47"/>
        <v>0</v>
      </c>
      <c r="B256" s="32" t="str">
        <f t="shared" si="48"/>
        <v/>
      </c>
      <c r="C256" s="31" t="str">
        <f t="shared" si="49"/>
        <v/>
      </c>
      <c r="D256" s="27">
        <f t="shared" si="50"/>
        <v>0</v>
      </c>
      <c r="E256" s="30" t="str">
        <f t="shared" si="43"/>
        <v/>
      </c>
      <c r="F256" s="29">
        <f t="shared" si="51"/>
        <v>0</v>
      </c>
      <c r="G256" s="29">
        <f t="shared" si="52"/>
        <v>0</v>
      </c>
      <c r="H256" s="29">
        <f t="shared" si="53"/>
        <v>0</v>
      </c>
      <c r="I256" s="27">
        <f t="shared" si="54"/>
        <v>0</v>
      </c>
      <c r="J256" s="27">
        <f t="shared" si="55"/>
        <v>0</v>
      </c>
      <c r="K256" s="27">
        <f t="shared" si="56"/>
        <v>0</v>
      </c>
      <c r="L256" s="27">
        <f t="shared" si="57"/>
        <v>0</v>
      </c>
      <c r="M256" s="27">
        <f t="shared" si="44"/>
        <v>0</v>
      </c>
      <c r="N256" s="27" t="str">
        <f t="shared" si="45"/>
        <v>ok</v>
      </c>
      <c r="O256" s="27" t="str">
        <f t="shared" si="46"/>
        <v>ok</v>
      </c>
      <c r="P256" s="28">
        <f t="shared" si="58"/>
        <v>0</v>
      </c>
      <c r="Q256" s="28">
        <f t="shared" si="59"/>
        <v>0</v>
      </c>
    </row>
    <row r="257" spans="1:17" x14ac:dyDescent="0.25">
      <c r="A257" s="27">
        <f t="shared" si="47"/>
        <v>0</v>
      </c>
      <c r="B257" s="32" t="str">
        <f t="shared" si="48"/>
        <v/>
      </c>
      <c r="C257" s="31" t="str">
        <f t="shared" si="49"/>
        <v/>
      </c>
      <c r="D257" s="27">
        <f t="shared" si="50"/>
        <v>0</v>
      </c>
      <c r="E257" s="30" t="str">
        <f t="shared" si="43"/>
        <v/>
      </c>
      <c r="F257" s="29">
        <f t="shared" si="51"/>
        <v>0</v>
      </c>
      <c r="G257" s="29">
        <f t="shared" si="52"/>
        <v>0</v>
      </c>
      <c r="H257" s="29">
        <f t="shared" si="53"/>
        <v>0</v>
      </c>
      <c r="I257" s="27">
        <f t="shared" si="54"/>
        <v>0</v>
      </c>
      <c r="J257" s="27">
        <f t="shared" si="55"/>
        <v>0</v>
      </c>
      <c r="K257" s="27">
        <f t="shared" si="56"/>
        <v>0</v>
      </c>
      <c r="L257" s="27">
        <f t="shared" si="57"/>
        <v>0</v>
      </c>
      <c r="M257" s="27">
        <f t="shared" si="44"/>
        <v>0</v>
      </c>
      <c r="N257" s="27" t="str">
        <f t="shared" si="45"/>
        <v>ok</v>
      </c>
      <c r="O257" s="27" t="str">
        <f t="shared" si="46"/>
        <v>ok</v>
      </c>
      <c r="P257" s="28">
        <f t="shared" si="58"/>
        <v>0</v>
      </c>
      <c r="Q257" s="28">
        <f t="shared" si="59"/>
        <v>0</v>
      </c>
    </row>
    <row r="258" spans="1:17" x14ac:dyDescent="0.25">
      <c r="A258" s="27">
        <f t="shared" si="47"/>
        <v>0</v>
      </c>
      <c r="B258" s="32" t="str">
        <f t="shared" si="48"/>
        <v/>
      </c>
      <c r="C258" s="31" t="str">
        <f t="shared" si="49"/>
        <v/>
      </c>
      <c r="D258" s="27">
        <f t="shared" si="50"/>
        <v>0</v>
      </c>
      <c r="E258" s="30" t="str">
        <f t="shared" si="43"/>
        <v/>
      </c>
      <c r="F258" s="29">
        <f t="shared" si="51"/>
        <v>0</v>
      </c>
      <c r="G258" s="29">
        <f t="shared" si="52"/>
        <v>0</v>
      </c>
      <c r="H258" s="29">
        <f t="shared" si="53"/>
        <v>0</v>
      </c>
      <c r="I258" s="27">
        <f t="shared" si="54"/>
        <v>0</v>
      </c>
      <c r="J258" s="27">
        <f t="shared" si="55"/>
        <v>0</v>
      </c>
      <c r="K258" s="27">
        <f t="shared" si="56"/>
        <v>0</v>
      </c>
      <c r="L258" s="27">
        <f t="shared" si="57"/>
        <v>0</v>
      </c>
      <c r="M258" s="27">
        <f t="shared" si="44"/>
        <v>0</v>
      </c>
      <c r="N258" s="27" t="str">
        <f t="shared" si="45"/>
        <v>ok</v>
      </c>
      <c r="O258" s="27" t="str">
        <f t="shared" si="46"/>
        <v>ok</v>
      </c>
      <c r="P258" s="28">
        <f t="shared" si="58"/>
        <v>0</v>
      </c>
      <c r="Q258" s="28">
        <f t="shared" si="59"/>
        <v>0</v>
      </c>
    </row>
    <row r="259" spans="1:17" x14ac:dyDescent="0.25">
      <c r="A259" s="27">
        <f t="shared" si="47"/>
        <v>0</v>
      </c>
      <c r="B259" s="32" t="str">
        <f t="shared" si="48"/>
        <v/>
      </c>
      <c r="C259" s="31" t="str">
        <f t="shared" si="49"/>
        <v/>
      </c>
      <c r="D259" s="27">
        <f t="shared" si="50"/>
        <v>0</v>
      </c>
      <c r="E259" s="30" t="str">
        <f t="shared" si="43"/>
        <v/>
      </c>
      <c r="F259" s="29">
        <f t="shared" si="51"/>
        <v>0</v>
      </c>
      <c r="G259" s="29">
        <f t="shared" si="52"/>
        <v>0</v>
      </c>
      <c r="H259" s="29">
        <f t="shared" si="53"/>
        <v>0</v>
      </c>
      <c r="I259" s="27">
        <f t="shared" si="54"/>
        <v>0</v>
      </c>
      <c r="J259" s="27">
        <f t="shared" si="55"/>
        <v>0</v>
      </c>
      <c r="K259" s="27">
        <f t="shared" si="56"/>
        <v>0</v>
      </c>
      <c r="L259" s="27">
        <f t="shared" si="57"/>
        <v>0</v>
      </c>
      <c r="M259" s="27">
        <f t="shared" si="44"/>
        <v>0</v>
      </c>
      <c r="N259" s="27" t="str">
        <f t="shared" si="45"/>
        <v>ok</v>
      </c>
      <c r="O259" s="27" t="str">
        <f t="shared" si="46"/>
        <v>ok</v>
      </c>
      <c r="P259" s="28">
        <f t="shared" si="58"/>
        <v>0</v>
      </c>
      <c r="Q259" s="28">
        <f t="shared" si="59"/>
        <v>0</v>
      </c>
    </row>
    <row r="260" spans="1:17" x14ac:dyDescent="0.25">
      <c r="A260" s="27">
        <f t="shared" si="47"/>
        <v>0</v>
      </c>
      <c r="B260" s="32" t="str">
        <f t="shared" si="48"/>
        <v/>
      </c>
      <c r="C260" s="31" t="str">
        <f t="shared" si="49"/>
        <v/>
      </c>
      <c r="D260" s="27">
        <f t="shared" si="50"/>
        <v>0</v>
      </c>
      <c r="E260" s="30" t="str">
        <f t="shared" si="43"/>
        <v/>
      </c>
      <c r="F260" s="29">
        <f t="shared" si="51"/>
        <v>0</v>
      </c>
      <c r="G260" s="29">
        <f t="shared" si="52"/>
        <v>0</v>
      </c>
      <c r="H260" s="29">
        <f t="shared" si="53"/>
        <v>0</v>
      </c>
      <c r="I260" s="27">
        <f t="shared" si="54"/>
        <v>0</v>
      </c>
      <c r="J260" s="27">
        <f t="shared" si="55"/>
        <v>0</v>
      </c>
      <c r="K260" s="27">
        <f t="shared" si="56"/>
        <v>0</v>
      </c>
      <c r="L260" s="27">
        <f t="shared" si="57"/>
        <v>0</v>
      </c>
      <c r="M260" s="27">
        <f t="shared" si="44"/>
        <v>0</v>
      </c>
      <c r="N260" s="27" t="str">
        <f t="shared" si="45"/>
        <v>ok</v>
      </c>
      <c r="O260" s="27" t="str">
        <f t="shared" si="46"/>
        <v>ok</v>
      </c>
      <c r="P260" s="28">
        <f t="shared" si="58"/>
        <v>0</v>
      </c>
      <c r="Q260" s="28">
        <f t="shared" si="59"/>
        <v>0</v>
      </c>
    </row>
    <row r="261" spans="1:17" x14ac:dyDescent="0.25">
      <c r="A261" s="27">
        <f t="shared" si="47"/>
        <v>0</v>
      </c>
      <c r="B261" s="32" t="str">
        <f t="shared" si="48"/>
        <v/>
      </c>
      <c r="C261" s="31" t="str">
        <f t="shared" si="49"/>
        <v/>
      </c>
      <c r="D261" s="27">
        <f t="shared" si="50"/>
        <v>0</v>
      </c>
      <c r="E261" s="30" t="str">
        <f t="shared" si="43"/>
        <v/>
      </c>
      <c r="F261" s="29">
        <f t="shared" si="51"/>
        <v>0</v>
      </c>
      <c r="G261" s="29">
        <f t="shared" si="52"/>
        <v>0</v>
      </c>
      <c r="H261" s="29">
        <f t="shared" si="53"/>
        <v>0</v>
      </c>
      <c r="I261" s="27">
        <f t="shared" si="54"/>
        <v>0</v>
      </c>
      <c r="J261" s="27">
        <f t="shared" si="55"/>
        <v>0</v>
      </c>
      <c r="K261" s="27">
        <f t="shared" si="56"/>
        <v>0</v>
      </c>
      <c r="L261" s="27">
        <f t="shared" si="57"/>
        <v>0</v>
      </c>
      <c r="M261" s="27">
        <f t="shared" si="44"/>
        <v>0</v>
      </c>
      <c r="N261" s="27" t="str">
        <f t="shared" si="45"/>
        <v>ok</v>
      </c>
      <c r="O261" s="27" t="str">
        <f t="shared" si="46"/>
        <v>ok</v>
      </c>
      <c r="P261" s="28">
        <f t="shared" si="58"/>
        <v>0</v>
      </c>
      <c r="Q261" s="28">
        <f t="shared" si="59"/>
        <v>0</v>
      </c>
    </row>
    <row r="262" spans="1:17" x14ac:dyDescent="0.25">
      <c r="A262" s="27">
        <f t="shared" si="47"/>
        <v>0</v>
      </c>
      <c r="B262" s="32" t="str">
        <f t="shared" si="48"/>
        <v/>
      </c>
      <c r="C262" s="31" t="str">
        <f t="shared" si="49"/>
        <v/>
      </c>
      <c r="D262" s="27">
        <f t="shared" si="50"/>
        <v>0</v>
      </c>
      <c r="E262" s="30" t="str">
        <f t="shared" si="43"/>
        <v/>
      </c>
      <c r="F262" s="29">
        <f t="shared" si="51"/>
        <v>0</v>
      </c>
      <c r="G262" s="29">
        <f t="shared" si="52"/>
        <v>0</v>
      </c>
      <c r="H262" s="29">
        <f t="shared" si="53"/>
        <v>0</v>
      </c>
      <c r="I262" s="27">
        <f t="shared" si="54"/>
        <v>0</v>
      </c>
      <c r="J262" s="27">
        <f t="shared" si="55"/>
        <v>0</v>
      </c>
      <c r="K262" s="27">
        <f t="shared" si="56"/>
        <v>0</v>
      </c>
      <c r="L262" s="27">
        <f t="shared" si="57"/>
        <v>0</v>
      </c>
      <c r="M262" s="27">
        <f t="shared" si="44"/>
        <v>0</v>
      </c>
      <c r="N262" s="27" t="str">
        <f t="shared" si="45"/>
        <v>ok</v>
      </c>
      <c r="O262" s="27" t="str">
        <f t="shared" si="46"/>
        <v>ok</v>
      </c>
      <c r="P262" s="28">
        <f t="shared" si="58"/>
        <v>0</v>
      </c>
      <c r="Q262" s="28">
        <f t="shared" si="59"/>
        <v>0</v>
      </c>
    </row>
    <row r="263" spans="1:17" x14ac:dyDescent="0.25">
      <c r="A263" s="27">
        <f t="shared" si="47"/>
        <v>0</v>
      </c>
      <c r="B263" s="32" t="str">
        <f t="shared" si="48"/>
        <v/>
      </c>
      <c r="C263" s="31" t="str">
        <f t="shared" si="49"/>
        <v/>
      </c>
      <c r="D263" s="27">
        <f t="shared" si="50"/>
        <v>0</v>
      </c>
      <c r="E263" s="30" t="str">
        <f t="shared" si="43"/>
        <v/>
      </c>
      <c r="F263" s="29">
        <f t="shared" si="51"/>
        <v>0</v>
      </c>
      <c r="G263" s="29">
        <f t="shared" si="52"/>
        <v>0</v>
      </c>
      <c r="H263" s="29">
        <f t="shared" si="53"/>
        <v>0</v>
      </c>
      <c r="I263" s="27">
        <f t="shared" si="54"/>
        <v>0</v>
      </c>
      <c r="J263" s="27">
        <f t="shared" si="55"/>
        <v>0</v>
      </c>
      <c r="K263" s="27">
        <f t="shared" si="56"/>
        <v>0</v>
      </c>
      <c r="L263" s="27">
        <f t="shared" si="57"/>
        <v>0</v>
      </c>
      <c r="M263" s="27">
        <f t="shared" si="44"/>
        <v>0</v>
      </c>
      <c r="N263" s="27" t="str">
        <f t="shared" si="45"/>
        <v>ok</v>
      </c>
      <c r="O263" s="27" t="str">
        <f t="shared" si="46"/>
        <v>ok</v>
      </c>
      <c r="P263" s="28">
        <f t="shared" si="58"/>
        <v>0</v>
      </c>
      <c r="Q263" s="28">
        <f t="shared" si="59"/>
        <v>0</v>
      </c>
    </row>
    <row r="264" spans="1:17" x14ac:dyDescent="0.25">
      <c r="A264" s="27">
        <f t="shared" si="47"/>
        <v>0</v>
      </c>
      <c r="B264" s="32" t="str">
        <f t="shared" si="48"/>
        <v/>
      </c>
      <c r="C264" s="31" t="str">
        <f t="shared" si="49"/>
        <v/>
      </c>
      <c r="D264" s="27">
        <f t="shared" si="50"/>
        <v>0</v>
      </c>
      <c r="E264" s="30" t="str">
        <f t="shared" si="43"/>
        <v/>
      </c>
      <c r="F264" s="29">
        <f t="shared" si="51"/>
        <v>0</v>
      </c>
      <c r="G264" s="29">
        <f t="shared" si="52"/>
        <v>0</v>
      </c>
      <c r="H264" s="29">
        <f t="shared" si="53"/>
        <v>0</v>
      </c>
      <c r="I264" s="27">
        <f t="shared" si="54"/>
        <v>0</v>
      </c>
      <c r="J264" s="27">
        <f t="shared" si="55"/>
        <v>0</v>
      </c>
      <c r="K264" s="27">
        <f t="shared" si="56"/>
        <v>0</v>
      </c>
      <c r="L264" s="27">
        <f t="shared" si="57"/>
        <v>0</v>
      </c>
      <c r="M264" s="27">
        <f t="shared" si="44"/>
        <v>0</v>
      </c>
      <c r="N264" s="27" t="str">
        <f t="shared" si="45"/>
        <v>ok</v>
      </c>
      <c r="O264" s="27" t="str">
        <f t="shared" si="46"/>
        <v>ok</v>
      </c>
      <c r="P264" s="28">
        <f t="shared" si="58"/>
        <v>0</v>
      </c>
      <c r="Q264" s="28">
        <f t="shared" si="59"/>
        <v>0</v>
      </c>
    </row>
    <row r="265" spans="1:17" x14ac:dyDescent="0.25">
      <c r="A265" s="27">
        <f t="shared" si="47"/>
        <v>0</v>
      </c>
      <c r="B265" s="32" t="str">
        <f t="shared" si="48"/>
        <v/>
      </c>
      <c r="C265" s="31" t="str">
        <f t="shared" si="49"/>
        <v/>
      </c>
      <c r="D265" s="27">
        <f t="shared" si="50"/>
        <v>0</v>
      </c>
      <c r="E265" s="30" t="str">
        <f t="shared" si="43"/>
        <v/>
      </c>
      <c r="F265" s="29">
        <f t="shared" si="51"/>
        <v>0</v>
      </c>
      <c r="G265" s="29">
        <f t="shared" si="52"/>
        <v>0</v>
      </c>
      <c r="H265" s="29">
        <f t="shared" si="53"/>
        <v>0</v>
      </c>
      <c r="I265" s="27">
        <f t="shared" si="54"/>
        <v>0</v>
      </c>
      <c r="J265" s="27">
        <f t="shared" si="55"/>
        <v>0</v>
      </c>
      <c r="K265" s="27">
        <f t="shared" si="56"/>
        <v>0</v>
      </c>
      <c r="L265" s="27">
        <f t="shared" si="57"/>
        <v>0</v>
      </c>
      <c r="M265" s="27">
        <f t="shared" si="44"/>
        <v>0</v>
      </c>
      <c r="N265" s="27" t="str">
        <f t="shared" si="45"/>
        <v>ok</v>
      </c>
      <c r="O265" s="27" t="str">
        <f t="shared" si="46"/>
        <v>ok</v>
      </c>
      <c r="P265" s="28">
        <f t="shared" si="58"/>
        <v>0</v>
      </c>
      <c r="Q265" s="28">
        <f t="shared" si="59"/>
        <v>0</v>
      </c>
    </row>
    <row r="266" spans="1:17" x14ac:dyDescent="0.25">
      <c r="A266" s="27">
        <f t="shared" si="47"/>
        <v>0</v>
      </c>
      <c r="B266" s="32" t="str">
        <f t="shared" si="48"/>
        <v/>
      </c>
      <c r="C266" s="31" t="str">
        <f t="shared" si="49"/>
        <v/>
      </c>
      <c r="D266" s="27">
        <f t="shared" si="50"/>
        <v>0</v>
      </c>
      <c r="E266" s="30" t="str">
        <f t="shared" si="43"/>
        <v/>
      </c>
      <c r="F266" s="29">
        <f t="shared" si="51"/>
        <v>0</v>
      </c>
      <c r="G266" s="29">
        <f t="shared" si="52"/>
        <v>0</v>
      </c>
      <c r="H266" s="29">
        <f t="shared" si="53"/>
        <v>0</v>
      </c>
      <c r="I266" s="27">
        <f t="shared" si="54"/>
        <v>0</v>
      </c>
      <c r="J266" s="27">
        <f t="shared" si="55"/>
        <v>0</v>
      </c>
      <c r="K266" s="27">
        <f t="shared" si="56"/>
        <v>0</v>
      </c>
      <c r="L266" s="27">
        <f t="shared" si="57"/>
        <v>0</v>
      </c>
      <c r="M266" s="27">
        <f t="shared" si="44"/>
        <v>0</v>
      </c>
      <c r="N266" s="27" t="str">
        <f t="shared" si="45"/>
        <v>ok</v>
      </c>
      <c r="O266" s="27" t="str">
        <f t="shared" si="46"/>
        <v>ok</v>
      </c>
      <c r="P266" s="28">
        <f t="shared" si="58"/>
        <v>0</v>
      </c>
      <c r="Q266" s="28">
        <f t="shared" si="59"/>
        <v>0</v>
      </c>
    </row>
    <row r="267" spans="1:17" x14ac:dyDescent="0.25">
      <c r="A267" s="27">
        <f t="shared" si="47"/>
        <v>0</v>
      </c>
      <c r="B267" s="32" t="str">
        <f t="shared" si="48"/>
        <v/>
      </c>
      <c r="C267" s="31" t="str">
        <f t="shared" si="49"/>
        <v/>
      </c>
      <c r="D267" s="27">
        <f t="shared" si="50"/>
        <v>0</v>
      </c>
      <c r="E267" s="30" t="str">
        <f t="shared" si="43"/>
        <v/>
      </c>
      <c r="F267" s="29">
        <f t="shared" si="51"/>
        <v>0</v>
      </c>
      <c r="G267" s="29">
        <f t="shared" si="52"/>
        <v>0</v>
      </c>
      <c r="H267" s="29">
        <f t="shared" si="53"/>
        <v>0</v>
      </c>
      <c r="I267" s="27">
        <f t="shared" si="54"/>
        <v>0</v>
      </c>
      <c r="J267" s="27">
        <f t="shared" si="55"/>
        <v>0</v>
      </c>
      <c r="K267" s="27">
        <f t="shared" si="56"/>
        <v>0</v>
      </c>
      <c r="L267" s="27">
        <f t="shared" si="57"/>
        <v>0</v>
      </c>
      <c r="M267" s="27">
        <f t="shared" si="44"/>
        <v>0</v>
      </c>
      <c r="N267" s="27" t="str">
        <f t="shared" si="45"/>
        <v>ok</v>
      </c>
      <c r="O267" s="27" t="str">
        <f t="shared" si="46"/>
        <v>ok</v>
      </c>
      <c r="P267" s="28">
        <f t="shared" si="58"/>
        <v>0</v>
      </c>
      <c r="Q267" s="28">
        <f t="shared" si="59"/>
        <v>0</v>
      </c>
    </row>
    <row r="268" spans="1:17" x14ac:dyDescent="0.25">
      <c r="A268" s="27">
        <f t="shared" si="47"/>
        <v>0</v>
      </c>
      <c r="B268" s="32" t="str">
        <f t="shared" si="48"/>
        <v/>
      </c>
      <c r="C268" s="31" t="str">
        <f t="shared" si="49"/>
        <v/>
      </c>
      <c r="D268" s="27">
        <f t="shared" si="50"/>
        <v>0</v>
      </c>
      <c r="E268" s="30" t="str">
        <f t="shared" si="43"/>
        <v/>
      </c>
      <c r="F268" s="29">
        <f t="shared" si="51"/>
        <v>0</v>
      </c>
      <c r="G268" s="29">
        <f t="shared" si="52"/>
        <v>0</v>
      </c>
      <c r="H268" s="29">
        <f t="shared" si="53"/>
        <v>0</v>
      </c>
      <c r="I268" s="27">
        <f t="shared" si="54"/>
        <v>0</v>
      </c>
      <c r="J268" s="27">
        <f t="shared" si="55"/>
        <v>0</v>
      </c>
      <c r="K268" s="27">
        <f t="shared" si="56"/>
        <v>0</v>
      </c>
      <c r="L268" s="27">
        <f t="shared" si="57"/>
        <v>0</v>
      </c>
      <c r="M268" s="27">
        <f t="shared" si="44"/>
        <v>0</v>
      </c>
      <c r="N268" s="27" t="str">
        <f t="shared" si="45"/>
        <v>ok</v>
      </c>
      <c r="O268" s="27" t="str">
        <f t="shared" si="46"/>
        <v>ok</v>
      </c>
      <c r="P268" s="28">
        <f t="shared" si="58"/>
        <v>0</v>
      </c>
      <c r="Q268" s="28">
        <f t="shared" si="59"/>
        <v>0</v>
      </c>
    </row>
    <row r="269" spans="1:17" x14ac:dyDescent="0.25">
      <c r="A269" s="27">
        <f t="shared" si="47"/>
        <v>0</v>
      </c>
      <c r="B269" s="32" t="str">
        <f t="shared" si="48"/>
        <v/>
      </c>
      <c r="C269" s="31" t="str">
        <f t="shared" si="49"/>
        <v/>
      </c>
      <c r="D269" s="27">
        <f t="shared" si="50"/>
        <v>0</v>
      </c>
      <c r="E269" s="30" t="str">
        <f t="shared" si="43"/>
        <v/>
      </c>
      <c r="F269" s="29">
        <f t="shared" si="51"/>
        <v>0</v>
      </c>
      <c r="G269" s="29">
        <f t="shared" si="52"/>
        <v>0</v>
      </c>
      <c r="H269" s="29">
        <f t="shared" si="53"/>
        <v>0</v>
      </c>
      <c r="I269" s="27">
        <f t="shared" si="54"/>
        <v>0</v>
      </c>
      <c r="J269" s="27">
        <f t="shared" si="55"/>
        <v>0</v>
      </c>
      <c r="K269" s="27">
        <f t="shared" si="56"/>
        <v>0</v>
      </c>
      <c r="L269" s="27">
        <f t="shared" si="57"/>
        <v>0</v>
      </c>
      <c r="M269" s="27">
        <f t="shared" si="44"/>
        <v>0</v>
      </c>
      <c r="N269" s="27" t="str">
        <f t="shared" si="45"/>
        <v>ok</v>
      </c>
      <c r="O269" s="27" t="str">
        <f t="shared" si="46"/>
        <v>ok</v>
      </c>
      <c r="P269" s="28">
        <f t="shared" si="58"/>
        <v>0</v>
      </c>
      <c r="Q269" s="28">
        <f t="shared" si="59"/>
        <v>0</v>
      </c>
    </row>
    <row r="270" spans="1:17" x14ac:dyDescent="0.25">
      <c r="A270" s="27">
        <f t="shared" si="47"/>
        <v>0</v>
      </c>
      <c r="B270" s="32" t="str">
        <f t="shared" si="48"/>
        <v/>
      </c>
      <c r="C270" s="31" t="str">
        <f t="shared" si="49"/>
        <v/>
      </c>
      <c r="D270" s="27">
        <f t="shared" si="50"/>
        <v>0</v>
      </c>
      <c r="E270" s="30" t="str">
        <f t="shared" si="43"/>
        <v/>
      </c>
      <c r="F270" s="29">
        <f t="shared" si="51"/>
        <v>0</v>
      </c>
      <c r="G270" s="29">
        <f t="shared" si="52"/>
        <v>0</v>
      </c>
      <c r="H270" s="29">
        <f t="shared" si="53"/>
        <v>0</v>
      </c>
      <c r="I270" s="27">
        <f t="shared" si="54"/>
        <v>0</v>
      </c>
      <c r="J270" s="27">
        <f t="shared" si="55"/>
        <v>0</v>
      </c>
      <c r="K270" s="27">
        <f t="shared" si="56"/>
        <v>0</v>
      </c>
      <c r="L270" s="27">
        <f t="shared" si="57"/>
        <v>0</v>
      </c>
      <c r="M270" s="27">
        <f t="shared" si="44"/>
        <v>0</v>
      </c>
      <c r="N270" s="27" t="str">
        <f t="shared" si="45"/>
        <v>ok</v>
      </c>
      <c r="O270" s="27" t="str">
        <f t="shared" si="46"/>
        <v>ok</v>
      </c>
      <c r="P270" s="28">
        <f t="shared" si="58"/>
        <v>0</v>
      </c>
      <c r="Q270" s="28">
        <f t="shared" si="59"/>
        <v>0</v>
      </c>
    </row>
    <row r="271" spans="1:17" x14ac:dyDescent="0.25">
      <c r="A271" s="27">
        <f t="shared" si="47"/>
        <v>0</v>
      </c>
      <c r="B271" s="32" t="str">
        <f t="shared" si="48"/>
        <v/>
      </c>
      <c r="C271" s="31" t="str">
        <f t="shared" si="49"/>
        <v/>
      </c>
      <c r="D271" s="27">
        <f t="shared" si="50"/>
        <v>0</v>
      </c>
      <c r="E271" s="30" t="str">
        <f t="shared" si="43"/>
        <v/>
      </c>
      <c r="F271" s="29">
        <f t="shared" si="51"/>
        <v>0</v>
      </c>
      <c r="G271" s="29">
        <f t="shared" si="52"/>
        <v>0</v>
      </c>
      <c r="H271" s="29">
        <f t="shared" si="53"/>
        <v>0</v>
      </c>
      <c r="I271" s="27">
        <f t="shared" si="54"/>
        <v>0</v>
      </c>
      <c r="J271" s="27">
        <f t="shared" si="55"/>
        <v>0</v>
      </c>
      <c r="K271" s="27">
        <f t="shared" si="56"/>
        <v>0</v>
      </c>
      <c r="L271" s="27">
        <f t="shared" si="57"/>
        <v>0</v>
      </c>
      <c r="M271" s="27">
        <f t="shared" si="44"/>
        <v>0</v>
      </c>
      <c r="N271" s="27" t="str">
        <f t="shared" si="45"/>
        <v>ok</v>
      </c>
      <c r="O271" s="27" t="str">
        <f t="shared" si="46"/>
        <v>ok</v>
      </c>
      <c r="P271" s="28">
        <f t="shared" si="58"/>
        <v>0</v>
      </c>
      <c r="Q271" s="28">
        <f t="shared" si="59"/>
        <v>0</v>
      </c>
    </row>
    <row r="272" spans="1:17" x14ac:dyDescent="0.25">
      <c r="A272" s="27">
        <f t="shared" si="47"/>
        <v>0</v>
      </c>
      <c r="B272" s="32" t="str">
        <f t="shared" si="48"/>
        <v/>
      </c>
      <c r="C272" s="31" t="str">
        <f t="shared" si="49"/>
        <v/>
      </c>
      <c r="D272" s="27">
        <f t="shared" si="50"/>
        <v>0</v>
      </c>
      <c r="E272" s="30" t="str">
        <f t="shared" si="43"/>
        <v/>
      </c>
      <c r="F272" s="29">
        <f t="shared" si="51"/>
        <v>0</v>
      </c>
      <c r="G272" s="29">
        <f t="shared" si="52"/>
        <v>0</v>
      </c>
      <c r="H272" s="29">
        <f t="shared" si="53"/>
        <v>0</v>
      </c>
      <c r="I272" s="27">
        <f t="shared" si="54"/>
        <v>0</v>
      </c>
      <c r="J272" s="27">
        <f t="shared" si="55"/>
        <v>0</v>
      </c>
      <c r="K272" s="27">
        <f t="shared" si="56"/>
        <v>0</v>
      </c>
      <c r="L272" s="27">
        <f t="shared" si="57"/>
        <v>0</v>
      </c>
      <c r="M272" s="27">
        <f t="shared" si="44"/>
        <v>0</v>
      </c>
      <c r="N272" s="27" t="str">
        <f t="shared" si="45"/>
        <v>ok</v>
      </c>
      <c r="O272" s="27" t="str">
        <f t="shared" si="46"/>
        <v>ok</v>
      </c>
      <c r="P272" s="28">
        <f t="shared" si="58"/>
        <v>0</v>
      </c>
      <c r="Q272" s="28">
        <f t="shared" si="59"/>
        <v>0</v>
      </c>
    </row>
    <row r="273" spans="1:17" x14ac:dyDescent="0.25">
      <c r="A273" s="27">
        <f t="shared" si="47"/>
        <v>0</v>
      </c>
      <c r="B273" s="32" t="str">
        <f t="shared" si="48"/>
        <v/>
      </c>
      <c r="C273" s="31" t="str">
        <f t="shared" si="49"/>
        <v/>
      </c>
      <c r="D273" s="27">
        <f t="shared" si="50"/>
        <v>0</v>
      </c>
      <c r="E273" s="30" t="str">
        <f t="shared" si="43"/>
        <v/>
      </c>
      <c r="F273" s="29">
        <f t="shared" si="51"/>
        <v>0</v>
      </c>
      <c r="G273" s="29">
        <f t="shared" si="52"/>
        <v>0</v>
      </c>
      <c r="H273" s="29">
        <f t="shared" si="53"/>
        <v>0</v>
      </c>
      <c r="I273" s="27">
        <f t="shared" si="54"/>
        <v>0</v>
      </c>
      <c r="J273" s="27">
        <f t="shared" si="55"/>
        <v>0</v>
      </c>
      <c r="K273" s="27">
        <f t="shared" si="56"/>
        <v>0</v>
      </c>
      <c r="L273" s="27">
        <f t="shared" si="57"/>
        <v>0</v>
      </c>
      <c r="M273" s="27">
        <f t="shared" si="44"/>
        <v>0</v>
      </c>
      <c r="N273" s="27" t="str">
        <f t="shared" si="45"/>
        <v>ok</v>
      </c>
      <c r="O273" s="27" t="str">
        <f t="shared" si="46"/>
        <v>ok</v>
      </c>
      <c r="P273" s="28">
        <f t="shared" si="58"/>
        <v>0</v>
      </c>
      <c r="Q273" s="28">
        <f t="shared" si="59"/>
        <v>0</v>
      </c>
    </row>
    <row r="274" spans="1:17" x14ac:dyDescent="0.25">
      <c r="A274" s="27">
        <f t="shared" si="47"/>
        <v>0</v>
      </c>
      <c r="B274" s="32" t="str">
        <f t="shared" si="48"/>
        <v/>
      </c>
      <c r="C274" s="31" t="str">
        <f t="shared" si="49"/>
        <v/>
      </c>
      <c r="D274" s="27">
        <f t="shared" si="50"/>
        <v>0</v>
      </c>
      <c r="E274" s="30" t="str">
        <f t="shared" si="43"/>
        <v/>
      </c>
      <c r="F274" s="29">
        <f t="shared" si="51"/>
        <v>0</v>
      </c>
      <c r="G274" s="29">
        <f t="shared" si="52"/>
        <v>0</v>
      </c>
      <c r="H274" s="29">
        <f t="shared" si="53"/>
        <v>0</v>
      </c>
      <c r="I274" s="27">
        <f t="shared" si="54"/>
        <v>0</v>
      </c>
      <c r="J274" s="27">
        <f t="shared" si="55"/>
        <v>0</v>
      </c>
      <c r="K274" s="27">
        <f t="shared" si="56"/>
        <v>0</v>
      </c>
      <c r="L274" s="27">
        <f t="shared" si="57"/>
        <v>0</v>
      </c>
      <c r="M274" s="27">
        <f t="shared" si="44"/>
        <v>0</v>
      </c>
      <c r="N274" s="27" t="str">
        <f t="shared" si="45"/>
        <v>ok</v>
      </c>
      <c r="O274" s="27" t="str">
        <f t="shared" si="46"/>
        <v>ok</v>
      </c>
      <c r="P274" s="28">
        <f t="shared" si="58"/>
        <v>0</v>
      </c>
      <c r="Q274" s="28">
        <f t="shared" si="59"/>
        <v>0</v>
      </c>
    </row>
    <row r="275" spans="1:17" x14ac:dyDescent="0.25">
      <c r="A275" s="27">
        <f t="shared" si="47"/>
        <v>0</v>
      </c>
      <c r="B275" s="32" t="str">
        <f t="shared" si="48"/>
        <v/>
      </c>
      <c r="C275" s="31" t="str">
        <f t="shared" si="49"/>
        <v/>
      </c>
      <c r="D275" s="27">
        <f t="shared" si="50"/>
        <v>0</v>
      </c>
      <c r="E275" s="30" t="str">
        <f t="shared" si="43"/>
        <v/>
      </c>
      <c r="F275" s="29">
        <f t="shared" si="51"/>
        <v>0</v>
      </c>
      <c r="G275" s="29">
        <f t="shared" si="52"/>
        <v>0</v>
      </c>
      <c r="H275" s="29">
        <f t="shared" si="53"/>
        <v>0</v>
      </c>
      <c r="I275" s="27">
        <f t="shared" si="54"/>
        <v>0</v>
      </c>
      <c r="J275" s="27">
        <f t="shared" si="55"/>
        <v>0</v>
      </c>
      <c r="K275" s="27">
        <f t="shared" si="56"/>
        <v>0</v>
      </c>
      <c r="L275" s="27">
        <f t="shared" si="57"/>
        <v>0</v>
      </c>
      <c r="M275" s="27">
        <f t="shared" si="44"/>
        <v>0</v>
      </c>
      <c r="N275" s="27" t="str">
        <f t="shared" si="45"/>
        <v>ok</v>
      </c>
      <c r="O275" s="27" t="str">
        <f t="shared" si="46"/>
        <v>ok</v>
      </c>
      <c r="P275" s="28">
        <f t="shared" si="58"/>
        <v>0</v>
      </c>
      <c r="Q275" s="28">
        <f t="shared" si="59"/>
        <v>0</v>
      </c>
    </row>
    <row r="276" spans="1:17" x14ac:dyDescent="0.25">
      <c r="A276" s="27">
        <f t="shared" si="47"/>
        <v>0</v>
      </c>
      <c r="B276" s="32" t="str">
        <f t="shared" si="48"/>
        <v/>
      </c>
      <c r="C276" s="31" t="str">
        <f t="shared" si="49"/>
        <v/>
      </c>
      <c r="D276" s="27">
        <f t="shared" si="50"/>
        <v>0</v>
      </c>
      <c r="E276" s="30" t="str">
        <f t="shared" si="43"/>
        <v/>
      </c>
      <c r="F276" s="29">
        <f t="shared" si="51"/>
        <v>0</v>
      </c>
      <c r="G276" s="29">
        <f t="shared" si="52"/>
        <v>0</v>
      </c>
      <c r="H276" s="29">
        <f t="shared" si="53"/>
        <v>0</v>
      </c>
      <c r="I276" s="27">
        <f t="shared" si="54"/>
        <v>0</v>
      </c>
      <c r="J276" s="27">
        <f t="shared" si="55"/>
        <v>0</v>
      </c>
      <c r="K276" s="27">
        <f t="shared" si="56"/>
        <v>0</v>
      </c>
      <c r="L276" s="27">
        <f t="shared" si="57"/>
        <v>0</v>
      </c>
      <c r="M276" s="27">
        <f t="shared" si="44"/>
        <v>0</v>
      </c>
      <c r="N276" s="27" t="str">
        <f t="shared" si="45"/>
        <v>ok</v>
      </c>
      <c r="O276" s="27" t="str">
        <f t="shared" si="46"/>
        <v>ok</v>
      </c>
      <c r="P276" s="28">
        <f t="shared" si="58"/>
        <v>0</v>
      </c>
      <c r="Q276" s="28">
        <f t="shared" si="59"/>
        <v>0</v>
      </c>
    </row>
    <row r="277" spans="1:17" x14ac:dyDescent="0.25">
      <c r="A277" s="27">
        <f t="shared" si="47"/>
        <v>0</v>
      </c>
      <c r="B277" s="32" t="str">
        <f t="shared" si="48"/>
        <v/>
      </c>
      <c r="C277" s="31" t="str">
        <f t="shared" si="49"/>
        <v/>
      </c>
      <c r="D277" s="27">
        <f t="shared" si="50"/>
        <v>0</v>
      </c>
      <c r="E277" s="30" t="str">
        <f t="shared" si="43"/>
        <v/>
      </c>
      <c r="F277" s="29">
        <f t="shared" si="51"/>
        <v>0</v>
      </c>
      <c r="G277" s="29">
        <f t="shared" si="52"/>
        <v>0</v>
      </c>
      <c r="H277" s="29">
        <f t="shared" si="53"/>
        <v>0</v>
      </c>
      <c r="I277" s="27">
        <f t="shared" si="54"/>
        <v>0</v>
      </c>
      <c r="J277" s="27">
        <f t="shared" si="55"/>
        <v>0</v>
      </c>
      <c r="K277" s="27">
        <f t="shared" si="56"/>
        <v>0</v>
      </c>
      <c r="L277" s="27">
        <f t="shared" si="57"/>
        <v>0</v>
      </c>
      <c r="M277" s="27">
        <f t="shared" si="44"/>
        <v>0</v>
      </c>
      <c r="N277" s="27" t="str">
        <f t="shared" si="45"/>
        <v>ok</v>
      </c>
      <c r="O277" s="27" t="str">
        <f t="shared" si="46"/>
        <v>ok</v>
      </c>
      <c r="P277" s="28">
        <f t="shared" si="58"/>
        <v>0</v>
      </c>
      <c r="Q277" s="28">
        <f t="shared" si="59"/>
        <v>0</v>
      </c>
    </row>
    <row r="278" spans="1:17" x14ac:dyDescent="0.25">
      <c r="A278" s="27">
        <f t="shared" si="47"/>
        <v>0</v>
      </c>
      <c r="B278" s="32" t="str">
        <f t="shared" si="48"/>
        <v/>
      </c>
      <c r="C278" s="31" t="str">
        <f t="shared" si="49"/>
        <v/>
      </c>
      <c r="D278" s="27">
        <f t="shared" si="50"/>
        <v>0</v>
      </c>
      <c r="E278" s="30" t="str">
        <f t="shared" si="43"/>
        <v/>
      </c>
      <c r="F278" s="29">
        <f t="shared" si="51"/>
        <v>0</v>
      </c>
      <c r="G278" s="29">
        <f t="shared" si="52"/>
        <v>0</v>
      </c>
      <c r="H278" s="29">
        <f t="shared" si="53"/>
        <v>0</v>
      </c>
      <c r="I278" s="27">
        <f t="shared" si="54"/>
        <v>0</v>
      </c>
      <c r="J278" s="27">
        <f t="shared" si="55"/>
        <v>0</v>
      </c>
      <c r="K278" s="27">
        <f t="shared" si="56"/>
        <v>0</v>
      </c>
      <c r="L278" s="27">
        <f t="shared" si="57"/>
        <v>0</v>
      </c>
      <c r="M278" s="27">
        <f t="shared" si="44"/>
        <v>0</v>
      </c>
      <c r="N278" s="27" t="str">
        <f t="shared" si="45"/>
        <v>ok</v>
      </c>
      <c r="O278" s="27" t="str">
        <f t="shared" si="46"/>
        <v>ok</v>
      </c>
      <c r="P278" s="28">
        <f t="shared" si="58"/>
        <v>0</v>
      </c>
      <c r="Q278" s="28">
        <f t="shared" si="59"/>
        <v>0</v>
      </c>
    </row>
    <row r="279" spans="1:17" x14ac:dyDescent="0.25">
      <c r="A279" s="27">
        <f t="shared" si="47"/>
        <v>0</v>
      </c>
      <c r="B279" s="32" t="str">
        <f t="shared" si="48"/>
        <v/>
      </c>
      <c r="C279" s="31" t="str">
        <f t="shared" si="49"/>
        <v/>
      </c>
      <c r="D279" s="27">
        <f t="shared" si="50"/>
        <v>0</v>
      </c>
      <c r="E279" s="30" t="str">
        <f t="shared" si="43"/>
        <v/>
      </c>
      <c r="F279" s="29">
        <f t="shared" si="51"/>
        <v>0</v>
      </c>
      <c r="G279" s="29">
        <f t="shared" si="52"/>
        <v>0</v>
      </c>
      <c r="H279" s="29">
        <f t="shared" si="53"/>
        <v>0</v>
      </c>
      <c r="I279" s="27">
        <f t="shared" si="54"/>
        <v>0</v>
      </c>
      <c r="J279" s="27">
        <f t="shared" si="55"/>
        <v>0</v>
      </c>
      <c r="K279" s="27">
        <f t="shared" si="56"/>
        <v>0</v>
      </c>
      <c r="L279" s="27">
        <f t="shared" si="57"/>
        <v>0</v>
      </c>
      <c r="M279" s="27">
        <f t="shared" si="44"/>
        <v>0</v>
      </c>
      <c r="N279" s="27" t="str">
        <f t="shared" si="45"/>
        <v>ok</v>
      </c>
      <c r="O279" s="27" t="str">
        <f t="shared" si="46"/>
        <v>ok</v>
      </c>
      <c r="P279" s="28">
        <f t="shared" si="58"/>
        <v>0</v>
      </c>
      <c r="Q279" s="28">
        <f t="shared" si="59"/>
        <v>0</v>
      </c>
    </row>
    <row r="280" spans="1:17" x14ac:dyDescent="0.25">
      <c r="A280" s="27">
        <f t="shared" si="47"/>
        <v>0</v>
      </c>
      <c r="B280" s="32" t="str">
        <f t="shared" si="48"/>
        <v/>
      </c>
      <c r="C280" s="31" t="str">
        <f t="shared" si="49"/>
        <v/>
      </c>
      <c r="D280" s="27">
        <f t="shared" si="50"/>
        <v>0</v>
      </c>
      <c r="E280" s="30" t="str">
        <f t="shared" si="43"/>
        <v/>
      </c>
      <c r="F280" s="29">
        <f t="shared" si="51"/>
        <v>0</v>
      </c>
      <c r="G280" s="29">
        <f t="shared" si="52"/>
        <v>0</v>
      </c>
      <c r="H280" s="29">
        <f t="shared" si="53"/>
        <v>0</v>
      </c>
      <c r="I280" s="27">
        <f t="shared" si="54"/>
        <v>0</v>
      </c>
      <c r="J280" s="27">
        <f t="shared" si="55"/>
        <v>0</v>
      </c>
      <c r="K280" s="27">
        <f t="shared" si="56"/>
        <v>0</v>
      </c>
      <c r="L280" s="27">
        <f t="shared" si="57"/>
        <v>0</v>
      </c>
      <c r="M280" s="27">
        <f t="shared" si="44"/>
        <v>0</v>
      </c>
      <c r="N280" s="27" t="str">
        <f t="shared" si="45"/>
        <v>ok</v>
      </c>
      <c r="O280" s="27" t="str">
        <f t="shared" si="46"/>
        <v>ok</v>
      </c>
      <c r="P280" s="28">
        <f t="shared" si="58"/>
        <v>0</v>
      </c>
      <c r="Q280" s="28">
        <f t="shared" si="59"/>
        <v>0</v>
      </c>
    </row>
    <row r="281" spans="1:17" x14ac:dyDescent="0.25">
      <c r="A281" s="27">
        <f t="shared" si="47"/>
        <v>0</v>
      </c>
      <c r="B281" s="32" t="str">
        <f t="shared" si="48"/>
        <v/>
      </c>
      <c r="C281" s="31" t="str">
        <f t="shared" si="49"/>
        <v/>
      </c>
      <c r="D281" s="27">
        <f t="shared" si="50"/>
        <v>0</v>
      </c>
      <c r="E281" s="30" t="str">
        <f t="shared" si="43"/>
        <v/>
      </c>
      <c r="F281" s="29">
        <f t="shared" si="51"/>
        <v>0</v>
      </c>
      <c r="G281" s="29">
        <f t="shared" si="52"/>
        <v>0</v>
      </c>
      <c r="H281" s="29">
        <f t="shared" si="53"/>
        <v>0</v>
      </c>
      <c r="I281" s="27">
        <f t="shared" si="54"/>
        <v>0</v>
      </c>
      <c r="J281" s="27">
        <f t="shared" si="55"/>
        <v>0</v>
      </c>
      <c r="K281" s="27">
        <f t="shared" si="56"/>
        <v>0</v>
      </c>
      <c r="L281" s="27">
        <f t="shared" si="57"/>
        <v>0</v>
      </c>
      <c r="M281" s="27">
        <f t="shared" si="44"/>
        <v>0</v>
      </c>
      <c r="N281" s="27" t="str">
        <f t="shared" si="45"/>
        <v>ok</v>
      </c>
      <c r="O281" s="27" t="str">
        <f t="shared" si="46"/>
        <v>ok</v>
      </c>
      <c r="P281" s="28">
        <f t="shared" si="58"/>
        <v>0</v>
      </c>
      <c r="Q281" s="28">
        <f t="shared" si="59"/>
        <v>0</v>
      </c>
    </row>
    <row r="282" spans="1:17" x14ac:dyDescent="0.25">
      <c r="A282" s="27">
        <f t="shared" si="47"/>
        <v>0</v>
      </c>
      <c r="B282" s="32" t="str">
        <f t="shared" si="48"/>
        <v/>
      </c>
      <c r="C282" s="31" t="str">
        <f t="shared" si="49"/>
        <v/>
      </c>
      <c r="D282" s="27">
        <f t="shared" si="50"/>
        <v>0</v>
      </c>
      <c r="E282" s="30" t="str">
        <f t="shared" si="43"/>
        <v/>
      </c>
      <c r="F282" s="29">
        <f t="shared" si="51"/>
        <v>0</v>
      </c>
      <c r="G282" s="29">
        <f t="shared" si="52"/>
        <v>0</v>
      </c>
      <c r="H282" s="29">
        <f t="shared" si="53"/>
        <v>0</v>
      </c>
      <c r="I282" s="27">
        <f t="shared" si="54"/>
        <v>0</v>
      </c>
      <c r="J282" s="27">
        <f t="shared" si="55"/>
        <v>0</v>
      </c>
      <c r="K282" s="27">
        <f t="shared" si="56"/>
        <v>0</v>
      </c>
      <c r="L282" s="27">
        <f t="shared" si="57"/>
        <v>0</v>
      </c>
      <c r="M282" s="27">
        <f t="shared" si="44"/>
        <v>0</v>
      </c>
      <c r="N282" s="27" t="str">
        <f t="shared" si="45"/>
        <v>ok</v>
      </c>
      <c r="O282" s="27" t="str">
        <f t="shared" si="46"/>
        <v>ok</v>
      </c>
      <c r="P282" s="28">
        <f t="shared" si="58"/>
        <v>0</v>
      </c>
      <c r="Q282" s="28">
        <f t="shared" si="59"/>
        <v>0</v>
      </c>
    </row>
    <row r="283" spans="1:17" x14ac:dyDescent="0.25">
      <c r="A283" s="27">
        <f t="shared" si="47"/>
        <v>0</v>
      </c>
      <c r="B283" s="32" t="str">
        <f t="shared" si="48"/>
        <v/>
      </c>
      <c r="C283" s="31" t="str">
        <f t="shared" si="49"/>
        <v/>
      </c>
      <c r="D283" s="27">
        <f t="shared" si="50"/>
        <v>0</v>
      </c>
      <c r="E283" s="30" t="str">
        <f t="shared" si="43"/>
        <v/>
      </c>
      <c r="F283" s="29">
        <f t="shared" si="51"/>
        <v>0</v>
      </c>
      <c r="G283" s="29">
        <f t="shared" si="52"/>
        <v>0</v>
      </c>
      <c r="H283" s="29">
        <f t="shared" si="53"/>
        <v>0</v>
      </c>
      <c r="I283" s="27">
        <f t="shared" si="54"/>
        <v>0</v>
      </c>
      <c r="J283" s="27">
        <f t="shared" si="55"/>
        <v>0</v>
      </c>
      <c r="K283" s="27">
        <f t="shared" si="56"/>
        <v>0</v>
      </c>
      <c r="L283" s="27">
        <f t="shared" si="57"/>
        <v>0</v>
      </c>
      <c r="M283" s="27">
        <f t="shared" si="44"/>
        <v>0</v>
      </c>
      <c r="N283" s="27" t="str">
        <f t="shared" si="45"/>
        <v>ok</v>
      </c>
      <c r="O283" s="27" t="str">
        <f t="shared" si="46"/>
        <v>ok</v>
      </c>
      <c r="P283" s="28">
        <f t="shared" si="58"/>
        <v>0</v>
      </c>
      <c r="Q283" s="28">
        <f t="shared" si="59"/>
        <v>0</v>
      </c>
    </row>
    <row r="284" spans="1:17" x14ac:dyDescent="0.25">
      <c r="A284" s="27">
        <f t="shared" ref="A284:A306" si="60">A130</f>
        <v>0</v>
      </c>
      <c r="B284" s="32" t="str">
        <f t="shared" si="48"/>
        <v/>
      </c>
      <c r="C284" s="31" t="str">
        <f t="shared" si="49"/>
        <v/>
      </c>
      <c r="D284" s="27">
        <f t="shared" si="50"/>
        <v>0</v>
      </c>
      <c r="E284" s="30" t="str">
        <f t="shared" si="43"/>
        <v/>
      </c>
      <c r="F284" s="29">
        <f t="shared" si="51"/>
        <v>0</v>
      </c>
      <c r="G284" s="29">
        <f t="shared" si="52"/>
        <v>0</v>
      </c>
      <c r="H284" s="29">
        <f t="shared" si="53"/>
        <v>0</v>
      </c>
      <c r="I284" s="27">
        <f t="shared" si="54"/>
        <v>0</v>
      </c>
      <c r="J284" s="27">
        <f t="shared" si="55"/>
        <v>0</v>
      </c>
      <c r="K284" s="27">
        <f t="shared" si="56"/>
        <v>0</v>
      </c>
      <c r="L284" s="27">
        <f t="shared" si="57"/>
        <v>0</v>
      </c>
      <c r="M284" s="27">
        <f t="shared" si="44"/>
        <v>0</v>
      </c>
      <c r="N284" s="27" t="str">
        <f t="shared" si="45"/>
        <v>ok</v>
      </c>
      <c r="O284" s="27" t="str">
        <f t="shared" si="46"/>
        <v>ok</v>
      </c>
      <c r="P284" s="28">
        <f t="shared" si="58"/>
        <v>0</v>
      </c>
      <c r="Q284" s="28">
        <f t="shared" si="59"/>
        <v>0</v>
      </c>
    </row>
    <row r="285" spans="1:17" x14ac:dyDescent="0.25">
      <c r="A285" s="27">
        <f t="shared" si="60"/>
        <v>0</v>
      </c>
      <c r="B285" s="32" t="str">
        <f t="shared" ref="B285:B306" si="61">IFERROR(E131/C131,"")</f>
        <v/>
      </c>
      <c r="C285" s="31" t="str">
        <f t="shared" ref="C285:C306" si="62">IFERROR(F131/E131,"")</f>
        <v/>
      </c>
      <c r="D285" s="27">
        <f t="shared" ref="D285:D306" si="63">H131</f>
        <v>0</v>
      </c>
      <c r="E285" s="30" t="str">
        <f t="shared" si="43"/>
        <v/>
      </c>
      <c r="F285" s="29">
        <f t="shared" ref="F285:F306" si="64">D285*E131</f>
        <v>0</v>
      </c>
      <c r="G285" s="29">
        <f t="shared" ref="G285:G306" si="65">G131*E131</f>
        <v>0</v>
      </c>
      <c r="H285" s="29">
        <f t="shared" ref="H285:H306" si="66">IFERROR(J285*E131,0)</f>
        <v>0</v>
      </c>
      <c r="I285" s="27">
        <f t="shared" ref="I285:I306" si="67">IFERROR(J285*E131,0)</f>
        <v>0</v>
      </c>
      <c r="J285" s="27">
        <f t="shared" ref="J285:J306" si="68">IFERROR(IF((F131-J131)/E131&gt;=$L$3,$L$3,(F131-J131)/E131),0)</f>
        <v>0</v>
      </c>
      <c r="K285" s="27">
        <f t="shared" ref="K285:K306" si="69">IFERROR(K131/E131,0)</f>
        <v>0</v>
      </c>
      <c r="L285" s="27">
        <f t="shared" ref="L285:L306" si="70">F131*0.1</f>
        <v>0</v>
      </c>
      <c r="M285" s="27">
        <f t="shared" si="44"/>
        <v>0</v>
      </c>
      <c r="N285" s="27" t="str">
        <f t="shared" si="45"/>
        <v>ok</v>
      </c>
      <c r="O285" s="27" t="str">
        <f t="shared" si="46"/>
        <v>ok</v>
      </c>
      <c r="P285" s="28">
        <f t="shared" ref="P285:P306" si="71">(H285+F285)-F131</f>
        <v>0</v>
      </c>
      <c r="Q285" s="28">
        <f t="shared" ref="Q285:Q306" si="72">F131-G285</f>
        <v>0</v>
      </c>
    </row>
    <row r="286" spans="1:17" x14ac:dyDescent="0.25">
      <c r="A286" s="27">
        <f t="shared" si="60"/>
        <v>0</v>
      </c>
      <c r="B286" s="32" t="str">
        <f t="shared" si="61"/>
        <v/>
      </c>
      <c r="C286" s="31" t="str">
        <f t="shared" si="62"/>
        <v/>
      </c>
      <c r="D286" s="27">
        <f t="shared" si="63"/>
        <v>0</v>
      </c>
      <c r="E286" s="30" t="str">
        <f t="shared" ref="E286:E306" si="73">IFERROR(D286/C286,"")</f>
        <v/>
      </c>
      <c r="F286" s="29">
        <f t="shared" si="64"/>
        <v>0</v>
      </c>
      <c r="G286" s="29">
        <f t="shared" si="65"/>
        <v>0</v>
      </c>
      <c r="H286" s="29">
        <f t="shared" si="66"/>
        <v>0</v>
      </c>
      <c r="I286" s="27">
        <f t="shared" si="67"/>
        <v>0</v>
      </c>
      <c r="J286" s="27">
        <f t="shared" si="68"/>
        <v>0</v>
      </c>
      <c r="K286" s="27">
        <f t="shared" si="69"/>
        <v>0</v>
      </c>
      <c r="L286" s="27">
        <f t="shared" si="70"/>
        <v>0</v>
      </c>
      <c r="M286" s="27">
        <f t="shared" ref="M286:M306" si="74">IFERROR(C286*0.1,0)</f>
        <v>0</v>
      </c>
      <c r="N286" s="27" t="str">
        <f t="shared" ref="N286:N306" si="75">IF(D286&gt;=M286,$M$1,$M$2)</f>
        <v>ok</v>
      </c>
      <c r="O286" s="27" t="str">
        <f t="shared" ref="O286:O306" si="76">IF(K286&lt;=$L$3,$M$1,$M$2)</f>
        <v>ok</v>
      </c>
      <c r="P286" s="28">
        <f t="shared" si="71"/>
        <v>0</v>
      </c>
      <c r="Q286" s="28">
        <f t="shared" si="72"/>
        <v>0</v>
      </c>
    </row>
    <row r="287" spans="1:17" x14ac:dyDescent="0.25">
      <c r="A287" s="27">
        <f t="shared" si="60"/>
        <v>0</v>
      </c>
      <c r="B287" s="32" t="str">
        <f t="shared" si="61"/>
        <v/>
      </c>
      <c r="C287" s="31" t="str">
        <f t="shared" si="62"/>
        <v/>
      </c>
      <c r="D287" s="27">
        <f t="shared" si="63"/>
        <v>0</v>
      </c>
      <c r="E287" s="30" t="str">
        <f t="shared" si="73"/>
        <v/>
      </c>
      <c r="F287" s="29">
        <f t="shared" si="64"/>
        <v>0</v>
      </c>
      <c r="G287" s="29">
        <f t="shared" si="65"/>
        <v>0</v>
      </c>
      <c r="H287" s="29">
        <f t="shared" si="66"/>
        <v>0</v>
      </c>
      <c r="I287" s="27">
        <f t="shared" si="67"/>
        <v>0</v>
      </c>
      <c r="J287" s="27">
        <f t="shared" si="68"/>
        <v>0</v>
      </c>
      <c r="K287" s="27">
        <f t="shared" si="69"/>
        <v>0</v>
      </c>
      <c r="L287" s="27">
        <f t="shared" si="70"/>
        <v>0</v>
      </c>
      <c r="M287" s="27">
        <f t="shared" si="74"/>
        <v>0</v>
      </c>
      <c r="N287" s="27" t="str">
        <f t="shared" si="75"/>
        <v>ok</v>
      </c>
      <c r="O287" s="27" t="str">
        <f t="shared" si="76"/>
        <v>ok</v>
      </c>
      <c r="P287" s="28">
        <f t="shared" si="71"/>
        <v>0</v>
      </c>
      <c r="Q287" s="28">
        <f t="shared" si="72"/>
        <v>0</v>
      </c>
    </row>
    <row r="288" spans="1:17" x14ac:dyDescent="0.25">
      <c r="A288" s="27">
        <f t="shared" si="60"/>
        <v>0</v>
      </c>
      <c r="B288" s="32" t="str">
        <f t="shared" si="61"/>
        <v/>
      </c>
      <c r="C288" s="31" t="str">
        <f t="shared" si="62"/>
        <v/>
      </c>
      <c r="D288" s="27">
        <f t="shared" si="63"/>
        <v>0</v>
      </c>
      <c r="E288" s="30" t="str">
        <f t="shared" si="73"/>
        <v/>
      </c>
      <c r="F288" s="29">
        <f t="shared" si="64"/>
        <v>0</v>
      </c>
      <c r="G288" s="29">
        <f t="shared" si="65"/>
        <v>0</v>
      </c>
      <c r="H288" s="29">
        <f t="shared" si="66"/>
        <v>0</v>
      </c>
      <c r="I288" s="27">
        <f t="shared" si="67"/>
        <v>0</v>
      </c>
      <c r="J288" s="27">
        <f t="shared" si="68"/>
        <v>0</v>
      </c>
      <c r="K288" s="27">
        <f t="shared" si="69"/>
        <v>0</v>
      </c>
      <c r="L288" s="27">
        <f t="shared" si="70"/>
        <v>0</v>
      </c>
      <c r="M288" s="27">
        <f t="shared" si="74"/>
        <v>0</v>
      </c>
      <c r="N288" s="27" t="str">
        <f t="shared" si="75"/>
        <v>ok</v>
      </c>
      <c r="O288" s="27" t="str">
        <f t="shared" si="76"/>
        <v>ok</v>
      </c>
      <c r="P288" s="28">
        <f t="shared" si="71"/>
        <v>0</v>
      </c>
      <c r="Q288" s="28">
        <f t="shared" si="72"/>
        <v>0</v>
      </c>
    </row>
    <row r="289" spans="1:17" x14ac:dyDescent="0.25">
      <c r="A289" s="27">
        <f t="shared" si="60"/>
        <v>0</v>
      </c>
      <c r="B289" s="32" t="str">
        <f t="shared" si="61"/>
        <v/>
      </c>
      <c r="C289" s="31" t="str">
        <f t="shared" si="62"/>
        <v/>
      </c>
      <c r="D289" s="27">
        <f t="shared" si="63"/>
        <v>0</v>
      </c>
      <c r="E289" s="30" t="str">
        <f t="shared" si="73"/>
        <v/>
      </c>
      <c r="F289" s="29">
        <f t="shared" si="64"/>
        <v>0</v>
      </c>
      <c r="G289" s="29">
        <f t="shared" si="65"/>
        <v>0</v>
      </c>
      <c r="H289" s="29">
        <f t="shared" si="66"/>
        <v>0</v>
      </c>
      <c r="I289" s="27">
        <f t="shared" si="67"/>
        <v>0</v>
      </c>
      <c r="J289" s="27">
        <f t="shared" si="68"/>
        <v>0</v>
      </c>
      <c r="K289" s="27">
        <f t="shared" si="69"/>
        <v>0</v>
      </c>
      <c r="L289" s="27">
        <f t="shared" si="70"/>
        <v>0</v>
      </c>
      <c r="M289" s="27">
        <f t="shared" si="74"/>
        <v>0</v>
      </c>
      <c r="N289" s="27" t="str">
        <f t="shared" si="75"/>
        <v>ok</v>
      </c>
      <c r="O289" s="27" t="str">
        <f t="shared" si="76"/>
        <v>ok</v>
      </c>
      <c r="P289" s="28">
        <f t="shared" si="71"/>
        <v>0</v>
      </c>
      <c r="Q289" s="28">
        <f t="shared" si="72"/>
        <v>0</v>
      </c>
    </row>
    <row r="290" spans="1:17" x14ac:dyDescent="0.25">
      <c r="A290" s="27">
        <f t="shared" si="60"/>
        <v>0</v>
      </c>
      <c r="B290" s="32" t="str">
        <f t="shared" si="61"/>
        <v/>
      </c>
      <c r="C290" s="31" t="str">
        <f t="shared" si="62"/>
        <v/>
      </c>
      <c r="D290" s="27">
        <f t="shared" si="63"/>
        <v>0</v>
      </c>
      <c r="E290" s="30" t="str">
        <f t="shared" si="73"/>
        <v/>
      </c>
      <c r="F290" s="29">
        <f t="shared" si="64"/>
        <v>0</v>
      </c>
      <c r="G290" s="29">
        <f t="shared" si="65"/>
        <v>0</v>
      </c>
      <c r="H290" s="29">
        <f t="shared" si="66"/>
        <v>0</v>
      </c>
      <c r="I290" s="27">
        <f t="shared" si="67"/>
        <v>0</v>
      </c>
      <c r="J290" s="27">
        <f t="shared" si="68"/>
        <v>0</v>
      </c>
      <c r="K290" s="27">
        <f t="shared" si="69"/>
        <v>0</v>
      </c>
      <c r="L290" s="27">
        <f t="shared" si="70"/>
        <v>0</v>
      </c>
      <c r="M290" s="27">
        <f t="shared" si="74"/>
        <v>0</v>
      </c>
      <c r="N290" s="27" t="str">
        <f t="shared" si="75"/>
        <v>ok</v>
      </c>
      <c r="O290" s="27" t="str">
        <f t="shared" si="76"/>
        <v>ok</v>
      </c>
      <c r="P290" s="28">
        <f t="shared" si="71"/>
        <v>0</v>
      </c>
      <c r="Q290" s="28">
        <f t="shared" si="72"/>
        <v>0</v>
      </c>
    </row>
    <row r="291" spans="1:17" x14ac:dyDescent="0.25">
      <c r="A291" s="27">
        <f t="shared" si="60"/>
        <v>0</v>
      </c>
      <c r="B291" s="32" t="str">
        <f t="shared" si="61"/>
        <v/>
      </c>
      <c r="C291" s="31" t="str">
        <f t="shared" si="62"/>
        <v/>
      </c>
      <c r="D291" s="27">
        <f t="shared" si="63"/>
        <v>0</v>
      </c>
      <c r="E291" s="30" t="str">
        <f t="shared" si="73"/>
        <v/>
      </c>
      <c r="F291" s="29">
        <f t="shared" si="64"/>
        <v>0</v>
      </c>
      <c r="G291" s="29">
        <f t="shared" si="65"/>
        <v>0</v>
      </c>
      <c r="H291" s="29">
        <f t="shared" si="66"/>
        <v>0</v>
      </c>
      <c r="I291" s="27">
        <f t="shared" si="67"/>
        <v>0</v>
      </c>
      <c r="J291" s="27">
        <f t="shared" si="68"/>
        <v>0</v>
      </c>
      <c r="K291" s="27">
        <f t="shared" si="69"/>
        <v>0</v>
      </c>
      <c r="L291" s="27">
        <f t="shared" si="70"/>
        <v>0</v>
      </c>
      <c r="M291" s="27">
        <f t="shared" si="74"/>
        <v>0</v>
      </c>
      <c r="N291" s="27" t="str">
        <f t="shared" si="75"/>
        <v>ok</v>
      </c>
      <c r="O291" s="27" t="str">
        <f t="shared" si="76"/>
        <v>ok</v>
      </c>
      <c r="P291" s="28">
        <f t="shared" si="71"/>
        <v>0</v>
      </c>
      <c r="Q291" s="28">
        <f t="shared" si="72"/>
        <v>0</v>
      </c>
    </row>
    <row r="292" spans="1:17" x14ac:dyDescent="0.25">
      <c r="A292" s="27">
        <f t="shared" si="60"/>
        <v>0</v>
      </c>
      <c r="B292" s="32" t="str">
        <f t="shared" si="61"/>
        <v/>
      </c>
      <c r="C292" s="31" t="str">
        <f t="shared" si="62"/>
        <v/>
      </c>
      <c r="D292" s="27">
        <f t="shared" si="63"/>
        <v>0</v>
      </c>
      <c r="E292" s="30" t="str">
        <f t="shared" si="73"/>
        <v/>
      </c>
      <c r="F292" s="29">
        <f t="shared" si="64"/>
        <v>0</v>
      </c>
      <c r="G292" s="29">
        <f t="shared" si="65"/>
        <v>0</v>
      </c>
      <c r="H292" s="29">
        <f t="shared" si="66"/>
        <v>0</v>
      </c>
      <c r="I292" s="27">
        <f t="shared" si="67"/>
        <v>0</v>
      </c>
      <c r="J292" s="27">
        <f t="shared" si="68"/>
        <v>0</v>
      </c>
      <c r="K292" s="27">
        <f t="shared" si="69"/>
        <v>0</v>
      </c>
      <c r="L292" s="27">
        <f t="shared" si="70"/>
        <v>0</v>
      </c>
      <c r="M292" s="27">
        <f t="shared" si="74"/>
        <v>0</v>
      </c>
      <c r="N292" s="27" t="str">
        <f t="shared" si="75"/>
        <v>ok</v>
      </c>
      <c r="O292" s="27" t="str">
        <f t="shared" si="76"/>
        <v>ok</v>
      </c>
      <c r="P292" s="28">
        <f t="shared" si="71"/>
        <v>0</v>
      </c>
      <c r="Q292" s="28">
        <f t="shared" si="72"/>
        <v>0</v>
      </c>
    </row>
    <row r="293" spans="1:17" x14ac:dyDescent="0.25">
      <c r="A293" s="27">
        <f t="shared" si="60"/>
        <v>0</v>
      </c>
      <c r="B293" s="32" t="str">
        <f t="shared" si="61"/>
        <v/>
      </c>
      <c r="C293" s="31" t="str">
        <f t="shared" si="62"/>
        <v/>
      </c>
      <c r="D293" s="27">
        <f t="shared" si="63"/>
        <v>0</v>
      </c>
      <c r="E293" s="30" t="str">
        <f t="shared" si="73"/>
        <v/>
      </c>
      <c r="F293" s="29">
        <f t="shared" si="64"/>
        <v>0</v>
      </c>
      <c r="G293" s="29">
        <f t="shared" si="65"/>
        <v>0</v>
      </c>
      <c r="H293" s="29">
        <f t="shared" si="66"/>
        <v>0</v>
      </c>
      <c r="I293" s="27">
        <f t="shared" si="67"/>
        <v>0</v>
      </c>
      <c r="J293" s="27">
        <f t="shared" si="68"/>
        <v>0</v>
      </c>
      <c r="K293" s="27">
        <f t="shared" si="69"/>
        <v>0</v>
      </c>
      <c r="L293" s="27">
        <f t="shared" si="70"/>
        <v>0</v>
      </c>
      <c r="M293" s="27">
        <f t="shared" si="74"/>
        <v>0</v>
      </c>
      <c r="N293" s="27" t="str">
        <f t="shared" si="75"/>
        <v>ok</v>
      </c>
      <c r="O293" s="27" t="str">
        <f t="shared" si="76"/>
        <v>ok</v>
      </c>
      <c r="P293" s="28">
        <f t="shared" si="71"/>
        <v>0</v>
      </c>
      <c r="Q293" s="28">
        <f t="shared" si="72"/>
        <v>0</v>
      </c>
    </row>
    <row r="294" spans="1:17" x14ac:dyDescent="0.25">
      <c r="A294" s="27">
        <f t="shared" si="60"/>
        <v>0</v>
      </c>
      <c r="B294" s="32" t="str">
        <f t="shared" si="61"/>
        <v/>
      </c>
      <c r="C294" s="31" t="str">
        <f t="shared" si="62"/>
        <v/>
      </c>
      <c r="D294" s="27">
        <f t="shared" si="63"/>
        <v>0</v>
      </c>
      <c r="E294" s="30" t="str">
        <f t="shared" si="73"/>
        <v/>
      </c>
      <c r="F294" s="29">
        <f t="shared" si="64"/>
        <v>0</v>
      </c>
      <c r="G294" s="29">
        <f t="shared" si="65"/>
        <v>0</v>
      </c>
      <c r="H294" s="29">
        <f t="shared" si="66"/>
        <v>0</v>
      </c>
      <c r="I294" s="27">
        <f t="shared" si="67"/>
        <v>0</v>
      </c>
      <c r="J294" s="27">
        <f t="shared" si="68"/>
        <v>0</v>
      </c>
      <c r="K294" s="27">
        <f t="shared" si="69"/>
        <v>0</v>
      </c>
      <c r="L294" s="27">
        <f t="shared" si="70"/>
        <v>0</v>
      </c>
      <c r="M294" s="27">
        <f t="shared" si="74"/>
        <v>0</v>
      </c>
      <c r="N294" s="27" t="str">
        <f t="shared" si="75"/>
        <v>ok</v>
      </c>
      <c r="O294" s="27" t="str">
        <f t="shared" si="76"/>
        <v>ok</v>
      </c>
      <c r="P294" s="28">
        <f t="shared" si="71"/>
        <v>0</v>
      </c>
      <c r="Q294" s="28">
        <f t="shared" si="72"/>
        <v>0</v>
      </c>
    </row>
    <row r="295" spans="1:17" x14ac:dyDescent="0.25">
      <c r="A295" s="27">
        <f t="shared" si="60"/>
        <v>0</v>
      </c>
      <c r="B295" s="32" t="str">
        <f t="shared" si="61"/>
        <v/>
      </c>
      <c r="C295" s="31" t="str">
        <f t="shared" si="62"/>
        <v/>
      </c>
      <c r="D295" s="27">
        <f t="shared" si="63"/>
        <v>0</v>
      </c>
      <c r="E295" s="30" t="str">
        <f t="shared" si="73"/>
        <v/>
      </c>
      <c r="F295" s="29">
        <f t="shared" si="64"/>
        <v>0</v>
      </c>
      <c r="G295" s="29">
        <f t="shared" si="65"/>
        <v>0</v>
      </c>
      <c r="H295" s="29">
        <f t="shared" si="66"/>
        <v>0</v>
      </c>
      <c r="I295" s="27">
        <f t="shared" si="67"/>
        <v>0</v>
      </c>
      <c r="J295" s="27">
        <f t="shared" si="68"/>
        <v>0</v>
      </c>
      <c r="K295" s="27">
        <f t="shared" si="69"/>
        <v>0</v>
      </c>
      <c r="L295" s="27">
        <f t="shared" si="70"/>
        <v>0</v>
      </c>
      <c r="M295" s="27">
        <f t="shared" si="74"/>
        <v>0</v>
      </c>
      <c r="N295" s="27" t="str">
        <f t="shared" si="75"/>
        <v>ok</v>
      </c>
      <c r="O295" s="27" t="str">
        <f t="shared" si="76"/>
        <v>ok</v>
      </c>
      <c r="P295" s="28">
        <f t="shared" si="71"/>
        <v>0</v>
      </c>
      <c r="Q295" s="28">
        <f t="shared" si="72"/>
        <v>0</v>
      </c>
    </row>
    <row r="296" spans="1:17" x14ac:dyDescent="0.25">
      <c r="A296" s="27">
        <f t="shared" si="60"/>
        <v>0</v>
      </c>
      <c r="B296" s="32" t="str">
        <f t="shared" si="61"/>
        <v/>
      </c>
      <c r="C296" s="31" t="str">
        <f t="shared" si="62"/>
        <v/>
      </c>
      <c r="D296" s="27">
        <f t="shared" si="63"/>
        <v>0</v>
      </c>
      <c r="E296" s="30" t="str">
        <f t="shared" si="73"/>
        <v/>
      </c>
      <c r="F296" s="29">
        <f t="shared" si="64"/>
        <v>0</v>
      </c>
      <c r="G296" s="29">
        <f t="shared" si="65"/>
        <v>0</v>
      </c>
      <c r="H296" s="29">
        <f t="shared" si="66"/>
        <v>0</v>
      </c>
      <c r="I296" s="27">
        <f t="shared" si="67"/>
        <v>0</v>
      </c>
      <c r="J296" s="27">
        <f t="shared" si="68"/>
        <v>0</v>
      </c>
      <c r="K296" s="27">
        <f t="shared" si="69"/>
        <v>0</v>
      </c>
      <c r="L296" s="27">
        <f t="shared" si="70"/>
        <v>0</v>
      </c>
      <c r="M296" s="27">
        <f t="shared" si="74"/>
        <v>0</v>
      </c>
      <c r="N296" s="27" t="str">
        <f t="shared" si="75"/>
        <v>ok</v>
      </c>
      <c r="O296" s="27" t="str">
        <f t="shared" si="76"/>
        <v>ok</v>
      </c>
      <c r="P296" s="28">
        <f t="shared" si="71"/>
        <v>0</v>
      </c>
      <c r="Q296" s="28">
        <f t="shared" si="72"/>
        <v>0</v>
      </c>
    </row>
    <row r="297" spans="1:17" x14ac:dyDescent="0.25">
      <c r="A297" s="27">
        <f t="shared" si="60"/>
        <v>0</v>
      </c>
      <c r="B297" s="32" t="str">
        <f t="shared" si="61"/>
        <v/>
      </c>
      <c r="C297" s="31" t="str">
        <f t="shared" si="62"/>
        <v/>
      </c>
      <c r="D297" s="27">
        <f t="shared" si="63"/>
        <v>0</v>
      </c>
      <c r="E297" s="30" t="str">
        <f t="shared" si="73"/>
        <v/>
      </c>
      <c r="F297" s="29">
        <f t="shared" si="64"/>
        <v>0</v>
      </c>
      <c r="G297" s="29">
        <f t="shared" si="65"/>
        <v>0</v>
      </c>
      <c r="H297" s="29">
        <f t="shared" si="66"/>
        <v>0</v>
      </c>
      <c r="I297" s="27">
        <f t="shared" si="67"/>
        <v>0</v>
      </c>
      <c r="J297" s="27">
        <f t="shared" si="68"/>
        <v>0</v>
      </c>
      <c r="K297" s="27">
        <f t="shared" si="69"/>
        <v>0</v>
      </c>
      <c r="L297" s="27">
        <f t="shared" si="70"/>
        <v>0</v>
      </c>
      <c r="M297" s="27">
        <f t="shared" si="74"/>
        <v>0</v>
      </c>
      <c r="N297" s="27" t="str">
        <f t="shared" si="75"/>
        <v>ok</v>
      </c>
      <c r="O297" s="27" t="str">
        <f t="shared" si="76"/>
        <v>ok</v>
      </c>
      <c r="P297" s="28">
        <f t="shared" si="71"/>
        <v>0</v>
      </c>
      <c r="Q297" s="28">
        <f t="shared" si="72"/>
        <v>0</v>
      </c>
    </row>
    <row r="298" spans="1:17" x14ac:dyDescent="0.25">
      <c r="A298" s="27">
        <f t="shared" si="60"/>
        <v>0</v>
      </c>
      <c r="B298" s="32" t="str">
        <f t="shared" si="61"/>
        <v/>
      </c>
      <c r="C298" s="31" t="str">
        <f t="shared" si="62"/>
        <v/>
      </c>
      <c r="D298" s="27">
        <f t="shared" si="63"/>
        <v>0</v>
      </c>
      <c r="E298" s="30" t="str">
        <f t="shared" si="73"/>
        <v/>
      </c>
      <c r="F298" s="29">
        <f t="shared" si="64"/>
        <v>0</v>
      </c>
      <c r="G298" s="29">
        <f t="shared" si="65"/>
        <v>0</v>
      </c>
      <c r="H298" s="29">
        <f t="shared" si="66"/>
        <v>0</v>
      </c>
      <c r="I298" s="27">
        <f t="shared" si="67"/>
        <v>0</v>
      </c>
      <c r="J298" s="27">
        <f t="shared" si="68"/>
        <v>0</v>
      </c>
      <c r="K298" s="27">
        <f t="shared" si="69"/>
        <v>0</v>
      </c>
      <c r="L298" s="27">
        <f t="shared" si="70"/>
        <v>0</v>
      </c>
      <c r="M298" s="27">
        <f t="shared" si="74"/>
        <v>0</v>
      </c>
      <c r="N298" s="27" t="str">
        <f t="shared" si="75"/>
        <v>ok</v>
      </c>
      <c r="O298" s="27" t="str">
        <f t="shared" si="76"/>
        <v>ok</v>
      </c>
      <c r="P298" s="28">
        <f t="shared" si="71"/>
        <v>0</v>
      </c>
      <c r="Q298" s="28">
        <f t="shared" si="72"/>
        <v>0</v>
      </c>
    </row>
    <row r="299" spans="1:17" x14ac:dyDescent="0.25">
      <c r="A299" s="27">
        <f t="shared" si="60"/>
        <v>0</v>
      </c>
      <c r="B299" s="32" t="str">
        <f t="shared" si="61"/>
        <v/>
      </c>
      <c r="C299" s="31" t="str">
        <f t="shared" si="62"/>
        <v/>
      </c>
      <c r="D299" s="27">
        <f t="shared" si="63"/>
        <v>0</v>
      </c>
      <c r="E299" s="30" t="str">
        <f t="shared" si="73"/>
        <v/>
      </c>
      <c r="F299" s="29">
        <f t="shared" si="64"/>
        <v>0</v>
      </c>
      <c r="G299" s="29">
        <f t="shared" si="65"/>
        <v>0</v>
      </c>
      <c r="H299" s="29">
        <f t="shared" si="66"/>
        <v>0</v>
      </c>
      <c r="I299" s="27">
        <f t="shared" si="67"/>
        <v>0</v>
      </c>
      <c r="J299" s="27">
        <f t="shared" si="68"/>
        <v>0</v>
      </c>
      <c r="K299" s="27">
        <f t="shared" si="69"/>
        <v>0</v>
      </c>
      <c r="L299" s="27">
        <f t="shared" si="70"/>
        <v>0</v>
      </c>
      <c r="M299" s="27">
        <f t="shared" si="74"/>
        <v>0</v>
      </c>
      <c r="N299" s="27" t="str">
        <f t="shared" si="75"/>
        <v>ok</v>
      </c>
      <c r="O299" s="27" t="str">
        <f t="shared" si="76"/>
        <v>ok</v>
      </c>
      <c r="P299" s="28">
        <f t="shared" si="71"/>
        <v>0</v>
      </c>
      <c r="Q299" s="28">
        <f t="shared" si="72"/>
        <v>0</v>
      </c>
    </row>
    <row r="300" spans="1:17" x14ac:dyDescent="0.25">
      <c r="A300" s="27">
        <f t="shared" si="60"/>
        <v>0</v>
      </c>
      <c r="B300" s="32" t="str">
        <f t="shared" si="61"/>
        <v/>
      </c>
      <c r="C300" s="31" t="str">
        <f t="shared" si="62"/>
        <v/>
      </c>
      <c r="D300" s="27">
        <f t="shared" si="63"/>
        <v>0</v>
      </c>
      <c r="E300" s="30" t="str">
        <f t="shared" si="73"/>
        <v/>
      </c>
      <c r="F300" s="29">
        <f t="shared" si="64"/>
        <v>0</v>
      </c>
      <c r="G300" s="29">
        <f t="shared" si="65"/>
        <v>0</v>
      </c>
      <c r="H300" s="29">
        <f t="shared" si="66"/>
        <v>0</v>
      </c>
      <c r="I300" s="27">
        <f t="shared" si="67"/>
        <v>0</v>
      </c>
      <c r="J300" s="27">
        <f t="shared" si="68"/>
        <v>0</v>
      </c>
      <c r="K300" s="27">
        <f t="shared" si="69"/>
        <v>0</v>
      </c>
      <c r="L300" s="27">
        <f t="shared" si="70"/>
        <v>0</v>
      </c>
      <c r="M300" s="27">
        <f t="shared" si="74"/>
        <v>0</v>
      </c>
      <c r="N300" s="27" t="str">
        <f t="shared" si="75"/>
        <v>ok</v>
      </c>
      <c r="O300" s="27" t="str">
        <f t="shared" si="76"/>
        <v>ok</v>
      </c>
      <c r="P300" s="28">
        <f t="shared" si="71"/>
        <v>0</v>
      </c>
      <c r="Q300" s="28">
        <f t="shared" si="72"/>
        <v>0</v>
      </c>
    </row>
    <row r="301" spans="1:17" x14ac:dyDescent="0.25">
      <c r="A301" s="27">
        <f t="shared" si="60"/>
        <v>0</v>
      </c>
      <c r="B301" s="32" t="str">
        <f t="shared" si="61"/>
        <v/>
      </c>
      <c r="C301" s="31" t="str">
        <f t="shared" si="62"/>
        <v/>
      </c>
      <c r="D301" s="27">
        <f t="shared" si="63"/>
        <v>0</v>
      </c>
      <c r="E301" s="30" t="str">
        <f t="shared" si="73"/>
        <v/>
      </c>
      <c r="F301" s="29">
        <f t="shared" si="64"/>
        <v>0</v>
      </c>
      <c r="G301" s="29">
        <f t="shared" si="65"/>
        <v>0</v>
      </c>
      <c r="H301" s="29">
        <f t="shared" si="66"/>
        <v>0</v>
      </c>
      <c r="I301" s="27">
        <f t="shared" si="67"/>
        <v>0</v>
      </c>
      <c r="J301" s="27">
        <f t="shared" si="68"/>
        <v>0</v>
      </c>
      <c r="K301" s="27">
        <f t="shared" si="69"/>
        <v>0</v>
      </c>
      <c r="L301" s="27">
        <f t="shared" si="70"/>
        <v>0</v>
      </c>
      <c r="M301" s="27">
        <f t="shared" si="74"/>
        <v>0</v>
      </c>
      <c r="N301" s="27" t="str">
        <f t="shared" si="75"/>
        <v>ok</v>
      </c>
      <c r="O301" s="27" t="str">
        <f t="shared" si="76"/>
        <v>ok</v>
      </c>
      <c r="P301" s="28">
        <f t="shared" si="71"/>
        <v>0</v>
      </c>
      <c r="Q301" s="28">
        <f t="shared" si="72"/>
        <v>0</v>
      </c>
    </row>
    <row r="302" spans="1:17" x14ac:dyDescent="0.25">
      <c r="A302" s="27">
        <f t="shared" si="60"/>
        <v>0</v>
      </c>
      <c r="B302" s="32" t="str">
        <f t="shared" si="61"/>
        <v/>
      </c>
      <c r="C302" s="31" t="str">
        <f t="shared" si="62"/>
        <v/>
      </c>
      <c r="D302" s="27">
        <f t="shared" si="63"/>
        <v>0</v>
      </c>
      <c r="E302" s="30" t="str">
        <f t="shared" si="73"/>
        <v/>
      </c>
      <c r="F302" s="29">
        <f t="shared" si="64"/>
        <v>0</v>
      </c>
      <c r="G302" s="29">
        <f t="shared" si="65"/>
        <v>0</v>
      </c>
      <c r="H302" s="29">
        <f t="shared" si="66"/>
        <v>0</v>
      </c>
      <c r="I302" s="27">
        <f t="shared" si="67"/>
        <v>0</v>
      </c>
      <c r="J302" s="27">
        <f t="shared" si="68"/>
        <v>0</v>
      </c>
      <c r="K302" s="27">
        <f t="shared" si="69"/>
        <v>0</v>
      </c>
      <c r="L302" s="27">
        <f t="shared" si="70"/>
        <v>0</v>
      </c>
      <c r="M302" s="27">
        <f t="shared" si="74"/>
        <v>0</v>
      </c>
      <c r="N302" s="27" t="str">
        <f t="shared" si="75"/>
        <v>ok</v>
      </c>
      <c r="O302" s="27" t="str">
        <f t="shared" si="76"/>
        <v>ok</v>
      </c>
      <c r="P302" s="28">
        <f t="shared" si="71"/>
        <v>0</v>
      </c>
      <c r="Q302" s="28">
        <f t="shared" si="72"/>
        <v>0</v>
      </c>
    </row>
    <row r="303" spans="1:17" x14ac:dyDescent="0.25">
      <c r="A303" s="27">
        <f t="shared" si="60"/>
        <v>0</v>
      </c>
      <c r="B303" s="32" t="str">
        <f t="shared" si="61"/>
        <v/>
      </c>
      <c r="C303" s="31" t="str">
        <f t="shared" si="62"/>
        <v/>
      </c>
      <c r="D303" s="27">
        <f t="shared" si="63"/>
        <v>0</v>
      </c>
      <c r="E303" s="30" t="str">
        <f t="shared" si="73"/>
        <v/>
      </c>
      <c r="F303" s="29">
        <f t="shared" si="64"/>
        <v>0</v>
      </c>
      <c r="G303" s="29">
        <f t="shared" si="65"/>
        <v>0</v>
      </c>
      <c r="H303" s="29">
        <f t="shared" si="66"/>
        <v>0</v>
      </c>
      <c r="I303" s="27">
        <f t="shared" si="67"/>
        <v>0</v>
      </c>
      <c r="J303" s="27">
        <f t="shared" si="68"/>
        <v>0</v>
      </c>
      <c r="K303" s="27">
        <f t="shared" si="69"/>
        <v>0</v>
      </c>
      <c r="L303" s="27">
        <f t="shared" si="70"/>
        <v>0</v>
      </c>
      <c r="M303" s="27">
        <f t="shared" si="74"/>
        <v>0</v>
      </c>
      <c r="N303" s="27" t="str">
        <f t="shared" si="75"/>
        <v>ok</v>
      </c>
      <c r="O303" s="27" t="str">
        <f t="shared" si="76"/>
        <v>ok</v>
      </c>
      <c r="P303" s="28">
        <f t="shared" si="71"/>
        <v>0</v>
      </c>
      <c r="Q303" s="28">
        <f t="shared" si="72"/>
        <v>0</v>
      </c>
    </row>
    <row r="304" spans="1:17" x14ac:dyDescent="0.25">
      <c r="A304" s="27">
        <f t="shared" si="60"/>
        <v>0</v>
      </c>
      <c r="B304" s="32" t="str">
        <f t="shared" si="61"/>
        <v/>
      </c>
      <c r="C304" s="31" t="str">
        <f t="shared" si="62"/>
        <v/>
      </c>
      <c r="D304" s="27">
        <f t="shared" si="63"/>
        <v>0</v>
      </c>
      <c r="E304" s="30" t="str">
        <f t="shared" si="73"/>
        <v/>
      </c>
      <c r="F304" s="29">
        <f t="shared" si="64"/>
        <v>0</v>
      </c>
      <c r="G304" s="29">
        <f t="shared" si="65"/>
        <v>0</v>
      </c>
      <c r="H304" s="29">
        <f t="shared" si="66"/>
        <v>0</v>
      </c>
      <c r="I304" s="27">
        <f t="shared" si="67"/>
        <v>0</v>
      </c>
      <c r="J304" s="27">
        <f t="shared" si="68"/>
        <v>0</v>
      </c>
      <c r="K304" s="27">
        <f t="shared" si="69"/>
        <v>0</v>
      </c>
      <c r="L304" s="27">
        <f t="shared" si="70"/>
        <v>0</v>
      </c>
      <c r="M304" s="27">
        <f t="shared" si="74"/>
        <v>0</v>
      </c>
      <c r="N304" s="27" t="str">
        <f t="shared" si="75"/>
        <v>ok</v>
      </c>
      <c r="O304" s="27" t="str">
        <f t="shared" si="76"/>
        <v>ok</v>
      </c>
      <c r="P304" s="28">
        <f t="shared" si="71"/>
        <v>0</v>
      </c>
      <c r="Q304" s="28">
        <f t="shared" si="72"/>
        <v>0</v>
      </c>
    </row>
    <row r="305" spans="1:17" x14ac:dyDescent="0.25">
      <c r="A305" s="27">
        <f t="shared" si="60"/>
        <v>0</v>
      </c>
      <c r="B305" s="32" t="str">
        <f t="shared" si="61"/>
        <v/>
      </c>
      <c r="C305" s="31" t="str">
        <f t="shared" si="62"/>
        <v/>
      </c>
      <c r="D305" s="27">
        <f t="shared" si="63"/>
        <v>0</v>
      </c>
      <c r="E305" s="30" t="str">
        <f t="shared" si="73"/>
        <v/>
      </c>
      <c r="F305" s="29">
        <f t="shared" si="64"/>
        <v>0</v>
      </c>
      <c r="G305" s="29">
        <f t="shared" si="65"/>
        <v>0</v>
      </c>
      <c r="H305" s="29">
        <f t="shared" si="66"/>
        <v>0</v>
      </c>
      <c r="I305" s="27">
        <f t="shared" si="67"/>
        <v>0</v>
      </c>
      <c r="J305" s="27">
        <f t="shared" si="68"/>
        <v>0</v>
      </c>
      <c r="K305" s="27">
        <f t="shared" si="69"/>
        <v>0</v>
      </c>
      <c r="L305" s="27">
        <f t="shared" si="70"/>
        <v>0</v>
      </c>
      <c r="M305" s="27">
        <f t="shared" si="74"/>
        <v>0</v>
      </c>
      <c r="N305" s="27" t="str">
        <f t="shared" si="75"/>
        <v>ok</v>
      </c>
      <c r="O305" s="27" t="str">
        <f t="shared" si="76"/>
        <v>ok</v>
      </c>
      <c r="P305" s="28">
        <f t="shared" si="71"/>
        <v>0</v>
      </c>
      <c r="Q305" s="28">
        <f t="shared" si="72"/>
        <v>0</v>
      </c>
    </row>
    <row r="306" spans="1:17" x14ac:dyDescent="0.25">
      <c r="A306" s="27">
        <f t="shared" si="60"/>
        <v>0</v>
      </c>
      <c r="B306" s="32" t="str">
        <f t="shared" si="61"/>
        <v/>
      </c>
      <c r="C306" s="31" t="str">
        <f t="shared" si="62"/>
        <v/>
      </c>
      <c r="D306" s="27">
        <f t="shared" si="63"/>
        <v>0</v>
      </c>
      <c r="E306" s="30" t="str">
        <f t="shared" si="73"/>
        <v/>
      </c>
      <c r="F306" s="29">
        <f t="shared" si="64"/>
        <v>0</v>
      </c>
      <c r="G306" s="29">
        <f t="shared" si="65"/>
        <v>0</v>
      </c>
      <c r="H306" s="29">
        <f t="shared" si="66"/>
        <v>0</v>
      </c>
      <c r="I306" s="27">
        <f t="shared" si="67"/>
        <v>0</v>
      </c>
      <c r="J306" s="27">
        <f t="shared" si="68"/>
        <v>0</v>
      </c>
      <c r="K306" s="27">
        <f t="shared" si="69"/>
        <v>0</v>
      </c>
      <c r="L306" s="27">
        <f t="shared" si="70"/>
        <v>0</v>
      </c>
      <c r="M306" s="27">
        <f t="shared" si="74"/>
        <v>0</v>
      </c>
      <c r="N306" s="27" t="str">
        <f t="shared" si="75"/>
        <v>ok</v>
      </c>
      <c r="O306" s="27" t="str">
        <f t="shared" si="76"/>
        <v>ok</v>
      </c>
      <c r="P306" s="28">
        <f t="shared" si="71"/>
        <v>0</v>
      </c>
      <c r="Q306" s="28">
        <f t="shared" si="72"/>
        <v>0</v>
      </c>
    </row>
    <row r="307" spans="1:17" x14ac:dyDescent="0.25">
      <c r="A307" s="26"/>
      <c r="B307" s="26">
        <f>SUMIF(B157:B306,"&gt;0")</f>
        <v>0</v>
      </c>
      <c r="C307" s="26"/>
      <c r="D307" s="26"/>
      <c r="E307" s="26"/>
      <c r="F307" s="26">
        <f>SUMIF(F157:F306,"&gt;0")</f>
        <v>0</v>
      </c>
      <c r="G307" s="26">
        <f>SUMIF(G157:G306,"&gt;0")</f>
        <v>0</v>
      </c>
      <c r="H307" s="26">
        <f>SUMIF(H157:H306,"&gt;0")</f>
        <v>0</v>
      </c>
      <c r="I307" s="26">
        <f>SUMIF(I157:I306,"&gt;0")</f>
        <v>0</v>
      </c>
      <c r="J307" s="26"/>
      <c r="K307" s="26"/>
      <c r="L307" s="26">
        <f>SUM(L157:L306)</f>
        <v>0</v>
      </c>
      <c r="M307" s="26"/>
      <c r="N307" s="26"/>
      <c r="O307" s="26"/>
      <c r="P307" s="26"/>
      <c r="Q307" s="26"/>
    </row>
  </sheetData>
  <autoFilter ref="A2:A307" xr:uid="{00000000-0009-0000-0000-000002000000}"/>
  <customSheetViews>
    <customSheetView guid="{5DC14A77-16D6-4520-B871-9564BEBFEF5B}" scale="50" showAutoFilter="1" state="hidden" topLeftCell="A163">
      <selection activeCell="A84" sqref="A84"/>
      <pageMargins left="0.7" right="0.7" top="0.75" bottom="0.75" header="0.3" footer="0.3"/>
      <pageSetup paperSize="9" orientation="portrait" r:id="rId1"/>
      <autoFilter ref="A2:A206" xr:uid="{00000000-0000-0000-0000-000000000000}"/>
    </customSheetView>
    <customSheetView guid="{BF86B75B-84B4-49F3-92D2-0066CB084A9F}" scale="50" showAutoFilter="1" state="hidden" topLeftCell="A163">
      <selection activeCell="A84" sqref="A84"/>
      <pageMargins left="0.7" right="0.7" top="0.75" bottom="0.75" header="0.3" footer="0.3"/>
      <pageSetup paperSize="9" orientation="portrait" r:id="rId2"/>
      <autoFilter ref="A2:A206" xr:uid="{00000000-0000-0000-0000-000000000000}"/>
    </customSheetView>
    <customSheetView guid="{9FD498FC-B327-427F-87F6-802EEF602208}" scale="50" showAutoFilter="1" state="hidden" topLeftCell="A163">
      <selection activeCell="A84" sqref="A84"/>
      <pageMargins left="0.7" right="0.7" top="0.75" bottom="0.75" header="0.3" footer="0.3"/>
      <pageSetup paperSize="9" orientation="portrait" r:id="rId3"/>
      <autoFilter ref="A2:A206" xr:uid="{00000000-0000-0000-0000-000000000000}"/>
    </customSheetView>
    <customSheetView guid="{71CB3E80-0B26-40AB-8B1B-6B70E3A72E53}" scale="50" showAutoFilter="1" state="hidden" topLeftCell="A163">
      <selection activeCell="A84" sqref="A84"/>
      <pageMargins left="0.7" right="0.7" top="0.75" bottom="0.75" header="0.3" footer="0.3"/>
      <pageSetup paperSize="9" orientation="portrait" r:id="rId4"/>
      <autoFilter ref="A2:A206" xr:uid="{00000000-0000-0000-0000-000000000000}"/>
    </customSheetView>
    <customSheetView guid="{6E98F40E-19C5-4A36-805C-D07CD5095344}" scale="50" showAutoFilter="1" state="hidden" topLeftCell="A163">
      <selection activeCell="A84" sqref="A84"/>
      <pageMargins left="0.7" right="0.7" top="0.75" bottom="0.75" header="0.3" footer="0.3"/>
      <pageSetup paperSize="9" orientation="portrait" r:id="rId5"/>
      <autoFilter ref="A2:A206" xr:uid="{00000000-0000-0000-0000-000000000000}"/>
    </customSheetView>
    <customSheetView guid="{9AED4F3F-7815-4752-A513-5489B082358C}" scale="50" showAutoFilter="1" state="hidden" topLeftCell="A163">
      <selection activeCell="A84" sqref="A84"/>
      <pageMargins left="0.7" right="0.7" top="0.75" bottom="0.75" header="0.3" footer="0.3"/>
      <pageSetup paperSize="9" orientation="portrait" r:id="rId6"/>
      <autoFilter ref="A2:A206" xr:uid="{00000000-0000-0000-0000-000000000000}"/>
    </customSheetView>
    <customSheetView guid="{6B175064-5CFB-4639-A70B-05F3D73AB369}" scale="50" showAutoFilter="1" state="hidden" topLeftCell="A163">
      <selection activeCell="A84" sqref="A84"/>
      <pageMargins left="0.7" right="0.7" top="0.75" bottom="0.75" header="0.3" footer="0.3"/>
      <pageSetup paperSize="9" orientation="portrait" r:id="rId7"/>
      <autoFilter ref="A2:A206" xr:uid="{00000000-0000-0000-0000-000000000000}"/>
    </customSheetView>
    <customSheetView guid="{0BEC6528-CD0F-490A-8738-70569CFDF0D8}" scale="50" showAutoFilter="1" state="hidden" topLeftCell="A163">
      <selection activeCell="A84" sqref="A84"/>
      <pageMargins left="0.7" right="0.7" top="0.75" bottom="0.75" header="0.3" footer="0.3"/>
      <pageSetup paperSize="9" orientation="portrait" r:id="rId8"/>
      <autoFilter ref="A2:A206" xr:uid="{00000000-0000-0000-0000-000000000000}"/>
    </customSheetView>
    <customSheetView guid="{F6C4B4B9-B1BD-451D-AD8C-EEAED8762CBF}" scale="50" showAutoFilter="1" state="hidden" topLeftCell="A163">
      <selection activeCell="A84" sqref="A84"/>
      <pageMargins left="0.7" right="0.7" top="0.75" bottom="0.75" header="0.3" footer="0.3"/>
      <pageSetup paperSize="9" orientation="portrait" r:id="rId9"/>
      <autoFilter ref="A2:A206" xr:uid="{00000000-0000-0000-0000-000000000000}"/>
    </customSheetView>
    <customSheetView guid="{253050EF-2941-4552-89DC-F7E8F4B2B26F}" scale="50" showAutoFilter="1" state="hidden" topLeftCell="A163">
      <selection activeCell="A84" sqref="A84"/>
      <pageMargins left="0.7" right="0.7" top="0.75" bottom="0.75" header="0.3" footer="0.3"/>
      <pageSetup paperSize="9" orientation="portrait" r:id="rId10"/>
      <autoFilter ref="A2:A206" xr:uid="{00000000-0000-0000-0000-000000000000}"/>
    </customSheetView>
    <customSheetView guid="{030CB057-90D9-4E48-92FD-E9961C091861}" scale="50" showAutoFilter="1" state="hidden" topLeftCell="A163">
      <selection activeCell="A84" sqref="A84"/>
      <pageMargins left="0.7" right="0.7" top="0.75" bottom="0.75" header="0.3" footer="0.3"/>
      <pageSetup paperSize="9" orientation="portrait" r:id="rId11"/>
      <autoFilter ref="A2:A206" xr:uid="{00000000-0000-0000-0000-000000000000}"/>
    </customSheetView>
    <customSheetView guid="{8292CCBE-DAE8-427C-8843-35C6C4F3D16E}" scale="50" showAutoFilter="1" state="hidden" topLeftCell="A163">
      <selection activeCell="A84" sqref="A84"/>
      <pageMargins left="0.7" right="0.7" top="0.75" bottom="0.75" header="0.3" footer="0.3"/>
      <pageSetup paperSize="9" orientation="portrait" r:id="rId12"/>
      <autoFilter ref="A2:A206" xr:uid="{00000000-0000-0000-0000-000000000000}"/>
    </customSheetView>
    <customSheetView guid="{4A523684-73DF-4468-867A-D50B8D751E0A}" scale="50" showAutoFilter="1" state="hidden" topLeftCell="A163">
      <selection activeCell="A84" sqref="A84"/>
      <pageMargins left="0.7" right="0.7" top="0.75" bottom="0.75" header="0.3" footer="0.3"/>
      <pageSetup paperSize="9" orientation="portrait" r:id="rId13"/>
      <autoFilter ref="A2:A206" xr:uid="{00000000-0000-0000-0000-000000000000}"/>
    </customSheetView>
    <customSheetView guid="{2D57D6EA-9F84-4F7C-B4D3-623D18B2C88A}" scale="50" showAutoFilter="1" state="hidden" topLeftCell="A163">
      <selection activeCell="A84" sqref="A84"/>
      <pageMargins left="0.7" right="0.7" top="0.75" bottom="0.75" header="0.3" footer="0.3"/>
      <pageSetup paperSize="9" orientation="portrait" r:id="rId14"/>
      <autoFilter ref="A2:A206" xr:uid="{00000000-0000-0000-0000-000000000000}"/>
    </customSheetView>
    <customSheetView guid="{AEA60DDA-3CD6-4B24-BD80-353108390837}" scale="50" showAutoFilter="1" state="hidden" topLeftCell="A163">
      <selection activeCell="A84" sqref="A84"/>
      <pageMargins left="0.7" right="0.7" top="0.75" bottom="0.75" header="0.3" footer="0.3"/>
      <pageSetup paperSize="9" orientation="portrait" r:id="rId15"/>
      <autoFilter ref="A2:A206" xr:uid="{00000000-0000-0000-0000-000000000000}"/>
    </customSheetView>
    <customSheetView guid="{AD95C122-286C-455C-B8AF-BF97B011C75B}" scale="50" showAutoFilter="1" state="hidden" topLeftCell="A163">
      <selection activeCell="A84" sqref="A84"/>
      <pageMargins left="0.7" right="0.7" top="0.75" bottom="0.75" header="0.3" footer="0.3"/>
      <pageSetup paperSize="9" orientation="portrait" r:id="rId16"/>
      <autoFilter ref="A2:A206" xr:uid="{00000000-0000-0000-0000-000000000000}"/>
    </customSheetView>
    <customSheetView guid="{7EA8FAEB-2A4F-4FAA-AEC1-6E12D848D210}" scale="50" showAutoFilter="1" state="hidden" topLeftCell="A163">
      <selection activeCell="A84" sqref="A84"/>
      <pageMargins left="0.7" right="0.7" top="0.75" bottom="0.75" header="0.3" footer="0.3"/>
      <pageSetup paperSize="9" orientation="portrait" r:id="rId17"/>
      <autoFilter ref="A2:A206" xr:uid="{00000000-0000-0000-0000-000000000000}"/>
    </customSheetView>
    <customSheetView guid="{D5115B6B-4720-4C7A-8ED4-61D6C932C214}" scale="50" showAutoFilter="1" state="hidden" topLeftCell="A163">
      <selection activeCell="A84" sqref="A84"/>
      <pageMargins left="0.7" right="0.7" top="0.75" bottom="0.75" header="0.3" footer="0.3"/>
      <pageSetup paperSize="9" orientation="portrait" r:id="rId18"/>
      <autoFilter ref="A2:A206" xr:uid="{00000000-0000-0000-0000-000000000000}"/>
    </customSheetView>
    <customSheetView guid="{F8C01A9A-D63B-41D0-B60A-C8A73AC13B02}" scale="50" showAutoFilter="1" state="hidden" topLeftCell="A163">
      <selection activeCell="A84" sqref="A84"/>
      <pageMargins left="0.7" right="0.7" top="0.75" bottom="0.75" header="0.3" footer="0.3"/>
      <pageSetup paperSize="9" orientation="portrait" r:id="rId19"/>
      <autoFilter ref="A2:A206" xr:uid="{00000000-0000-0000-0000-000000000000}"/>
    </customSheetView>
    <customSheetView guid="{E9EA9B42-5D97-44B0-9A4C-480E9F5CA39F}" scale="50" showAutoFilter="1" state="hidden" topLeftCell="A163">
      <selection activeCell="A84" sqref="A84"/>
      <pageMargins left="0.7" right="0.7" top="0.75" bottom="0.75" header="0.3" footer="0.3"/>
      <pageSetup paperSize="9" orientation="portrait" r:id="rId20"/>
      <autoFilter ref="A2:A206" xr:uid="{00000000-0000-0000-0000-000000000000}"/>
    </customSheetView>
    <customSheetView guid="{79749E88-7B25-4D18-834D-8627A1CB676E}" scale="50" showAutoFilter="1" state="hidden" topLeftCell="A163">
      <selection activeCell="A84" sqref="A84"/>
      <pageMargins left="0.7" right="0.7" top="0.75" bottom="0.75" header="0.3" footer="0.3"/>
      <pageSetup paperSize="9" orientation="portrait" r:id="rId21"/>
      <autoFilter ref="A2:A206" xr:uid="{00000000-0000-0000-0000-000000000000}"/>
    </customSheetView>
    <customSheetView guid="{DE517E39-77F1-4292-AD4B-4E04F6E4AE10}" scale="50" showAutoFilter="1" state="hidden" topLeftCell="A163">
      <selection activeCell="A84" sqref="A84"/>
      <pageMargins left="0.7" right="0.7" top="0.75" bottom="0.75" header="0.3" footer="0.3"/>
      <pageSetup paperSize="9" orientation="portrait" r:id="rId22"/>
      <autoFilter ref="A2:A206" xr:uid="{00000000-0000-0000-0000-000000000000}"/>
    </customSheetView>
    <customSheetView guid="{72ED6C74-2352-484F-B9DD-C31A3DE463BA}" scale="50" showAutoFilter="1" state="hidden" topLeftCell="A163">
      <selection activeCell="A84" sqref="A84"/>
      <pageMargins left="0.7" right="0.7" top="0.75" bottom="0.75" header="0.3" footer="0.3"/>
      <pageSetup paperSize="9" orientation="portrait" r:id="rId23"/>
      <autoFilter ref="A2:A206" xr:uid="{00000000-0000-0000-0000-000000000000}"/>
    </customSheetView>
    <customSheetView guid="{5C7356F7-1A05-484B-B0DE-AEB89AF3B9DB}" scale="50" showAutoFilter="1" state="hidden" topLeftCell="A163">
      <selection activeCell="A84" sqref="A84"/>
      <pageMargins left="0.7" right="0.7" top="0.75" bottom="0.75" header="0.3" footer="0.3"/>
      <pageSetup paperSize="9" orientation="portrait" r:id="rId24"/>
      <autoFilter ref="A2:A206" xr:uid="{00000000-0000-0000-0000-000000000000}"/>
    </customSheetView>
    <customSheetView guid="{F1446CD6-0618-48D4-99C5-68BD3350D3BB}" scale="50" showAutoFilter="1" state="hidden" topLeftCell="A163">
      <selection activeCell="A84" sqref="A84"/>
      <pageMargins left="0.7" right="0.7" top="0.75" bottom="0.75" header="0.3" footer="0.3"/>
      <pageSetup paperSize="9" orientation="portrait" r:id="rId25"/>
      <autoFilter ref="A2:A206" xr:uid="{00000000-0000-0000-0000-000000000000}"/>
    </customSheetView>
    <customSheetView guid="{8F88809B-7211-488F-AFD1-FD6766AE124A}" scale="50" showAutoFilter="1" state="hidden" topLeftCell="A163">
      <selection activeCell="A84" sqref="A84"/>
      <pageMargins left="0.7" right="0.7" top="0.75" bottom="0.75" header="0.3" footer="0.3"/>
      <pageSetup paperSize="9" orientation="portrait" r:id="rId26"/>
      <autoFilter ref="A2:A206" xr:uid="{00000000-0000-0000-0000-000000000000}"/>
    </customSheetView>
    <customSheetView guid="{22486A39-20A6-4729-BC7D-D738F0C81B37}" scale="50" showAutoFilter="1" state="hidden" topLeftCell="A163">
      <selection activeCell="A84" sqref="A84"/>
      <pageMargins left="0.7" right="0.7" top="0.75" bottom="0.75" header="0.3" footer="0.3"/>
      <pageSetup paperSize="9" orientation="portrait" r:id="rId27"/>
      <autoFilter ref="A2:A206" xr:uid="{00000000-0000-0000-0000-000000000000}"/>
    </customSheetView>
    <customSheetView guid="{426C8D92-57CB-4196-B0C8-1B8675E5FAA4}" scale="50" showAutoFilter="1" state="hidden" topLeftCell="A163">
      <selection activeCell="A84" sqref="A84"/>
      <pageMargins left="0.7" right="0.7" top="0.75" bottom="0.75" header="0.3" footer="0.3"/>
      <pageSetup paperSize="9" orientation="portrait" r:id="rId28"/>
      <autoFilter ref="A2:A206" xr:uid="{00000000-0000-0000-0000-000000000000}"/>
    </customSheetView>
    <customSheetView guid="{C86C788A-80AA-46FD-AD4B-E3D585728AC3}" scale="50" showAutoFilter="1" state="hidden" topLeftCell="A163">
      <selection activeCell="A84" sqref="A84"/>
      <pageMargins left="0.7" right="0.7" top="0.75" bottom="0.75" header="0.3" footer="0.3"/>
      <pageSetup paperSize="9" orientation="portrait" r:id="rId29"/>
      <autoFilter ref="A2:A206" xr:uid="{00000000-0000-0000-0000-000000000000}"/>
    </customSheetView>
    <customSheetView guid="{7E3CBC60-A420-45AD-9178-899394F2813B}" scale="50" showAutoFilter="1" state="hidden" topLeftCell="A163">
      <selection activeCell="A84" sqref="A84"/>
      <pageMargins left="0.7" right="0.7" top="0.75" bottom="0.75" header="0.3" footer="0.3"/>
      <pageSetup paperSize="9" orientation="portrait" r:id="rId30"/>
      <autoFilter ref="A2:A206" xr:uid="{00000000-0000-0000-0000-000000000000}"/>
    </customSheetView>
    <customSheetView guid="{7127955B-D25F-461A-ACCB-01A4DB42BE38}" scale="50" showAutoFilter="1" state="hidden" topLeftCell="A163">
      <selection activeCell="A84" sqref="A84"/>
      <pageMargins left="0.7" right="0.7" top="0.75" bottom="0.75" header="0.3" footer="0.3"/>
      <pageSetup paperSize="9" orientation="portrait" r:id="rId31"/>
      <autoFilter ref="A2:A206" xr:uid="{00000000-0000-0000-0000-000000000000}"/>
    </customSheetView>
    <customSheetView guid="{82DD485A-1284-4961-8403-C7CAFCF51F59}" scale="50" showAutoFilter="1" state="hidden" topLeftCell="A163">
      <selection activeCell="A84" sqref="A84"/>
      <pageMargins left="0.7" right="0.7" top="0.75" bottom="0.75" header="0.3" footer="0.3"/>
      <pageSetup paperSize="9" orientation="portrait" r:id="rId32"/>
      <autoFilter ref="A2:A206" xr:uid="{00000000-0000-0000-0000-000000000000}"/>
    </customSheetView>
    <customSheetView guid="{33883D57-3A77-49F5-BA9B-DB90048A843D}" scale="50" showAutoFilter="1" state="hidden" topLeftCell="A163">
      <selection activeCell="A84" sqref="A84"/>
      <pageMargins left="0.7" right="0.7" top="0.75" bottom="0.75" header="0.3" footer="0.3"/>
      <pageSetup paperSize="9" orientation="portrait" r:id="rId33"/>
      <autoFilter ref="A2:A206" xr:uid="{00000000-0000-0000-0000-000000000000}"/>
    </customSheetView>
    <customSheetView guid="{B2D1EAB6-C0A1-4235-9A77-087787767973}" scale="50" showAutoFilter="1" state="hidden" topLeftCell="A163">
      <selection activeCell="A84" sqref="A84"/>
      <pageMargins left="0.7" right="0.7" top="0.75" bottom="0.75" header="0.3" footer="0.3"/>
      <pageSetup paperSize="9" orientation="portrait" r:id="rId34"/>
      <autoFilter ref="A2:A206" xr:uid="{00000000-0000-0000-0000-000000000000}"/>
    </customSheetView>
    <customSheetView guid="{EAE05891-80CC-40D4-8406-A095FC6F4AA8}" scale="50" showAutoFilter="1" state="hidden" topLeftCell="A163">
      <selection activeCell="A84" sqref="A84"/>
      <pageMargins left="0.7" right="0.7" top="0.75" bottom="0.75" header="0.3" footer="0.3"/>
      <pageSetup paperSize="9" orientation="portrait" r:id="rId35"/>
      <autoFilter ref="A2:A206" xr:uid="{00000000-0000-0000-0000-000000000000}"/>
    </customSheetView>
    <customSheetView guid="{3F492A6C-C61B-4858-8F41-E706B2779416}" scale="50" showAutoFilter="1" state="hidden" topLeftCell="A163">
      <selection activeCell="A84" sqref="A84"/>
      <pageMargins left="0.7" right="0.7" top="0.75" bottom="0.75" header="0.3" footer="0.3"/>
      <pageSetup paperSize="9" orientation="portrait" r:id="rId36"/>
      <autoFilter ref="A2:A206" xr:uid="{00000000-0000-0000-0000-000000000000}"/>
    </customSheetView>
    <customSheetView guid="{7F4ECF5E-89CA-4ADA-B84A-A528D8CF05E0}" scale="50" showAutoFilter="1" state="hidden" topLeftCell="A163">
      <selection activeCell="A84" sqref="A84"/>
      <pageMargins left="0.7" right="0.7" top="0.75" bottom="0.75" header="0.3" footer="0.3"/>
      <pageSetup paperSize="9" orientation="portrait" r:id="rId37"/>
      <autoFilter ref="A2:A206" xr:uid="{00000000-0000-0000-0000-000000000000}"/>
    </customSheetView>
    <customSheetView guid="{0FADF817-0F46-4D8E-B9D9-4AC66F741274}" scale="50" showAutoFilter="1" state="hidden" topLeftCell="A163">
      <selection activeCell="A84" sqref="A84"/>
      <pageMargins left="0.7" right="0.7" top="0.75" bottom="0.75" header="0.3" footer="0.3"/>
      <pageSetup paperSize="9" orientation="portrait" r:id="rId38"/>
      <autoFilter ref="A2:A206" xr:uid="{00000000-0000-0000-0000-000000000000}"/>
    </customSheetView>
    <customSheetView guid="{E0E4B531-D834-4692-A918-F7B71220C64A}" scale="50" showAutoFilter="1" state="hidden" topLeftCell="A163">
      <selection activeCell="A84" sqref="A84"/>
      <pageMargins left="0.7" right="0.7" top="0.75" bottom="0.75" header="0.3" footer="0.3"/>
      <pageSetup paperSize="9" orientation="portrait" r:id="rId39"/>
      <autoFilter ref="A2:A206" xr:uid="{00000000-0000-0000-0000-000000000000}"/>
    </customSheetView>
    <customSheetView guid="{1B65A968-9BB7-44E5-85AE-9E286FA51A8E}" scale="50" showAutoFilter="1" state="hidden" topLeftCell="A163">
      <selection activeCell="A84" sqref="A84"/>
      <pageMargins left="0.7" right="0.7" top="0.75" bottom="0.75" header="0.3" footer="0.3"/>
      <pageSetup paperSize="9" orientation="portrait" r:id="rId40"/>
      <autoFilter ref="A2:A206" xr:uid="{00000000-0000-0000-0000-000000000000}"/>
    </customSheetView>
    <customSheetView guid="{114ED6F1-D55D-44E1-8CE9-7E32706B866B}" scale="50" showAutoFilter="1" state="hidden" topLeftCell="A163">
      <selection activeCell="A84" sqref="A84"/>
      <pageMargins left="0.7" right="0.7" top="0.75" bottom="0.75" header="0.3" footer="0.3"/>
      <pageSetup paperSize="9" orientation="portrait" r:id="rId41"/>
      <autoFilter ref="A2:A206" xr:uid="{00000000-0000-0000-0000-000000000000}"/>
    </customSheetView>
    <customSheetView guid="{BE2DEDA4-7DF8-4DB8-992A-37F98AA67409}" scale="50" showAutoFilter="1" state="hidden" topLeftCell="A163">
      <selection activeCell="A84" sqref="A84"/>
      <pageMargins left="0.7" right="0.7" top="0.75" bottom="0.75" header="0.3" footer="0.3"/>
      <pageSetup paperSize="9" orientation="portrait" r:id="rId42"/>
      <autoFilter ref="A2:A206" xr:uid="{00000000-0000-0000-0000-000000000000}"/>
    </customSheetView>
    <customSheetView guid="{6F5E8E94-5DB7-4989-89F7-65FE55B052DA}" scale="50" showAutoFilter="1" state="hidden" topLeftCell="A163">
      <selection activeCell="A84" sqref="A84"/>
      <pageMargins left="0.7" right="0.7" top="0.75" bottom="0.75" header="0.3" footer="0.3"/>
      <pageSetup paperSize="9" orientation="portrait" r:id="rId43"/>
      <autoFilter ref="A2:A206" xr:uid="{00000000-0000-0000-0000-000000000000}"/>
    </customSheetView>
    <customSheetView guid="{43027DBF-3BB5-481F-97E0-F5FAD1FCA90C}" scale="50" showAutoFilter="1" state="hidden" topLeftCell="A163">
      <selection activeCell="A84" sqref="A84"/>
      <pageMargins left="0.7" right="0.7" top="0.75" bottom="0.75" header="0.3" footer="0.3"/>
      <pageSetup paperSize="9" orientation="portrait" r:id="rId44"/>
      <autoFilter ref="A2:A206" xr:uid="{00000000-0000-0000-0000-000000000000}"/>
    </customSheetView>
    <customSheetView guid="{6193AE6D-0263-4046-ADE2-517522013548}" scale="50" showAutoFilter="1" state="hidden" topLeftCell="A163">
      <selection activeCell="A84" sqref="A84"/>
      <pageMargins left="0.7" right="0.7" top="0.75" bottom="0.75" header="0.3" footer="0.3"/>
      <pageSetup paperSize="9" orientation="portrait" r:id="rId45"/>
      <autoFilter ref="A2:A206" xr:uid="{00000000-0000-0000-0000-000000000000}"/>
    </customSheetView>
    <customSheetView guid="{60111713-C413-4022-BFEC-A21678BF96BD}" scale="50" showAutoFilter="1" state="hidden" topLeftCell="A163">
      <selection activeCell="A84" sqref="A84"/>
      <pageMargins left="0.7" right="0.7" top="0.75" bottom="0.75" header="0.3" footer="0.3"/>
      <pageSetup paperSize="9" orientation="portrait" r:id="rId46"/>
      <autoFilter ref="A2:A206" xr:uid="{00000000-0000-0000-0000-000000000000}"/>
    </customSheetView>
    <customSheetView guid="{179EF19A-1E7E-46C9-8C9A-E99AC0941C3B}" scale="50" showAutoFilter="1" state="hidden" topLeftCell="A163">
      <selection activeCell="A84" sqref="A84"/>
      <pageMargins left="0.7" right="0.7" top="0.75" bottom="0.75" header="0.3" footer="0.3"/>
      <pageSetup paperSize="9" orientation="portrait" r:id="rId47"/>
      <autoFilter ref="A2:A206" xr:uid="{00000000-0000-0000-0000-000000000000}"/>
    </customSheetView>
    <customSheetView guid="{AEB15A20-C227-48ED-9696-24A52944EC1E}" scale="50" showAutoFilter="1" state="hidden" topLeftCell="A163">
      <selection activeCell="A84" sqref="A84"/>
      <pageMargins left="0.7" right="0.7" top="0.75" bottom="0.75" header="0.3" footer="0.3"/>
      <pageSetup paperSize="9" orientation="portrait" r:id="rId48"/>
      <autoFilter ref="A2:A206" xr:uid="{00000000-0000-0000-0000-000000000000}"/>
    </customSheetView>
    <customSheetView guid="{46354850-0C29-4F5D-B402-4B1ED3CB8F9E}" scale="50" showAutoFilter="1" state="hidden" topLeftCell="A163">
      <selection activeCell="A84" sqref="A84"/>
      <pageMargins left="0.7" right="0.7" top="0.75" bottom="0.75" header="0.3" footer="0.3"/>
      <pageSetup paperSize="9" orientation="portrait" r:id="rId49"/>
      <autoFilter ref="A2:A206" xr:uid="{00000000-0000-0000-0000-000000000000}"/>
    </customSheetView>
    <customSheetView guid="{CB6C8B59-5BF7-4BEB-AB6F-0F649B5C22E7}" scale="50" showAutoFilter="1" state="hidden" topLeftCell="A163">
      <selection activeCell="A84" sqref="A84"/>
      <pageMargins left="0.7" right="0.7" top="0.75" bottom="0.75" header="0.3" footer="0.3"/>
      <pageSetup paperSize="9" orientation="portrait" r:id="rId50"/>
      <autoFilter ref="A2:A206" xr:uid="{00000000-0000-0000-0000-000000000000}"/>
    </customSheetView>
    <customSheetView guid="{66A68FEC-4EF7-45F2-8893-71492DB55D02}" scale="50" showAutoFilter="1" state="hidden" topLeftCell="A163">
      <selection activeCell="A84" sqref="A84"/>
      <pageMargins left="0.7" right="0.7" top="0.75" bottom="0.75" header="0.3" footer="0.3"/>
      <pageSetup paperSize="9" orientation="portrait" r:id="rId51"/>
      <autoFilter ref="A2:A206" xr:uid="{00000000-0000-0000-0000-000000000000}"/>
    </customSheetView>
    <customSheetView guid="{3AE6EE85-C9FD-4918-9DCC-A9E72055CC31}" scale="50" showAutoFilter="1" state="hidden" topLeftCell="A163">
      <selection activeCell="A84" sqref="A84"/>
      <pageMargins left="0.7" right="0.7" top="0.75" bottom="0.75" header="0.3" footer="0.3"/>
      <pageSetup paperSize="9" orientation="portrait" r:id="rId52"/>
      <autoFilter ref="A2:A206" xr:uid="{00000000-0000-0000-0000-000000000000}"/>
    </customSheetView>
    <customSheetView guid="{2C149D0B-E5B6-46C5-BCCE-CA1C2C06C035}" scale="50" showAutoFilter="1" state="hidden" topLeftCell="A163">
      <selection activeCell="A84" sqref="A84"/>
      <pageMargins left="0.7" right="0.7" top="0.75" bottom="0.75" header="0.3" footer="0.3"/>
      <pageSetup paperSize="9" orientation="portrait" r:id="rId53"/>
      <autoFilter ref="A2:A206" xr:uid="{00000000-0000-0000-0000-000000000000}"/>
    </customSheetView>
    <customSheetView guid="{CFB16B46-69B9-4D6E-8EA2-96AA21116268}" scale="50" showAutoFilter="1" state="hidden" topLeftCell="A163">
      <selection activeCell="A84" sqref="A84"/>
      <pageMargins left="0.7" right="0.7" top="0.75" bottom="0.75" header="0.3" footer="0.3"/>
      <pageSetup paperSize="9" orientation="portrait" r:id="rId54"/>
      <autoFilter ref="A2:A206" xr:uid="{00000000-0000-0000-0000-000000000000}"/>
    </customSheetView>
    <customSheetView guid="{5C8248A3-A690-495D-8D4E-364FA74DAD55}" scale="50" showAutoFilter="1" state="hidden" topLeftCell="A163">
      <selection activeCell="A84" sqref="A84"/>
      <pageMargins left="0.7" right="0.7" top="0.75" bottom="0.75" header="0.3" footer="0.3"/>
      <pageSetup paperSize="9" orientation="portrait" r:id="rId55"/>
      <autoFilter ref="A2:A206" xr:uid="{00000000-0000-0000-0000-000000000000}"/>
    </customSheetView>
    <customSheetView guid="{337FE6C2-AB3B-4DEE-AB9F-913EE728FA8C}" scale="50" showAutoFilter="1" state="hidden" topLeftCell="A163">
      <selection activeCell="A84" sqref="A84"/>
      <pageMargins left="0.7" right="0.7" top="0.75" bottom="0.75" header="0.3" footer="0.3"/>
      <pageSetup paperSize="9" orientation="portrait" r:id="rId56"/>
      <autoFilter ref="A2:A206" xr:uid="{00000000-0000-0000-0000-000000000000}"/>
    </customSheetView>
    <customSheetView guid="{C672F4EC-D752-4B76-9188-8CE56FB0C264}" scale="50" showAutoFilter="1" state="hidden" topLeftCell="A163">
      <selection activeCell="A84" sqref="A84"/>
      <pageMargins left="0.7" right="0.7" top="0.75" bottom="0.75" header="0.3" footer="0.3"/>
      <pageSetup paperSize="9" orientation="portrait" r:id="rId57"/>
      <autoFilter ref="A2:A206" xr:uid="{00000000-0000-0000-0000-000000000000}"/>
    </customSheetView>
    <customSheetView guid="{AEAF84AF-D10C-4D85-872B-A42538297874}" scale="50" showAutoFilter="1" state="hidden" topLeftCell="A163">
      <selection activeCell="A84" sqref="A84"/>
      <pageMargins left="0.7" right="0.7" top="0.75" bottom="0.75" header="0.3" footer="0.3"/>
      <pageSetup paperSize="9" orientation="portrait" r:id="rId58"/>
      <autoFilter ref="A2:A206" xr:uid="{00000000-0000-0000-0000-000000000000}"/>
    </customSheetView>
    <customSheetView guid="{6D78447F-4989-4364-8A3F-51338359AF70}" scale="50" showAutoFilter="1" state="hidden" topLeftCell="A163">
      <selection activeCell="A84" sqref="A84"/>
      <pageMargins left="0.7" right="0.7" top="0.75" bottom="0.75" header="0.3" footer="0.3"/>
      <pageSetup paperSize="9" orientation="portrait" r:id="rId59"/>
      <autoFilter ref="A2:A206" xr:uid="{00000000-0000-0000-0000-000000000000}"/>
    </customSheetView>
    <customSheetView guid="{4D74F80B-6E39-4A1C-A364-856898BF22C8}" scale="50" showAutoFilter="1" state="hidden" topLeftCell="A163">
      <selection activeCell="A84" sqref="A84"/>
      <pageMargins left="0.7" right="0.7" top="0.75" bottom="0.75" header="0.3" footer="0.3"/>
      <pageSetup paperSize="9" orientation="portrait" r:id="rId60"/>
      <autoFilter ref="A2:A206" xr:uid="{00000000-0000-0000-0000-000000000000}"/>
    </customSheetView>
    <customSheetView guid="{F322E9BE-538A-4018-B333-893292636155}" scale="50" showAutoFilter="1" state="hidden" topLeftCell="A163">
      <selection activeCell="A84" sqref="A84"/>
      <pageMargins left="0.7" right="0.7" top="0.75" bottom="0.75" header="0.3" footer="0.3"/>
      <pageSetup paperSize="9" orientation="portrait" r:id="rId61"/>
      <autoFilter ref="A2:A206" xr:uid="{00000000-0000-0000-0000-000000000000}"/>
    </customSheetView>
    <customSheetView guid="{2F9D9E0C-24B4-4A78-8F74-B0496B0947D1}" scale="50" showAutoFilter="1" state="hidden" topLeftCell="A163">
      <selection activeCell="A84" sqref="A84"/>
      <pageMargins left="0.7" right="0.7" top="0.75" bottom="0.75" header="0.3" footer="0.3"/>
      <pageSetup paperSize="9" orientation="portrait" r:id="rId62"/>
      <autoFilter ref="A2:A206" xr:uid="{00000000-0000-0000-0000-000000000000}"/>
    </customSheetView>
    <customSheetView guid="{D01DE937-D827-4A12-B908-4B3ABC4E7919}" scale="50" showAutoFilter="1" state="hidden" topLeftCell="A163">
      <selection activeCell="A84" sqref="A84"/>
      <pageMargins left="0.7" right="0.7" top="0.75" bottom="0.75" header="0.3" footer="0.3"/>
      <pageSetup paperSize="9" orientation="portrait" r:id="rId63"/>
      <autoFilter ref="A2:A206" xr:uid="{00000000-0000-0000-0000-000000000000}"/>
    </customSheetView>
    <customSheetView guid="{225FE727-AA70-41C7-BDDE-737BDAA6F9C7}" scale="50" showAutoFilter="1" state="hidden" topLeftCell="A163">
      <selection activeCell="A84" sqref="A84"/>
      <pageMargins left="0.7" right="0.7" top="0.75" bottom="0.75" header="0.3" footer="0.3"/>
      <pageSetup paperSize="9" orientation="portrait" r:id="rId64"/>
      <autoFilter ref="A2:A206" xr:uid="{00000000-0000-0000-0000-000000000000}"/>
    </customSheetView>
    <customSheetView guid="{4C549C48-1AA2-4D32-8AD9-E3C3FAA54E1F}" scale="50" showAutoFilter="1" state="hidden" topLeftCell="A163">
      <selection activeCell="A84" sqref="A84"/>
      <pageMargins left="0.7" right="0.7" top="0.75" bottom="0.75" header="0.3" footer="0.3"/>
      <pageSetup paperSize="9" orientation="portrait" r:id="rId65"/>
      <autoFilter ref="A2:A206" xr:uid="{00000000-0000-0000-0000-000000000000}"/>
    </customSheetView>
    <customSheetView guid="{ED2D79E9-A0CA-4453-852E-BD9E993AC122}" scale="50" showAutoFilter="1" state="hidden" topLeftCell="A163">
      <selection activeCell="A84" sqref="A84"/>
      <pageMargins left="0.7" right="0.7" top="0.75" bottom="0.75" header="0.3" footer="0.3"/>
      <pageSetup paperSize="9" orientation="portrait" r:id="rId66"/>
      <autoFilter ref="A2:A206" xr:uid="{00000000-0000-0000-0000-000000000000}"/>
    </customSheetView>
    <customSheetView guid="{FCB6CE83-47DE-497F-B411-98D0B11AD963}" scale="50" showAutoFilter="1" state="hidden" topLeftCell="A163">
      <selection activeCell="A84" sqref="A84"/>
      <pageMargins left="0.7" right="0.7" top="0.75" bottom="0.75" header="0.3" footer="0.3"/>
      <pageSetup paperSize="9" orientation="portrait" r:id="rId67"/>
      <autoFilter ref="A2:A206" xr:uid="{00000000-0000-0000-0000-000000000000}"/>
    </customSheetView>
    <customSheetView guid="{B1C3029C-F622-41AC-B85B-18F1E5A87AD5}" scale="50" showAutoFilter="1" state="hidden" topLeftCell="A163">
      <selection activeCell="A84" sqref="A84"/>
      <pageMargins left="0.7" right="0.7" top="0.75" bottom="0.75" header="0.3" footer="0.3"/>
      <pageSetup paperSize="9" orientation="portrait" r:id="rId68"/>
      <autoFilter ref="A2:A206" xr:uid="{00000000-0000-0000-0000-000000000000}"/>
    </customSheetView>
    <customSheetView guid="{85689511-8B6C-431A-893D-3936B4151DAA}" scale="50" showAutoFilter="1" state="hidden" topLeftCell="A163">
      <selection activeCell="A84" sqref="A84"/>
      <pageMargins left="0.7" right="0.7" top="0.75" bottom="0.75" header="0.3" footer="0.3"/>
      <pageSetup paperSize="9" orientation="portrait" r:id="rId69"/>
      <autoFilter ref="A2:A206" xr:uid="{00000000-0000-0000-0000-000000000000}"/>
    </customSheetView>
    <customSheetView guid="{31708D1B-A8FB-46A5-BE59-D9E60D719D1B}" scale="50" showAutoFilter="1" state="hidden" topLeftCell="A163">
      <selection activeCell="A84" sqref="A84"/>
      <pageMargins left="0.7" right="0.7" top="0.75" bottom="0.75" header="0.3" footer="0.3"/>
      <pageSetup paperSize="9" orientation="portrait" r:id="rId70"/>
      <autoFilter ref="A2:A206" xr:uid="{00000000-0000-0000-0000-000000000000}"/>
    </customSheetView>
    <customSheetView guid="{60DAEF94-773D-427D-B454-77ADECCEAC4F}" scale="50" showAutoFilter="1" state="hidden" topLeftCell="A163">
      <selection activeCell="A84" sqref="A84"/>
      <pageMargins left="0.7" right="0.7" top="0.75" bottom="0.75" header="0.3" footer="0.3"/>
      <pageSetup paperSize="9" orientation="portrait" r:id="rId71"/>
      <autoFilter ref="A2:A206" xr:uid="{00000000-0000-0000-0000-000000000000}"/>
    </customSheetView>
    <customSheetView guid="{81CE3090-24EA-4A79-9347-A59030F31DFF}" scale="50" showAutoFilter="1" state="hidden" topLeftCell="A163">
      <selection activeCell="A84" sqref="A84"/>
      <pageMargins left="0.7" right="0.7" top="0.75" bottom="0.75" header="0.3" footer="0.3"/>
      <pageSetup paperSize="9" orientation="portrait" r:id="rId72"/>
      <autoFilter ref="A2:A206" xr:uid="{00000000-0000-0000-0000-000000000000}"/>
    </customSheetView>
    <customSheetView guid="{DD13ED5A-7332-41AF-A84F-D8F420EB84B0}" scale="50" showAutoFilter="1" state="hidden" topLeftCell="A163">
      <selection activeCell="A84" sqref="A84"/>
      <pageMargins left="0.7" right="0.7" top="0.75" bottom="0.75" header="0.3" footer="0.3"/>
      <pageSetup paperSize="9" orientation="portrait" r:id="rId73"/>
      <autoFilter ref="A2:A206" xr:uid="{00000000-0000-0000-0000-000000000000}"/>
    </customSheetView>
    <customSheetView guid="{0FB9F8E0-23A7-40E5-BA14-EFAF6E726A5F}" scale="50" showAutoFilter="1" state="hidden" topLeftCell="A163">
      <selection activeCell="A84" sqref="A84"/>
      <pageMargins left="0.7" right="0.7" top="0.75" bottom="0.75" header="0.3" footer="0.3"/>
      <pageSetup paperSize="9" orientation="portrait" r:id="rId74"/>
      <autoFilter ref="A2:A206" xr:uid="{00000000-0000-0000-0000-000000000000}"/>
    </customSheetView>
    <customSheetView guid="{EE5E11F8-23F9-4340-AA17-C99A734504F8}" scale="50" showAutoFilter="1" state="hidden" topLeftCell="A163">
      <selection activeCell="A84" sqref="A84"/>
      <pageMargins left="0.7" right="0.7" top="0.75" bottom="0.75" header="0.3" footer="0.3"/>
      <pageSetup paperSize="9" orientation="portrait" r:id="rId75"/>
      <autoFilter ref="A2:A206" xr:uid="{00000000-0000-0000-0000-000000000000}"/>
    </customSheetView>
    <customSheetView guid="{02AB7045-FE33-49B9-B2E1-C953E794A815}" scale="50" showAutoFilter="1" state="hidden" topLeftCell="A163">
      <selection activeCell="A84" sqref="A84"/>
      <pageMargins left="0.7" right="0.7" top="0.75" bottom="0.75" header="0.3" footer="0.3"/>
      <pageSetup paperSize="9" orientation="portrait" r:id="rId76"/>
      <autoFilter ref="A2:A206" xr:uid="{00000000-0000-0000-0000-000000000000}"/>
    </customSheetView>
    <customSheetView guid="{F3AEA458-E2E7-493F-88F7-8ADBFD2F21E6}" scale="50" showAutoFilter="1" state="hidden" topLeftCell="A163">
      <selection activeCell="A84" sqref="A84"/>
      <pageMargins left="0.7" right="0.7" top="0.75" bottom="0.75" header="0.3" footer="0.3"/>
      <pageSetup paperSize="9" orientation="portrait" r:id="rId77"/>
      <autoFilter ref="A2:A206" xr:uid="{00000000-0000-0000-0000-000000000000}"/>
    </customSheetView>
    <customSheetView guid="{831B770D-9936-46F6-9284-8C8DFE75364B}" scale="50" showAutoFilter="1" state="hidden" topLeftCell="A163">
      <selection activeCell="A84" sqref="A84"/>
      <pageMargins left="0.7" right="0.7" top="0.75" bottom="0.75" header="0.3" footer="0.3"/>
      <pageSetup paperSize="9" orientation="portrait" r:id="rId78"/>
      <autoFilter ref="A2:A206" xr:uid="{00000000-0000-0000-0000-000000000000}"/>
    </customSheetView>
    <customSheetView guid="{58498BC9-0488-4997-A4C3-A6C41D1BF6E5}" scale="50" showAutoFilter="1" state="hidden" topLeftCell="A163">
      <selection activeCell="A84" sqref="A84"/>
      <pageMargins left="0.7" right="0.7" top="0.75" bottom="0.75" header="0.3" footer="0.3"/>
      <pageSetup paperSize="9" orientation="portrait" r:id="rId79"/>
      <autoFilter ref="A2:A206" xr:uid="{00000000-0000-0000-0000-000000000000}"/>
    </customSheetView>
    <customSheetView guid="{84731F90-2A1E-49EC-97F5-3D44899B6780}" scale="50" showAutoFilter="1" state="hidden" topLeftCell="A163">
      <selection activeCell="A84" sqref="A84"/>
      <pageMargins left="0.7" right="0.7" top="0.75" bottom="0.75" header="0.3" footer="0.3"/>
      <pageSetup paperSize="9" orientation="portrait" r:id="rId80"/>
      <autoFilter ref="A2:A206" xr:uid="{00000000-0000-0000-0000-000000000000}"/>
    </customSheetView>
    <customSheetView guid="{92C2C61E-9A58-4717-BBD2-9FB348318C22}" scale="50" showAutoFilter="1" state="hidden" topLeftCell="A163">
      <selection activeCell="A84" sqref="A84"/>
      <pageMargins left="0.7" right="0.7" top="0.75" bottom="0.75" header="0.3" footer="0.3"/>
      <pageSetup paperSize="9" orientation="portrait" r:id="rId81"/>
      <autoFilter ref="A2:A206" xr:uid="{00000000-0000-0000-0000-000000000000}"/>
    </customSheetView>
    <customSheetView guid="{7729C4F0-B4E3-4071-A92E-8F214C35F2B3}" scale="50" showAutoFilter="1" state="hidden" topLeftCell="A163">
      <selection activeCell="A84" sqref="A84"/>
      <pageMargins left="0.7" right="0.7" top="0.75" bottom="0.75" header="0.3" footer="0.3"/>
      <pageSetup paperSize="9" orientation="portrait" r:id="rId82"/>
      <autoFilter ref="A2:A206" xr:uid="{00000000-0000-0000-0000-000000000000}"/>
    </customSheetView>
    <customSheetView guid="{79E357B3-4057-4625-90A7-5034944E046E}" scale="50" showAutoFilter="1" state="hidden" topLeftCell="A163">
      <selection activeCell="A84" sqref="A84"/>
      <pageMargins left="0.7" right="0.7" top="0.75" bottom="0.75" header="0.3" footer="0.3"/>
      <pageSetup paperSize="9" orientation="portrait" r:id="rId83"/>
      <autoFilter ref="A2:A206" xr:uid="{00000000-0000-0000-0000-000000000000}"/>
    </customSheetView>
    <customSheetView guid="{8C7E4376-0697-41CA-9E72-392FEA4AE459}" scale="50" showAutoFilter="1" state="hidden" topLeftCell="A163">
      <selection activeCell="A84" sqref="A84"/>
      <pageMargins left="0.7" right="0.7" top="0.75" bottom="0.75" header="0.3" footer="0.3"/>
      <pageSetup paperSize="9" orientation="portrait" r:id="rId84"/>
      <autoFilter ref="A2:A206" xr:uid="{00000000-0000-0000-0000-000000000000}"/>
    </customSheetView>
    <customSheetView guid="{5DFDB050-C339-46E2-A81A-737BC734D453}" scale="50" showAutoFilter="1" state="hidden" topLeftCell="A163">
      <selection activeCell="A84" sqref="A84"/>
      <pageMargins left="0.7" right="0.7" top="0.75" bottom="0.75" header="0.3" footer="0.3"/>
      <pageSetup paperSize="9" orientation="portrait" r:id="rId85"/>
      <autoFilter ref="A2:A206" xr:uid="{00000000-0000-0000-0000-000000000000}"/>
    </customSheetView>
    <customSheetView guid="{E0EF92A7-07A1-4A97-95BB-130EF97C65DE}" scale="50" showAutoFilter="1" state="hidden" topLeftCell="A163">
      <selection activeCell="A84" sqref="A84"/>
      <pageMargins left="0.7" right="0.7" top="0.75" bottom="0.75" header="0.3" footer="0.3"/>
      <pageSetup paperSize="9" orientation="portrait" r:id="rId86"/>
      <autoFilter ref="A2:A206" xr:uid="{00000000-0000-0000-0000-000000000000}"/>
    </customSheetView>
    <customSheetView guid="{9AB2E4AE-ABFB-4E08-AA71-175B03408D94}" scale="50" showAutoFilter="1" state="hidden" topLeftCell="A163">
      <selection activeCell="A84" sqref="A84"/>
      <pageMargins left="0.7" right="0.7" top="0.75" bottom="0.75" header="0.3" footer="0.3"/>
      <pageSetup paperSize="9" orientation="portrait" r:id="rId87"/>
      <autoFilter ref="A2:A206" xr:uid="{00000000-0000-0000-0000-000000000000}"/>
    </customSheetView>
    <customSheetView guid="{EAEBD6C1-40A7-4970-AFB0-68B5B43C1157}" scale="50" showAutoFilter="1" state="hidden" topLeftCell="A163">
      <selection activeCell="A84" sqref="A84"/>
      <pageMargins left="0.7" right="0.7" top="0.75" bottom="0.75" header="0.3" footer="0.3"/>
      <pageSetup paperSize="9" orientation="portrait" r:id="rId88"/>
      <autoFilter ref="A2:A206" xr:uid="{00000000-0000-0000-0000-000000000000}"/>
    </customSheetView>
    <customSheetView guid="{CAFA2A20-BD7B-49A5-A5D9-6D3E52DDD716}" scale="50" showAutoFilter="1" state="hidden" topLeftCell="A163">
      <selection activeCell="A84" sqref="A84"/>
      <pageMargins left="0.7" right="0.7" top="0.75" bottom="0.75" header="0.3" footer="0.3"/>
      <pageSetup paperSize="9" orientation="portrait" r:id="rId89"/>
      <autoFilter ref="A2:A206" xr:uid="{00000000-0000-0000-0000-000000000000}"/>
    </customSheetView>
    <customSheetView guid="{FD24A3C1-438C-414B-88FC-64A7430F52EF}" scale="50" showAutoFilter="1" state="hidden" topLeftCell="A163">
      <selection activeCell="A84" sqref="A84"/>
      <pageMargins left="0.7" right="0.7" top="0.75" bottom="0.75" header="0.3" footer="0.3"/>
      <pageSetup paperSize="9" orientation="portrait" r:id="rId90"/>
      <autoFilter ref="A2:A206" xr:uid="{00000000-0000-0000-0000-000000000000}"/>
    </customSheetView>
    <customSheetView guid="{DA95FF18-58A7-4336-9941-F5B3732C3986}" scale="50" showAutoFilter="1" state="hidden" topLeftCell="A163">
      <selection activeCell="A84" sqref="A84"/>
      <pageMargins left="0.7" right="0.7" top="0.75" bottom="0.75" header="0.3" footer="0.3"/>
      <pageSetup paperSize="9" orientation="portrait" r:id="rId91"/>
      <autoFilter ref="A2:A206" xr:uid="{00000000-0000-0000-0000-000000000000}"/>
    </customSheetView>
    <customSheetView guid="{0E2E6156-5E9B-40C1-B051-F76D2C84B096}" scale="50" showAutoFilter="1" state="hidden" topLeftCell="A163">
      <selection activeCell="A84" sqref="A84"/>
      <pageMargins left="0.7" right="0.7" top="0.75" bottom="0.75" header="0.3" footer="0.3"/>
      <pageSetup paperSize="9" orientation="portrait" r:id="rId92"/>
      <autoFilter ref="A2:A206" xr:uid="{00000000-0000-0000-0000-000000000000}"/>
    </customSheetView>
    <customSheetView guid="{F0E801B3-F68E-48F3-9921-206C04B301EE}" scale="50" showAutoFilter="1" state="hidden" topLeftCell="A163">
      <selection activeCell="A84" sqref="A84"/>
      <pageMargins left="0.7" right="0.7" top="0.75" bottom="0.75" header="0.3" footer="0.3"/>
      <pageSetup paperSize="9" orientation="portrait" r:id="rId93"/>
      <autoFilter ref="A2:A206" xr:uid="{00000000-0000-0000-0000-000000000000}"/>
    </customSheetView>
    <customSheetView guid="{1291D6D6-F7B2-45AF-90FC-57B749068879}" scale="50" showAutoFilter="1" state="hidden" topLeftCell="A163">
      <selection activeCell="A84" sqref="A84"/>
      <pageMargins left="0.7" right="0.7" top="0.75" bottom="0.75" header="0.3" footer="0.3"/>
      <pageSetup paperSize="9" orientation="portrait" r:id="rId94"/>
      <autoFilter ref="A2:A206" xr:uid="{00000000-0000-0000-0000-000000000000}"/>
    </customSheetView>
    <customSheetView guid="{FB46FC47-08D5-4683-B816-CA4148EACD5E}" scale="50" showAutoFilter="1" state="hidden" topLeftCell="A163">
      <selection activeCell="A84" sqref="A84"/>
      <pageMargins left="0.7" right="0.7" top="0.75" bottom="0.75" header="0.3" footer="0.3"/>
      <pageSetup paperSize="9" orientation="portrait" r:id="rId95"/>
      <autoFilter ref="A2:A206" xr:uid="{00000000-0000-0000-0000-000000000000}"/>
    </customSheetView>
    <customSheetView guid="{93145E67-A1C0-4120-8FCA-3C2E0A7F72FC}" scale="50" showAutoFilter="1" state="hidden" topLeftCell="A163">
      <selection activeCell="A84" sqref="A84"/>
      <pageMargins left="0.7" right="0.7" top="0.75" bottom="0.75" header="0.3" footer="0.3"/>
      <pageSetup paperSize="9" orientation="portrait" r:id="rId96"/>
      <autoFilter ref="A2:A206" xr:uid="{00000000-0000-0000-0000-000000000000}"/>
    </customSheetView>
    <customSheetView guid="{CE90A9F1-888F-4CE3-981F-D2B6505F0ABD}" scale="50" showAutoFilter="1" state="hidden" topLeftCell="A163">
      <selection activeCell="A84" sqref="A84"/>
      <pageMargins left="0.7" right="0.7" top="0.75" bottom="0.75" header="0.3" footer="0.3"/>
      <pageSetup paperSize="9" orientation="portrait" r:id="rId97"/>
      <autoFilter ref="A2:A206" xr:uid="{00000000-0000-0000-0000-000000000000}"/>
    </customSheetView>
    <customSheetView guid="{15D5CDA9-1B20-4BD3-BF4D-02ACD6585F63}" scale="50" showAutoFilter="1" state="hidden" topLeftCell="A163">
      <selection activeCell="A84" sqref="A84"/>
      <pageMargins left="0.7" right="0.7" top="0.75" bottom="0.75" header="0.3" footer="0.3"/>
      <pageSetup paperSize="9" orientation="portrait" r:id="rId98"/>
      <autoFilter ref="A2:A206" xr:uid="{00000000-0000-0000-0000-000000000000}"/>
    </customSheetView>
    <customSheetView guid="{79F3C18F-09D6-4070-A77D-FED19325EA43}" scale="50" showAutoFilter="1" state="hidden" topLeftCell="A170">
      <selection activeCell="A84" sqref="A84"/>
      <pageMargins left="0.7" right="0.7" top="0.75" bottom="0.75" header="0.3" footer="0.3"/>
      <pageSetup paperSize="9" orientation="portrait" r:id="rId99"/>
      <autoFilter ref="A2:A206" xr:uid="{00000000-0000-0000-0000-000000000000}"/>
    </customSheetView>
    <customSheetView guid="{3D89F1DF-ED30-4B74-9BA4-CCA91197F95E}" scale="50" showAutoFilter="1" state="hidden" topLeftCell="A170">
      <selection activeCell="A84" sqref="A84"/>
      <pageMargins left="0.7" right="0.7" top="0.75" bottom="0.75" header="0.3" footer="0.3"/>
      <pageSetup paperSize="9" orientation="portrait" r:id="rId100"/>
      <autoFilter ref="A2:A206" xr:uid="{00000000-0000-0000-0000-000000000000}"/>
    </customSheetView>
  </customSheetViews>
  <mergeCells count="2">
    <mergeCell ref="B1:L1"/>
    <mergeCell ref="B155:Q155"/>
  </mergeCells>
  <conditionalFormatting sqref="N157:N306">
    <cfRule type="cellIs" dxfId="14" priority="12" operator="equal">
      <formula>$M$1</formula>
    </cfRule>
    <cfRule type="cellIs" dxfId="13" priority="13" operator="equal">
      <formula>$M$2</formula>
    </cfRule>
  </conditionalFormatting>
  <conditionalFormatting sqref="O157:O306">
    <cfRule type="cellIs" dxfId="12" priority="10" operator="equal">
      <formula>$M$1</formula>
    </cfRule>
    <cfRule type="cellIs" dxfId="11" priority="11" operator="equal">
      <formula>$M$2</formula>
    </cfRule>
  </conditionalFormatting>
  <conditionalFormatting sqref="P157:Q306">
    <cfRule type="cellIs" dxfId="10" priority="5" operator="lessThan">
      <formula>0</formula>
    </cfRule>
    <cfRule type="cellIs" dxfId="9" priority="6" operator="greaterThan">
      <formula>0</formula>
    </cfRule>
    <cfRule type="cellIs" dxfId="8" priority="7" operator="equal">
      <formula>0</formula>
    </cfRule>
    <cfRule type="cellIs" dxfId="7" priority="8" operator="lessThan">
      <formula>0</formula>
    </cfRule>
    <cfRule type="cellIs" dxfId="6" priority="9" operator="greaterThan">
      <formula>0</formula>
    </cfRule>
  </conditionalFormatting>
  <conditionalFormatting sqref="H157:I306">
    <cfRule type="cellIs" dxfId="5" priority="4" operator="lessThan">
      <formula>0</formula>
    </cfRule>
  </conditionalFormatting>
  <conditionalFormatting sqref="J157:J306">
    <cfRule type="cellIs" dxfId="4" priority="3" operator="lessThan">
      <formula>0</formula>
    </cfRule>
  </conditionalFormatting>
  <conditionalFormatting sqref="R156">
    <cfRule type="cellIs" dxfId="3" priority="1" operator="equal">
      <formula>$M$2</formula>
    </cfRule>
    <cfRule type="cellIs" dxfId="2" priority="2" operator="equal">
      <formula>$M$1</formula>
    </cfRule>
  </conditionalFormatting>
  <pageMargins left="0.7" right="0.7" top="0.75" bottom="0.75" header="0.3" footer="0.3"/>
  <pageSetup paperSize="9" orientation="portrait" r:id="rId10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F6F2D-88AA-4959-96DE-A38E8C23D5ED}">
  <sheetPr codeName="Arkusz38"/>
  <dimension ref="A1:I372"/>
  <sheetViews>
    <sheetView topLeftCell="A336" workbookViewId="0">
      <selection sqref="A1:I372"/>
    </sheetView>
  </sheetViews>
  <sheetFormatPr defaultRowHeight="15" x14ac:dyDescent="0.25"/>
  <cols>
    <col min="1" max="1" width="14.42578125" bestFit="1" customWidth="1"/>
    <col min="2" max="2" width="11" bestFit="1" customWidth="1"/>
    <col min="3" max="3" width="10" bestFit="1" customWidth="1"/>
    <col min="4" max="4" width="71.140625" bestFit="1" customWidth="1"/>
    <col min="5" max="5" width="61.5703125" bestFit="1" customWidth="1"/>
    <col min="6" max="6" width="10" bestFit="1" customWidth="1"/>
    <col min="7" max="7" width="19.5703125" bestFit="1" customWidth="1"/>
    <col min="8" max="8" width="14" customWidth="1"/>
    <col min="9" max="9" width="12" customWidth="1"/>
  </cols>
  <sheetData>
    <row r="1" spans="1:9" x14ac:dyDescent="0.25">
      <c r="A1" t="s">
        <v>1590</v>
      </c>
      <c r="B1" t="s">
        <v>9</v>
      </c>
      <c r="C1" t="s">
        <v>11</v>
      </c>
      <c r="D1" t="s">
        <v>2188</v>
      </c>
      <c r="E1" t="s">
        <v>2189</v>
      </c>
      <c r="F1" t="s">
        <v>506</v>
      </c>
      <c r="G1" t="s">
        <v>2190</v>
      </c>
      <c r="H1" t="s">
        <v>2191</v>
      </c>
      <c r="I1" t="s">
        <v>2192</v>
      </c>
    </row>
    <row r="2" spans="1:9" x14ac:dyDescent="0.25">
      <c r="A2" s="172" t="s">
        <v>559</v>
      </c>
      <c r="B2" s="172">
        <v>7591624947</v>
      </c>
      <c r="C2" s="172" t="s">
        <v>1589</v>
      </c>
      <c r="D2" s="172" t="s">
        <v>1588</v>
      </c>
      <c r="E2" s="172" t="s">
        <v>1587</v>
      </c>
      <c r="F2" s="172">
        <v>1416022</v>
      </c>
      <c r="G2" s="172" t="s">
        <v>147</v>
      </c>
      <c r="H2" s="174">
        <v>327</v>
      </c>
    </row>
    <row r="3" spans="1:9" x14ac:dyDescent="0.25">
      <c r="A3" s="171" t="s">
        <v>762</v>
      </c>
      <c r="B3" s="171">
        <v>5671790440</v>
      </c>
      <c r="C3" s="171" t="s">
        <v>1586</v>
      </c>
      <c r="D3" s="173" t="s">
        <v>1585</v>
      </c>
      <c r="E3" s="172" t="s">
        <v>1584</v>
      </c>
      <c r="F3" s="172">
        <v>1420032</v>
      </c>
      <c r="G3" s="171" t="s">
        <v>310</v>
      </c>
      <c r="H3">
        <v>369</v>
      </c>
      <c r="I3" t="str">
        <f t="shared" ref="I3:I66" si="0">RIGHT(F3,1)</f>
        <v>2</v>
      </c>
    </row>
    <row r="4" spans="1:9" x14ac:dyDescent="0.25">
      <c r="A4" s="171" t="s">
        <v>555</v>
      </c>
      <c r="B4" s="171">
        <v>7582164133</v>
      </c>
      <c r="C4" s="171" t="s">
        <v>1583</v>
      </c>
      <c r="D4" s="173" t="s">
        <v>1582</v>
      </c>
      <c r="E4" s="172" t="s">
        <v>1581</v>
      </c>
      <c r="F4" s="172">
        <v>1415012</v>
      </c>
      <c r="G4" s="171" t="s">
        <v>364</v>
      </c>
      <c r="H4">
        <v>315</v>
      </c>
      <c r="I4" t="str">
        <f t="shared" si="0"/>
        <v>2</v>
      </c>
    </row>
    <row r="5" spans="1:9" x14ac:dyDescent="0.25">
      <c r="A5" s="171" t="s">
        <v>545</v>
      </c>
      <c r="B5" s="171">
        <v>8381426489</v>
      </c>
      <c r="C5" s="171" t="s">
        <v>1580</v>
      </c>
      <c r="D5" s="173" t="s">
        <v>1579</v>
      </c>
      <c r="E5" s="172" t="s">
        <v>1578</v>
      </c>
      <c r="F5" s="172">
        <v>1405032</v>
      </c>
      <c r="G5" s="171" t="s">
        <v>149</v>
      </c>
      <c r="H5">
        <v>235</v>
      </c>
      <c r="I5" t="str">
        <f t="shared" si="0"/>
        <v>2</v>
      </c>
    </row>
    <row r="6" spans="1:9" x14ac:dyDescent="0.25">
      <c r="A6" s="171" t="s">
        <v>546</v>
      </c>
      <c r="B6" s="171">
        <v>7971930946</v>
      </c>
      <c r="C6" s="171" t="s">
        <v>1577</v>
      </c>
      <c r="D6" s="173" t="s">
        <v>1576</v>
      </c>
      <c r="E6" s="172" t="s">
        <v>1575</v>
      </c>
      <c r="F6" s="172">
        <v>1406012</v>
      </c>
      <c r="G6" s="171" t="s">
        <v>441</v>
      </c>
      <c r="H6">
        <v>241</v>
      </c>
      <c r="I6" t="str">
        <f t="shared" si="0"/>
        <v>2</v>
      </c>
    </row>
    <row r="7" spans="1:9" x14ac:dyDescent="0.25">
      <c r="A7" s="171" t="s">
        <v>541</v>
      </c>
      <c r="B7" s="171">
        <v>7981458304</v>
      </c>
      <c r="C7" s="171" t="s">
        <v>1574</v>
      </c>
      <c r="D7" s="173" t="s">
        <v>1573</v>
      </c>
      <c r="E7" s="172" t="s">
        <v>814</v>
      </c>
      <c r="F7" s="172">
        <v>1401014</v>
      </c>
      <c r="G7" s="171" t="s">
        <v>478</v>
      </c>
      <c r="H7">
        <v>201</v>
      </c>
      <c r="I7" t="str">
        <f t="shared" si="0"/>
        <v>4</v>
      </c>
    </row>
    <row r="8" spans="1:9" x14ac:dyDescent="0.25">
      <c r="A8" s="171" t="s">
        <v>611</v>
      </c>
      <c r="B8" s="171">
        <v>8231561524</v>
      </c>
      <c r="C8" s="171" t="s">
        <v>1572</v>
      </c>
      <c r="D8" s="173" t="s">
        <v>1571</v>
      </c>
      <c r="E8" s="172" t="s">
        <v>1570</v>
      </c>
      <c r="F8" s="172">
        <v>1429022</v>
      </c>
      <c r="G8" s="171" t="s">
        <v>229</v>
      </c>
      <c r="H8">
        <v>451</v>
      </c>
      <c r="I8" t="str">
        <f t="shared" si="0"/>
        <v>2</v>
      </c>
    </row>
    <row r="9" spans="1:9" x14ac:dyDescent="0.25">
      <c r="A9" s="171" t="s">
        <v>562</v>
      </c>
      <c r="B9" s="171">
        <v>7743223907</v>
      </c>
      <c r="C9" s="171" t="s">
        <v>1569</v>
      </c>
      <c r="D9" s="173" t="s">
        <v>1568</v>
      </c>
      <c r="E9" s="172" t="s">
        <v>1567</v>
      </c>
      <c r="F9" s="172">
        <v>1419012</v>
      </c>
      <c r="G9" s="171" t="s">
        <v>326</v>
      </c>
      <c r="H9">
        <v>352</v>
      </c>
      <c r="I9" t="str">
        <f t="shared" si="0"/>
        <v>2</v>
      </c>
    </row>
    <row r="10" spans="1:9" x14ac:dyDescent="0.25">
      <c r="A10" s="171" t="s">
        <v>596</v>
      </c>
      <c r="B10" s="171">
        <v>5110265245</v>
      </c>
      <c r="C10" s="171" t="s">
        <v>1566</v>
      </c>
      <c r="D10" s="173" t="s">
        <v>1565</v>
      </c>
      <c r="E10" s="172" t="s">
        <v>1564</v>
      </c>
      <c r="F10" s="172">
        <v>1437014</v>
      </c>
      <c r="G10" s="171" t="s">
        <v>173</v>
      </c>
      <c r="H10">
        <v>504</v>
      </c>
      <c r="I10" t="str">
        <f t="shared" si="0"/>
        <v>4</v>
      </c>
    </row>
    <row r="11" spans="1:9" x14ac:dyDescent="0.25">
      <c r="A11" s="171" t="s">
        <v>546</v>
      </c>
      <c r="B11" s="171">
        <v>7971903240</v>
      </c>
      <c r="C11" s="171" t="s">
        <v>1533</v>
      </c>
      <c r="D11" s="173" t="s">
        <v>1532</v>
      </c>
      <c r="E11" s="172" t="s">
        <v>1531</v>
      </c>
      <c r="F11" s="172">
        <v>1406022</v>
      </c>
      <c r="G11" s="171" t="s">
        <v>441</v>
      </c>
      <c r="H11">
        <v>242</v>
      </c>
      <c r="I11" t="str">
        <f t="shared" si="0"/>
        <v>2</v>
      </c>
    </row>
    <row r="12" spans="1:9" x14ac:dyDescent="0.25">
      <c r="A12" s="171" t="s">
        <v>639</v>
      </c>
      <c r="B12" s="171">
        <v>1181788623</v>
      </c>
      <c r="C12" s="171" t="s">
        <v>1536</v>
      </c>
      <c r="D12" s="173" t="s">
        <v>1535</v>
      </c>
      <c r="E12" s="172" t="s">
        <v>1534</v>
      </c>
      <c r="F12" s="172">
        <v>1432014</v>
      </c>
      <c r="G12" s="171" t="s">
        <v>215</v>
      </c>
      <c r="H12">
        <v>465</v>
      </c>
      <c r="I12" t="str">
        <f t="shared" si="0"/>
        <v>4</v>
      </c>
    </row>
    <row r="13" spans="1:9" x14ac:dyDescent="0.25">
      <c r="A13" s="171" t="s">
        <v>562</v>
      </c>
      <c r="B13" s="171">
        <v>7743211034</v>
      </c>
      <c r="C13" s="171" t="s">
        <v>1563</v>
      </c>
      <c r="D13" s="173" t="s">
        <v>1562</v>
      </c>
      <c r="E13" s="172" t="s">
        <v>1561</v>
      </c>
      <c r="F13" s="172">
        <v>1419025</v>
      </c>
      <c r="G13" s="171" t="s">
        <v>326</v>
      </c>
      <c r="H13">
        <v>353</v>
      </c>
      <c r="I13" t="str">
        <f t="shared" si="0"/>
        <v>5</v>
      </c>
    </row>
    <row r="14" spans="1:9" x14ac:dyDescent="0.25">
      <c r="A14" s="171" t="s">
        <v>559</v>
      </c>
      <c r="B14" s="171">
        <v>7591625622</v>
      </c>
      <c r="C14" s="171" t="s">
        <v>1560</v>
      </c>
      <c r="D14" s="173" t="s">
        <v>1559</v>
      </c>
      <c r="E14" s="172" t="s">
        <v>1558</v>
      </c>
      <c r="F14" s="172">
        <v>1416032</v>
      </c>
      <c r="G14" s="171" t="s">
        <v>147</v>
      </c>
      <c r="H14">
        <v>328</v>
      </c>
      <c r="I14" t="str">
        <f t="shared" si="0"/>
        <v>2</v>
      </c>
    </row>
    <row r="15" spans="1:9" x14ac:dyDescent="0.25">
      <c r="A15" s="171" t="s">
        <v>772</v>
      </c>
      <c r="B15" s="171">
        <v>6010085857</v>
      </c>
      <c r="C15" s="171" t="s">
        <v>1557</v>
      </c>
      <c r="D15" s="173" t="s">
        <v>1556</v>
      </c>
      <c r="E15" s="172" t="s">
        <v>1555</v>
      </c>
      <c r="F15" s="172">
        <v>1423012</v>
      </c>
      <c r="G15" s="171" t="s">
        <v>286</v>
      </c>
      <c r="H15">
        <v>392</v>
      </c>
      <c r="I15" t="str">
        <f t="shared" si="0"/>
        <v>2</v>
      </c>
    </row>
    <row r="16" spans="1:9" x14ac:dyDescent="0.25">
      <c r="A16" s="171" t="s">
        <v>543</v>
      </c>
      <c r="B16" s="171">
        <v>8262037310</v>
      </c>
      <c r="C16" s="171" t="s">
        <v>661</v>
      </c>
      <c r="D16" s="173" t="s">
        <v>660</v>
      </c>
      <c r="E16" s="172" t="s">
        <v>659</v>
      </c>
      <c r="F16" s="172">
        <v>1403032</v>
      </c>
      <c r="G16" s="171" t="s">
        <v>464</v>
      </c>
      <c r="H16">
        <v>218</v>
      </c>
      <c r="I16" t="str">
        <f t="shared" si="0"/>
        <v>2</v>
      </c>
    </row>
    <row r="17" spans="1:9" x14ac:dyDescent="0.25">
      <c r="A17" s="171" t="s">
        <v>731</v>
      </c>
      <c r="B17" s="171">
        <v>7621901387</v>
      </c>
      <c r="C17" s="171" t="s">
        <v>1554</v>
      </c>
      <c r="D17" s="173" t="s">
        <v>1553</v>
      </c>
      <c r="E17" s="172" t="s">
        <v>1552</v>
      </c>
      <c r="F17" s="172">
        <v>1435012</v>
      </c>
      <c r="G17" s="171" t="s">
        <v>186</v>
      </c>
      <c r="H17">
        <v>493</v>
      </c>
      <c r="I17" t="str">
        <f t="shared" si="0"/>
        <v>2</v>
      </c>
    </row>
    <row r="18" spans="1:9" x14ac:dyDescent="0.25">
      <c r="A18" s="171" t="s">
        <v>748</v>
      </c>
      <c r="B18" s="171">
        <v>8371692723</v>
      </c>
      <c r="C18" s="171" t="s">
        <v>1551</v>
      </c>
      <c r="D18" s="173" t="s">
        <v>1550</v>
      </c>
      <c r="E18" s="172" t="s">
        <v>1549</v>
      </c>
      <c r="F18" s="172">
        <v>1428022</v>
      </c>
      <c r="G18" s="171" t="s">
        <v>236</v>
      </c>
      <c r="H18">
        <v>443</v>
      </c>
      <c r="I18" t="str">
        <f t="shared" si="0"/>
        <v>2</v>
      </c>
    </row>
    <row r="19" spans="1:9" x14ac:dyDescent="0.25">
      <c r="A19" s="171" t="s">
        <v>559</v>
      </c>
      <c r="B19" s="171">
        <v>7591624976</v>
      </c>
      <c r="C19" s="171" t="s">
        <v>1548</v>
      </c>
      <c r="D19" s="173" t="s">
        <v>1547</v>
      </c>
      <c r="E19" s="172" t="s">
        <v>1546</v>
      </c>
      <c r="F19" s="172">
        <v>1416044</v>
      </c>
      <c r="G19" s="171" t="s">
        <v>147</v>
      </c>
      <c r="H19">
        <v>329</v>
      </c>
      <c r="I19" t="str">
        <f t="shared" si="0"/>
        <v>4</v>
      </c>
    </row>
    <row r="20" spans="1:9" x14ac:dyDescent="0.25">
      <c r="A20" s="171" t="s">
        <v>562</v>
      </c>
      <c r="B20" s="171">
        <v>7743188737</v>
      </c>
      <c r="C20" s="171" t="s">
        <v>1545</v>
      </c>
      <c r="D20" s="173" t="s">
        <v>1544</v>
      </c>
      <c r="E20" s="172" t="s">
        <v>1543</v>
      </c>
      <c r="F20" s="172">
        <v>1419032</v>
      </c>
      <c r="G20" s="171" t="s">
        <v>326</v>
      </c>
      <c r="H20">
        <v>354</v>
      </c>
      <c r="I20" t="str">
        <f t="shared" si="0"/>
        <v>2</v>
      </c>
    </row>
    <row r="21" spans="1:9" x14ac:dyDescent="0.25">
      <c r="A21" s="171" t="s">
        <v>675</v>
      </c>
      <c r="B21" s="171">
        <v>5342254858</v>
      </c>
      <c r="C21" s="171" t="s">
        <v>1542</v>
      </c>
      <c r="D21" s="173" t="s">
        <v>1541</v>
      </c>
      <c r="E21" s="172" t="s">
        <v>1540</v>
      </c>
      <c r="F21" s="172">
        <v>1421034</v>
      </c>
      <c r="G21" s="171" t="s">
        <v>299</v>
      </c>
      <c r="H21">
        <v>381</v>
      </c>
      <c r="I21" t="str">
        <f t="shared" si="0"/>
        <v>4</v>
      </c>
    </row>
    <row r="22" spans="1:9" x14ac:dyDescent="0.25">
      <c r="A22" s="171" t="s">
        <v>562</v>
      </c>
      <c r="B22" s="171">
        <v>7743138099</v>
      </c>
      <c r="C22" s="171" t="s">
        <v>1539</v>
      </c>
      <c r="D22" s="173" t="s">
        <v>1538</v>
      </c>
      <c r="E22" s="172" t="s">
        <v>1537</v>
      </c>
      <c r="F22" s="172">
        <v>1419042</v>
      </c>
      <c r="G22" s="171" t="s">
        <v>326</v>
      </c>
      <c r="H22">
        <v>355</v>
      </c>
      <c r="I22" t="str">
        <f t="shared" si="0"/>
        <v>2</v>
      </c>
    </row>
    <row r="23" spans="1:9" x14ac:dyDescent="0.25">
      <c r="A23" s="171" t="s">
        <v>552</v>
      </c>
      <c r="B23" s="171">
        <v>8222158823</v>
      </c>
      <c r="C23" s="171" t="s">
        <v>1530</v>
      </c>
      <c r="D23" s="173" t="s">
        <v>1529</v>
      </c>
      <c r="E23" s="172" t="s">
        <v>1528</v>
      </c>
      <c r="F23" s="172">
        <v>1412044</v>
      </c>
      <c r="G23" s="171" t="s">
        <v>393</v>
      </c>
      <c r="H23">
        <v>287</v>
      </c>
      <c r="I23" t="str">
        <f t="shared" si="0"/>
        <v>4</v>
      </c>
    </row>
    <row r="24" spans="1:9" x14ac:dyDescent="0.25">
      <c r="A24" s="171" t="s">
        <v>560</v>
      </c>
      <c r="B24" s="171">
        <v>5321057650</v>
      </c>
      <c r="C24" s="171" t="s">
        <v>1527</v>
      </c>
      <c r="D24" s="173" t="s">
        <v>1526</v>
      </c>
      <c r="E24" s="172" t="s">
        <v>1525</v>
      </c>
      <c r="F24" s="172">
        <v>1417032</v>
      </c>
      <c r="G24" s="171" t="s">
        <v>342</v>
      </c>
      <c r="H24">
        <v>339</v>
      </c>
      <c r="I24" t="str">
        <f t="shared" si="0"/>
        <v>2</v>
      </c>
    </row>
    <row r="25" spans="1:9" x14ac:dyDescent="0.25">
      <c r="A25" s="171" t="s">
        <v>611</v>
      </c>
      <c r="B25" s="171">
        <v>8231597203</v>
      </c>
      <c r="C25" s="171" t="s">
        <v>1524</v>
      </c>
      <c r="D25" s="173" t="s">
        <v>1523</v>
      </c>
      <c r="E25" s="172" t="s">
        <v>1522</v>
      </c>
      <c r="F25" s="172">
        <v>1429032</v>
      </c>
      <c r="G25" s="171" t="s">
        <v>229</v>
      </c>
      <c r="H25">
        <v>452</v>
      </c>
      <c r="I25" t="str">
        <f t="shared" si="0"/>
        <v>2</v>
      </c>
    </row>
    <row r="26" spans="1:9" x14ac:dyDescent="0.25">
      <c r="A26" s="171" t="s">
        <v>741</v>
      </c>
      <c r="B26" s="171">
        <v>7991966835</v>
      </c>
      <c r="C26" s="171" t="s">
        <v>1521</v>
      </c>
      <c r="D26" s="173" t="s">
        <v>1520</v>
      </c>
      <c r="E26" s="172" t="s">
        <v>1519</v>
      </c>
      <c r="F26" s="172">
        <v>1430012</v>
      </c>
      <c r="G26" s="171" t="s">
        <v>221</v>
      </c>
      <c r="H26">
        <v>459</v>
      </c>
      <c r="I26" t="str">
        <f t="shared" si="0"/>
        <v>2</v>
      </c>
    </row>
    <row r="27" spans="1:9" x14ac:dyDescent="0.25">
      <c r="A27" s="171" t="s">
        <v>585</v>
      </c>
      <c r="B27" s="171">
        <v>7611504561</v>
      </c>
      <c r="C27" s="171" t="s">
        <v>658</v>
      </c>
      <c r="D27" s="173" t="s">
        <v>657</v>
      </c>
      <c r="E27" s="172" t="s">
        <v>656</v>
      </c>
      <c r="F27" s="172">
        <v>1422024</v>
      </c>
      <c r="G27" s="171" t="s">
        <v>292</v>
      </c>
      <c r="H27">
        <v>386</v>
      </c>
      <c r="I27" t="str">
        <f t="shared" si="0"/>
        <v>4</v>
      </c>
    </row>
    <row r="28" spans="1:9" x14ac:dyDescent="0.25">
      <c r="A28" s="171" t="s">
        <v>549</v>
      </c>
      <c r="B28" s="171">
        <v>5090066518</v>
      </c>
      <c r="C28" s="171" t="s">
        <v>1518</v>
      </c>
      <c r="D28" s="173" t="s">
        <v>1517</v>
      </c>
      <c r="E28" s="172" t="s">
        <v>1516</v>
      </c>
      <c r="F28" s="172">
        <v>1409012</v>
      </c>
      <c r="G28" s="171" t="s">
        <v>417</v>
      </c>
      <c r="H28">
        <v>263</v>
      </c>
      <c r="I28" t="str">
        <f t="shared" si="0"/>
        <v>2</v>
      </c>
    </row>
    <row r="29" spans="1:9" x14ac:dyDescent="0.25">
      <c r="A29" s="171" t="s">
        <v>546</v>
      </c>
      <c r="B29" s="171">
        <v>7971903234</v>
      </c>
      <c r="C29" s="171" t="s">
        <v>1515</v>
      </c>
      <c r="D29" s="173" t="s">
        <v>1514</v>
      </c>
      <c r="E29" s="172" t="s">
        <v>1513</v>
      </c>
      <c r="F29" s="172">
        <v>1406032</v>
      </c>
      <c r="G29" s="171" t="s">
        <v>441</v>
      </c>
      <c r="H29">
        <v>243</v>
      </c>
      <c r="I29" t="str">
        <f t="shared" si="0"/>
        <v>2</v>
      </c>
    </row>
    <row r="30" spans="1:9" x14ac:dyDescent="0.25">
      <c r="A30" s="171" t="s">
        <v>542</v>
      </c>
      <c r="B30" s="171">
        <v>5661892908</v>
      </c>
      <c r="C30" s="171" t="s">
        <v>1512</v>
      </c>
      <c r="D30" s="173" t="s">
        <v>1511</v>
      </c>
      <c r="E30" s="172" t="s">
        <v>1510</v>
      </c>
      <c r="F30" s="172">
        <v>1402011</v>
      </c>
      <c r="G30" s="171" t="s">
        <v>473</v>
      </c>
      <c r="H30">
        <v>208</v>
      </c>
      <c r="I30" t="str">
        <f t="shared" si="0"/>
        <v>1</v>
      </c>
    </row>
    <row r="31" spans="1:9" x14ac:dyDescent="0.25">
      <c r="A31" s="171" t="s">
        <v>549</v>
      </c>
      <c r="B31" s="171">
        <v>5090066702</v>
      </c>
      <c r="C31" s="171" t="s">
        <v>1509</v>
      </c>
      <c r="D31" s="173" t="s">
        <v>1508</v>
      </c>
      <c r="E31" s="172" t="s">
        <v>1507</v>
      </c>
      <c r="F31" s="172">
        <v>1409022</v>
      </c>
      <c r="G31" s="171" t="s">
        <v>417</v>
      </c>
      <c r="H31">
        <v>264</v>
      </c>
      <c r="I31" t="str">
        <f t="shared" si="0"/>
        <v>2</v>
      </c>
    </row>
    <row r="32" spans="1:9" x14ac:dyDescent="0.25">
      <c r="A32" s="171" t="s">
        <v>555</v>
      </c>
      <c r="B32" s="171">
        <v>7582157593</v>
      </c>
      <c r="C32" s="171" t="s">
        <v>1506</v>
      </c>
      <c r="D32" s="173" t="s">
        <v>1505</v>
      </c>
      <c r="E32" s="172" t="s">
        <v>1504</v>
      </c>
      <c r="F32" s="172">
        <v>1415022</v>
      </c>
      <c r="G32" s="171" t="s">
        <v>364</v>
      </c>
      <c r="H32">
        <v>316</v>
      </c>
      <c r="I32" t="str">
        <f t="shared" si="0"/>
        <v>2</v>
      </c>
    </row>
    <row r="33" spans="1:9" x14ac:dyDescent="0.25">
      <c r="A33" s="171" t="s">
        <v>585</v>
      </c>
      <c r="B33" s="171">
        <v>7611485906</v>
      </c>
      <c r="C33" s="171" t="s">
        <v>1503</v>
      </c>
      <c r="D33" s="173" t="s">
        <v>1502</v>
      </c>
      <c r="E33" s="172" t="s">
        <v>1501</v>
      </c>
      <c r="F33" s="172">
        <v>1422032</v>
      </c>
      <c r="G33" s="171" t="s">
        <v>292</v>
      </c>
      <c r="H33">
        <v>387</v>
      </c>
      <c r="I33" t="str">
        <f t="shared" si="0"/>
        <v>2</v>
      </c>
    </row>
    <row r="34" spans="1:9" x14ac:dyDescent="0.25">
      <c r="A34" s="171" t="s">
        <v>555</v>
      </c>
      <c r="B34" s="171">
        <v>7582349619</v>
      </c>
      <c r="C34" s="171" t="s">
        <v>655</v>
      </c>
      <c r="D34" s="173" t="s">
        <v>654</v>
      </c>
      <c r="E34" s="172" t="s">
        <v>653</v>
      </c>
      <c r="F34" s="172">
        <v>1415032</v>
      </c>
      <c r="G34" s="171" t="s">
        <v>364</v>
      </c>
      <c r="H34">
        <v>317</v>
      </c>
      <c r="I34" t="str">
        <f t="shared" si="0"/>
        <v>2</v>
      </c>
    </row>
    <row r="35" spans="1:9" x14ac:dyDescent="0.25">
      <c r="A35" s="171" t="s">
        <v>762</v>
      </c>
      <c r="B35" s="171">
        <v>5671851791</v>
      </c>
      <c r="C35" s="171" t="s">
        <v>1500</v>
      </c>
      <c r="D35" s="173" t="s">
        <v>1499</v>
      </c>
      <c r="E35" s="172" t="s">
        <v>1498</v>
      </c>
      <c r="F35" s="172">
        <v>1420044</v>
      </c>
      <c r="G35" s="171" t="s">
        <v>310</v>
      </c>
      <c r="H35">
        <v>370</v>
      </c>
      <c r="I35" t="str">
        <f t="shared" si="0"/>
        <v>4</v>
      </c>
    </row>
    <row r="36" spans="1:9" x14ac:dyDescent="0.25">
      <c r="A36" s="171" t="s">
        <v>551</v>
      </c>
      <c r="B36" s="171">
        <v>7571477236</v>
      </c>
      <c r="C36" s="171" t="s">
        <v>1497</v>
      </c>
      <c r="D36" s="173" t="s">
        <v>1496</v>
      </c>
      <c r="E36" s="172" t="s">
        <v>1495</v>
      </c>
      <c r="F36" s="172">
        <v>1411022</v>
      </c>
      <c r="G36" s="171" t="s">
        <v>404</v>
      </c>
      <c r="H36">
        <v>276</v>
      </c>
      <c r="I36" t="str">
        <f t="shared" si="0"/>
        <v>2</v>
      </c>
    </row>
    <row r="37" spans="1:9" x14ac:dyDescent="0.25">
      <c r="A37" s="171" t="s">
        <v>554</v>
      </c>
      <c r="B37" s="171">
        <v>5311664650</v>
      </c>
      <c r="C37" s="171" t="s">
        <v>1494</v>
      </c>
      <c r="D37" s="173" t="s">
        <v>1493</v>
      </c>
      <c r="E37" s="172" t="s">
        <v>1492</v>
      </c>
      <c r="F37" s="172">
        <v>1414022</v>
      </c>
      <c r="G37" s="171" t="s">
        <v>151</v>
      </c>
      <c r="H37">
        <v>309</v>
      </c>
      <c r="I37" t="str">
        <f t="shared" si="0"/>
        <v>2</v>
      </c>
    </row>
    <row r="38" spans="1:9" x14ac:dyDescent="0.25">
      <c r="A38" s="171" t="s">
        <v>615</v>
      </c>
      <c r="B38" s="171">
        <v>1251334785</v>
      </c>
      <c r="C38" s="171" t="s">
        <v>652</v>
      </c>
      <c r="D38" s="173" t="s">
        <v>651</v>
      </c>
      <c r="E38" s="172" t="s">
        <v>650</v>
      </c>
      <c r="F38" s="172">
        <v>1434052</v>
      </c>
      <c r="G38" s="171" t="s">
        <v>198</v>
      </c>
      <c r="H38">
        <v>485</v>
      </c>
      <c r="I38" t="str">
        <f t="shared" si="0"/>
        <v>2</v>
      </c>
    </row>
    <row r="39" spans="1:9" x14ac:dyDescent="0.25">
      <c r="A39" s="171" t="s">
        <v>552</v>
      </c>
      <c r="B39" s="171">
        <v>8222146636</v>
      </c>
      <c r="C39" s="171" t="s">
        <v>1476</v>
      </c>
      <c r="D39" s="173" t="s">
        <v>1475</v>
      </c>
      <c r="E39" s="172" t="s">
        <v>1474</v>
      </c>
      <c r="F39" s="172">
        <v>1412052</v>
      </c>
      <c r="G39" s="171" t="s">
        <v>393</v>
      </c>
      <c r="H39">
        <v>288</v>
      </c>
      <c r="I39" t="str">
        <f t="shared" si="0"/>
        <v>2</v>
      </c>
    </row>
    <row r="40" spans="1:9" x14ac:dyDescent="0.25">
      <c r="A40" s="171" t="s">
        <v>731</v>
      </c>
      <c r="B40" s="171">
        <v>7621918666</v>
      </c>
      <c r="C40" s="171" t="s">
        <v>1473</v>
      </c>
      <c r="D40" s="173" t="s">
        <v>1472</v>
      </c>
      <c r="E40" s="172" t="s">
        <v>1471</v>
      </c>
      <c r="F40" s="172">
        <v>1435022</v>
      </c>
      <c r="G40" s="171" t="s">
        <v>186</v>
      </c>
      <c r="H40">
        <v>494</v>
      </c>
      <c r="I40" t="str">
        <f t="shared" si="0"/>
        <v>2</v>
      </c>
    </row>
    <row r="41" spans="1:9" x14ac:dyDescent="0.25">
      <c r="A41" s="171" t="s">
        <v>552</v>
      </c>
      <c r="B41" s="171">
        <v>8222146613</v>
      </c>
      <c r="C41" s="171" t="s">
        <v>1491</v>
      </c>
      <c r="D41" s="173" t="s">
        <v>1490</v>
      </c>
      <c r="E41" s="172" t="s">
        <v>1489</v>
      </c>
      <c r="F41" s="172">
        <v>1412062</v>
      </c>
      <c r="G41" s="171" t="s">
        <v>393</v>
      </c>
      <c r="H41">
        <v>289</v>
      </c>
      <c r="I41" t="str">
        <f t="shared" si="0"/>
        <v>2</v>
      </c>
    </row>
    <row r="42" spans="1:9" x14ac:dyDescent="0.25">
      <c r="A42" s="171" t="s">
        <v>646</v>
      </c>
      <c r="B42" s="171">
        <v>8212551571</v>
      </c>
      <c r="C42" s="171" t="s">
        <v>1488</v>
      </c>
      <c r="D42" s="173" t="s">
        <v>1487</v>
      </c>
      <c r="E42" s="172" t="s">
        <v>1486</v>
      </c>
      <c r="F42" s="172">
        <v>1426012</v>
      </c>
      <c r="G42" s="171" t="s">
        <v>256</v>
      </c>
      <c r="H42">
        <v>422</v>
      </c>
      <c r="I42" t="str">
        <f t="shared" si="0"/>
        <v>2</v>
      </c>
    </row>
    <row r="43" spans="1:9" x14ac:dyDescent="0.25">
      <c r="A43" s="171" t="s">
        <v>562</v>
      </c>
      <c r="B43" s="171">
        <v>7743211442</v>
      </c>
      <c r="C43" s="171" t="s">
        <v>1485</v>
      </c>
      <c r="D43" s="173" t="s">
        <v>1484</v>
      </c>
      <c r="E43" s="172" t="s">
        <v>1483</v>
      </c>
      <c r="F43" s="172">
        <v>1419054</v>
      </c>
      <c r="G43" s="171" t="s">
        <v>326</v>
      </c>
      <c r="H43">
        <v>356</v>
      </c>
      <c r="I43" t="str">
        <f t="shared" si="0"/>
        <v>4</v>
      </c>
    </row>
    <row r="44" spans="1:9" x14ac:dyDescent="0.25">
      <c r="A44" s="171" t="s">
        <v>762</v>
      </c>
      <c r="B44" s="171">
        <v>5671851785</v>
      </c>
      <c r="C44" s="171" t="s">
        <v>1479</v>
      </c>
      <c r="D44" s="173" t="s">
        <v>1478</v>
      </c>
      <c r="E44" s="172" t="s">
        <v>1477</v>
      </c>
      <c r="F44" s="172">
        <v>1420052</v>
      </c>
      <c r="G44" s="171" t="s">
        <v>310</v>
      </c>
      <c r="H44">
        <v>371</v>
      </c>
      <c r="I44" t="str">
        <f t="shared" si="0"/>
        <v>2</v>
      </c>
    </row>
    <row r="45" spans="1:9" x14ac:dyDescent="0.25">
      <c r="A45" s="171" t="s">
        <v>553</v>
      </c>
      <c r="B45" s="171">
        <v>5691760005</v>
      </c>
      <c r="C45" s="171" t="s">
        <v>1482</v>
      </c>
      <c r="D45" s="173" t="s">
        <v>1481</v>
      </c>
      <c r="E45" s="172" t="s">
        <v>1480</v>
      </c>
      <c r="F45" s="172">
        <v>1413022</v>
      </c>
      <c r="G45" s="171" t="s">
        <v>380</v>
      </c>
      <c r="H45">
        <v>299</v>
      </c>
      <c r="I45" t="str">
        <f t="shared" si="0"/>
        <v>2</v>
      </c>
    </row>
    <row r="46" spans="1:9" x14ac:dyDescent="0.25">
      <c r="A46" s="171" t="s">
        <v>547</v>
      </c>
      <c r="B46" s="171">
        <v>8121844959</v>
      </c>
      <c r="C46" s="171" t="s">
        <v>1470</v>
      </c>
      <c r="D46" s="173" t="s">
        <v>1469</v>
      </c>
      <c r="E46" s="172" t="s">
        <v>1468</v>
      </c>
      <c r="F46" s="172">
        <v>1407012</v>
      </c>
      <c r="G46" s="171" t="s">
        <v>431</v>
      </c>
      <c r="H46">
        <v>251</v>
      </c>
      <c r="I46" t="str">
        <f t="shared" si="0"/>
        <v>2</v>
      </c>
    </row>
    <row r="47" spans="1:9" x14ac:dyDescent="0.25">
      <c r="A47" s="171" t="s">
        <v>543</v>
      </c>
      <c r="B47" s="171">
        <v>8262044712</v>
      </c>
      <c r="C47" s="171" t="s">
        <v>1467</v>
      </c>
      <c r="D47" s="173" t="s">
        <v>1466</v>
      </c>
      <c r="E47" s="172" t="s">
        <v>1465</v>
      </c>
      <c r="F47" s="172">
        <v>1403011</v>
      </c>
      <c r="G47" s="171" t="s">
        <v>464</v>
      </c>
      <c r="H47">
        <v>219</v>
      </c>
      <c r="I47" t="str">
        <f t="shared" si="0"/>
        <v>1</v>
      </c>
    </row>
    <row r="48" spans="1:9" x14ac:dyDescent="0.25">
      <c r="A48" s="171" t="s">
        <v>562</v>
      </c>
      <c r="B48" s="171">
        <v>7743211258</v>
      </c>
      <c r="C48" s="171" t="s">
        <v>1417</v>
      </c>
      <c r="D48" s="173" t="s">
        <v>1416</v>
      </c>
      <c r="E48" s="172" t="s">
        <v>1415</v>
      </c>
      <c r="F48" s="172">
        <v>1419064</v>
      </c>
      <c r="G48" s="171" t="s">
        <v>326</v>
      </c>
      <c r="H48">
        <v>357</v>
      </c>
      <c r="I48" t="str">
        <f t="shared" si="0"/>
        <v>4</v>
      </c>
    </row>
    <row r="49" spans="1:9" x14ac:dyDescent="0.25">
      <c r="A49" s="171" t="s">
        <v>772</v>
      </c>
      <c r="B49" s="171">
        <v>6010073788</v>
      </c>
      <c r="C49" s="171" t="s">
        <v>1464</v>
      </c>
      <c r="D49" s="173" t="s">
        <v>1463</v>
      </c>
      <c r="E49" s="172" t="s">
        <v>1462</v>
      </c>
      <c r="F49" s="172">
        <v>1423022</v>
      </c>
      <c r="G49" s="171" t="s">
        <v>286</v>
      </c>
      <c r="H49">
        <v>393</v>
      </c>
      <c r="I49" t="str">
        <f t="shared" si="0"/>
        <v>2</v>
      </c>
    </row>
    <row r="50" spans="1:9" x14ac:dyDescent="0.25">
      <c r="A50" s="171" t="s">
        <v>542</v>
      </c>
      <c r="B50" s="171">
        <v>5661881129</v>
      </c>
      <c r="C50" s="171" t="s">
        <v>1461</v>
      </c>
      <c r="D50" s="173" t="s">
        <v>1460</v>
      </c>
      <c r="E50" s="172" t="s">
        <v>1459</v>
      </c>
      <c r="F50" s="172">
        <v>1402034</v>
      </c>
      <c r="G50" s="171" t="s">
        <v>473</v>
      </c>
      <c r="H50">
        <v>209</v>
      </c>
      <c r="I50" t="str">
        <f t="shared" si="0"/>
        <v>4</v>
      </c>
    </row>
    <row r="51" spans="1:9" x14ac:dyDescent="0.25">
      <c r="A51" s="171" t="s">
        <v>547</v>
      </c>
      <c r="B51" s="171">
        <v>8121839384</v>
      </c>
      <c r="C51" s="171" t="s">
        <v>1414</v>
      </c>
      <c r="D51" s="173" t="s">
        <v>1413</v>
      </c>
      <c r="E51" s="172" t="s">
        <v>1412</v>
      </c>
      <c r="F51" s="172">
        <v>1407022</v>
      </c>
      <c r="G51" s="171" t="s">
        <v>431</v>
      </c>
      <c r="H51">
        <v>252</v>
      </c>
      <c r="I51" t="str">
        <f t="shared" si="0"/>
        <v>2</v>
      </c>
    </row>
    <row r="52" spans="1:9" x14ac:dyDescent="0.25">
      <c r="A52" s="171" t="s">
        <v>547</v>
      </c>
      <c r="B52" s="171">
        <v>8121903455</v>
      </c>
      <c r="C52" s="171" t="s">
        <v>1458</v>
      </c>
      <c r="D52" s="173" t="s">
        <v>1457</v>
      </c>
      <c r="E52" s="172" t="s">
        <v>1456</v>
      </c>
      <c r="F52" s="172">
        <v>1407032</v>
      </c>
      <c r="G52" s="171" t="s">
        <v>431</v>
      </c>
      <c r="H52">
        <v>253</v>
      </c>
      <c r="I52" t="str">
        <f t="shared" si="0"/>
        <v>2</v>
      </c>
    </row>
    <row r="53" spans="1:9" x14ac:dyDescent="0.25">
      <c r="A53" s="171" t="s">
        <v>542</v>
      </c>
      <c r="B53" s="171">
        <v>5661886687</v>
      </c>
      <c r="C53" s="171" t="s">
        <v>1444</v>
      </c>
      <c r="D53" s="173" t="s">
        <v>1443</v>
      </c>
      <c r="E53" s="172" t="s">
        <v>1442</v>
      </c>
      <c r="F53" s="172">
        <v>1402042</v>
      </c>
      <c r="G53" s="171" t="s">
        <v>473</v>
      </c>
      <c r="H53">
        <v>210</v>
      </c>
      <c r="I53" t="str">
        <f t="shared" si="0"/>
        <v>2</v>
      </c>
    </row>
    <row r="54" spans="1:9" x14ac:dyDescent="0.25">
      <c r="A54" s="171" t="s">
        <v>544</v>
      </c>
      <c r="B54" s="171">
        <v>9710659440</v>
      </c>
      <c r="C54" s="171" t="s">
        <v>1455</v>
      </c>
      <c r="D54" s="173" t="s">
        <v>1454</v>
      </c>
      <c r="E54" s="172" t="s">
        <v>1270</v>
      </c>
      <c r="F54" s="172">
        <v>1404011</v>
      </c>
      <c r="G54" s="171" t="s">
        <v>451</v>
      </c>
      <c r="H54">
        <v>231</v>
      </c>
      <c r="I54" t="str">
        <f t="shared" si="0"/>
        <v>1</v>
      </c>
    </row>
    <row r="55" spans="1:9" x14ac:dyDescent="0.25">
      <c r="A55" s="171" t="s">
        <v>546</v>
      </c>
      <c r="B55" s="171">
        <v>7971904280</v>
      </c>
      <c r="C55" s="171" t="s">
        <v>1453</v>
      </c>
      <c r="D55" s="173" t="s">
        <v>1452</v>
      </c>
      <c r="E55" s="172" t="s">
        <v>1451</v>
      </c>
      <c r="F55" s="172">
        <v>1406042</v>
      </c>
      <c r="G55" s="171" t="s">
        <v>441</v>
      </c>
      <c r="H55">
        <v>244</v>
      </c>
      <c r="I55" t="str">
        <f t="shared" si="0"/>
        <v>2</v>
      </c>
    </row>
    <row r="56" spans="1:9" x14ac:dyDescent="0.25">
      <c r="A56" s="171" t="s">
        <v>555</v>
      </c>
      <c r="B56" s="171">
        <v>7582352751</v>
      </c>
      <c r="C56" s="171" t="s">
        <v>1450</v>
      </c>
      <c r="D56" s="173" t="s">
        <v>1449</v>
      </c>
      <c r="E56" s="172" t="s">
        <v>1448</v>
      </c>
      <c r="F56" s="172">
        <v>1415042</v>
      </c>
      <c r="G56" s="171" t="s">
        <v>364</v>
      </c>
      <c r="H56">
        <v>318</v>
      </c>
      <c r="I56" t="str">
        <f t="shared" si="0"/>
        <v>2</v>
      </c>
    </row>
    <row r="57" spans="1:9" x14ac:dyDescent="0.25">
      <c r="A57" s="171" t="s">
        <v>752</v>
      </c>
      <c r="B57" s="171">
        <v>7761615061</v>
      </c>
      <c r="C57" s="171" t="s">
        <v>1447</v>
      </c>
      <c r="D57" s="173" t="s">
        <v>1446</v>
      </c>
      <c r="E57" s="172" t="s">
        <v>1445</v>
      </c>
      <c r="F57" s="172">
        <v>1427022</v>
      </c>
      <c r="G57" s="171" t="s">
        <v>243</v>
      </c>
      <c r="H57">
        <v>436</v>
      </c>
      <c r="I57" t="str">
        <f t="shared" si="0"/>
        <v>2</v>
      </c>
    </row>
    <row r="58" spans="1:9" x14ac:dyDescent="0.25">
      <c r="A58" s="171" t="s">
        <v>561</v>
      </c>
      <c r="B58" s="171">
        <v>1231216723</v>
      </c>
      <c r="C58" s="171" t="s">
        <v>649</v>
      </c>
      <c r="D58" s="173" t="s">
        <v>648</v>
      </c>
      <c r="E58" s="172" t="s">
        <v>647</v>
      </c>
      <c r="F58" s="172">
        <v>1418014</v>
      </c>
      <c r="G58" s="171" t="s">
        <v>333</v>
      </c>
      <c r="H58">
        <v>345</v>
      </c>
      <c r="I58" t="str">
        <f t="shared" si="0"/>
        <v>4</v>
      </c>
    </row>
    <row r="59" spans="1:9" x14ac:dyDescent="0.25">
      <c r="A59" s="171" t="s">
        <v>543</v>
      </c>
      <c r="B59" s="171">
        <v>8262036670</v>
      </c>
      <c r="C59" s="171" t="s">
        <v>1423</v>
      </c>
      <c r="D59" s="173" t="s">
        <v>1422</v>
      </c>
      <c r="E59" s="172" t="s">
        <v>1421</v>
      </c>
      <c r="F59" s="172">
        <v>1403052</v>
      </c>
      <c r="G59" s="171" t="s">
        <v>464</v>
      </c>
      <c r="H59">
        <v>220</v>
      </c>
      <c r="I59" t="str">
        <f t="shared" si="0"/>
        <v>2</v>
      </c>
    </row>
    <row r="60" spans="1:9" x14ac:dyDescent="0.25">
      <c r="A60" s="171" t="s">
        <v>632</v>
      </c>
      <c r="B60" s="171">
        <v>7962929257</v>
      </c>
      <c r="C60" s="171" t="s">
        <v>1420</v>
      </c>
      <c r="D60" s="173" t="s">
        <v>1419</v>
      </c>
      <c r="E60" s="172" t="s">
        <v>1418</v>
      </c>
      <c r="F60" s="172">
        <v>1425022</v>
      </c>
      <c r="G60" s="171" t="s">
        <v>269</v>
      </c>
      <c r="H60">
        <v>409</v>
      </c>
      <c r="I60" t="str">
        <f t="shared" si="0"/>
        <v>2</v>
      </c>
    </row>
    <row r="61" spans="1:9" x14ac:dyDescent="0.25">
      <c r="A61" s="171" t="s">
        <v>547</v>
      </c>
      <c r="B61" s="171">
        <v>8121882003</v>
      </c>
      <c r="C61" s="171" t="s">
        <v>1441</v>
      </c>
      <c r="D61" s="173" t="s">
        <v>1440</v>
      </c>
      <c r="E61" s="172" t="s">
        <v>1439</v>
      </c>
      <c r="F61" s="172">
        <v>1407042</v>
      </c>
      <c r="G61" s="171" t="s">
        <v>431</v>
      </c>
      <c r="H61">
        <v>254</v>
      </c>
      <c r="I61" t="str">
        <f t="shared" si="0"/>
        <v>2</v>
      </c>
    </row>
    <row r="62" spans="1:9" x14ac:dyDescent="0.25">
      <c r="A62" s="171" t="s">
        <v>665</v>
      </c>
      <c r="B62" s="171">
        <v>8241709230</v>
      </c>
      <c r="C62" s="171" t="s">
        <v>1429</v>
      </c>
      <c r="D62" s="173" t="s">
        <v>1428</v>
      </c>
      <c r="E62" s="172" t="s">
        <v>1427</v>
      </c>
      <c r="F62" s="172">
        <v>1433022</v>
      </c>
      <c r="G62" s="171" t="s">
        <v>208</v>
      </c>
      <c r="H62">
        <v>473</v>
      </c>
      <c r="I62" t="str">
        <f t="shared" si="0"/>
        <v>2</v>
      </c>
    </row>
    <row r="63" spans="1:9" x14ac:dyDescent="0.25">
      <c r="A63" s="171" t="s">
        <v>545</v>
      </c>
      <c r="B63" s="171">
        <v>5291745901</v>
      </c>
      <c r="C63" s="171" t="s">
        <v>1438</v>
      </c>
      <c r="D63" s="173" t="s">
        <v>1437</v>
      </c>
      <c r="E63" s="172" t="s">
        <v>1436</v>
      </c>
      <c r="F63" s="172">
        <v>1405044</v>
      </c>
      <c r="G63" s="171" t="s">
        <v>149</v>
      </c>
      <c r="H63" t="e">
        <v>#N/A</v>
      </c>
      <c r="I63" t="str">
        <f t="shared" si="0"/>
        <v>4</v>
      </c>
    </row>
    <row r="64" spans="1:9" x14ac:dyDescent="0.25">
      <c r="A64" s="171" t="s">
        <v>546</v>
      </c>
      <c r="B64" s="171">
        <v>7972011265</v>
      </c>
      <c r="C64" s="171" t="s">
        <v>1432</v>
      </c>
      <c r="D64" s="173" t="s">
        <v>1431</v>
      </c>
      <c r="E64" s="172" t="s">
        <v>1430</v>
      </c>
      <c r="F64" s="172">
        <v>1406054</v>
      </c>
      <c r="G64" s="171" t="s">
        <v>441</v>
      </c>
      <c r="H64">
        <v>245</v>
      </c>
      <c r="I64" t="str">
        <f t="shared" si="0"/>
        <v>4</v>
      </c>
    </row>
    <row r="65" spans="1:9" x14ac:dyDescent="0.25">
      <c r="A65" s="171" t="s">
        <v>542</v>
      </c>
      <c r="B65" s="171">
        <v>5661861629</v>
      </c>
      <c r="C65" s="171" t="s">
        <v>1435</v>
      </c>
      <c r="D65" s="173" t="s">
        <v>1434</v>
      </c>
      <c r="E65" s="172" t="s">
        <v>1433</v>
      </c>
      <c r="F65" s="172">
        <v>1402052</v>
      </c>
      <c r="G65" s="171" t="s">
        <v>473</v>
      </c>
      <c r="H65">
        <v>211</v>
      </c>
      <c r="I65" t="str">
        <f t="shared" si="0"/>
        <v>2</v>
      </c>
    </row>
    <row r="66" spans="1:9" x14ac:dyDescent="0.25">
      <c r="A66" s="171" t="s">
        <v>597</v>
      </c>
      <c r="B66" s="171">
        <v>5681545506</v>
      </c>
      <c r="C66" s="171" t="s">
        <v>1426</v>
      </c>
      <c r="D66" s="173" t="s">
        <v>1425</v>
      </c>
      <c r="E66" s="172" t="s">
        <v>1424</v>
      </c>
      <c r="F66" s="172">
        <v>1424012</v>
      </c>
      <c r="G66" s="171" t="s">
        <v>277</v>
      </c>
      <c r="H66">
        <v>400</v>
      </c>
      <c r="I66" t="str">
        <f t="shared" si="0"/>
        <v>2</v>
      </c>
    </row>
    <row r="67" spans="1:9" x14ac:dyDescent="0.25">
      <c r="A67" s="171" t="s">
        <v>552</v>
      </c>
      <c r="B67" s="171">
        <v>8222160292</v>
      </c>
      <c r="C67" s="171" t="s">
        <v>1411</v>
      </c>
      <c r="D67" s="173" t="s">
        <v>1410</v>
      </c>
      <c r="E67" s="172" t="s">
        <v>1409</v>
      </c>
      <c r="F67" s="172">
        <v>1412074</v>
      </c>
      <c r="G67" s="171" t="s">
        <v>393</v>
      </c>
      <c r="H67" t="e">
        <v>#N/A</v>
      </c>
      <c r="I67" t="str">
        <f t="shared" ref="I67:I130" si="1">RIGHT(F67,1)</f>
        <v>4</v>
      </c>
    </row>
    <row r="68" spans="1:9" x14ac:dyDescent="0.25">
      <c r="A68" s="171" t="s">
        <v>550</v>
      </c>
      <c r="B68" s="171">
        <v>4960241880</v>
      </c>
      <c r="C68" s="171" t="s">
        <v>1408</v>
      </c>
      <c r="D68" s="173" t="s">
        <v>1407</v>
      </c>
      <c r="E68" s="172" t="s">
        <v>1406</v>
      </c>
      <c r="F68" s="172">
        <v>1410012</v>
      </c>
      <c r="G68" s="171" t="s">
        <v>410</v>
      </c>
      <c r="H68">
        <v>269</v>
      </c>
      <c r="I68" t="str">
        <f t="shared" si="1"/>
        <v>2</v>
      </c>
    </row>
    <row r="69" spans="1:9" x14ac:dyDescent="0.25">
      <c r="A69" s="171" t="s">
        <v>748</v>
      </c>
      <c r="B69" s="171">
        <v>8371692427</v>
      </c>
      <c r="C69" s="171" t="s">
        <v>1402</v>
      </c>
      <c r="D69" s="173" t="s">
        <v>1401</v>
      </c>
      <c r="E69" s="172" t="s">
        <v>1400</v>
      </c>
      <c r="F69" s="172">
        <v>1428032</v>
      </c>
      <c r="G69" s="171" t="s">
        <v>236</v>
      </c>
      <c r="H69">
        <v>444</v>
      </c>
      <c r="I69" t="str">
        <f t="shared" si="1"/>
        <v>2</v>
      </c>
    </row>
    <row r="70" spans="1:9" x14ac:dyDescent="0.25">
      <c r="A70" s="171" t="s">
        <v>632</v>
      </c>
      <c r="B70" s="171">
        <v>7962963277</v>
      </c>
      <c r="C70" s="171" t="s">
        <v>1399</v>
      </c>
      <c r="D70" s="173" t="s">
        <v>1398</v>
      </c>
      <c r="E70" s="172" t="s">
        <v>698</v>
      </c>
      <c r="F70" s="172">
        <v>1425034</v>
      </c>
      <c r="G70" s="171" t="s">
        <v>269</v>
      </c>
      <c r="H70">
        <v>410</v>
      </c>
      <c r="I70" t="str">
        <f t="shared" si="1"/>
        <v>4</v>
      </c>
    </row>
    <row r="71" spans="1:9" x14ac:dyDescent="0.25">
      <c r="A71" s="171" t="s">
        <v>639</v>
      </c>
      <c r="B71" s="171">
        <v>1181762339</v>
      </c>
      <c r="C71" s="171" t="s">
        <v>1405</v>
      </c>
      <c r="D71" s="173" t="s">
        <v>1404</v>
      </c>
      <c r="E71" s="172" t="s">
        <v>1403</v>
      </c>
      <c r="F71" s="172">
        <v>1432022</v>
      </c>
      <c r="G71" s="171" t="s">
        <v>215</v>
      </c>
      <c r="H71">
        <v>466</v>
      </c>
      <c r="I71" t="str">
        <f t="shared" si="1"/>
        <v>2</v>
      </c>
    </row>
    <row r="72" spans="1:9" x14ac:dyDescent="0.25">
      <c r="A72" s="171" t="s">
        <v>548</v>
      </c>
      <c r="B72" s="171">
        <v>5361771514</v>
      </c>
      <c r="C72" s="171" t="s">
        <v>1397</v>
      </c>
      <c r="D72" s="173" t="s">
        <v>1396</v>
      </c>
      <c r="E72" s="172" t="s">
        <v>1395</v>
      </c>
      <c r="F72" s="172">
        <v>1408022</v>
      </c>
      <c r="G72" s="171" t="s">
        <v>423</v>
      </c>
      <c r="H72">
        <v>259</v>
      </c>
      <c r="I72" t="str">
        <f t="shared" si="1"/>
        <v>2</v>
      </c>
    </row>
    <row r="73" spans="1:9" x14ac:dyDescent="0.25">
      <c r="A73" s="171" t="s">
        <v>611</v>
      </c>
      <c r="B73" s="171">
        <v>8231559906</v>
      </c>
      <c r="C73" s="171" t="s">
        <v>1394</v>
      </c>
      <c r="D73" s="173" t="s">
        <v>1393</v>
      </c>
      <c r="E73" s="172" t="s">
        <v>1392</v>
      </c>
      <c r="F73" s="172">
        <v>1429042</v>
      </c>
      <c r="G73" s="171" t="s">
        <v>229</v>
      </c>
      <c r="H73">
        <v>453</v>
      </c>
      <c r="I73" t="str">
        <f t="shared" si="1"/>
        <v>2</v>
      </c>
    </row>
    <row r="74" spans="1:9" x14ac:dyDescent="0.25">
      <c r="A74" s="171" t="s">
        <v>615</v>
      </c>
      <c r="B74" s="171">
        <v>1251334791</v>
      </c>
      <c r="C74" s="171" t="s">
        <v>1391</v>
      </c>
      <c r="D74" s="173" t="s">
        <v>1390</v>
      </c>
      <c r="E74" s="172" t="s">
        <v>1389</v>
      </c>
      <c r="F74" s="172">
        <v>1434064</v>
      </c>
      <c r="G74" s="171" t="s">
        <v>198</v>
      </c>
      <c r="H74">
        <v>486</v>
      </c>
      <c r="I74" t="str">
        <f t="shared" si="1"/>
        <v>4</v>
      </c>
    </row>
    <row r="75" spans="1:9" x14ac:dyDescent="0.25">
      <c r="A75" s="171" t="s">
        <v>545</v>
      </c>
      <c r="B75" s="171">
        <v>8381426443</v>
      </c>
      <c r="C75" s="171" t="s">
        <v>1388</v>
      </c>
      <c r="D75" s="173" t="s">
        <v>1387</v>
      </c>
      <c r="E75" s="172" t="s">
        <v>1386</v>
      </c>
      <c r="F75" s="172">
        <v>1405052</v>
      </c>
      <c r="G75" s="171" t="s">
        <v>149</v>
      </c>
      <c r="H75">
        <v>237</v>
      </c>
      <c r="I75" t="str">
        <f t="shared" si="1"/>
        <v>2</v>
      </c>
    </row>
    <row r="76" spans="1:9" x14ac:dyDescent="0.25">
      <c r="A76" s="171" t="s">
        <v>552</v>
      </c>
      <c r="B76" s="171">
        <v>8222146582</v>
      </c>
      <c r="C76" s="171" t="s">
        <v>1385</v>
      </c>
      <c r="D76" s="173" t="s">
        <v>1384</v>
      </c>
      <c r="E76" s="172" t="s">
        <v>1383</v>
      </c>
      <c r="F76" s="172">
        <v>1412082</v>
      </c>
      <c r="G76" s="171" t="s">
        <v>393</v>
      </c>
      <c r="H76">
        <v>291</v>
      </c>
      <c r="I76" t="str">
        <f t="shared" si="1"/>
        <v>2</v>
      </c>
    </row>
    <row r="77" spans="1:9" x14ac:dyDescent="0.25">
      <c r="A77" s="171" t="s">
        <v>546</v>
      </c>
      <c r="B77" s="171">
        <v>7971945741</v>
      </c>
      <c r="C77" s="171" t="s">
        <v>1382</v>
      </c>
      <c r="D77" s="173" t="s">
        <v>1381</v>
      </c>
      <c r="E77" s="172" t="s">
        <v>1380</v>
      </c>
      <c r="F77" s="172">
        <v>1406062</v>
      </c>
      <c r="G77" s="171" t="s">
        <v>441</v>
      </c>
      <c r="H77">
        <v>246</v>
      </c>
      <c r="I77" t="str">
        <f t="shared" si="1"/>
        <v>2</v>
      </c>
    </row>
    <row r="78" spans="1:9" x14ac:dyDescent="0.25">
      <c r="A78" s="171" t="s">
        <v>741</v>
      </c>
      <c r="B78" s="171">
        <v>7991965356</v>
      </c>
      <c r="C78" s="171" t="s">
        <v>1379</v>
      </c>
      <c r="D78" s="173" t="s">
        <v>1378</v>
      </c>
      <c r="E78" s="172" t="s">
        <v>1377</v>
      </c>
      <c r="F78" s="172">
        <v>1430024</v>
      </c>
      <c r="G78" s="171" t="s">
        <v>221</v>
      </c>
      <c r="H78">
        <v>460</v>
      </c>
      <c r="I78" t="str">
        <f t="shared" si="1"/>
        <v>4</v>
      </c>
    </row>
    <row r="79" spans="1:9" x14ac:dyDescent="0.25">
      <c r="A79" s="171" t="s">
        <v>632</v>
      </c>
      <c r="B79" s="171">
        <v>7962942660</v>
      </c>
      <c r="C79" s="171" t="s">
        <v>1376</v>
      </c>
      <c r="D79" s="173" t="s">
        <v>1375</v>
      </c>
      <c r="E79" s="172" t="s">
        <v>1374</v>
      </c>
      <c r="F79" s="172">
        <v>1425042</v>
      </c>
      <c r="G79" s="171" t="s">
        <v>269</v>
      </c>
      <c r="H79">
        <v>411</v>
      </c>
      <c r="I79" t="str">
        <f t="shared" si="1"/>
        <v>2</v>
      </c>
    </row>
    <row r="80" spans="1:9" x14ac:dyDescent="0.25">
      <c r="A80" s="171" t="s">
        <v>632</v>
      </c>
      <c r="B80" s="171">
        <v>7962896026</v>
      </c>
      <c r="C80" s="171" t="s">
        <v>1373</v>
      </c>
      <c r="D80" s="173" t="s">
        <v>1372</v>
      </c>
      <c r="E80" s="172" t="s">
        <v>1371</v>
      </c>
      <c r="F80" s="172">
        <v>1425052</v>
      </c>
      <c r="G80" s="171" t="s">
        <v>269</v>
      </c>
      <c r="H80">
        <v>412</v>
      </c>
      <c r="I80" t="str">
        <f t="shared" si="1"/>
        <v>2</v>
      </c>
    </row>
    <row r="81" spans="1:9" x14ac:dyDescent="0.25">
      <c r="A81" s="171" t="s">
        <v>632</v>
      </c>
      <c r="B81" s="171">
        <v>7962908568</v>
      </c>
      <c r="C81" s="171" t="s">
        <v>1370</v>
      </c>
      <c r="D81" s="173" t="s">
        <v>1369</v>
      </c>
      <c r="E81" s="172" t="s">
        <v>1368</v>
      </c>
      <c r="F81" s="172">
        <v>1425064</v>
      </c>
      <c r="G81" s="171" t="s">
        <v>269</v>
      </c>
      <c r="H81">
        <v>413</v>
      </c>
      <c r="I81" t="str">
        <f t="shared" si="1"/>
        <v>4</v>
      </c>
    </row>
    <row r="82" spans="1:9" x14ac:dyDescent="0.25">
      <c r="A82" s="171" t="s">
        <v>585</v>
      </c>
      <c r="B82" s="171">
        <v>7611485912</v>
      </c>
      <c r="C82" s="171" t="s">
        <v>1367</v>
      </c>
      <c r="D82" s="173" t="s">
        <v>1366</v>
      </c>
      <c r="E82" s="172" t="s">
        <v>1365</v>
      </c>
      <c r="F82" s="172">
        <v>1422042</v>
      </c>
      <c r="G82" s="171" t="s">
        <v>292</v>
      </c>
      <c r="H82">
        <v>388</v>
      </c>
      <c r="I82" t="str">
        <f t="shared" si="1"/>
        <v>2</v>
      </c>
    </row>
    <row r="83" spans="1:9" x14ac:dyDescent="0.25">
      <c r="A83" s="171" t="s">
        <v>762</v>
      </c>
      <c r="B83" s="171">
        <v>5671846695</v>
      </c>
      <c r="C83" s="171" t="s">
        <v>1364</v>
      </c>
      <c r="D83" s="173" t="s">
        <v>1363</v>
      </c>
      <c r="E83" s="172" t="s">
        <v>1362</v>
      </c>
      <c r="F83" s="172">
        <v>1420062</v>
      </c>
      <c r="G83" s="171" t="s">
        <v>310</v>
      </c>
      <c r="H83">
        <v>372</v>
      </c>
      <c r="I83" t="str">
        <f t="shared" si="1"/>
        <v>2</v>
      </c>
    </row>
    <row r="84" spans="1:9" x14ac:dyDescent="0.25">
      <c r="A84" s="171" t="s">
        <v>555</v>
      </c>
      <c r="B84" s="171">
        <v>7582157110</v>
      </c>
      <c r="C84" s="171" t="s">
        <v>1361</v>
      </c>
      <c r="D84" s="173" t="s">
        <v>1360</v>
      </c>
      <c r="E84" s="172" t="s">
        <v>1359</v>
      </c>
      <c r="F84" s="172">
        <v>1415052</v>
      </c>
      <c r="G84" s="171" t="s">
        <v>364</v>
      </c>
      <c r="H84">
        <v>319</v>
      </c>
      <c r="I84" t="str">
        <f t="shared" si="1"/>
        <v>2</v>
      </c>
    </row>
    <row r="85" spans="1:9" x14ac:dyDescent="0.25">
      <c r="A85" s="171" t="s">
        <v>552</v>
      </c>
      <c r="B85" s="171">
        <v>8222158817</v>
      </c>
      <c r="C85" s="171" t="s">
        <v>1346</v>
      </c>
      <c r="D85" s="173" t="s">
        <v>1345</v>
      </c>
      <c r="E85" s="172" t="s">
        <v>1344</v>
      </c>
      <c r="F85" s="172">
        <v>1412094</v>
      </c>
      <c r="G85" s="171" t="s">
        <v>393</v>
      </c>
      <c r="H85" t="e">
        <v>#N/A</v>
      </c>
      <c r="I85" t="str">
        <f t="shared" si="1"/>
        <v>4</v>
      </c>
    </row>
    <row r="86" spans="1:9" x14ac:dyDescent="0.25">
      <c r="A86" s="171" t="s">
        <v>639</v>
      </c>
      <c r="B86" s="171">
        <v>1182004380</v>
      </c>
      <c r="C86" s="171" t="s">
        <v>1358</v>
      </c>
      <c r="D86" s="173" t="s">
        <v>1357</v>
      </c>
      <c r="E86" s="172" t="s">
        <v>1356</v>
      </c>
      <c r="F86" s="172">
        <v>1432032</v>
      </c>
      <c r="G86" s="171" t="s">
        <v>215</v>
      </c>
      <c r="H86">
        <v>467</v>
      </c>
      <c r="I86" t="str">
        <f t="shared" si="1"/>
        <v>2</v>
      </c>
    </row>
    <row r="87" spans="1:9" x14ac:dyDescent="0.25">
      <c r="A87" s="171" t="s">
        <v>560</v>
      </c>
      <c r="B87" s="171">
        <v>5321962030</v>
      </c>
      <c r="C87" s="171" t="s">
        <v>1355</v>
      </c>
      <c r="D87" s="173" t="s">
        <v>1354</v>
      </c>
      <c r="E87" s="172" t="s">
        <v>1353</v>
      </c>
      <c r="F87" s="172">
        <v>1417044</v>
      </c>
      <c r="G87" s="171" t="s">
        <v>342</v>
      </c>
      <c r="H87">
        <v>340</v>
      </c>
      <c r="I87" t="str">
        <f t="shared" si="1"/>
        <v>4</v>
      </c>
    </row>
    <row r="88" spans="1:9" x14ac:dyDescent="0.25">
      <c r="A88" s="171" t="s">
        <v>551</v>
      </c>
      <c r="B88" s="171">
        <v>7571449122</v>
      </c>
      <c r="C88" s="171" t="s">
        <v>1352</v>
      </c>
      <c r="D88" s="173" t="s">
        <v>1351</v>
      </c>
      <c r="E88" s="172" t="s">
        <v>1350</v>
      </c>
      <c r="F88" s="172">
        <v>1411032</v>
      </c>
      <c r="G88" s="171" t="s">
        <v>404</v>
      </c>
      <c r="H88">
        <v>277</v>
      </c>
      <c r="I88" t="str">
        <f t="shared" si="1"/>
        <v>2</v>
      </c>
    </row>
    <row r="89" spans="1:9" x14ac:dyDescent="0.25">
      <c r="A89" s="171" t="s">
        <v>625</v>
      </c>
      <c r="B89" s="171">
        <v>8111715870</v>
      </c>
      <c r="C89" s="171" t="s">
        <v>1349</v>
      </c>
      <c r="D89" s="173" t="s">
        <v>1348</v>
      </c>
      <c r="E89" s="172" t="s">
        <v>1347</v>
      </c>
      <c r="F89" s="172">
        <v>1436012</v>
      </c>
      <c r="G89" s="171" t="s">
        <v>179</v>
      </c>
      <c r="H89">
        <v>499</v>
      </c>
      <c r="I89" t="str">
        <f t="shared" si="1"/>
        <v>2</v>
      </c>
    </row>
    <row r="90" spans="1:9" x14ac:dyDescent="0.25">
      <c r="A90" s="171" t="s">
        <v>615</v>
      </c>
      <c r="B90" s="171">
        <v>1251333656</v>
      </c>
      <c r="C90" s="171" t="s">
        <v>1343</v>
      </c>
      <c r="D90" s="173" t="s">
        <v>1342</v>
      </c>
      <c r="E90" s="172" t="s">
        <v>1341</v>
      </c>
      <c r="F90" s="172">
        <v>1434072</v>
      </c>
      <c r="G90" s="171" t="s">
        <v>198</v>
      </c>
      <c r="H90">
        <v>487</v>
      </c>
      <c r="I90" t="str">
        <f t="shared" si="1"/>
        <v>2</v>
      </c>
    </row>
    <row r="91" spans="1:9" x14ac:dyDescent="0.25">
      <c r="A91" s="171" t="s">
        <v>772</v>
      </c>
      <c r="B91" s="171">
        <v>6010085981</v>
      </c>
      <c r="C91" s="171" t="s">
        <v>1340</v>
      </c>
      <c r="D91" s="173" t="s">
        <v>1339</v>
      </c>
      <c r="E91" s="172" t="s">
        <v>1338</v>
      </c>
      <c r="F91" s="172">
        <v>1423032</v>
      </c>
      <c r="G91" s="171" t="s">
        <v>286</v>
      </c>
      <c r="H91">
        <v>394</v>
      </c>
      <c r="I91" t="str">
        <f t="shared" si="1"/>
        <v>2</v>
      </c>
    </row>
    <row r="92" spans="1:9" x14ac:dyDescent="0.25">
      <c r="A92" s="171" t="s">
        <v>560</v>
      </c>
      <c r="B92" s="171">
        <v>8221020459</v>
      </c>
      <c r="C92" s="171" t="s">
        <v>642</v>
      </c>
      <c r="D92" s="173" t="s">
        <v>641</v>
      </c>
      <c r="E92" s="172" t="s">
        <v>640</v>
      </c>
      <c r="F92" s="172">
        <v>1417052</v>
      </c>
      <c r="G92" s="171" t="s">
        <v>342</v>
      </c>
      <c r="H92">
        <v>341</v>
      </c>
      <c r="I92" t="str">
        <f t="shared" si="1"/>
        <v>2</v>
      </c>
    </row>
    <row r="93" spans="1:9" x14ac:dyDescent="0.25">
      <c r="A93" s="171" t="s">
        <v>561</v>
      </c>
      <c r="B93" s="171">
        <v>1231217438</v>
      </c>
      <c r="C93" s="171" t="s">
        <v>1337</v>
      </c>
      <c r="D93" s="173" t="s">
        <v>1336</v>
      </c>
      <c r="E93" s="172" t="s">
        <v>1335</v>
      </c>
      <c r="F93" s="172">
        <v>1418024</v>
      </c>
      <c r="G93" s="171" t="s">
        <v>333</v>
      </c>
      <c r="H93" t="e">
        <v>#N/A</v>
      </c>
      <c r="I93" t="str">
        <f t="shared" si="1"/>
        <v>4</v>
      </c>
    </row>
    <row r="94" spans="1:9" x14ac:dyDescent="0.25">
      <c r="A94" s="171" t="s">
        <v>646</v>
      </c>
      <c r="B94" s="171">
        <v>8212392351</v>
      </c>
      <c r="C94" s="171" t="s">
        <v>1334</v>
      </c>
      <c r="D94" s="173" t="s">
        <v>1333</v>
      </c>
      <c r="E94" s="172" t="s">
        <v>1332</v>
      </c>
      <c r="F94" s="172">
        <v>1426022</v>
      </c>
      <c r="G94" s="171" t="s">
        <v>256</v>
      </c>
      <c r="H94">
        <v>423</v>
      </c>
      <c r="I94" t="str">
        <f t="shared" si="1"/>
        <v>2</v>
      </c>
    </row>
    <row r="95" spans="1:9" x14ac:dyDescent="0.25">
      <c r="A95" s="171" t="s">
        <v>665</v>
      </c>
      <c r="B95" s="171">
        <v>8241727162</v>
      </c>
      <c r="C95" s="171" t="s">
        <v>1331</v>
      </c>
      <c r="D95" s="173" t="s">
        <v>1330</v>
      </c>
      <c r="E95" s="172" t="s">
        <v>1329</v>
      </c>
      <c r="F95" s="172">
        <v>1433032</v>
      </c>
      <c r="G95" s="171" t="s">
        <v>208</v>
      </c>
      <c r="H95">
        <v>474</v>
      </c>
      <c r="I95" t="str">
        <f t="shared" si="1"/>
        <v>2</v>
      </c>
    </row>
    <row r="96" spans="1:9" x14ac:dyDescent="0.25">
      <c r="A96" s="171" t="s">
        <v>611</v>
      </c>
      <c r="B96" s="171">
        <v>8231560217</v>
      </c>
      <c r="C96" s="171" t="s">
        <v>1328</v>
      </c>
      <c r="D96" s="173" t="s">
        <v>1327</v>
      </c>
      <c r="E96" s="172" t="s">
        <v>1326</v>
      </c>
      <c r="F96" s="172">
        <v>1429054</v>
      </c>
      <c r="G96" s="171" t="s">
        <v>229</v>
      </c>
      <c r="H96">
        <v>454</v>
      </c>
      <c r="I96" t="str">
        <f t="shared" si="1"/>
        <v>4</v>
      </c>
    </row>
    <row r="97" spans="1:9" x14ac:dyDescent="0.25">
      <c r="A97" s="171" t="s">
        <v>646</v>
      </c>
      <c r="B97" s="171">
        <v>8212394019</v>
      </c>
      <c r="C97" s="171" t="s">
        <v>645</v>
      </c>
      <c r="D97" s="173" t="s">
        <v>644</v>
      </c>
      <c r="E97" s="172" t="s">
        <v>643</v>
      </c>
      <c r="F97" s="172">
        <v>1426032</v>
      </c>
      <c r="G97" s="171" t="s">
        <v>256</v>
      </c>
      <c r="H97">
        <v>424</v>
      </c>
      <c r="I97" t="str">
        <f t="shared" si="1"/>
        <v>2</v>
      </c>
    </row>
    <row r="98" spans="1:9" x14ac:dyDescent="0.25">
      <c r="A98" s="171" t="s">
        <v>632</v>
      </c>
      <c r="B98" s="171">
        <v>9482371307</v>
      </c>
      <c r="C98" s="171" t="s">
        <v>1325</v>
      </c>
      <c r="D98" s="173" t="s">
        <v>1324</v>
      </c>
      <c r="E98" s="172" t="s">
        <v>1323</v>
      </c>
      <c r="F98" s="172">
        <v>1425072</v>
      </c>
      <c r="G98" s="171" t="s">
        <v>269</v>
      </c>
      <c r="H98">
        <v>414</v>
      </c>
      <c r="I98" t="str">
        <f t="shared" si="1"/>
        <v>2</v>
      </c>
    </row>
    <row r="99" spans="1:9" x14ac:dyDescent="0.25">
      <c r="A99" s="171" t="s">
        <v>547</v>
      </c>
      <c r="B99" s="171">
        <v>8121828216</v>
      </c>
      <c r="C99" s="171" t="s">
        <v>1322</v>
      </c>
      <c r="D99" s="173" t="s">
        <v>1321</v>
      </c>
      <c r="E99" s="172" t="s">
        <v>688</v>
      </c>
      <c r="F99" s="172">
        <v>1407054</v>
      </c>
      <c r="G99" s="171" t="s">
        <v>431</v>
      </c>
      <c r="H99">
        <v>255</v>
      </c>
      <c r="I99" t="str">
        <f t="shared" si="1"/>
        <v>4</v>
      </c>
    </row>
    <row r="100" spans="1:9" x14ac:dyDescent="0.25">
      <c r="A100" s="171" t="s">
        <v>585</v>
      </c>
      <c r="B100" s="171">
        <v>7611542308</v>
      </c>
      <c r="C100" s="171" t="s">
        <v>1320</v>
      </c>
      <c r="D100" s="173" t="s">
        <v>1319</v>
      </c>
      <c r="E100" s="172" t="s">
        <v>1318</v>
      </c>
      <c r="F100" s="172">
        <v>1422052</v>
      </c>
      <c r="G100" s="171" t="s">
        <v>292</v>
      </c>
      <c r="H100">
        <v>389</v>
      </c>
      <c r="I100" t="str">
        <f t="shared" si="1"/>
        <v>2</v>
      </c>
    </row>
    <row r="101" spans="1:9" x14ac:dyDescent="0.25">
      <c r="A101" s="171" t="s">
        <v>551</v>
      </c>
      <c r="B101" s="171">
        <v>7571420383</v>
      </c>
      <c r="C101" s="171" t="s">
        <v>1317</v>
      </c>
      <c r="D101" s="173" t="s">
        <v>1316</v>
      </c>
      <c r="E101" s="172" t="s">
        <v>1315</v>
      </c>
      <c r="F101" s="172">
        <v>1411042</v>
      </c>
      <c r="G101" s="171" t="s">
        <v>404</v>
      </c>
      <c r="H101">
        <v>278</v>
      </c>
      <c r="I101" t="str">
        <f t="shared" si="1"/>
        <v>2</v>
      </c>
    </row>
    <row r="102" spans="1:9" x14ac:dyDescent="0.25">
      <c r="A102" s="171" t="s">
        <v>585</v>
      </c>
      <c r="B102" s="171">
        <v>7611524960</v>
      </c>
      <c r="C102" s="171" t="s">
        <v>1314</v>
      </c>
      <c r="D102" s="173" t="s">
        <v>1313</v>
      </c>
      <c r="E102" s="172" t="s">
        <v>1312</v>
      </c>
      <c r="F102" s="172">
        <v>1422062</v>
      </c>
      <c r="G102" s="171" t="s">
        <v>292</v>
      </c>
      <c r="H102">
        <v>390</v>
      </c>
      <c r="I102" t="str">
        <f t="shared" si="1"/>
        <v>2</v>
      </c>
    </row>
    <row r="103" spans="1:9" x14ac:dyDescent="0.25">
      <c r="A103" s="171" t="s">
        <v>596</v>
      </c>
      <c r="B103" s="171">
        <v>5110268025</v>
      </c>
      <c r="C103" s="171" t="s">
        <v>1311</v>
      </c>
      <c r="D103" s="173" t="s">
        <v>1310</v>
      </c>
      <c r="E103" s="172" t="s">
        <v>1309</v>
      </c>
      <c r="F103" s="172">
        <v>1437022</v>
      </c>
      <c r="G103" s="171" t="s">
        <v>173</v>
      </c>
      <c r="H103">
        <v>505</v>
      </c>
      <c r="I103" t="str">
        <f t="shared" si="1"/>
        <v>2</v>
      </c>
    </row>
    <row r="104" spans="1:9" x14ac:dyDescent="0.25">
      <c r="A104" s="171" t="s">
        <v>552</v>
      </c>
      <c r="B104" s="171">
        <v>8222148747</v>
      </c>
      <c r="C104" s="171" t="s">
        <v>1308</v>
      </c>
      <c r="D104" s="173" t="s">
        <v>1307</v>
      </c>
      <c r="E104" s="172" t="s">
        <v>1306</v>
      </c>
      <c r="F104" s="172">
        <v>1412104</v>
      </c>
      <c r="G104" s="171" t="s">
        <v>393</v>
      </c>
      <c r="H104">
        <v>293</v>
      </c>
      <c r="I104" t="str">
        <f t="shared" si="1"/>
        <v>4</v>
      </c>
    </row>
    <row r="105" spans="1:9" x14ac:dyDescent="0.25">
      <c r="A105" s="171" t="s">
        <v>555</v>
      </c>
      <c r="B105" s="171">
        <v>7582123571</v>
      </c>
      <c r="C105" s="171" t="s">
        <v>1305</v>
      </c>
      <c r="D105" s="173" t="s">
        <v>1304</v>
      </c>
      <c r="E105" s="172" t="s">
        <v>1303</v>
      </c>
      <c r="F105" s="172">
        <v>1415062</v>
      </c>
      <c r="G105" s="171" t="s">
        <v>364</v>
      </c>
      <c r="H105">
        <v>320</v>
      </c>
      <c r="I105" t="str">
        <f t="shared" si="1"/>
        <v>2</v>
      </c>
    </row>
    <row r="106" spans="1:9" x14ac:dyDescent="0.25">
      <c r="A106" s="171" t="s">
        <v>554</v>
      </c>
      <c r="B106" s="171">
        <v>5311666399</v>
      </c>
      <c r="C106" s="171" t="s">
        <v>1302</v>
      </c>
      <c r="D106" s="173" t="s">
        <v>1301</v>
      </c>
      <c r="E106" s="172" t="s">
        <v>1300</v>
      </c>
      <c r="F106" s="172">
        <v>1414032</v>
      </c>
      <c r="G106" s="171" t="s">
        <v>151</v>
      </c>
      <c r="H106">
        <v>310</v>
      </c>
      <c r="I106" t="str">
        <f t="shared" si="1"/>
        <v>2</v>
      </c>
    </row>
    <row r="107" spans="1:9" x14ac:dyDescent="0.25">
      <c r="A107" s="171" t="s">
        <v>639</v>
      </c>
      <c r="B107" s="171">
        <v>1181789539</v>
      </c>
      <c r="C107" s="171" t="s">
        <v>638</v>
      </c>
      <c r="D107" s="173" t="s">
        <v>637</v>
      </c>
      <c r="E107" s="172" t="s">
        <v>636</v>
      </c>
      <c r="F107" s="172">
        <v>1432042</v>
      </c>
      <c r="G107" s="171" t="s">
        <v>215</v>
      </c>
      <c r="H107">
        <v>468</v>
      </c>
      <c r="I107" t="str">
        <f t="shared" si="1"/>
        <v>2</v>
      </c>
    </row>
    <row r="108" spans="1:9" x14ac:dyDescent="0.25">
      <c r="A108" s="171" t="s">
        <v>561</v>
      </c>
      <c r="B108" s="171">
        <v>1231220334</v>
      </c>
      <c r="C108" s="171" t="s">
        <v>1299</v>
      </c>
      <c r="D108" s="173" t="s">
        <v>1298</v>
      </c>
      <c r="E108" s="172" t="s">
        <v>1297</v>
      </c>
      <c r="F108" s="172">
        <v>1418032</v>
      </c>
      <c r="G108" s="171" t="s">
        <v>333</v>
      </c>
      <c r="H108">
        <v>347</v>
      </c>
      <c r="I108" t="str">
        <f t="shared" si="1"/>
        <v>2</v>
      </c>
    </row>
    <row r="109" spans="1:9" x14ac:dyDescent="0.25">
      <c r="A109" s="171" t="s">
        <v>553</v>
      </c>
      <c r="B109" s="171">
        <v>5691760028</v>
      </c>
      <c r="C109" s="171" t="s">
        <v>1296</v>
      </c>
      <c r="D109" s="173" t="s">
        <v>1295</v>
      </c>
      <c r="E109" s="172" t="s">
        <v>1294</v>
      </c>
      <c r="F109" s="172">
        <v>1413032</v>
      </c>
      <c r="G109" s="171" t="s">
        <v>380</v>
      </c>
      <c r="H109">
        <v>300</v>
      </c>
      <c r="I109" t="str">
        <f t="shared" si="1"/>
        <v>2</v>
      </c>
    </row>
    <row r="110" spans="1:9" x14ac:dyDescent="0.25">
      <c r="A110" s="171" t="s">
        <v>549</v>
      </c>
      <c r="B110" s="171">
        <v>5090066174</v>
      </c>
      <c r="C110" s="171" t="s">
        <v>1293</v>
      </c>
      <c r="D110" s="173" t="s">
        <v>1292</v>
      </c>
      <c r="E110" s="172" t="s">
        <v>679</v>
      </c>
      <c r="F110" s="172">
        <v>1409034</v>
      </c>
      <c r="G110" s="171" t="s">
        <v>417</v>
      </c>
      <c r="H110">
        <v>265</v>
      </c>
      <c r="I110" t="str">
        <f t="shared" si="1"/>
        <v>4</v>
      </c>
    </row>
    <row r="111" spans="1:9" x14ac:dyDescent="0.25">
      <c r="A111" s="171" t="s">
        <v>665</v>
      </c>
      <c r="B111" s="171">
        <v>8241709709</v>
      </c>
      <c r="C111" s="171" t="s">
        <v>1291</v>
      </c>
      <c r="D111" s="173" t="s">
        <v>1290</v>
      </c>
      <c r="E111" s="172" t="s">
        <v>1289</v>
      </c>
      <c r="F111" s="172">
        <v>1433011</v>
      </c>
      <c r="G111" s="171" t="s">
        <v>208</v>
      </c>
      <c r="H111">
        <v>475</v>
      </c>
      <c r="I111" t="str">
        <f t="shared" si="1"/>
        <v>1</v>
      </c>
    </row>
    <row r="112" spans="1:9" x14ac:dyDescent="0.25">
      <c r="A112" s="171" t="s">
        <v>596</v>
      </c>
      <c r="B112" s="171">
        <v>5110263855</v>
      </c>
      <c r="C112" s="171" t="s">
        <v>1288</v>
      </c>
      <c r="D112" s="173" t="s">
        <v>1287</v>
      </c>
      <c r="E112" s="172" t="s">
        <v>1286</v>
      </c>
      <c r="F112" s="172">
        <v>1437034</v>
      </c>
      <c r="G112" s="171" t="s">
        <v>173</v>
      </c>
      <c r="H112" t="e">
        <v>#N/A</v>
      </c>
      <c r="I112" t="str">
        <f t="shared" si="1"/>
        <v>4</v>
      </c>
    </row>
    <row r="113" spans="1:9" x14ac:dyDescent="0.25">
      <c r="A113" s="171" t="s">
        <v>596</v>
      </c>
      <c r="B113" s="171">
        <v>5110271300</v>
      </c>
      <c r="C113" s="171" t="s">
        <v>1285</v>
      </c>
      <c r="D113" s="173" t="s">
        <v>1284</v>
      </c>
      <c r="E113" s="172" t="s">
        <v>1283</v>
      </c>
      <c r="F113" s="172">
        <v>1437042</v>
      </c>
      <c r="G113" s="171" t="s">
        <v>173</v>
      </c>
      <c r="H113">
        <v>507</v>
      </c>
      <c r="I113" t="str">
        <f t="shared" si="1"/>
        <v>2</v>
      </c>
    </row>
    <row r="114" spans="1:9" x14ac:dyDescent="0.25">
      <c r="A114" s="171" t="s">
        <v>543</v>
      </c>
      <c r="B114" s="171">
        <v>8262117380</v>
      </c>
      <c r="C114" s="171" t="s">
        <v>840</v>
      </c>
      <c r="D114" s="173" t="s">
        <v>839</v>
      </c>
      <c r="E114" s="172" t="s">
        <v>817</v>
      </c>
      <c r="F114" s="172">
        <v>1403021</v>
      </c>
      <c r="G114" s="171" t="s">
        <v>464</v>
      </c>
      <c r="H114">
        <v>221</v>
      </c>
      <c r="I114" t="str">
        <f t="shared" si="1"/>
        <v>1</v>
      </c>
    </row>
    <row r="115" spans="1:9" x14ac:dyDescent="0.25">
      <c r="A115" s="171" t="s">
        <v>562</v>
      </c>
      <c r="B115" s="171">
        <v>7742935675</v>
      </c>
      <c r="C115" s="171" t="s">
        <v>826</v>
      </c>
      <c r="D115" s="173" t="s">
        <v>825</v>
      </c>
      <c r="E115" s="172" t="s">
        <v>824</v>
      </c>
      <c r="F115" s="172">
        <v>1419072</v>
      </c>
      <c r="G115" s="171" t="s">
        <v>326</v>
      </c>
      <c r="H115">
        <v>358</v>
      </c>
      <c r="I115" t="str">
        <f t="shared" si="1"/>
        <v>2</v>
      </c>
    </row>
    <row r="116" spans="1:9" x14ac:dyDescent="0.25">
      <c r="A116" s="171" t="s">
        <v>665</v>
      </c>
      <c r="B116" s="171">
        <v>8241707277</v>
      </c>
      <c r="C116" s="171" t="s">
        <v>838</v>
      </c>
      <c r="D116" s="173" t="s">
        <v>837</v>
      </c>
      <c r="E116" s="172" t="s">
        <v>836</v>
      </c>
      <c r="F116" s="172">
        <v>1433054</v>
      </c>
      <c r="G116" s="171" t="s">
        <v>208</v>
      </c>
      <c r="H116">
        <v>476</v>
      </c>
      <c r="I116" t="str">
        <f t="shared" si="1"/>
        <v>4</v>
      </c>
    </row>
    <row r="117" spans="1:9" x14ac:dyDescent="0.25">
      <c r="A117" s="171" t="s">
        <v>639</v>
      </c>
      <c r="B117" s="171">
        <v>1181768394</v>
      </c>
      <c r="C117" s="171" t="s">
        <v>835</v>
      </c>
      <c r="D117" s="173" t="s">
        <v>834</v>
      </c>
      <c r="E117" s="172" t="s">
        <v>833</v>
      </c>
      <c r="F117" s="172">
        <v>1432054</v>
      </c>
      <c r="G117" s="171" t="s">
        <v>215</v>
      </c>
      <c r="H117">
        <v>469</v>
      </c>
      <c r="I117" t="str">
        <f t="shared" si="1"/>
        <v>4</v>
      </c>
    </row>
    <row r="118" spans="1:9" x14ac:dyDescent="0.25">
      <c r="A118" s="171" t="s">
        <v>550</v>
      </c>
      <c r="B118" s="171">
        <v>4960249189</v>
      </c>
      <c r="C118" s="171" t="s">
        <v>832</v>
      </c>
      <c r="D118" s="173" t="s">
        <v>831</v>
      </c>
      <c r="E118" s="172" t="s">
        <v>830</v>
      </c>
      <c r="F118" s="172">
        <v>1410024</v>
      </c>
      <c r="G118" s="171" t="s">
        <v>410</v>
      </c>
      <c r="H118">
        <v>270</v>
      </c>
      <c r="I118" t="str">
        <f t="shared" si="1"/>
        <v>4</v>
      </c>
    </row>
    <row r="119" spans="1:9" x14ac:dyDescent="0.25">
      <c r="A119" s="171" t="s">
        <v>555</v>
      </c>
      <c r="B119" s="171">
        <v>7582196624</v>
      </c>
      <c r="C119" s="171" t="s">
        <v>829</v>
      </c>
      <c r="D119" s="173" t="s">
        <v>828</v>
      </c>
      <c r="E119" s="172" t="s">
        <v>827</v>
      </c>
      <c r="F119" s="172">
        <v>1415072</v>
      </c>
      <c r="G119" s="171" t="s">
        <v>364</v>
      </c>
      <c r="H119">
        <v>321</v>
      </c>
      <c r="I119" t="str">
        <f t="shared" si="1"/>
        <v>2</v>
      </c>
    </row>
    <row r="120" spans="1:9" x14ac:dyDescent="0.25">
      <c r="A120" s="171" t="s">
        <v>543</v>
      </c>
      <c r="B120" s="171">
        <v>8262066487</v>
      </c>
      <c r="C120" s="171" t="s">
        <v>1282</v>
      </c>
      <c r="D120" s="173" t="s">
        <v>1281</v>
      </c>
      <c r="E120" s="172" t="s">
        <v>1280</v>
      </c>
      <c r="F120" s="172">
        <v>1403072</v>
      </c>
      <c r="G120" s="171" t="s">
        <v>464</v>
      </c>
      <c r="H120">
        <v>222</v>
      </c>
      <c r="I120" t="str">
        <f t="shared" si="1"/>
        <v>2</v>
      </c>
    </row>
    <row r="121" spans="1:9" x14ac:dyDescent="0.25">
      <c r="A121" s="171" t="s">
        <v>547</v>
      </c>
      <c r="B121" s="171">
        <v>8121914938</v>
      </c>
      <c r="C121" s="171" t="s">
        <v>1279</v>
      </c>
      <c r="D121" s="173" t="s">
        <v>1278</v>
      </c>
      <c r="E121" s="172" t="s">
        <v>1277</v>
      </c>
      <c r="F121" s="172">
        <v>1407062</v>
      </c>
      <c r="G121" s="171" t="s">
        <v>431</v>
      </c>
      <c r="H121">
        <v>256</v>
      </c>
      <c r="I121" t="str">
        <f t="shared" si="1"/>
        <v>2</v>
      </c>
    </row>
    <row r="122" spans="1:9" x14ac:dyDescent="0.25">
      <c r="A122" s="171" t="s">
        <v>562</v>
      </c>
      <c r="B122" s="171">
        <v>7743211086</v>
      </c>
      <c r="C122" s="171" t="s">
        <v>1276</v>
      </c>
      <c r="D122" s="173" t="s">
        <v>1275</v>
      </c>
      <c r="E122" s="172" t="s">
        <v>1274</v>
      </c>
      <c r="F122" s="172">
        <v>1419082</v>
      </c>
      <c r="G122" s="171" t="s">
        <v>326</v>
      </c>
      <c r="H122">
        <v>359</v>
      </c>
      <c r="I122" t="str">
        <f t="shared" si="1"/>
        <v>2</v>
      </c>
    </row>
    <row r="123" spans="1:9" x14ac:dyDescent="0.25">
      <c r="A123" s="171" t="s">
        <v>559</v>
      </c>
      <c r="B123" s="171">
        <v>7591624930</v>
      </c>
      <c r="C123" s="171" t="s">
        <v>1273</v>
      </c>
      <c r="D123" s="173" t="s">
        <v>1272</v>
      </c>
      <c r="E123" s="172" t="s">
        <v>1271</v>
      </c>
      <c r="F123" s="172">
        <v>1416052</v>
      </c>
      <c r="G123" s="171" t="s">
        <v>147</v>
      </c>
      <c r="H123">
        <v>330</v>
      </c>
      <c r="I123" t="str">
        <f t="shared" si="1"/>
        <v>2</v>
      </c>
    </row>
    <row r="124" spans="1:9" x14ac:dyDescent="0.25">
      <c r="A124" s="171" t="s">
        <v>544</v>
      </c>
      <c r="B124" s="171">
        <v>9710664961</v>
      </c>
      <c r="C124" s="171" t="s">
        <v>2085</v>
      </c>
      <c r="D124" s="173" t="s">
        <v>2086</v>
      </c>
      <c r="E124" s="172" t="s">
        <v>1270</v>
      </c>
      <c r="F124" s="172">
        <v>1404011</v>
      </c>
      <c r="G124" s="171" t="s">
        <v>451</v>
      </c>
      <c r="H124" t="e">
        <v>#N/A</v>
      </c>
      <c r="I124" t="str">
        <f t="shared" si="1"/>
        <v>1</v>
      </c>
    </row>
    <row r="125" spans="1:9" x14ac:dyDescent="0.25">
      <c r="A125" s="171" t="s">
        <v>632</v>
      </c>
      <c r="B125" s="171">
        <v>7962958767</v>
      </c>
      <c r="C125" s="171" t="s">
        <v>2087</v>
      </c>
      <c r="D125" s="173" t="s">
        <v>2088</v>
      </c>
      <c r="E125" s="172" t="s">
        <v>2089</v>
      </c>
      <c r="F125" s="172">
        <v>1425011</v>
      </c>
      <c r="G125" s="171" t="s">
        <v>269</v>
      </c>
      <c r="H125" t="e">
        <v>#N/A</v>
      </c>
      <c r="I125" t="str">
        <f t="shared" si="1"/>
        <v>1</v>
      </c>
    </row>
    <row r="126" spans="1:9" x14ac:dyDescent="0.25">
      <c r="A126" s="171" t="s">
        <v>707</v>
      </c>
      <c r="B126" s="171">
        <v>7962817529</v>
      </c>
      <c r="C126" s="171" t="s">
        <v>2090</v>
      </c>
      <c r="D126" s="173" t="s">
        <v>2091</v>
      </c>
      <c r="E126" s="172" t="s">
        <v>2092</v>
      </c>
      <c r="F126" s="172">
        <v>1463011</v>
      </c>
      <c r="G126" s="171" t="s">
        <v>158</v>
      </c>
      <c r="H126" t="e">
        <v>#N/A</v>
      </c>
      <c r="I126" t="str">
        <f t="shared" si="1"/>
        <v>1</v>
      </c>
    </row>
    <row r="127" spans="1:9" x14ac:dyDescent="0.25">
      <c r="A127" s="171" t="s">
        <v>543</v>
      </c>
      <c r="B127" s="171">
        <v>8262037296</v>
      </c>
      <c r="C127" s="171" t="s">
        <v>1269</v>
      </c>
      <c r="D127" s="173" t="s">
        <v>1268</v>
      </c>
      <c r="E127" s="172" t="s">
        <v>1267</v>
      </c>
      <c r="F127" s="172">
        <v>1403082</v>
      </c>
      <c r="G127" s="171" t="s">
        <v>464</v>
      </c>
      <c r="H127">
        <v>223</v>
      </c>
      <c r="I127" t="str">
        <f t="shared" si="1"/>
        <v>2</v>
      </c>
    </row>
    <row r="128" spans="1:9" x14ac:dyDescent="0.25">
      <c r="A128" s="171" t="s">
        <v>615</v>
      </c>
      <c r="B128" s="171">
        <v>1251622308</v>
      </c>
      <c r="C128" s="171" t="s">
        <v>2093</v>
      </c>
      <c r="D128" s="173" t="s">
        <v>2094</v>
      </c>
      <c r="E128" s="172" t="s">
        <v>2095</v>
      </c>
      <c r="F128" s="172">
        <v>1434021</v>
      </c>
      <c r="G128" s="171" t="s">
        <v>198</v>
      </c>
      <c r="H128" t="e">
        <v>#N/A</v>
      </c>
      <c r="I128" t="str">
        <f t="shared" si="1"/>
        <v>1</v>
      </c>
    </row>
    <row r="129" spans="1:9" x14ac:dyDescent="0.25">
      <c r="A129" s="171" t="s">
        <v>697</v>
      </c>
      <c r="B129" s="171">
        <v>7743135712</v>
      </c>
      <c r="C129" s="171" t="s">
        <v>2096</v>
      </c>
      <c r="D129" s="173" t="s">
        <v>2097</v>
      </c>
      <c r="E129" s="172" t="s">
        <v>2098</v>
      </c>
      <c r="F129" s="172">
        <v>1462011</v>
      </c>
      <c r="G129" s="171" t="s">
        <v>159</v>
      </c>
      <c r="H129" t="e">
        <v>#N/A</v>
      </c>
      <c r="I129" t="str">
        <f t="shared" si="1"/>
        <v>1</v>
      </c>
    </row>
    <row r="130" spans="1:9" x14ac:dyDescent="0.25">
      <c r="A130" s="171" t="s">
        <v>762</v>
      </c>
      <c r="B130" s="171">
        <v>5671783718</v>
      </c>
      <c r="C130" s="171" t="s">
        <v>2099</v>
      </c>
      <c r="D130" s="173" t="s">
        <v>2100</v>
      </c>
      <c r="E130" s="172" t="s">
        <v>759</v>
      </c>
      <c r="F130" s="172">
        <v>1420011</v>
      </c>
      <c r="G130" s="171" t="s">
        <v>310</v>
      </c>
      <c r="H130" t="e">
        <v>#N/A</v>
      </c>
      <c r="I130" t="str">
        <f t="shared" si="1"/>
        <v>1</v>
      </c>
    </row>
    <row r="131" spans="1:9" x14ac:dyDescent="0.25">
      <c r="A131" s="171" t="s">
        <v>762</v>
      </c>
      <c r="B131" s="171">
        <v>5671905245</v>
      </c>
      <c r="C131" s="171" t="s">
        <v>2101</v>
      </c>
      <c r="D131" s="173" t="s">
        <v>2102</v>
      </c>
      <c r="E131" s="172" t="s">
        <v>2103</v>
      </c>
      <c r="F131" s="172">
        <v>1420021</v>
      </c>
      <c r="G131" s="171" t="s">
        <v>310</v>
      </c>
      <c r="H131" t="e">
        <v>#N/A</v>
      </c>
      <c r="I131" t="str">
        <f t="shared" ref="I131:I194" si="2">RIGHT(F131,1)</f>
        <v>1</v>
      </c>
    </row>
    <row r="132" spans="1:9" x14ac:dyDescent="0.25">
      <c r="A132" s="171" t="s">
        <v>752</v>
      </c>
      <c r="B132" s="171">
        <v>7761679049</v>
      </c>
      <c r="C132" s="171" t="s">
        <v>2104</v>
      </c>
      <c r="D132" s="173" t="s">
        <v>2105</v>
      </c>
      <c r="E132" s="172" t="s">
        <v>2106</v>
      </c>
      <c r="F132" s="172">
        <v>1427011</v>
      </c>
      <c r="G132" s="171" t="s">
        <v>243</v>
      </c>
      <c r="H132" t="e">
        <v>#N/A</v>
      </c>
      <c r="I132" t="str">
        <f t="shared" si="2"/>
        <v>1</v>
      </c>
    </row>
    <row r="133" spans="1:9" x14ac:dyDescent="0.25">
      <c r="A133" s="171" t="s">
        <v>675</v>
      </c>
      <c r="B133" s="171">
        <v>5342480595</v>
      </c>
      <c r="C133" s="171" t="s">
        <v>1266</v>
      </c>
      <c r="D133" s="173" t="s">
        <v>1265</v>
      </c>
      <c r="E133" s="172" t="s">
        <v>1264</v>
      </c>
      <c r="F133" s="172">
        <v>1421042</v>
      </c>
      <c r="G133" s="171" t="s">
        <v>299</v>
      </c>
      <c r="H133">
        <v>382</v>
      </c>
      <c r="I133" t="str">
        <f t="shared" si="2"/>
        <v>2</v>
      </c>
    </row>
    <row r="134" spans="1:9" x14ac:dyDescent="0.25">
      <c r="A134" s="171" t="s">
        <v>665</v>
      </c>
      <c r="B134" s="171">
        <v>8241723514</v>
      </c>
      <c r="C134" s="171" t="s">
        <v>1263</v>
      </c>
      <c r="D134" s="173" t="s">
        <v>1262</v>
      </c>
      <c r="E134" s="172" t="s">
        <v>1261</v>
      </c>
      <c r="F134" s="172">
        <v>1433062</v>
      </c>
      <c r="G134" s="171" t="s">
        <v>208</v>
      </c>
      <c r="H134">
        <v>477</v>
      </c>
      <c r="I134" t="str">
        <f t="shared" si="2"/>
        <v>2</v>
      </c>
    </row>
    <row r="135" spans="1:9" x14ac:dyDescent="0.25">
      <c r="A135" s="171" t="s">
        <v>542</v>
      </c>
      <c r="B135" s="171">
        <v>5661876536</v>
      </c>
      <c r="C135" s="171" t="s">
        <v>1260</v>
      </c>
      <c r="D135" s="173" t="s">
        <v>1259</v>
      </c>
      <c r="E135" s="172" t="s">
        <v>1258</v>
      </c>
      <c r="F135" s="172">
        <v>1402011</v>
      </c>
      <c r="G135" s="171" t="s">
        <v>473</v>
      </c>
      <c r="H135" t="e">
        <v>#N/A</v>
      </c>
      <c r="I135" t="str">
        <f t="shared" si="2"/>
        <v>1</v>
      </c>
    </row>
    <row r="136" spans="1:9" x14ac:dyDescent="0.25">
      <c r="A136" s="171" t="s">
        <v>548</v>
      </c>
      <c r="B136" s="171">
        <v>5361923243</v>
      </c>
      <c r="C136" s="171" t="s">
        <v>1257</v>
      </c>
      <c r="D136" s="173" t="s">
        <v>1256</v>
      </c>
      <c r="E136" s="172" t="s">
        <v>1255</v>
      </c>
      <c r="F136" s="172">
        <v>1408011</v>
      </c>
      <c r="G136" s="171" t="s">
        <v>423</v>
      </c>
      <c r="H136" t="e">
        <v>#N/A</v>
      </c>
      <c r="I136" t="str">
        <f t="shared" si="2"/>
        <v>1</v>
      </c>
    </row>
    <row r="137" spans="1:9" x14ac:dyDescent="0.25">
      <c r="A137" s="171" t="s">
        <v>545</v>
      </c>
      <c r="B137" s="171">
        <v>5291799245</v>
      </c>
      <c r="C137" s="171" t="s">
        <v>1254</v>
      </c>
      <c r="D137" s="173" t="s">
        <v>1253</v>
      </c>
      <c r="E137" s="172" t="s">
        <v>1252</v>
      </c>
      <c r="F137" s="172">
        <v>1405011</v>
      </c>
      <c r="G137" s="171" t="s">
        <v>149</v>
      </c>
      <c r="H137" t="e">
        <v>#N/A</v>
      </c>
      <c r="I137" t="str">
        <f t="shared" si="2"/>
        <v>1</v>
      </c>
    </row>
    <row r="138" spans="1:9" x14ac:dyDescent="0.25">
      <c r="A138" s="171" t="s">
        <v>552</v>
      </c>
      <c r="B138" s="171">
        <v>8222146576</v>
      </c>
      <c r="C138" s="171" t="s">
        <v>1248</v>
      </c>
      <c r="D138" s="173" t="s">
        <v>1247</v>
      </c>
      <c r="E138" s="172" t="s">
        <v>1246</v>
      </c>
      <c r="F138" s="172">
        <v>1412011</v>
      </c>
      <c r="G138" s="171" t="s">
        <v>393</v>
      </c>
      <c r="H138">
        <v>294</v>
      </c>
      <c r="I138" t="str">
        <f t="shared" si="2"/>
        <v>1</v>
      </c>
    </row>
    <row r="139" spans="1:9" x14ac:dyDescent="0.25">
      <c r="A139" s="171" t="s">
        <v>741</v>
      </c>
      <c r="B139" s="171">
        <v>7991958971</v>
      </c>
      <c r="C139" s="171" t="s">
        <v>1251</v>
      </c>
      <c r="D139" s="173" t="s">
        <v>1250</v>
      </c>
      <c r="E139" s="172" t="s">
        <v>1249</v>
      </c>
      <c r="F139" s="172">
        <v>1430032</v>
      </c>
      <c r="G139" s="171" t="s">
        <v>221</v>
      </c>
      <c r="H139">
        <v>461</v>
      </c>
      <c r="I139" t="str">
        <f t="shared" si="2"/>
        <v>2</v>
      </c>
    </row>
    <row r="140" spans="1:9" x14ac:dyDescent="0.25">
      <c r="A140" s="171" t="s">
        <v>748</v>
      </c>
      <c r="B140" s="171">
        <v>8371692019</v>
      </c>
      <c r="C140" s="171" t="s">
        <v>1227</v>
      </c>
      <c r="D140" s="173" t="s">
        <v>1226</v>
      </c>
      <c r="E140" s="172" t="s">
        <v>1225</v>
      </c>
      <c r="F140" s="172">
        <v>1428042</v>
      </c>
      <c r="G140" s="171" t="s">
        <v>236</v>
      </c>
      <c r="H140">
        <v>445</v>
      </c>
      <c r="I140" t="str">
        <f t="shared" si="2"/>
        <v>2</v>
      </c>
    </row>
    <row r="141" spans="1:9" x14ac:dyDescent="0.25">
      <c r="A141" s="171" t="s">
        <v>551</v>
      </c>
      <c r="B141" s="171">
        <v>7571480899</v>
      </c>
      <c r="C141" s="171" t="s">
        <v>1224</v>
      </c>
      <c r="D141" s="173" t="s">
        <v>1223</v>
      </c>
      <c r="E141" s="172" t="s">
        <v>1222</v>
      </c>
      <c r="F141" s="172">
        <v>1411052</v>
      </c>
      <c r="G141" s="171" t="s">
        <v>404</v>
      </c>
      <c r="H141">
        <v>279</v>
      </c>
      <c r="I141" t="str">
        <f t="shared" si="2"/>
        <v>2</v>
      </c>
    </row>
    <row r="142" spans="1:9" x14ac:dyDescent="0.25">
      <c r="A142" s="171" t="s">
        <v>752</v>
      </c>
      <c r="B142" s="171">
        <v>7761615078</v>
      </c>
      <c r="C142" s="171" t="s">
        <v>1245</v>
      </c>
      <c r="D142" s="173" t="s">
        <v>1244</v>
      </c>
      <c r="E142" s="172" t="s">
        <v>1243</v>
      </c>
      <c r="F142" s="172">
        <v>1427032</v>
      </c>
      <c r="G142" s="171" t="s">
        <v>243</v>
      </c>
      <c r="H142">
        <v>437</v>
      </c>
      <c r="I142" t="str">
        <f t="shared" si="2"/>
        <v>2</v>
      </c>
    </row>
    <row r="143" spans="1:9" x14ac:dyDescent="0.25">
      <c r="A143" s="171" t="s">
        <v>546</v>
      </c>
      <c r="B143" s="171">
        <v>7971893228</v>
      </c>
      <c r="C143" s="171" t="s">
        <v>1242</v>
      </c>
      <c r="D143" s="173" t="s">
        <v>1241</v>
      </c>
      <c r="E143" s="172" t="s">
        <v>1240</v>
      </c>
      <c r="F143" s="172">
        <v>1406074</v>
      </c>
      <c r="G143" s="171" t="s">
        <v>441</v>
      </c>
      <c r="H143">
        <v>247</v>
      </c>
      <c r="I143" t="str">
        <f t="shared" si="2"/>
        <v>4</v>
      </c>
    </row>
    <row r="144" spans="1:9" x14ac:dyDescent="0.25">
      <c r="A144" s="171" t="s">
        <v>646</v>
      </c>
      <c r="B144" s="171">
        <v>8212529494</v>
      </c>
      <c r="C144" s="171" t="s">
        <v>1239</v>
      </c>
      <c r="D144" s="173" t="s">
        <v>1238</v>
      </c>
      <c r="E144" s="172" t="s">
        <v>1237</v>
      </c>
      <c r="F144" s="172">
        <v>1426042</v>
      </c>
      <c r="G144" s="171" t="s">
        <v>256</v>
      </c>
      <c r="H144">
        <v>425</v>
      </c>
      <c r="I144" t="str">
        <f t="shared" si="2"/>
        <v>2</v>
      </c>
    </row>
    <row r="145" spans="1:9" x14ac:dyDescent="0.25">
      <c r="A145" s="171" t="s">
        <v>646</v>
      </c>
      <c r="B145" s="171">
        <v>8212364231</v>
      </c>
      <c r="C145" s="171" t="s">
        <v>1236</v>
      </c>
      <c r="D145" s="173" t="s">
        <v>1235</v>
      </c>
      <c r="E145" s="172" t="s">
        <v>1234</v>
      </c>
      <c r="F145" s="172">
        <v>1426054</v>
      </c>
      <c r="G145" s="171" t="s">
        <v>256</v>
      </c>
      <c r="H145">
        <v>426</v>
      </c>
      <c r="I145" t="str">
        <f t="shared" si="2"/>
        <v>4</v>
      </c>
    </row>
    <row r="146" spans="1:9" x14ac:dyDescent="0.25">
      <c r="A146" s="171" t="s">
        <v>552</v>
      </c>
      <c r="B146" s="171">
        <v>8222147185</v>
      </c>
      <c r="C146" s="171" t="s">
        <v>635</v>
      </c>
      <c r="D146" s="173" t="s">
        <v>634</v>
      </c>
      <c r="E146" s="172" t="s">
        <v>633</v>
      </c>
      <c r="F146" s="172">
        <v>1412124</v>
      </c>
      <c r="G146" s="171" t="s">
        <v>393</v>
      </c>
      <c r="H146">
        <v>295</v>
      </c>
      <c r="I146" t="str">
        <f t="shared" si="2"/>
        <v>4</v>
      </c>
    </row>
    <row r="147" spans="1:9" x14ac:dyDescent="0.25">
      <c r="A147" s="171" t="s">
        <v>601</v>
      </c>
      <c r="B147" s="171">
        <v>8381426420</v>
      </c>
      <c r="C147" s="171" t="s">
        <v>1233</v>
      </c>
      <c r="D147" s="173" t="s">
        <v>1232</v>
      </c>
      <c r="E147" s="172" t="s">
        <v>1231</v>
      </c>
      <c r="F147" s="172">
        <v>1438024</v>
      </c>
      <c r="G147" s="171" t="s">
        <v>166</v>
      </c>
      <c r="H147">
        <v>511</v>
      </c>
      <c r="I147" t="str">
        <f t="shared" si="2"/>
        <v>4</v>
      </c>
    </row>
    <row r="148" spans="1:9" x14ac:dyDescent="0.25">
      <c r="A148" s="171" t="s">
        <v>555</v>
      </c>
      <c r="B148" s="171">
        <v>7582153537</v>
      </c>
      <c r="C148" s="171" t="s">
        <v>1230</v>
      </c>
      <c r="D148" s="173" t="s">
        <v>1229</v>
      </c>
      <c r="E148" s="172" t="s">
        <v>1228</v>
      </c>
      <c r="F148" s="172">
        <v>1415084</v>
      </c>
      <c r="G148" s="171" t="s">
        <v>364</v>
      </c>
      <c r="H148">
        <v>322</v>
      </c>
      <c r="I148" t="str">
        <f t="shared" si="2"/>
        <v>4</v>
      </c>
    </row>
    <row r="149" spans="1:9" x14ac:dyDescent="0.25">
      <c r="A149" s="171" t="s">
        <v>675</v>
      </c>
      <c r="B149" s="171">
        <v>5342254841</v>
      </c>
      <c r="C149" s="171" t="s">
        <v>1221</v>
      </c>
      <c r="D149" s="173" t="s">
        <v>1220</v>
      </c>
      <c r="E149" s="172" t="s">
        <v>1219</v>
      </c>
      <c r="F149" s="172">
        <v>1421052</v>
      </c>
      <c r="G149" s="171" t="s">
        <v>299</v>
      </c>
      <c r="H149">
        <v>383</v>
      </c>
      <c r="I149" t="str">
        <f t="shared" si="2"/>
        <v>2</v>
      </c>
    </row>
    <row r="150" spans="1:9" x14ac:dyDescent="0.25">
      <c r="A150" s="171" t="s">
        <v>762</v>
      </c>
      <c r="B150" s="171">
        <v>5671789052</v>
      </c>
      <c r="C150" s="171" t="s">
        <v>1218</v>
      </c>
      <c r="D150" s="173" t="s">
        <v>1217</v>
      </c>
      <c r="E150" s="172" t="s">
        <v>1216</v>
      </c>
      <c r="F150" s="172">
        <v>1420072</v>
      </c>
      <c r="G150" s="171" t="s">
        <v>310</v>
      </c>
      <c r="H150">
        <v>373</v>
      </c>
      <c r="I150" t="str">
        <f t="shared" si="2"/>
        <v>2</v>
      </c>
    </row>
    <row r="151" spans="1:9" x14ac:dyDescent="0.25">
      <c r="A151" s="171" t="s">
        <v>554</v>
      </c>
      <c r="B151" s="171">
        <v>5311607468</v>
      </c>
      <c r="C151" s="171" t="s">
        <v>1215</v>
      </c>
      <c r="D151" s="173" t="s">
        <v>1214</v>
      </c>
      <c r="E151" s="172" t="s">
        <v>1213</v>
      </c>
      <c r="F151" s="172">
        <v>1414044</v>
      </c>
      <c r="G151" s="171" t="s">
        <v>151</v>
      </c>
      <c r="H151">
        <v>311</v>
      </c>
      <c r="I151" t="str">
        <f t="shared" si="2"/>
        <v>4</v>
      </c>
    </row>
    <row r="152" spans="1:9" x14ac:dyDescent="0.25">
      <c r="A152" s="171" t="s">
        <v>548</v>
      </c>
      <c r="B152" s="171">
        <v>5361765293</v>
      </c>
      <c r="C152" s="171" t="s">
        <v>1212</v>
      </c>
      <c r="D152" s="173" t="s">
        <v>1211</v>
      </c>
      <c r="E152" s="172" t="s">
        <v>1210</v>
      </c>
      <c r="F152" s="172">
        <v>1408032</v>
      </c>
      <c r="G152" s="171" t="s">
        <v>423</v>
      </c>
      <c r="H152">
        <v>260</v>
      </c>
      <c r="I152" t="str">
        <f t="shared" si="2"/>
        <v>2</v>
      </c>
    </row>
    <row r="153" spans="1:9" x14ac:dyDescent="0.25">
      <c r="A153" s="171" t="s">
        <v>748</v>
      </c>
      <c r="B153" s="171">
        <v>8371693792</v>
      </c>
      <c r="C153" s="171" t="s">
        <v>1209</v>
      </c>
      <c r="D153" s="173" t="s">
        <v>1208</v>
      </c>
      <c r="E153" s="172" t="s">
        <v>1207</v>
      </c>
      <c r="F153" s="172">
        <v>1428052</v>
      </c>
      <c r="G153" s="171" t="s">
        <v>236</v>
      </c>
      <c r="H153">
        <v>446</v>
      </c>
      <c r="I153" t="str">
        <f t="shared" si="2"/>
        <v>2</v>
      </c>
    </row>
    <row r="154" spans="1:9" x14ac:dyDescent="0.25">
      <c r="A154" s="171" t="s">
        <v>762</v>
      </c>
      <c r="B154" s="171">
        <v>5671786697</v>
      </c>
      <c r="C154" s="171" t="s">
        <v>1206</v>
      </c>
      <c r="D154" s="173" t="s">
        <v>1205</v>
      </c>
      <c r="E154" s="172" t="s">
        <v>1204</v>
      </c>
      <c r="F154" s="172">
        <v>1420084</v>
      </c>
      <c r="G154" s="171" t="s">
        <v>310</v>
      </c>
      <c r="H154">
        <v>374</v>
      </c>
      <c r="I154" t="str">
        <f t="shared" si="2"/>
        <v>4</v>
      </c>
    </row>
    <row r="155" spans="1:9" x14ac:dyDescent="0.25">
      <c r="A155" s="171" t="s">
        <v>546</v>
      </c>
      <c r="B155" s="171">
        <v>7971881633</v>
      </c>
      <c r="C155" s="171" t="s">
        <v>1203</v>
      </c>
      <c r="D155" s="173" t="s">
        <v>1202</v>
      </c>
      <c r="E155" s="172" t="s">
        <v>1201</v>
      </c>
      <c r="F155" s="172">
        <v>1406084</v>
      </c>
      <c r="G155" s="171" t="s">
        <v>441</v>
      </c>
      <c r="H155">
        <v>248</v>
      </c>
      <c r="I155" t="str">
        <f t="shared" si="2"/>
        <v>4</v>
      </c>
    </row>
    <row r="156" spans="1:9" x14ac:dyDescent="0.25">
      <c r="A156" s="171" t="s">
        <v>562</v>
      </c>
      <c r="B156" s="171">
        <v>7743211324</v>
      </c>
      <c r="C156" s="171" t="s">
        <v>1200</v>
      </c>
      <c r="D156" s="173" t="s">
        <v>1199</v>
      </c>
      <c r="E156" s="172" t="s">
        <v>1198</v>
      </c>
      <c r="F156" s="172">
        <v>1419092</v>
      </c>
      <c r="G156" s="171" t="s">
        <v>326</v>
      </c>
      <c r="H156">
        <v>360</v>
      </c>
      <c r="I156" t="str">
        <f t="shared" si="2"/>
        <v>2</v>
      </c>
    </row>
    <row r="157" spans="1:9" x14ac:dyDescent="0.25">
      <c r="A157" s="171" t="s">
        <v>559</v>
      </c>
      <c r="B157" s="171">
        <v>7591624953</v>
      </c>
      <c r="C157" s="171" t="s">
        <v>1197</v>
      </c>
      <c r="D157" s="173" t="s">
        <v>1196</v>
      </c>
      <c r="E157" s="172" t="s">
        <v>1195</v>
      </c>
      <c r="F157" s="172">
        <v>1416062</v>
      </c>
      <c r="G157" s="171" t="s">
        <v>147</v>
      </c>
      <c r="H157">
        <v>331</v>
      </c>
      <c r="I157" t="str">
        <f t="shared" si="2"/>
        <v>2</v>
      </c>
    </row>
    <row r="158" spans="1:9" x14ac:dyDescent="0.25">
      <c r="A158" s="171" t="s">
        <v>597</v>
      </c>
      <c r="B158" s="171">
        <v>5681546196</v>
      </c>
      <c r="C158" s="171" t="s">
        <v>1194</v>
      </c>
      <c r="D158" s="173" t="s">
        <v>1193</v>
      </c>
      <c r="E158" s="172" t="s">
        <v>708</v>
      </c>
      <c r="F158" s="172">
        <v>1424022</v>
      </c>
      <c r="G158" s="171" t="s">
        <v>277</v>
      </c>
      <c r="H158">
        <v>401</v>
      </c>
      <c r="I158" t="str">
        <f t="shared" si="2"/>
        <v>2</v>
      </c>
    </row>
    <row r="159" spans="1:9" x14ac:dyDescent="0.25">
      <c r="A159" s="171" t="s">
        <v>772</v>
      </c>
      <c r="B159" s="171">
        <v>6010086182</v>
      </c>
      <c r="C159" s="171" t="s">
        <v>1192</v>
      </c>
      <c r="D159" s="173" t="s">
        <v>1191</v>
      </c>
      <c r="E159" s="172" t="s">
        <v>1190</v>
      </c>
      <c r="F159" s="172">
        <v>1423042</v>
      </c>
      <c r="G159" s="171" t="s">
        <v>286</v>
      </c>
      <c r="H159">
        <v>395</v>
      </c>
      <c r="I159" t="str">
        <f t="shared" si="2"/>
        <v>2</v>
      </c>
    </row>
    <row r="160" spans="1:9" x14ac:dyDescent="0.25">
      <c r="A160" s="171" t="s">
        <v>542</v>
      </c>
      <c r="B160" s="171">
        <v>5661874365</v>
      </c>
      <c r="C160" s="171" t="s">
        <v>1189</v>
      </c>
      <c r="D160" s="173" t="s">
        <v>1188</v>
      </c>
      <c r="E160" s="172" t="s">
        <v>1187</v>
      </c>
      <c r="F160" s="172">
        <v>1402062</v>
      </c>
      <c r="G160" s="171" t="s">
        <v>473</v>
      </c>
      <c r="H160">
        <v>212</v>
      </c>
      <c r="I160" t="str">
        <f t="shared" si="2"/>
        <v>2</v>
      </c>
    </row>
    <row r="161" spans="1:9" x14ac:dyDescent="0.25">
      <c r="A161" s="171" t="s">
        <v>550</v>
      </c>
      <c r="B161" s="171">
        <v>4960248273</v>
      </c>
      <c r="C161" s="171" t="s">
        <v>1186</v>
      </c>
      <c r="D161" s="173" t="s">
        <v>1185</v>
      </c>
      <c r="E161" s="172" t="s">
        <v>1184</v>
      </c>
      <c r="F161" s="172">
        <v>1410032</v>
      </c>
      <c r="G161" s="171" t="s">
        <v>410</v>
      </c>
      <c r="H161">
        <v>271</v>
      </c>
      <c r="I161" t="str">
        <f t="shared" si="2"/>
        <v>2</v>
      </c>
    </row>
    <row r="162" spans="1:9" x14ac:dyDescent="0.25">
      <c r="A162" s="171" t="s">
        <v>555</v>
      </c>
      <c r="B162" s="171">
        <v>7582123565</v>
      </c>
      <c r="C162" s="171" t="s">
        <v>1183</v>
      </c>
      <c r="D162" s="173" t="s">
        <v>1182</v>
      </c>
      <c r="E162" s="172" t="s">
        <v>1181</v>
      </c>
      <c r="F162" s="172">
        <v>1415092</v>
      </c>
      <c r="G162" s="171" t="s">
        <v>364</v>
      </c>
      <c r="H162">
        <v>323</v>
      </c>
      <c r="I162" t="str">
        <f t="shared" si="2"/>
        <v>2</v>
      </c>
    </row>
    <row r="163" spans="1:9" x14ac:dyDescent="0.25">
      <c r="A163" s="171" t="s">
        <v>542</v>
      </c>
      <c r="B163" s="171">
        <v>5661868809</v>
      </c>
      <c r="C163" s="171" t="s">
        <v>1180</v>
      </c>
      <c r="D163" s="173" t="s">
        <v>1179</v>
      </c>
      <c r="E163" s="172" t="s">
        <v>1178</v>
      </c>
      <c r="F163" s="172">
        <v>1402072</v>
      </c>
      <c r="G163" s="171" t="s">
        <v>473</v>
      </c>
      <c r="H163">
        <v>213</v>
      </c>
      <c r="I163" t="str">
        <f t="shared" si="2"/>
        <v>2</v>
      </c>
    </row>
    <row r="164" spans="1:9" x14ac:dyDescent="0.25">
      <c r="A164" s="171" t="s">
        <v>741</v>
      </c>
      <c r="B164" s="171">
        <v>7991922134</v>
      </c>
      <c r="C164" s="171" t="s">
        <v>1177</v>
      </c>
      <c r="D164" s="173" t="s">
        <v>1176</v>
      </c>
      <c r="E164" s="172" t="s">
        <v>1175</v>
      </c>
      <c r="F164" s="172">
        <v>1430042</v>
      </c>
      <c r="G164" s="171" t="s">
        <v>221</v>
      </c>
      <c r="H164">
        <v>462</v>
      </c>
      <c r="I164" t="str">
        <f t="shared" si="2"/>
        <v>2</v>
      </c>
    </row>
    <row r="165" spans="1:9" x14ac:dyDescent="0.25">
      <c r="A165" s="171" t="s">
        <v>560</v>
      </c>
      <c r="B165" s="171">
        <v>8261170716</v>
      </c>
      <c r="C165" s="171" t="s">
        <v>1174</v>
      </c>
      <c r="D165" s="173" t="s">
        <v>1173</v>
      </c>
      <c r="E165" s="172" t="s">
        <v>1172</v>
      </c>
      <c r="F165" s="172">
        <v>1417062</v>
      </c>
      <c r="G165" s="171" t="s">
        <v>342</v>
      </c>
      <c r="H165">
        <v>342</v>
      </c>
      <c r="I165" t="str">
        <f t="shared" si="2"/>
        <v>2</v>
      </c>
    </row>
    <row r="166" spans="1:9" x14ac:dyDescent="0.25">
      <c r="A166" s="171" t="s">
        <v>559</v>
      </c>
      <c r="B166" s="171">
        <v>7591622397</v>
      </c>
      <c r="C166" s="171" t="s">
        <v>1171</v>
      </c>
      <c r="D166" s="173" t="s">
        <v>1170</v>
      </c>
      <c r="E166" s="172" t="s">
        <v>1169</v>
      </c>
      <c r="F166" s="172">
        <v>1416011</v>
      </c>
      <c r="G166" s="171" t="s">
        <v>147</v>
      </c>
      <c r="H166">
        <v>332</v>
      </c>
      <c r="I166" t="str">
        <f t="shared" si="2"/>
        <v>1</v>
      </c>
    </row>
    <row r="167" spans="1:9" x14ac:dyDescent="0.25">
      <c r="A167" s="171" t="s">
        <v>639</v>
      </c>
      <c r="B167" s="171">
        <v>1181766202</v>
      </c>
      <c r="C167" s="171" t="s">
        <v>1168</v>
      </c>
      <c r="D167" s="173" t="s">
        <v>1167</v>
      </c>
      <c r="E167" s="172" t="s">
        <v>1166</v>
      </c>
      <c r="F167" s="172">
        <v>1432064</v>
      </c>
      <c r="G167" s="171" t="s">
        <v>215</v>
      </c>
      <c r="H167">
        <v>470</v>
      </c>
      <c r="I167" t="str">
        <f t="shared" si="2"/>
        <v>4</v>
      </c>
    </row>
    <row r="168" spans="1:9" x14ac:dyDescent="0.25">
      <c r="A168" s="171" t="s">
        <v>544</v>
      </c>
      <c r="B168" s="171">
        <v>9710664197</v>
      </c>
      <c r="C168" s="171" t="s">
        <v>1165</v>
      </c>
      <c r="D168" s="173" t="s">
        <v>1164</v>
      </c>
      <c r="E168" s="172" t="s">
        <v>1163</v>
      </c>
      <c r="F168" s="172">
        <v>1404032</v>
      </c>
      <c r="G168" s="171" t="s">
        <v>451</v>
      </c>
      <c r="H168">
        <v>232</v>
      </c>
      <c r="I168" t="str">
        <f t="shared" si="2"/>
        <v>2</v>
      </c>
    </row>
    <row r="169" spans="1:9" x14ac:dyDescent="0.25">
      <c r="A169" s="171" t="s">
        <v>646</v>
      </c>
      <c r="B169" s="171">
        <v>8212433653</v>
      </c>
      <c r="C169" s="171" t="s">
        <v>1162</v>
      </c>
      <c r="D169" s="173" t="s">
        <v>1161</v>
      </c>
      <c r="E169" s="172" t="s">
        <v>1160</v>
      </c>
      <c r="F169" s="172">
        <v>1426062</v>
      </c>
      <c r="G169" s="171" t="s">
        <v>256</v>
      </c>
      <c r="H169">
        <v>427</v>
      </c>
      <c r="I169" t="str">
        <f t="shared" si="2"/>
        <v>2</v>
      </c>
    </row>
    <row r="170" spans="1:9" x14ac:dyDescent="0.25">
      <c r="A170" s="171" t="s">
        <v>543</v>
      </c>
      <c r="B170" s="171">
        <v>8262064241</v>
      </c>
      <c r="C170" s="171" t="s">
        <v>1159</v>
      </c>
      <c r="D170" s="173" t="s">
        <v>1158</v>
      </c>
      <c r="E170" s="172" t="s">
        <v>1157</v>
      </c>
      <c r="F170" s="172">
        <v>1403092</v>
      </c>
      <c r="G170" s="171" t="s">
        <v>464</v>
      </c>
      <c r="H170">
        <v>224</v>
      </c>
      <c r="I170" t="str">
        <f t="shared" si="2"/>
        <v>2</v>
      </c>
    </row>
    <row r="171" spans="1:9" x14ac:dyDescent="0.25">
      <c r="A171" s="171" t="s">
        <v>561</v>
      </c>
      <c r="B171" s="171">
        <v>1231210962</v>
      </c>
      <c r="C171" s="171" t="s">
        <v>1156</v>
      </c>
      <c r="D171" s="173" t="s">
        <v>1155</v>
      </c>
      <c r="E171" s="172" t="s">
        <v>1154</v>
      </c>
      <c r="F171" s="172">
        <v>1418044</v>
      </c>
      <c r="G171" s="171" t="s">
        <v>333</v>
      </c>
      <c r="H171">
        <v>348</v>
      </c>
      <c r="I171" t="str">
        <f t="shared" si="2"/>
        <v>4</v>
      </c>
    </row>
    <row r="172" spans="1:9" x14ac:dyDescent="0.25">
      <c r="A172" s="171" t="s">
        <v>543</v>
      </c>
      <c r="B172" s="171">
        <v>8262037244</v>
      </c>
      <c r="C172" s="171" t="s">
        <v>1153</v>
      </c>
      <c r="D172" s="173" t="s">
        <v>1152</v>
      </c>
      <c r="E172" s="172" t="s">
        <v>1151</v>
      </c>
      <c r="F172" s="172">
        <v>1403104</v>
      </c>
      <c r="G172" s="171" t="s">
        <v>464</v>
      </c>
      <c r="H172">
        <v>225</v>
      </c>
      <c r="I172" t="str">
        <f t="shared" si="2"/>
        <v>4</v>
      </c>
    </row>
    <row r="173" spans="1:9" x14ac:dyDescent="0.25">
      <c r="A173" s="171" t="s">
        <v>632</v>
      </c>
      <c r="B173" s="171">
        <v>7962876911</v>
      </c>
      <c r="C173" s="171" t="s">
        <v>631</v>
      </c>
      <c r="D173" s="173" t="s">
        <v>630</v>
      </c>
      <c r="E173" s="172" t="s">
        <v>629</v>
      </c>
      <c r="F173" s="172">
        <v>1425011</v>
      </c>
      <c r="G173" s="171" t="s">
        <v>269</v>
      </c>
      <c r="H173">
        <v>415</v>
      </c>
      <c r="I173" t="str">
        <f t="shared" si="2"/>
        <v>1</v>
      </c>
    </row>
    <row r="174" spans="1:9" x14ac:dyDescent="0.25">
      <c r="A174" s="171" t="s">
        <v>550</v>
      </c>
      <c r="B174" s="171">
        <v>4960249522</v>
      </c>
      <c r="C174" s="171" t="s">
        <v>1150</v>
      </c>
      <c r="D174" s="173" t="s">
        <v>1149</v>
      </c>
      <c r="E174" s="172" t="s">
        <v>1148</v>
      </c>
      <c r="F174" s="172">
        <v>1410042</v>
      </c>
      <c r="G174" s="171" t="s">
        <v>410</v>
      </c>
      <c r="H174">
        <v>272</v>
      </c>
      <c r="I174" t="str">
        <f t="shared" si="2"/>
        <v>2</v>
      </c>
    </row>
    <row r="175" spans="1:9" x14ac:dyDescent="0.25">
      <c r="A175" s="171" t="s">
        <v>551</v>
      </c>
      <c r="B175" s="171">
        <v>7571412314</v>
      </c>
      <c r="C175" s="171" t="s">
        <v>1116</v>
      </c>
      <c r="D175" s="173" t="s">
        <v>1115</v>
      </c>
      <c r="E175" s="172" t="s">
        <v>1114</v>
      </c>
      <c r="F175" s="172">
        <v>1411062</v>
      </c>
      <c r="G175" s="171" t="s">
        <v>404</v>
      </c>
      <c r="H175">
        <v>280</v>
      </c>
      <c r="I175" t="str">
        <f t="shared" si="2"/>
        <v>2</v>
      </c>
    </row>
    <row r="176" spans="1:9" x14ac:dyDescent="0.25">
      <c r="A176" s="171" t="s">
        <v>762</v>
      </c>
      <c r="B176" s="171">
        <v>5671810266</v>
      </c>
      <c r="C176" s="171" t="s">
        <v>1113</v>
      </c>
      <c r="D176" s="173" t="s">
        <v>1112</v>
      </c>
      <c r="E176" s="172" t="s">
        <v>1111</v>
      </c>
      <c r="F176" s="172">
        <v>1420011</v>
      </c>
      <c r="G176" s="171" t="s">
        <v>310</v>
      </c>
      <c r="H176">
        <v>375</v>
      </c>
      <c r="I176" t="str">
        <f t="shared" si="2"/>
        <v>1</v>
      </c>
    </row>
    <row r="177" spans="1:9" x14ac:dyDescent="0.25">
      <c r="A177" s="171" t="s">
        <v>546</v>
      </c>
      <c r="B177" s="171">
        <v>7972056581</v>
      </c>
      <c r="C177" s="171" t="s">
        <v>1147</v>
      </c>
      <c r="D177" s="173" t="s">
        <v>1146</v>
      </c>
      <c r="E177" s="172" t="s">
        <v>1145</v>
      </c>
      <c r="F177" s="172">
        <v>1406092</v>
      </c>
      <c r="G177" s="171" t="s">
        <v>441</v>
      </c>
      <c r="H177">
        <v>249</v>
      </c>
      <c r="I177" t="str">
        <f t="shared" si="2"/>
        <v>2</v>
      </c>
    </row>
    <row r="178" spans="1:9" x14ac:dyDescent="0.25">
      <c r="A178" s="171" t="s">
        <v>597</v>
      </c>
      <c r="B178" s="171">
        <v>5681524651</v>
      </c>
      <c r="C178" s="171" t="s">
        <v>1144</v>
      </c>
      <c r="D178" s="173" t="s">
        <v>1143</v>
      </c>
      <c r="E178" s="172" t="s">
        <v>1142</v>
      </c>
      <c r="F178" s="172">
        <v>1424032</v>
      </c>
      <c r="G178" s="171" t="s">
        <v>277</v>
      </c>
      <c r="H178">
        <v>402</v>
      </c>
      <c r="I178" t="str">
        <f t="shared" si="2"/>
        <v>2</v>
      </c>
    </row>
    <row r="179" spans="1:9" x14ac:dyDescent="0.25">
      <c r="A179" s="171" t="s">
        <v>625</v>
      </c>
      <c r="B179" s="171">
        <v>8111715769</v>
      </c>
      <c r="C179" s="171" t="s">
        <v>1141</v>
      </c>
      <c r="D179" s="173" t="s">
        <v>1140</v>
      </c>
      <c r="E179" s="172" t="s">
        <v>1139</v>
      </c>
      <c r="F179" s="172">
        <v>1436022</v>
      </c>
      <c r="G179" s="171" t="s">
        <v>179</v>
      </c>
      <c r="H179">
        <v>500</v>
      </c>
      <c r="I179" t="str">
        <f t="shared" si="2"/>
        <v>2</v>
      </c>
    </row>
    <row r="180" spans="1:9" x14ac:dyDescent="0.25">
      <c r="A180" s="173" t="s">
        <v>554</v>
      </c>
      <c r="B180" s="171">
        <v>5311688219</v>
      </c>
      <c r="C180" s="171" t="s">
        <v>628</v>
      </c>
      <c r="D180" s="173" t="s">
        <v>627</v>
      </c>
      <c r="E180" s="172" t="s">
        <v>626</v>
      </c>
      <c r="F180" s="172">
        <v>1414052</v>
      </c>
      <c r="G180" s="171" t="s">
        <v>151</v>
      </c>
      <c r="H180">
        <v>312</v>
      </c>
      <c r="I180" t="str">
        <f t="shared" si="2"/>
        <v>2</v>
      </c>
    </row>
    <row r="181" spans="1:9" x14ac:dyDescent="0.25">
      <c r="A181" s="171" t="s">
        <v>615</v>
      </c>
      <c r="B181" s="171">
        <v>1251627895</v>
      </c>
      <c r="C181" s="171" t="s">
        <v>1135</v>
      </c>
      <c r="D181" s="173" t="s">
        <v>1134</v>
      </c>
      <c r="E181" s="172" t="s">
        <v>1133</v>
      </c>
      <c r="F181" s="172">
        <v>1434082</v>
      </c>
      <c r="G181" s="171" t="s">
        <v>198</v>
      </c>
      <c r="H181">
        <v>488</v>
      </c>
      <c r="I181" t="str">
        <f t="shared" si="2"/>
        <v>2</v>
      </c>
    </row>
    <row r="182" spans="1:9" x14ac:dyDescent="0.25">
      <c r="A182" s="171" t="s">
        <v>772</v>
      </c>
      <c r="B182" s="171">
        <v>6010085604</v>
      </c>
      <c r="C182" s="171" t="s">
        <v>1138</v>
      </c>
      <c r="D182" s="173" t="s">
        <v>1137</v>
      </c>
      <c r="E182" s="172" t="s">
        <v>1136</v>
      </c>
      <c r="F182" s="172">
        <v>1423052</v>
      </c>
      <c r="G182" s="171" t="s">
        <v>286</v>
      </c>
      <c r="H182">
        <v>396</v>
      </c>
      <c r="I182" t="str">
        <f t="shared" si="2"/>
        <v>2</v>
      </c>
    </row>
    <row r="183" spans="1:9" x14ac:dyDescent="0.25">
      <c r="A183" t="s">
        <v>561</v>
      </c>
      <c r="B183">
        <v>1231050091</v>
      </c>
      <c r="C183" t="s">
        <v>1132</v>
      </c>
      <c r="D183" t="s">
        <v>1131</v>
      </c>
      <c r="E183" t="s">
        <v>1130</v>
      </c>
      <c r="F183">
        <v>1418052</v>
      </c>
      <c r="G183" t="s">
        <v>333</v>
      </c>
      <c r="H183">
        <v>349</v>
      </c>
      <c r="I183" t="str">
        <f t="shared" si="2"/>
        <v>2</v>
      </c>
    </row>
    <row r="184" spans="1:9" x14ac:dyDescent="0.25">
      <c r="A184" t="s">
        <v>541</v>
      </c>
      <c r="B184">
        <v>7981437673</v>
      </c>
      <c r="C184" t="s">
        <v>1129</v>
      </c>
      <c r="D184" t="s">
        <v>1128</v>
      </c>
      <c r="E184" t="s">
        <v>1127</v>
      </c>
      <c r="F184">
        <v>1401022</v>
      </c>
      <c r="G184" t="s">
        <v>478</v>
      </c>
      <c r="H184">
        <v>202</v>
      </c>
      <c r="I184" t="str">
        <f t="shared" si="2"/>
        <v>2</v>
      </c>
    </row>
    <row r="185" spans="1:9" x14ac:dyDescent="0.25">
      <c r="A185" s="171" t="s">
        <v>585</v>
      </c>
      <c r="B185" s="171">
        <v>7611535277</v>
      </c>
      <c r="C185" s="171" t="s">
        <v>1126</v>
      </c>
      <c r="D185" s="173" t="s">
        <v>1125</v>
      </c>
      <c r="E185" s="172" t="s">
        <v>582</v>
      </c>
      <c r="F185" s="172">
        <v>1422011</v>
      </c>
      <c r="G185" s="171" t="s">
        <v>292</v>
      </c>
      <c r="H185">
        <v>391</v>
      </c>
      <c r="I185" t="str">
        <f t="shared" si="2"/>
        <v>1</v>
      </c>
    </row>
    <row r="186" spans="1:9" x14ac:dyDescent="0.25">
      <c r="A186" s="171" t="s">
        <v>646</v>
      </c>
      <c r="B186" s="171">
        <v>8212389633</v>
      </c>
      <c r="C186" s="171" t="s">
        <v>1124</v>
      </c>
      <c r="D186" s="173" t="s">
        <v>1123</v>
      </c>
      <c r="E186" s="172" t="s">
        <v>1122</v>
      </c>
      <c r="F186" s="172">
        <v>1426072</v>
      </c>
      <c r="G186" s="171" t="s">
        <v>256</v>
      </c>
      <c r="H186">
        <v>428</v>
      </c>
      <c r="I186" t="str">
        <f t="shared" si="2"/>
        <v>2</v>
      </c>
    </row>
    <row r="187" spans="1:9" x14ac:dyDescent="0.25">
      <c r="A187" s="171" t="s">
        <v>625</v>
      </c>
      <c r="B187" s="171">
        <v>8111757928</v>
      </c>
      <c r="C187" s="171" t="s">
        <v>624</v>
      </c>
      <c r="D187" s="173" t="s">
        <v>623</v>
      </c>
      <c r="E187" s="172" t="s">
        <v>622</v>
      </c>
      <c r="F187" s="172">
        <v>1436032</v>
      </c>
      <c r="G187" s="171" t="s">
        <v>179</v>
      </c>
      <c r="H187">
        <v>501</v>
      </c>
      <c r="I187" t="str">
        <f t="shared" si="2"/>
        <v>2</v>
      </c>
    </row>
    <row r="188" spans="1:9" x14ac:dyDescent="0.25">
      <c r="A188" s="171" t="s">
        <v>772</v>
      </c>
      <c r="B188" s="171">
        <v>6010085828</v>
      </c>
      <c r="C188" s="171" t="s">
        <v>1121</v>
      </c>
      <c r="D188" s="173" t="s">
        <v>1120</v>
      </c>
      <c r="E188" s="172" t="s">
        <v>1119</v>
      </c>
      <c r="F188" s="172">
        <v>1423064</v>
      </c>
      <c r="G188" s="171" t="s">
        <v>286</v>
      </c>
      <c r="H188">
        <v>397</v>
      </c>
      <c r="I188" t="str">
        <f t="shared" si="2"/>
        <v>4</v>
      </c>
    </row>
    <row r="189" spans="1:9" x14ac:dyDescent="0.25">
      <c r="A189" s="171" t="s">
        <v>632</v>
      </c>
      <c r="B189" s="171">
        <v>9482380424</v>
      </c>
      <c r="C189" s="171" t="s">
        <v>1118</v>
      </c>
      <c r="D189" s="173" t="s">
        <v>1117</v>
      </c>
      <c r="E189" s="172" t="s">
        <v>701</v>
      </c>
      <c r="F189" s="172">
        <v>1425092</v>
      </c>
      <c r="G189" s="171" t="s">
        <v>269</v>
      </c>
      <c r="H189">
        <v>416</v>
      </c>
      <c r="I189" t="str">
        <f t="shared" si="2"/>
        <v>2</v>
      </c>
    </row>
    <row r="190" spans="1:9" x14ac:dyDescent="0.25">
      <c r="A190" t="s">
        <v>597</v>
      </c>
      <c r="B190">
        <v>5681540236</v>
      </c>
      <c r="C190" t="s">
        <v>618</v>
      </c>
      <c r="D190" t="s">
        <v>617</v>
      </c>
      <c r="E190" t="s">
        <v>616</v>
      </c>
      <c r="F190">
        <v>1424044</v>
      </c>
      <c r="G190" t="s">
        <v>277</v>
      </c>
      <c r="H190">
        <v>403</v>
      </c>
      <c r="I190" t="str">
        <f t="shared" si="2"/>
        <v>4</v>
      </c>
    </row>
    <row r="191" spans="1:9" x14ac:dyDescent="0.25">
      <c r="A191" s="171" t="s">
        <v>601</v>
      </c>
      <c r="B191" s="171">
        <v>8361514865</v>
      </c>
      <c r="C191" s="171" t="s">
        <v>621</v>
      </c>
      <c r="D191" s="173" t="s">
        <v>620</v>
      </c>
      <c r="E191" s="172" t="s">
        <v>619</v>
      </c>
      <c r="F191" s="172">
        <v>1438032</v>
      </c>
      <c r="G191" s="171" t="s">
        <v>166</v>
      </c>
      <c r="H191">
        <v>512</v>
      </c>
      <c r="I191" t="str">
        <f t="shared" si="2"/>
        <v>2</v>
      </c>
    </row>
    <row r="192" spans="1:9" x14ac:dyDescent="0.25">
      <c r="A192" s="171" t="s">
        <v>762</v>
      </c>
      <c r="B192" s="171">
        <v>5671785545</v>
      </c>
      <c r="C192" s="171" t="s">
        <v>1110</v>
      </c>
      <c r="D192" s="173" t="s">
        <v>1109</v>
      </c>
      <c r="E192" s="172" t="s">
        <v>1108</v>
      </c>
      <c r="F192" s="172">
        <v>1420021</v>
      </c>
      <c r="G192" s="171" t="s">
        <v>310</v>
      </c>
      <c r="H192">
        <v>376</v>
      </c>
      <c r="I192" t="str">
        <f t="shared" si="2"/>
        <v>1</v>
      </c>
    </row>
    <row r="193" spans="1:9" x14ac:dyDescent="0.25">
      <c r="A193" t="s">
        <v>562</v>
      </c>
      <c r="B193">
        <v>7743128020</v>
      </c>
      <c r="C193" t="s">
        <v>1107</v>
      </c>
      <c r="D193" t="s">
        <v>1106</v>
      </c>
      <c r="E193" t="s">
        <v>1105</v>
      </c>
      <c r="F193">
        <v>1419102</v>
      </c>
      <c r="G193" t="s">
        <v>326</v>
      </c>
      <c r="H193">
        <v>361</v>
      </c>
      <c r="I193" t="str">
        <f t="shared" si="2"/>
        <v>2</v>
      </c>
    </row>
    <row r="194" spans="1:9" x14ac:dyDescent="0.25">
      <c r="A194" s="171" t="s">
        <v>553</v>
      </c>
      <c r="B194" s="171">
        <v>5691759999</v>
      </c>
      <c r="C194" s="171" t="s">
        <v>1104</v>
      </c>
      <c r="D194" s="173" t="s">
        <v>1101</v>
      </c>
      <c r="E194" s="172" t="s">
        <v>1103</v>
      </c>
      <c r="F194" s="172">
        <v>1413042</v>
      </c>
      <c r="G194" s="171" t="s">
        <v>380</v>
      </c>
      <c r="H194">
        <v>203</v>
      </c>
      <c r="I194" t="str">
        <f t="shared" si="2"/>
        <v>2</v>
      </c>
    </row>
    <row r="195" spans="1:9" x14ac:dyDescent="0.25">
      <c r="A195" s="171" t="s">
        <v>541</v>
      </c>
      <c r="B195" s="171">
        <v>7981435208</v>
      </c>
      <c r="C195" s="171" t="s">
        <v>1102</v>
      </c>
      <c r="D195" s="173" t="s">
        <v>1101</v>
      </c>
      <c r="E195" s="172" t="s">
        <v>1100</v>
      </c>
      <c r="F195" s="172">
        <v>1401032</v>
      </c>
      <c r="G195" s="171" t="s">
        <v>478</v>
      </c>
      <c r="H195">
        <v>203</v>
      </c>
      <c r="I195" t="str">
        <f t="shared" ref="I195:I258" si="3">RIGHT(F195,1)</f>
        <v>2</v>
      </c>
    </row>
    <row r="196" spans="1:9" x14ac:dyDescent="0.25">
      <c r="A196" s="171" t="s">
        <v>601</v>
      </c>
      <c r="B196" s="171">
        <v>8381426414</v>
      </c>
      <c r="C196" s="171" t="s">
        <v>1099</v>
      </c>
      <c r="D196" s="173" t="s">
        <v>1098</v>
      </c>
      <c r="E196" s="172" t="s">
        <v>1097</v>
      </c>
      <c r="F196" s="172">
        <v>1438042</v>
      </c>
      <c r="G196" s="171" t="s">
        <v>166</v>
      </c>
      <c r="H196">
        <v>513</v>
      </c>
      <c r="I196" t="str">
        <f t="shared" si="3"/>
        <v>2</v>
      </c>
    </row>
    <row r="197" spans="1:9" x14ac:dyDescent="0.25">
      <c r="A197" s="171" t="s">
        <v>615</v>
      </c>
      <c r="B197" s="171">
        <v>1251333745</v>
      </c>
      <c r="C197" s="171" t="s">
        <v>614</v>
      </c>
      <c r="D197" s="173" t="s">
        <v>613</v>
      </c>
      <c r="E197" s="172" t="s">
        <v>612</v>
      </c>
      <c r="F197" s="172">
        <v>1434094</v>
      </c>
      <c r="G197" s="171" t="s">
        <v>198</v>
      </c>
      <c r="H197">
        <v>489</v>
      </c>
      <c r="I197" t="str">
        <f t="shared" si="3"/>
        <v>4</v>
      </c>
    </row>
    <row r="198" spans="1:9" x14ac:dyDescent="0.25">
      <c r="A198" s="171" t="s">
        <v>675</v>
      </c>
      <c r="B198" s="171">
        <v>5342488243</v>
      </c>
      <c r="C198" s="171" t="s">
        <v>1096</v>
      </c>
      <c r="D198" s="173" t="s">
        <v>1095</v>
      </c>
      <c r="E198" s="172" t="s">
        <v>1094</v>
      </c>
      <c r="F198" s="172">
        <v>1421062</v>
      </c>
      <c r="G198" s="171" t="s">
        <v>299</v>
      </c>
      <c r="H198">
        <v>384</v>
      </c>
      <c r="I198" t="str">
        <f t="shared" si="3"/>
        <v>2</v>
      </c>
    </row>
    <row r="199" spans="1:9" x14ac:dyDescent="0.25">
      <c r="A199" s="171" t="s">
        <v>542</v>
      </c>
      <c r="B199" s="171">
        <v>5661875784</v>
      </c>
      <c r="C199" s="171" t="s">
        <v>1093</v>
      </c>
      <c r="D199" s="173" t="s">
        <v>1092</v>
      </c>
      <c r="E199" s="172" t="s">
        <v>1091</v>
      </c>
      <c r="F199" s="172">
        <v>1402082</v>
      </c>
      <c r="G199" s="171" t="s">
        <v>473</v>
      </c>
      <c r="H199">
        <v>214</v>
      </c>
      <c r="I199" t="str">
        <f t="shared" si="3"/>
        <v>2</v>
      </c>
    </row>
    <row r="200" spans="1:9" x14ac:dyDescent="0.25">
      <c r="A200" s="171" t="s">
        <v>611</v>
      </c>
      <c r="B200" s="171">
        <v>8231559680</v>
      </c>
      <c r="C200" s="171" t="s">
        <v>610</v>
      </c>
      <c r="D200" s="173" t="s">
        <v>609</v>
      </c>
      <c r="E200" s="172" t="s">
        <v>608</v>
      </c>
      <c r="F200" s="172">
        <v>1429062</v>
      </c>
      <c r="G200" s="171" t="s">
        <v>229</v>
      </c>
      <c r="H200">
        <v>455</v>
      </c>
      <c r="I200" t="str">
        <f t="shared" si="3"/>
        <v>2</v>
      </c>
    </row>
    <row r="201" spans="1:9" x14ac:dyDescent="0.25">
      <c r="A201" s="171" t="s">
        <v>752</v>
      </c>
      <c r="B201" s="171">
        <v>7761617545</v>
      </c>
      <c r="C201" s="171" t="s">
        <v>1090</v>
      </c>
      <c r="D201" s="173" t="s">
        <v>1089</v>
      </c>
      <c r="E201" s="172" t="s">
        <v>1088</v>
      </c>
      <c r="F201" s="172">
        <v>1427042</v>
      </c>
      <c r="G201" s="171" t="s">
        <v>243</v>
      </c>
      <c r="H201">
        <v>438</v>
      </c>
      <c r="I201" t="str">
        <f t="shared" si="3"/>
        <v>2</v>
      </c>
    </row>
    <row r="202" spans="1:9" x14ac:dyDescent="0.25">
      <c r="A202" s="171" t="s">
        <v>551</v>
      </c>
      <c r="B202" s="171">
        <v>7571479991</v>
      </c>
      <c r="C202" s="171" t="s">
        <v>1069</v>
      </c>
      <c r="D202" s="173" t="s">
        <v>1068</v>
      </c>
      <c r="E202" s="172" t="s">
        <v>1067</v>
      </c>
      <c r="F202" s="172">
        <v>1411074</v>
      </c>
      <c r="G202" s="171" t="s">
        <v>404</v>
      </c>
      <c r="H202">
        <v>281</v>
      </c>
      <c r="I202" t="str">
        <f t="shared" si="3"/>
        <v>4</v>
      </c>
    </row>
    <row r="203" spans="1:9" x14ac:dyDescent="0.25">
      <c r="A203" s="171" t="s">
        <v>772</v>
      </c>
      <c r="B203" s="171">
        <v>6010085662</v>
      </c>
      <c r="C203" s="171" t="s">
        <v>1087</v>
      </c>
      <c r="D203" s="173" t="s">
        <v>1086</v>
      </c>
      <c r="E203" s="172" t="s">
        <v>1085</v>
      </c>
      <c r="F203" s="172">
        <v>1423072</v>
      </c>
      <c r="G203" s="171" t="s">
        <v>286</v>
      </c>
      <c r="H203">
        <v>398</v>
      </c>
      <c r="I203" t="str">
        <f t="shared" si="3"/>
        <v>2</v>
      </c>
    </row>
    <row r="204" spans="1:9" x14ac:dyDescent="0.25">
      <c r="A204" s="171" t="s">
        <v>748</v>
      </c>
      <c r="B204" s="171">
        <v>8371692261</v>
      </c>
      <c r="C204" s="171" t="s">
        <v>1084</v>
      </c>
      <c r="D204" s="173" t="s">
        <v>1083</v>
      </c>
      <c r="E204" s="172" t="s">
        <v>1082</v>
      </c>
      <c r="F204" s="172">
        <v>1428062</v>
      </c>
      <c r="G204" s="171" t="s">
        <v>236</v>
      </c>
      <c r="H204">
        <v>447</v>
      </c>
      <c r="I204" t="str">
        <f t="shared" si="3"/>
        <v>2</v>
      </c>
    </row>
    <row r="205" spans="1:9" x14ac:dyDescent="0.25">
      <c r="A205" s="171" t="s">
        <v>731</v>
      </c>
      <c r="B205" s="171">
        <v>7621901370</v>
      </c>
      <c r="C205" s="171" t="s">
        <v>1072</v>
      </c>
      <c r="D205" s="173" t="s">
        <v>1071</v>
      </c>
      <c r="E205" s="172" t="s">
        <v>1070</v>
      </c>
      <c r="F205" s="172">
        <v>1435032</v>
      </c>
      <c r="G205" s="171" t="s">
        <v>186</v>
      </c>
      <c r="H205">
        <v>495</v>
      </c>
      <c r="I205" t="str">
        <f t="shared" si="3"/>
        <v>2</v>
      </c>
    </row>
    <row r="206" spans="1:9" x14ac:dyDescent="0.25">
      <c r="A206" s="171" t="s">
        <v>549</v>
      </c>
      <c r="B206" s="171">
        <v>5090013568</v>
      </c>
      <c r="C206" s="171" t="s">
        <v>1081</v>
      </c>
      <c r="D206" s="173" t="s">
        <v>1080</v>
      </c>
      <c r="E206" s="172" t="s">
        <v>1079</v>
      </c>
      <c r="F206" s="172">
        <v>1409042</v>
      </c>
      <c r="G206" s="171" t="s">
        <v>417</v>
      </c>
      <c r="H206">
        <v>266</v>
      </c>
      <c r="I206" t="str">
        <f t="shared" si="3"/>
        <v>2</v>
      </c>
    </row>
    <row r="207" spans="1:9" x14ac:dyDescent="0.25">
      <c r="A207" s="171" t="s">
        <v>555</v>
      </c>
      <c r="B207" s="171">
        <v>7582141729</v>
      </c>
      <c r="C207" s="171" t="s">
        <v>1078</v>
      </c>
      <c r="D207" s="173" t="s">
        <v>1077</v>
      </c>
      <c r="E207" s="172" t="s">
        <v>1076</v>
      </c>
      <c r="F207" s="172">
        <v>1415102</v>
      </c>
      <c r="G207" s="171" t="s">
        <v>364</v>
      </c>
      <c r="H207">
        <v>324</v>
      </c>
      <c r="I207" t="str">
        <f t="shared" si="3"/>
        <v>2</v>
      </c>
    </row>
    <row r="208" spans="1:9" x14ac:dyDescent="0.25">
      <c r="A208" s="171" t="s">
        <v>551</v>
      </c>
      <c r="B208" s="171">
        <v>7571450042</v>
      </c>
      <c r="C208" s="171" t="s">
        <v>1075</v>
      </c>
      <c r="D208" s="173" t="s">
        <v>1074</v>
      </c>
      <c r="E208" s="172" t="s">
        <v>1073</v>
      </c>
      <c r="F208" s="172">
        <v>1411082</v>
      </c>
      <c r="G208" s="171" t="s">
        <v>404</v>
      </c>
      <c r="H208">
        <v>282</v>
      </c>
      <c r="I208" t="str">
        <f t="shared" si="3"/>
        <v>2</v>
      </c>
    </row>
    <row r="209" spans="1:9" x14ac:dyDescent="0.25">
      <c r="A209" s="171" t="s">
        <v>611</v>
      </c>
      <c r="B209" s="171">
        <v>8231560068</v>
      </c>
      <c r="C209" s="171" t="s">
        <v>1066</v>
      </c>
      <c r="D209" s="173" t="s">
        <v>1065</v>
      </c>
      <c r="E209" s="172" t="s">
        <v>1064</v>
      </c>
      <c r="F209" s="172">
        <v>1429072</v>
      </c>
      <c r="G209" s="171" t="s">
        <v>229</v>
      </c>
      <c r="H209">
        <v>456</v>
      </c>
      <c r="I209" t="str">
        <f t="shared" si="3"/>
        <v>2</v>
      </c>
    </row>
    <row r="210" spans="1:9" x14ac:dyDescent="0.25">
      <c r="A210" s="171" t="s">
        <v>665</v>
      </c>
      <c r="B210" s="171">
        <v>8241708503</v>
      </c>
      <c r="C210" s="171" t="s">
        <v>1063</v>
      </c>
      <c r="D210" s="173" t="s">
        <v>1062</v>
      </c>
      <c r="E210" s="172" t="s">
        <v>1061</v>
      </c>
      <c r="F210" s="172">
        <v>1433072</v>
      </c>
      <c r="G210" s="171" t="s">
        <v>208</v>
      </c>
      <c r="H210">
        <v>478</v>
      </c>
      <c r="I210" t="str">
        <f t="shared" si="3"/>
        <v>2</v>
      </c>
    </row>
    <row r="211" spans="1:9" x14ac:dyDescent="0.25">
      <c r="A211" s="171" t="s">
        <v>544</v>
      </c>
      <c r="B211" s="171">
        <v>9710659463</v>
      </c>
      <c r="C211" s="171" t="s">
        <v>1060</v>
      </c>
      <c r="D211" s="173" t="s">
        <v>1059</v>
      </c>
      <c r="E211" s="172" t="s">
        <v>1058</v>
      </c>
      <c r="F211" s="172">
        <v>1404044</v>
      </c>
      <c r="G211" s="171" t="s">
        <v>451</v>
      </c>
      <c r="H211">
        <v>233</v>
      </c>
      <c r="I211" t="str">
        <f t="shared" si="3"/>
        <v>4</v>
      </c>
    </row>
    <row r="212" spans="1:9" x14ac:dyDescent="0.25">
      <c r="A212" s="171" t="s">
        <v>550</v>
      </c>
      <c r="B212" s="171">
        <v>4960206961</v>
      </c>
      <c r="C212" s="171" t="s">
        <v>1057</v>
      </c>
      <c r="D212" s="173" t="s">
        <v>1056</v>
      </c>
      <c r="E212" s="172" t="s">
        <v>1055</v>
      </c>
      <c r="F212" s="172">
        <v>1410052</v>
      </c>
      <c r="G212" s="171" t="s">
        <v>410</v>
      </c>
      <c r="H212">
        <v>273</v>
      </c>
      <c r="I212" t="str">
        <f t="shared" si="3"/>
        <v>2</v>
      </c>
    </row>
    <row r="213" spans="1:9" x14ac:dyDescent="0.25">
      <c r="A213" s="171" t="s">
        <v>548</v>
      </c>
      <c r="B213" s="171">
        <v>5361739574</v>
      </c>
      <c r="C213" s="171" t="s">
        <v>1054</v>
      </c>
      <c r="D213" s="173" t="s">
        <v>1053</v>
      </c>
      <c r="E213" s="172" t="s">
        <v>1052</v>
      </c>
      <c r="F213" s="172">
        <v>1408044</v>
      </c>
      <c r="G213" s="171" t="s">
        <v>423</v>
      </c>
      <c r="H213">
        <v>261</v>
      </c>
      <c r="I213" t="str">
        <f t="shared" si="3"/>
        <v>4</v>
      </c>
    </row>
    <row r="214" spans="1:9" x14ac:dyDescent="0.25">
      <c r="A214" s="171" t="s">
        <v>547</v>
      </c>
      <c r="B214" s="171">
        <v>8121843836</v>
      </c>
      <c r="C214" s="171" t="s">
        <v>1051</v>
      </c>
      <c r="D214" s="173" t="s">
        <v>1050</v>
      </c>
      <c r="E214" s="172" t="s">
        <v>1049</v>
      </c>
      <c r="F214" s="172">
        <v>1407072</v>
      </c>
      <c r="G214" s="171" t="s">
        <v>431</v>
      </c>
      <c r="H214">
        <v>257</v>
      </c>
      <c r="I214" t="str">
        <f t="shared" si="3"/>
        <v>2</v>
      </c>
    </row>
    <row r="215" spans="1:9" x14ac:dyDescent="0.25">
      <c r="A215" s="171" t="s">
        <v>671</v>
      </c>
      <c r="B215" s="171">
        <v>8212443829</v>
      </c>
      <c r="C215" s="171" t="s">
        <v>1048</v>
      </c>
      <c r="D215" s="173" t="s">
        <v>1047</v>
      </c>
      <c r="E215" s="172" t="s">
        <v>668</v>
      </c>
      <c r="F215" s="172">
        <v>1464011</v>
      </c>
      <c r="G215" s="171" t="s">
        <v>157</v>
      </c>
      <c r="H215">
        <v>429</v>
      </c>
      <c r="I215" t="str">
        <f t="shared" si="3"/>
        <v>1</v>
      </c>
    </row>
    <row r="216" spans="1:9" x14ac:dyDescent="0.25">
      <c r="A216" s="171" t="s">
        <v>596</v>
      </c>
      <c r="B216" s="171">
        <v>5110268723</v>
      </c>
      <c r="C216" s="171" t="s">
        <v>1046</v>
      </c>
      <c r="D216" s="173" t="s">
        <v>1045</v>
      </c>
      <c r="E216" s="172" t="s">
        <v>1044</v>
      </c>
      <c r="F216" s="172">
        <v>1437052</v>
      </c>
      <c r="G216" s="171" t="s">
        <v>173</v>
      </c>
      <c r="H216">
        <v>508</v>
      </c>
      <c r="I216" t="str">
        <f t="shared" si="3"/>
        <v>2</v>
      </c>
    </row>
    <row r="217" spans="1:9" x14ac:dyDescent="0.25">
      <c r="A217" s="171" t="s">
        <v>552</v>
      </c>
      <c r="B217" s="171">
        <v>8222147162</v>
      </c>
      <c r="C217" s="171" t="s">
        <v>1043</v>
      </c>
      <c r="D217" s="173" t="s">
        <v>1042</v>
      </c>
      <c r="E217" s="172" t="s">
        <v>1041</v>
      </c>
      <c r="F217" s="172">
        <v>1412132</v>
      </c>
      <c r="G217" s="171" t="s">
        <v>393</v>
      </c>
      <c r="H217">
        <v>296</v>
      </c>
      <c r="I217" t="str">
        <f t="shared" si="3"/>
        <v>2</v>
      </c>
    </row>
    <row r="218" spans="1:9" x14ac:dyDescent="0.25">
      <c r="A218" s="171" t="s">
        <v>549</v>
      </c>
      <c r="B218" s="171">
        <v>5090066636</v>
      </c>
      <c r="C218" s="171" t="s">
        <v>1040</v>
      </c>
      <c r="D218" s="173" t="s">
        <v>1039</v>
      </c>
      <c r="E218" s="172" t="s">
        <v>1038</v>
      </c>
      <c r="F218" s="172">
        <v>1409052</v>
      </c>
      <c r="G218" s="171" t="s">
        <v>417</v>
      </c>
      <c r="H218">
        <v>267</v>
      </c>
      <c r="I218" t="str">
        <f t="shared" si="3"/>
        <v>2</v>
      </c>
    </row>
    <row r="219" spans="1:9" x14ac:dyDescent="0.25">
      <c r="A219" s="171" t="s">
        <v>752</v>
      </c>
      <c r="B219" s="171">
        <v>7761624491</v>
      </c>
      <c r="C219" s="171" t="s">
        <v>1037</v>
      </c>
      <c r="D219" s="173" t="s">
        <v>1036</v>
      </c>
      <c r="E219" s="172" t="s">
        <v>1035</v>
      </c>
      <c r="F219" s="172">
        <v>1427011</v>
      </c>
      <c r="G219" s="171" t="s">
        <v>243</v>
      </c>
      <c r="H219">
        <v>439</v>
      </c>
      <c r="I219" t="str">
        <f t="shared" si="3"/>
        <v>1</v>
      </c>
    </row>
    <row r="220" spans="1:9" x14ac:dyDescent="0.25">
      <c r="A220" s="171" t="s">
        <v>632</v>
      </c>
      <c r="B220" s="171">
        <v>7962867409</v>
      </c>
      <c r="C220" s="171" t="s">
        <v>1034</v>
      </c>
      <c r="D220" s="173" t="s">
        <v>1033</v>
      </c>
      <c r="E220" s="172" t="s">
        <v>1032</v>
      </c>
      <c r="F220" s="172">
        <v>1425104</v>
      </c>
      <c r="G220" s="171" t="s">
        <v>269</v>
      </c>
      <c r="H220">
        <v>417</v>
      </c>
      <c r="I220" t="str">
        <f t="shared" si="3"/>
        <v>4</v>
      </c>
    </row>
    <row r="221" spans="1:9" x14ac:dyDescent="0.25">
      <c r="A221" s="171" t="s">
        <v>646</v>
      </c>
      <c r="B221" s="171">
        <v>8212393379</v>
      </c>
      <c r="C221" s="171" t="s">
        <v>1031</v>
      </c>
      <c r="D221" s="173" t="s">
        <v>1030</v>
      </c>
      <c r="E221" s="172" t="s">
        <v>1029</v>
      </c>
      <c r="F221" s="172">
        <v>1426092</v>
      </c>
      <c r="G221" s="171" t="s">
        <v>256</v>
      </c>
      <c r="H221">
        <v>430</v>
      </c>
      <c r="I221" t="str">
        <f t="shared" si="3"/>
        <v>2</v>
      </c>
    </row>
    <row r="222" spans="1:9" x14ac:dyDescent="0.25">
      <c r="A222" s="171" t="s">
        <v>562</v>
      </c>
      <c r="B222" s="171">
        <v>7743210626</v>
      </c>
      <c r="C222" s="171" t="s">
        <v>941</v>
      </c>
      <c r="D222" s="173" t="s">
        <v>940</v>
      </c>
      <c r="E222" s="172" t="s">
        <v>939</v>
      </c>
      <c r="F222" s="172">
        <v>1419112</v>
      </c>
      <c r="G222" s="171" t="s">
        <v>326</v>
      </c>
      <c r="H222">
        <v>362</v>
      </c>
      <c r="I222" t="str">
        <f t="shared" si="3"/>
        <v>2</v>
      </c>
    </row>
    <row r="223" spans="1:9" x14ac:dyDescent="0.25">
      <c r="A223" s="171" t="s">
        <v>562</v>
      </c>
      <c r="B223" s="171">
        <v>7743213464</v>
      </c>
      <c r="C223" s="171" t="s">
        <v>938</v>
      </c>
      <c r="D223" s="173" t="s">
        <v>937</v>
      </c>
      <c r="E223" s="172" t="s">
        <v>936</v>
      </c>
      <c r="F223" s="172">
        <v>1419122</v>
      </c>
      <c r="G223" s="171" t="s">
        <v>326</v>
      </c>
      <c r="H223">
        <v>363</v>
      </c>
      <c r="I223" t="str">
        <f t="shared" si="3"/>
        <v>2</v>
      </c>
    </row>
    <row r="224" spans="1:9" x14ac:dyDescent="0.25">
      <c r="A224" s="171" t="s">
        <v>560</v>
      </c>
      <c r="B224" s="171">
        <v>8261144044</v>
      </c>
      <c r="C224" s="171" t="s">
        <v>1028</v>
      </c>
      <c r="D224" s="173" t="s">
        <v>1027</v>
      </c>
      <c r="E224" s="172" t="s">
        <v>1026</v>
      </c>
      <c r="F224" s="172">
        <v>1417072</v>
      </c>
      <c r="G224" s="171" t="s">
        <v>342</v>
      </c>
      <c r="H224">
        <v>343</v>
      </c>
      <c r="I224" t="str">
        <f t="shared" si="3"/>
        <v>2</v>
      </c>
    </row>
    <row r="225" spans="1:9" x14ac:dyDescent="0.25">
      <c r="A225" s="171" t="s">
        <v>543</v>
      </c>
      <c r="B225" s="171">
        <v>8262044209</v>
      </c>
      <c r="C225" s="171" t="s">
        <v>1025</v>
      </c>
      <c r="D225" s="173" t="s">
        <v>1024</v>
      </c>
      <c r="E225" s="172" t="s">
        <v>1023</v>
      </c>
      <c r="F225" s="172">
        <v>1403112</v>
      </c>
      <c r="G225" s="171" t="s">
        <v>464</v>
      </c>
      <c r="H225">
        <v>226</v>
      </c>
      <c r="I225" t="str">
        <f t="shared" si="3"/>
        <v>2</v>
      </c>
    </row>
    <row r="226" spans="1:9" x14ac:dyDescent="0.25">
      <c r="A226" s="171" t="s">
        <v>748</v>
      </c>
      <c r="B226" s="171">
        <v>8371692031</v>
      </c>
      <c r="C226" s="171" t="s">
        <v>1022</v>
      </c>
      <c r="D226" s="173" t="s">
        <v>1021</v>
      </c>
      <c r="E226" s="172" t="s">
        <v>1020</v>
      </c>
      <c r="F226" s="172">
        <v>1428011</v>
      </c>
      <c r="G226" s="171" t="s">
        <v>236</v>
      </c>
      <c r="H226">
        <v>448</v>
      </c>
      <c r="I226" t="str">
        <f t="shared" si="3"/>
        <v>1</v>
      </c>
    </row>
    <row r="227" spans="1:9" x14ac:dyDescent="0.25">
      <c r="A227" s="171" t="s">
        <v>762</v>
      </c>
      <c r="B227" s="171">
        <v>5671858729</v>
      </c>
      <c r="C227" s="171" t="s">
        <v>1019</v>
      </c>
      <c r="D227" s="173" t="s">
        <v>1018</v>
      </c>
      <c r="E227" s="172" t="s">
        <v>1017</v>
      </c>
      <c r="F227" s="172">
        <v>1420114</v>
      </c>
      <c r="G227" s="171" t="s">
        <v>310</v>
      </c>
      <c r="H227">
        <v>377</v>
      </c>
      <c r="I227" t="str">
        <f t="shared" si="3"/>
        <v>4</v>
      </c>
    </row>
    <row r="228" spans="1:9" x14ac:dyDescent="0.25">
      <c r="A228" s="171" t="s">
        <v>611</v>
      </c>
      <c r="B228" s="171">
        <v>8231559697</v>
      </c>
      <c r="C228" s="171" t="s">
        <v>1016</v>
      </c>
      <c r="D228" s="173" t="s">
        <v>1015</v>
      </c>
      <c r="E228" s="172" t="s">
        <v>1014</v>
      </c>
      <c r="F228" s="172">
        <v>1429011</v>
      </c>
      <c r="G228" s="171" t="s">
        <v>229</v>
      </c>
      <c r="H228">
        <v>457</v>
      </c>
      <c r="I228" t="str">
        <f t="shared" si="3"/>
        <v>1</v>
      </c>
    </row>
    <row r="229" spans="1:9" x14ac:dyDescent="0.25">
      <c r="A229" s="171" t="s">
        <v>549</v>
      </c>
      <c r="B229" s="171">
        <v>5090066613</v>
      </c>
      <c r="C229" s="171" t="s">
        <v>1013</v>
      </c>
      <c r="D229" s="173" t="s">
        <v>1012</v>
      </c>
      <c r="E229" s="172" t="s">
        <v>1011</v>
      </c>
      <c r="F229" s="172">
        <v>1409064</v>
      </c>
      <c r="G229" s="171" t="s">
        <v>417</v>
      </c>
      <c r="H229">
        <v>268</v>
      </c>
      <c r="I229" t="str">
        <f t="shared" si="3"/>
        <v>4</v>
      </c>
    </row>
    <row r="230" spans="1:9" x14ac:dyDescent="0.25">
      <c r="A230" s="171" t="s">
        <v>731</v>
      </c>
      <c r="B230" s="171">
        <v>7621901571</v>
      </c>
      <c r="C230" s="171" t="s">
        <v>1010</v>
      </c>
      <c r="D230" s="173" t="s">
        <v>1009</v>
      </c>
      <c r="E230" s="172" t="s">
        <v>1008</v>
      </c>
      <c r="F230" s="172">
        <v>1435042</v>
      </c>
      <c r="G230" s="171" t="s">
        <v>186</v>
      </c>
      <c r="H230">
        <v>496</v>
      </c>
      <c r="I230" t="str">
        <f t="shared" si="3"/>
        <v>2</v>
      </c>
    </row>
    <row r="231" spans="1:9" x14ac:dyDescent="0.25">
      <c r="A231" s="171" t="s">
        <v>542</v>
      </c>
      <c r="B231" s="171">
        <v>5661887238</v>
      </c>
      <c r="C231" s="171" t="s">
        <v>1007</v>
      </c>
      <c r="D231" s="173" t="s">
        <v>1006</v>
      </c>
      <c r="E231" s="172" t="s">
        <v>1005</v>
      </c>
      <c r="F231" s="172">
        <v>1402092</v>
      </c>
      <c r="G231" s="171" t="s">
        <v>473</v>
      </c>
      <c r="H231">
        <v>215</v>
      </c>
      <c r="I231" t="str">
        <f t="shared" si="3"/>
        <v>2</v>
      </c>
    </row>
    <row r="232" spans="1:9" x14ac:dyDescent="0.25">
      <c r="A232" s="171" t="s">
        <v>552</v>
      </c>
      <c r="B232" s="171">
        <v>8222147156</v>
      </c>
      <c r="C232" s="171" t="s">
        <v>1004</v>
      </c>
      <c r="D232" s="173" t="s">
        <v>1003</v>
      </c>
      <c r="E232" s="172" t="s">
        <v>1002</v>
      </c>
      <c r="F232" s="172">
        <v>1412142</v>
      </c>
      <c r="G232" s="171" t="s">
        <v>393</v>
      </c>
      <c r="H232">
        <v>297</v>
      </c>
      <c r="I232" t="str">
        <f t="shared" si="3"/>
        <v>2</v>
      </c>
    </row>
    <row r="233" spans="1:9" x14ac:dyDescent="0.25">
      <c r="A233" s="171" t="s">
        <v>562</v>
      </c>
      <c r="B233" s="171">
        <v>7742945231</v>
      </c>
      <c r="C233" s="171" t="s">
        <v>1001</v>
      </c>
      <c r="D233" s="173" t="s">
        <v>1000</v>
      </c>
      <c r="E233" s="172" t="s">
        <v>999</v>
      </c>
      <c r="F233" s="172">
        <v>1419132</v>
      </c>
      <c r="G233" s="171" t="s">
        <v>326</v>
      </c>
      <c r="H233">
        <v>364</v>
      </c>
      <c r="I233" t="str">
        <f t="shared" si="3"/>
        <v>2</v>
      </c>
    </row>
    <row r="234" spans="1:9" x14ac:dyDescent="0.25">
      <c r="A234" s="171" t="s">
        <v>541</v>
      </c>
      <c r="B234" s="171">
        <v>7981458221</v>
      </c>
      <c r="C234" s="171" t="s">
        <v>998</v>
      </c>
      <c r="D234" s="173" t="s">
        <v>997</v>
      </c>
      <c r="E234" s="172" t="s">
        <v>996</v>
      </c>
      <c r="F234" s="172">
        <v>1401042</v>
      </c>
      <c r="G234" s="171" t="s">
        <v>478</v>
      </c>
      <c r="H234">
        <v>204</v>
      </c>
      <c r="I234" t="str">
        <f t="shared" si="3"/>
        <v>2</v>
      </c>
    </row>
    <row r="235" spans="1:9" x14ac:dyDescent="0.25">
      <c r="A235" s="171" t="s">
        <v>550</v>
      </c>
      <c r="B235" s="171">
        <v>4960213725</v>
      </c>
      <c r="C235" s="171" t="s">
        <v>995</v>
      </c>
      <c r="D235" s="173" t="s">
        <v>994</v>
      </c>
      <c r="E235" s="172" t="s">
        <v>993</v>
      </c>
      <c r="F235" s="172">
        <v>1410062</v>
      </c>
      <c r="G235" s="171" t="s">
        <v>410</v>
      </c>
      <c r="H235">
        <v>274</v>
      </c>
      <c r="I235" t="str">
        <f t="shared" si="3"/>
        <v>2</v>
      </c>
    </row>
    <row r="236" spans="1:9" x14ac:dyDescent="0.25">
      <c r="A236" s="171" t="s">
        <v>639</v>
      </c>
      <c r="B236" s="171">
        <v>1182025548</v>
      </c>
      <c r="C236" s="171" t="s">
        <v>992</v>
      </c>
      <c r="D236" s="173" t="s">
        <v>991</v>
      </c>
      <c r="E236" s="172" t="s">
        <v>990</v>
      </c>
      <c r="F236" s="172">
        <v>1432072</v>
      </c>
      <c r="G236" s="171" t="s">
        <v>215</v>
      </c>
      <c r="H236">
        <v>471</v>
      </c>
      <c r="I236" t="str">
        <f t="shared" si="3"/>
        <v>2</v>
      </c>
    </row>
    <row r="237" spans="1:9" x14ac:dyDescent="0.25">
      <c r="A237" s="171" t="s">
        <v>562</v>
      </c>
      <c r="B237" s="171">
        <v>7743186342</v>
      </c>
      <c r="C237" s="171" t="s">
        <v>989</v>
      </c>
      <c r="D237" s="173" t="s">
        <v>988</v>
      </c>
      <c r="E237" s="172" t="s">
        <v>987</v>
      </c>
      <c r="F237" s="172">
        <v>1419142</v>
      </c>
      <c r="G237" s="171" t="s">
        <v>326</v>
      </c>
      <c r="H237">
        <v>365</v>
      </c>
      <c r="I237" t="str">
        <f t="shared" si="3"/>
        <v>2</v>
      </c>
    </row>
    <row r="238" spans="1:9" x14ac:dyDescent="0.25">
      <c r="A238" s="171" t="s">
        <v>559</v>
      </c>
      <c r="B238" s="171">
        <v>7591624568</v>
      </c>
      <c r="C238" s="171" t="s">
        <v>986</v>
      </c>
      <c r="D238" s="173" t="s">
        <v>985</v>
      </c>
      <c r="E238" s="172" t="s">
        <v>984</v>
      </c>
      <c r="F238" s="172">
        <v>1416082</v>
      </c>
      <c r="G238" s="171" t="s">
        <v>147</v>
      </c>
      <c r="H238">
        <v>333</v>
      </c>
      <c r="I238" t="str">
        <f t="shared" si="3"/>
        <v>2</v>
      </c>
    </row>
    <row r="239" spans="1:9" x14ac:dyDescent="0.25">
      <c r="A239" s="171" t="s">
        <v>611</v>
      </c>
      <c r="B239" s="171">
        <v>8231559823</v>
      </c>
      <c r="C239" s="171" t="s">
        <v>983</v>
      </c>
      <c r="D239" s="173" t="s">
        <v>982</v>
      </c>
      <c r="E239" s="172" t="s">
        <v>981</v>
      </c>
      <c r="F239" s="172">
        <v>1429092</v>
      </c>
      <c r="G239" s="171" t="s">
        <v>229</v>
      </c>
      <c r="H239">
        <v>458</v>
      </c>
      <c r="I239" t="str">
        <f t="shared" si="3"/>
        <v>2</v>
      </c>
    </row>
    <row r="240" spans="1:9" x14ac:dyDescent="0.25">
      <c r="A240" s="171" t="s">
        <v>665</v>
      </c>
      <c r="B240" s="171">
        <v>8241710167</v>
      </c>
      <c r="C240" s="171" t="s">
        <v>980</v>
      </c>
      <c r="D240" s="173" t="s">
        <v>979</v>
      </c>
      <c r="E240" s="172" t="s">
        <v>978</v>
      </c>
      <c r="F240" s="172">
        <v>1433082</v>
      </c>
      <c r="G240" s="171" t="s">
        <v>208</v>
      </c>
      <c r="H240" t="e">
        <v>#N/A</v>
      </c>
      <c r="I240" t="str">
        <f t="shared" si="3"/>
        <v>2</v>
      </c>
    </row>
    <row r="241" spans="1:9" x14ac:dyDescent="0.25">
      <c r="A241" s="171" t="s">
        <v>615</v>
      </c>
      <c r="B241" s="171">
        <v>1251333679</v>
      </c>
      <c r="C241" s="171" t="s">
        <v>977</v>
      </c>
      <c r="D241" s="173" t="s">
        <v>976</v>
      </c>
      <c r="E241" s="172" t="s">
        <v>975</v>
      </c>
      <c r="F241" s="172">
        <v>1434102</v>
      </c>
      <c r="G241" s="171" t="s">
        <v>198</v>
      </c>
      <c r="H241">
        <v>490</v>
      </c>
      <c r="I241" t="str">
        <f t="shared" si="3"/>
        <v>2</v>
      </c>
    </row>
    <row r="242" spans="1:9" x14ac:dyDescent="0.25">
      <c r="A242" s="171" t="s">
        <v>541</v>
      </c>
      <c r="B242" s="171">
        <v>7981426072</v>
      </c>
      <c r="C242" s="171" t="s">
        <v>974</v>
      </c>
      <c r="D242" s="173" t="s">
        <v>973</v>
      </c>
      <c r="E242" s="172" t="s">
        <v>972</v>
      </c>
      <c r="F242" s="172">
        <v>1401052</v>
      </c>
      <c r="G242" s="171" t="s">
        <v>478</v>
      </c>
      <c r="H242">
        <v>205</v>
      </c>
      <c r="I242" t="str">
        <f t="shared" si="3"/>
        <v>2</v>
      </c>
    </row>
    <row r="243" spans="1:9" x14ac:dyDescent="0.25">
      <c r="A243" s="171" t="s">
        <v>553</v>
      </c>
      <c r="B243" s="171">
        <v>5691759048</v>
      </c>
      <c r="C243" s="171" t="s">
        <v>971</v>
      </c>
      <c r="D243" s="173" t="s">
        <v>970</v>
      </c>
      <c r="E243" s="172" t="s">
        <v>969</v>
      </c>
      <c r="F243" s="172">
        <v>1413052</v>
      </c>
      <c r="G243" s="171" t="s">
        <v>380</v>
      </c>
      <c r="H243">
        <v>302</v>
      </c>
      <c r="I243" t="str">
        <f t="shared" si="3"/>
        <v>2</v>
      </c>
    </row>
    <row r="244" spans="1:9" x14ac:dyDescent="0.25">
      <c r="A244" t="s">
        <v>553</v>
      </c>
      <c r="B244">
        <v>5691747045</v>
      </c>
      <c r="C244" t="s">
        <v>968</v>
      </c>
      <c r="D244" t="s">
        <v>967</v>
      </c>
      <c r="E244" t="s">
        <v>966</v>
      </c>
      <c r="F244">
        <v>1413062</v>
      </c>
      <c r="G244" t="s">
        <v>380</v>
      </c>
      <c r="H244">
        <v>303</v>
      </c>
      <c r="I244" t="str">
        <f t="shared" si="3"/>
        <v>2</v>
      </c>
    </row>
    <row r="245" spans="1:9" x14ac:dyDescent="0.25">
      <c r="A245" s="171" t="s">
        <v>646</v>
      </c>
      <c r="B245" s="171">
        <v>8212536471</v>
      </c>
      <c r="C245" s="171" t="s">
        <v>965</v>
      </c>
      <c r="D245" s="173" t="s">
        <v>964</v>
      </c>
      <c r="E245" s="172" t="s">
        <v>963</v>
      </c>
      <c r="F245" s="172">
        <v>1426102</v>
      </c>
      <c r="G245" s="171" t="s">
        <v>256</v>
      </c>
      <c r="H245">
        <v>431</v>
      </c>
      <c r="I245" t="str">
        <f t="shared" si="3"/>
        <v>2</v>
      </c>
    </row>
    <row r="246" spans="1:9" x14ac:dyDescent="0.25">
      <c r="A246" s="171" t="s">
        <v>551</v>
      </c>
      <c r="B246" s="171">
        <v>7571413360</v>
      </c>
      <c r="C246" s="171" t="s">
        <v>962</v>
      </c>
      <c r="D246" s="173" t="s">
        <v>961</v>
      </c>
      <c r="E246" s="172" t="s">
        <v>960</v>
      </c>
      <c r="F246" s="172">
        <v>1411092</v>
      </c>
      <c r="G246" s="171" t="s">
        <v>404</v>
      </c>
      <c r="H246">
        <v>283</v>
      </c>
      <c r="I246" t="str">
        <f t="shared" si="3"/>
        <v>2</v>
      </c>
    </row>
    <row r="247" spans="1:9" x14ac:dyDescent="0.25">
      <c r="A247" s="171" t="s">
        <v>544</v>
      </c>
      <c r="B247" s="171">
        <v>9710662755</v>
      </c>
      <c r="C247" s="171" t="s">
        <v>959</v>
      </c>
      <c r="D247" s="173" t="s">
        <v>958</v>
      </c>
      <c r="E247" s="172" t="s">
        <v>957</v>
      </c>
      <c r="F247" s="172">
        <v>1404052</v>
      </c>
      <c r="G247" s="171" t="s">
        <v>451</v>
      </c>
      <c r="H247">
        <v>234</v>
      </c>
      <c r="I247" t="str">
        <f t="shared" si="3"/>
        <v>2</v>
      </c>
    </row>
    <row r="248" spans="1:9" x14ac:dyDescent="0.25">
      <c r="A248" s="171" t="s">
        <v>752</v>
      </c>
      <c r="B248" s="171">
        <v>7761619685</v>
      </c>
      <c r="C248" s="171" t="s">
        <v>956</v>
      </c>
      <c r="D248" s="173" t="s">
        <v>955</v>
      </c>
      <c r="E248" s="172" t="s">
        <v>954</v>
      </c>
      <c r="F248" s="172">
        <v>1427062</v>
      </c>
      <c r="G248" s="171" t="s">
        <v>243</v>
      </c>
      <c r="H248">
        <v>440</v>
      </c>
      <c r="I248" t="str">
        <f t="shared" si="3"/>
        <v>2</v>
      </c>
    </row>
    <row r="249" spans="1:9" x14ac:dyDescent="0.25">
      <c r="A249" s="171" t="s">
        <v>551</v>
      </c>
      <c r="B249" s="171">
        <v>7571416453</v>
      </c>
      <c r="C249" s="171" t="s">
        <v>953</v>
      </c>
      <c r="D249" s="173" t="s">
        <v>952</v>
      </c>
      <c r="E249" s="172" t="s">
        <v>951</v>
      </c>
      <c r="F249" s="172">
        <v>1411102</v>
      </c>
      <c r="G249" s="171" t="s">
        <v>404</v>
      </c>
      <c r="H249">
        <v>284</v>
      </c>
      <c r="I249" t="str">
        <f t="shared" si="3"/>
        <v>2</v>
      </c>
    </row>
    <row r="250" spans="1:9" x14ac:dyDescent="0.25">
      <c r="A250" s="171" t="s">
        <v>553</v>
      </c>
      <c r="B250" s="171">
        <v>5691820486</v>
      </c>
      <c r="C250" s="171" t="s">
        <v>950</v>
      </c>
      <c r="D250" s="173" t="s">
        <v>949</v>
      </c>
      <c r="E250" s="172" t="s">
        <v>948</v>
      </c>
      <c r="F250" s="172">
        <v>1413072</v>
      </c>
      <c r="G250" s="171" t="s">
        <v>380</v>
      </c>
      <c r="H250">
        <v>304</v>
      </c>
      <c r="I250" t="str">
        <f t="shared" si="3"/>
        <v>2</v>
      </c>
    </row>
    <row r="251" spans="1:9" x14ac:dyDescent="0.25">
      <c r="A251" s="171" t="s">
        <v>559</v>
      </c>
      <c r="B251" s="171">
        <v>7591743066</v>
      </c>
      <c r="C251" s="171" t="s">
        <v>607</v>
      </c>
      <c r="D251" s="173" t="s">
        <v>606</v>
      </c>
      <c r="E251" s="172" t="s">
        <v>605</v>
      </c>
      <c r="F251" s="172">
        <v>1416092</v>
      </c>
      <c r="G251" s="171" t="s">
        <v>147</v>
      </c>
      <c r="H251">
        <v>334</v>
      </c>
      <c r="I251" t="str">
        <f t="shared" si="3"/>
        <v>2</v>
      </c>
    </row>
    <row r="252" spans="1:9" x14ac:dyDescent="0.25">
      <c r="A252" s="171" t="s">
        <v>741</v>
      </c>
      <c r="B252" s="171">
        <v>7991913158</v>
      </c>
      <c r="C252" s="171" t="s">
        <v>947</v>
      </c>
      <c r="D252" s="173" t="s">
        <v>946</v>
      </c>
      <c r="E252" s="172" t="s">
        <v>945</v>
      </c>
      <c r="F252" s="172">
        <v>1430054</v>
      </c>
      <c r="G252" s="171" t="s">
        <v>221</v>
      </c>
      <c r="H252">
        <v>463</v>
      </c>
      <c r="I252" t="str">
        <f t="shared" si="3"/>
        <v>4</v>
      </c>
    </row>
    <row r="253" spans="1:9" x14ac:dyDescent="0.25">
      <c r="A253" s="171" t="s">
        <v>553</v>
      </c>
      <c r="B253" s="171">
        <v>5691749854</v>
      </c>
      <c r="C253" s="171" t="s">
        <v>944</v>
      </c>
      <c r="D253" s="173" t="s">
        <v>943</v>
      </c>
      <c r="E253" s="172" t="s">
        <v>942</v>
      </c>
      <c r="F253" s="172">
        <v>1413082</v>
      </c>
      <c r="G253" s="171" t="s">
        <v>380</v>
      </c>
      <c r="H253">
        <v>305</v>
      </c>
      <c r="I253" t="str">
        <f t="shared" si="3"/>
        <v>2</v>
      </c>
    </row>
    <row r="254" spans="1:9" x14ac:dyDescent="0.25">
      <c r="A254" s="171" t="s">
        <v>597</v>
      </c>
      <c r="B254" s="171">
        <v>5681541543</v>
      </c>
      <c r="C254" s="171" t="s">
        <v>2182</v>
      </c>
      <c r="D254" s="173" t="s">
        <v>2183</v>
      </c>
      <c r="E254" s="172" t="s">
        <v>2184</v>
      </c>
      <c r="F254" s="172">
        <v>1424052</v>
      </c>
      <c r="G254" s="171" t="s">
        <v>277</v>
      </c>
      <c r="H254">
        <v>404</v>
      </c>
      <c r="I254" t="str">
        <f t="shared" si="3"/>
        <v>2</v>
      </c>
    </row>
    <row r="255" spans="1:9" x14ac:dyDescent="0.25">
      <c r="A255" s="171" t="s">
        <v>561</v>
      </c>
      <c r="B255" s="171">
        <v>1231233414</v>
      </c>
      <c r="C255" s="171" t="s">
        <v>935</v>
      </c>
      <c r="D255" s="173" t="s">
        <v>934</v>
      </c>
      <c r="E255" s="172" t="s">
        <v>933</v>
      </c>
      <c r="F255" s="172">
        <v>1418064</v>
      </c>
      <c r="G255" s="171" t="s">
        <v>333</v>
      </c>
      <c r="H255">
        <v>350</v>
      </c>
      <c r="I255" t="str">
        <f t="shared" si="3"/>
        <v>4</v>
      </c>
    </row>
    <row r="256" spans="1:9" x14ac:dyDescent="0.25">
      <c r="A256" s="171" t="s">
        <v>625</v>
      </c>
      <c r="B256" s="171">
        <v>8111714505</v>
      </c>
      <c r="C256" s="171" t="s">
        <v>932</v>
      </c>
      <c r="D256" s="173" t="s">
        <v>931</v>
      </c>
      <c r="E256" s="172" t="s">
        <v>930</v>
      </c>
      <c r="F256" s="172">
        <v>1436042</v>
      </c>
      <c r="G256" s="171" t="s">
        <v>179</v>
      </c>
      <c r="H256">
        <v>502</v>
      </c>
      <c r="I256" t="str">
        <f t="shared" si="3"/>
        <v>2</v>
      </c>
    </row>
    <row r="257" spans="1:9" x14ac:dyDescent="0.25">
      <c r="A257" s="171" t="s">
        <v>748</v>
      </c>
      <c r="B257" s="171">
        <v>8371695437</v>
      </c>
      <c r="C257" s="171" t="s">
        <v>929</v>
      </c>
      <c r="D257" s="173" t="s">
        <v>928</v>
      </c>
      <c r="E257" s="172" t="s">
        <v>927</v>
      </c>
      <c r="F257" s="172">
        <v>1428082</v>
      </c>
      <c r="G257" s="171" t="s">
        <v>236</v>
      </c>
      <c r="H257">
        <v>449</v>
      </c>
      <c r="I257" t="str">
        <f t="shared" si="3"/>
        <v>2</v>
      </c>
    </row>
    <row r="258" spans="1:9" x14ac:dyDescent="0.25">
      <c r="A258" s="171" t="s">
        <v>615</v>
      </c>
      <c r="B258" s="171">
        <v>1251334845</v>
      </c>
      <c r="C258" s="171" t="s">
        <v>920</v>
      </c>
      <c r="D258" s="173" t="s">
        <v>919</v>
      </c>
      <c r="E258" s="172" t="s">
        <v>918</v>
      </c>
      <c r="F258" s="172">
        <v>1434114</v>
      </c>
      <c r="G258" s="171" t="s">
        <v>198</v>
      </c>
      <c r="H258">
        <v>491</v>
      </c>
      <c r="I258" t="str">
        <f t="shared" si="3"/>
        <v>4</v>
      </c>
    </row>
    <row r="259" spans="1:9" x14ac:dyDescent="0.25">
      <c r="A259" s="171" t="s">
        <v>543</v>
      </c>
      <c r="B259" s="171">
        <v>8262037304</v>
      </c>
      <c r="C259" s="171" t="s">
        <v>926</v>
      </c>
      <c r="D259" s="173" t="s">
        <v>925</v>
      </c>
      <c r="E259" s="172" t="s">
        <v>924</v>
      </c>
      <c r="F259" s="172">
        <v>1403122</v>
      </c>
      <c r="G259" s="171" t="s">
        <v>464</v>
      </c>
      <c r="H259">
        <v>227</v>
      </c>
      <c r="I259" t="str">
        <f t="shared" ref="I259:I322" si="4">RIGHT(F259,1)</f>
        <v>2</v>
      </c>
    </row>
    <row r="260" spans="1:9" x14ac:dyDescent="0.25">
      <c r="A260" s="171" t="s">
        <v>555</v>
      </c>
      <c r="B260" s="171">
        <v>7582165888</v>
      </c>
      <c r="C260" s="171" t="s">
        <v>923</v>
      </c>
      <c r="D260" s="173" t="s">
        <v>922</v>
      </c>
      <c r="E260" s="172" t="s">
        <v>921</v>
      </c>
      <c r="F260" s="172">
        <v>1415112</v>
      </c>
      <c r="G260" s="171" t="s">
        <v>364</v>
      </c>
      <c r="H260">
        <v>325</v>
      </c>
      <c r="I260" t="str">
        <f t="shared" si="4"/>
        <v>2</v>
      </c>
    </row>
    <row r="261" spans="1:9" x14ac:dyDescent="0.25">
      <c r="A261" s="171" t="s">
        <v>546</v>
      </c>
      <c r="B261" s="171">
        <v>7972016015</v>
      </c>
      <c r="C261" s="171" t="s">
        <v>604</v>
      </c>
      <c r="D261" s="173" t="s">
        <v>603</v>
      </c>
      <c r="E261" s="172" t="s">
        <v>602</v>
      </c>
      <c r="F261" s="172">
        <v>1406114</v>
      </c>
      <c r="G261" s="171" t="s">
        <v>441</v>
      </c>
      <c r="H261">
        <v>250</v>
      </c>
      <c r="I261" t="str">
        <f t="shared" si="4"/>
        <v>4</v>
      </c>
    </row>
    <row r="262" spans="1:9" x14ac:dyDescent="0.25">
      <c r="A262" s="171" t="s">
        <v>559</v>
      </c>
      <c r="B262" s="171">
        <v>7591630959</v>
      </c>
      <c r="C262" s="171" t="s">
        <v>870</v>
      </c>
      <c r="D262" s="173" t="s">
        <v>869</v>
      </c>
      <c r="E262" s="172" t="s">
        <v>868</v>
      </c>
      <c r="F262" s="172">
        <v>1416102</v>
      </c>
      <c r="G262" s="171" t="s">
        <v>147</v>
      </c>
      <c r="H262">
        <v>335</v>
      </c>
      <c r="I262" t="str">
        <f t="shared" si="4"/>
        <v>2</v>
      </c>
    </row>
    <row r="263" spans="1:9" x14ac:dyDescent="0.25">
      <c r="A263" s="171" t="s">
        <v>560</v>
      </c>
      <c r="B263" s="171">
        <v>5320000234</v>
      </c>
      <c r="C263" s="171" t="s">
        <v>896</v>
      </c>
      <c r="D263" s="173" t="s">
        <v>895</v>
      </c>
      <c r="E263" s="172" t="s">
        <v>894</v>
      </c>
      <c r="F263" s="172">
        <v>1417082</v>
      </c>
      <c r="G263" s="171" t="s">
        <v>342</v>
      </c>
      <c r="H263">
        <v>344</v>
      </c>
      <c r="I263" t="str">
        <f t="shared" si="4"/>
        <v>2</v>
      </c>
    </row>
    <row r="264" spans="1:9" x14ac:dyDescent="0.25">
      <c r="A264" s="171" t="s">
        <v>553</v>
      </c>
      <c r="B264" s="171">
        <v>5691760011</v>
      </c>
      <c r="C264" s="171" t="s">
        <v>917</v>
      </c>
      <c r="D264" s="173" t="s">
        <v>916</v>
      </c>
      <c r="E264" s="172" t="s">
        <v>915</v>
      </c>
      <c r="F264" s="172">
        <v>1413092</v>
      </c>
      <c r="G264" s="171" t="s">
        <v>380</v>
      </c>
      <c r="H264">
        <v>306</v>
      </c>
      <c r="I264" t="str">
        <f t="shared" si="4"/>
        <v>2</v>
      </c>
    </row>
    <row r="265" spans="1:9" x14ac:dyDescent="0.25">
      <c r="A265" s="171" t="s">
        <v>548</v>
      </c>
      <c r="B265" s="171">
        <v>5361758264</v>
      </c>
      <c r="C265" s="171" t="s">
        <v>914</v>
      </c>
      <c r="D265" s="173" t="s">
        <v>913</v>
      </c>
      <c r="E265" s="172" t="s">
        <v>912</v>
      </c>
      <c r="F265" s="172">
        <v>1408052</v>
      </c>
      <c r="G265" s="171" t="s">
        <v>423</v>
      </c>
      <c r="H265">
        <v>262</v>
      </c>
      <c r="I265" t="str">
        <f t="shared" si="4"/>
        <v>2</v>
      </c>
    </row>
    <row r="266" spans="1:9" x14ac:dyDescent="0.25">
      <c r="A266" s="171" t="s">
        <v>772</v>
      </c>
      <c r="B266" s="171">
        <v>6010081434</v>
      </c>
      <c r="C266" s="171" t="s">
        <v>911</v>
      </c>
      <c r="D266" s="173" t="s">
        <v>910</v>
      </c>
      <c r="E266" s="172" t="s">
        <v>909</v>
      </c>
      <c r="F266" s="172">
        <v>1423082</v>
      </c>
      <c r="G266" s="171" t="s">
        <v>286</v>
      </c>
      <c r="H266">
        <v>399</v>
      </c>
      <c r="I266" t="str">
        <f t="shared" si="4"/>
        <v>2</v>
      </c>
    </row>
    <row r="267" spans="1:9" x14ac:dyDescent="0.25">
      <c r="A267" s="171" t="s">
        <v>632</v>
      </c>
      <c r="B267" s="171">
        <v>9482382481</v>
      </c>
      <c r="C267" s="171" t="s">
        <v>908</v>
      </c>
      <c r="D267" s="173" t="s">
        <v>907</v>
      </c>
      <c r="E267" s="172" t="s">
        <v>906</v>
      </c>
      <c r="F267" s="172">
        <v>1425112</v>
      </c>
      <c r="G267" s="171" t="s">
        <v>269</v>
      </c>
      <c r="H267">
        <v>418</v>
      </c>
      <c r="I267" t="str">
        <f t="shared" si="4"/>
        <v>2</v>
      </c>
    </row>
    <row r="268" spans="1:9" x14ac:dyDescent="0.25">
      <c r="A268" s="171" t="s">
        <v>665</v>
      </c>
      <c r="B268" s="171">
        <v>8241803704</v>
      </c>
      <c r="C268" s="171" t="s">
        <v>905</v>
      </c>
      <c r="D268" s="173" t="s">
        <v>904</v>
      </c>
      <c r="E268" s="172" t="s">
        <v>903</v>
      </c>
      <c r="F268" s="172">
        <v>1433092</v>
      </c>
      <c r="G268" s="171" t="s">
        <v>208</v>
      </c>
      <c r="H268">
        <v>480</v>
      </c>
      <c r="I268" t="str">
        <f t="shared" si="4"/>
        <v>2</v>
      </c>
    </row>
    <row r="269" spans="1:9" x14ac:dyDescent="0.25">
      <c r="A269" s="171" t="s">
        <v>543</v>
      </c>
      <c r="B269" s="171">
        <v>8262134562</v>
      </c>
      <c r="C269" s="171" t="s">
        <v>902</v>
      </c>
      <c r="D269" s="173" t="s">
        <v>901</v>
      </c>
      <c r="E269" s="172" t="s">
        <v>900</v>
      </c>
      <c r="F269" s="172">
        <v>1403132</v>
      </c>
      <c r="G269" s="171" t="s">
        <v>464</v>
      </c>
      <c r="H269">
        <v>228</v>
      </c>
      <c r="I269" t="str">
        <f t="shared" si="4"/>
        <v>2</v>
      </c>
    </row>
    <row r="270" spans="1:9" x14ac:dyDescent="0.25">
      <c r="A270" s="171" t="s">
        <v>597</v>
      </c>
      <c r="B270" s="171">
        <v>5681545340</v>
      </c>
      <c r="C270" s="171" t="s">
        <v>899</v>
      </c>
      <c r="D270" s="173" t="s">
        <v>898</v>
      </c>
      <c r="E270" s="172" t="s">
        <v>897</v>
      </c>
      <c r="F270" s="172">
        <v>1424062</v>
      </c>
      <c r="G270" s="171" t="s">
        <v>277</v>
      </c>
      <c r="H270">
        <v>405</v>
      </c>
      <c r="I270" t="str">
        <f t="shared" si="4"/>
        <v>2</v>
      </c>
    </row>
    <row r="271" spans="1:9" x14ac:dyDescent="0.25">
      <c r="A271" s="171" t="s">
        <v>601</v>
      </c>
      <c r="B271" s="171">
        <v>8381426466</v>
      </c>
      <c r="C271" s="171" t="s">
        <v>600</v>
      </c>
      <c r="D271" s="173" t="s">
        <v>599</v>
      </c>
      <c r="E271" s="172" t="s">
        <v>598</v>
      </c>
      <c r="F271" s="172">
        <v>1438054</v>
      </c>
      <c r="G271" s="171" t="s">
        <v>166</v>
      </c>
      <c r="H271">
        <v>514</v>
      </c>
      <c r="I271" t="str">
        <f t="shared" si="4"/>
        <v>4</v>
      </c>
    </row>
    <row r="272" spans="1:9" x14ac:dyDescent="0.25">
      <c r="A272" s="171" t="s">
        <v>646</v>
      </c>
      <c r="B272" s="171">
        <v>8212406047</v>
      </c>
      <c r="C272" s="171" t="s">
        <v>893</v>
      </c>
      <c r="D272" s="173" t="s">
        <v>892</v>
      </c>
      <c r="E272" s="172" t="s">
        <v>891</v>
      </c>
      <c r="F272" s="172">
        <v>1426112</v>
      </c>
      <c r="G272" s="171" t="s">
        <v>256</v>
      </c>
      <c r="H272">
        <v>432</v>
      </c>
      <c r="I272" t="str">
        <f t="shared" si="4"/>
        <v>2</v>
      </c>
    </row>
    <row r="273" spans="1:9" x14ac:dyDescent="0.25">
      <c r="A273" s="171" t="s">
        <v>553</v>
      </c>
      <c r="B273" s="171">
        <v>5691753672</v>
      </c>
      <c r="C273" s="171" t="s">
        <v>890</v>
      </c>
      <c r="D273" s="173" t="s">
        <v>889</v>
      </c>
      <c r="E273" s="172" t="s">
        <v>888</v>
      </c>
      <c r="F273" s="172">
        <v>1413102</v>
      </c>
      <c r="G273" s="171" t="s">
        <v>380</v>
      </c>
      <c r="H273">
        <v>307</v>
      </c>
      <c r="I273" t="str">
        <f t="shared" si="4"/>
        <v>2</v>
      </c>
    </row>
    <row r="274" spans="1:9" x14ac:dyDescent="0.25">
      <c r="A274" s="171" t="s">
        <v>646</v>
      </c>
      <c r="B274" s="171">
        <v>8212393356</v>
      </c>
      <c r="C274" s="171" t="s">
        <v>887</v>
      </c>
      <c r="D274" s="173" t="s">
        <v>886</v>
      </c>
      <c r="E274" s="172" t="s">
        <v>885</v>
      </c>
      <c r="F274" s="172">
        <v>1426122</v>
      </c>
      <c r="G274" s="171" t="s">
        <v>256</v>
      </c>
      <c r="H274">
        <v>433</v>
      </c>
      <c r="I274" t="str">
        <f t="shared" si="4"/>
        <v>2</v>
      </c>
    </row>
    <row r="275" spans="1:9" x14ac:dyDescent="0.25">
      <c r="A275" s="171" t="s">
        <v>632</v>
      </c>
      <c r="B275" s="171">
        <v>9482391296</v>
      </c>
      <c r="C275" s="171" t="s">
        <v>884</v>
      </c>
      <c r="D275" s="173" t="s">
        <v>883</v>
      </c>
      <c r="E275" s="172" t="s">
        <v>882</v>
      </c>
      <c r="F275" s="172">
        <v>1425122</v>
      </c>
      <c r="G275" s="171" t="s">
        <v>269</v>
      </c>
      <c r="H275">
        <v>419</v>
      </c>
      <c r="I275" t="str">
        <f t="shared" si="4"/>
        <v>2</v>
      </c>
    </row>
    <row r="276" spans="1:9" x14ac:dyDescent="0.25">
      <c r="A276" s="171" t="s">
        <v>615</v>
      </c>
      <c r="B276" s="171">
        <v>1251333722</v>
      </c>
      <c r="C276" s="171" t="s">
        <v>881</v>
      </c>
      <c r="D276" s="173" t="s">
        <v>880</v>
      </c>
      <c r="E276" s="172" t="s">
        <v>879</v>
      </c>
      <c r="F276" s="172">
        <v>1434124</v>
      </c>
      <c r="G276" s="171" t="s">
        <v>198</v>
      </c>
      <c r="H276">
        <v>492</v>
      </c>
      <c r="I276" t="str">
        <f t="shared" si="4"/>
        <v>4</v>
      </c>
    </row>
    <row r="277" spans="1:9" x14ac:dyDescent="0.25">
      <c r="A277" s="171" t="s">
        <v>731</v>
      </c>
      <c r="B277" s="171">
        <v>7621888505</v>
      </c>
      <c r="C277" s="171" t="s">
        <v>878</v>
      </c>
      <c r="D277" s="173" t="s">
        <v>877</v>
      </c>
      <c r="E277" s="172" t="s">
        <v>728</v>
      </c>
      <c r="F277" s="172">
        <v>1435054</v>
      </c>
      <c r="G277" s="171" t="s">
        <v>186</v>
      </c>
      <c r="H277" t="e">
        <v>#N/A</v>
      </c>
      <c r="I277" t="str">
        <f t="shared" si="4"/>
        <v>4</v>
      </c>
    </row>
    <row r="278" spans="1:9" x14ac:dyDescent="0.25">
      <c r="A278" s="171" t="s">
        <v>562</v>
      </c>
      <c r="B278" s="171">
        <v>7743211407</v>
      </c>
      <c r="C278" s="171" t="s">
        <v>876</v>
      </c>
      <c r="D278" s="173" t="s">
        <v>875</v>
      </c>
      <c r="E278" s="172" t="s">
        <v>874</v>
      </c>
      <c r="F278" s="172">
        <v>1419154</v>
      </c>
      <c r="G278" s="171" t="s">
        <v>326</v>
      </c>
      <c r="H278">
        <v>366</v>
      </c>
      <c r="I278" t="str">
        <f t="shared" si="4"/>
        <v>4</v>
      </c>
    </row>
    <row r="279" spans="1:9" x14ac:dyDescent="0.25">
      <c r="A279" s="171" t="s">
        <v>541</v>
      </c>
      <c r="B279" s="171">
        <v>7981457693</v>
      </c>
      <c r="C279" s="171" t="s">
        <v>873</v>
      </c>
      <c r="D279" s="173" t="s">
        <v>872</v>
      </c>
      <c r="E279" s="172" t="s">
        <v>871</v>
      </c>
      <c r="F279" s="172">
        <v>1401064</v>
      </c>
      <c r="G279" s="171" t="s">
        <v>478</v>
      </c>
      <c r="H279">
        <v>206</v>
      </c>
      <c r="I279" t="str">
        <f t="shared" si="4"/>
        <v>4</v>
      </c>
    </row>
    <row r="280" spans="1:9" x14ac:dyDescent="0.25">
      <c r="A280" s="171" t="s">
        <v>731</v>
      </c>
      <c r="B280" s="171">
        <v>7621901022</v>
      </c>
      <c r="C280" s="171" t="s">
        <v>867</v>
      </c>
      <c r="D280" s="173" t="s">
        <v>866</v>
      </c>
      <c r="E280" s="172" t="s">
        <v>865</v>
      </c>
      <c r="F280" s="172">
        <v>1435062</v>
      </c>
      <c r="G280" s="171" t="s">
        <v>186</v>
      </c>
      <c r="H280">
        <v>498</v>
      </c>
      <c r="I280" t="str">
        <f t="shared" si="4"/>
        <v>2</v>
      </c>
    </row>
    <row r="281" spans="1:9" x14ac:dyDescent="0.25">
      <c r="A281" s="171" t="s">
        <v>554</v>
      </c>
      <c r="B281" s="171">
        <v>5311664696</v>
      </c>
      <c r="C281" s="171" t="s">
        <v>864</v>
      </c>
      <c r="D281" s="173" t="s">
        <v>863</v>
      </c>
      <c r="E281" s="172" t="s">
        <v>862</v>
      </c>
      <c r="F281" s="172">
        <v>1414064</v>
      </c>
      <c r="G281" s="171" t="s">
        <v>151</v>
      </c>
      <c r="H281">
        <v>313</v>
      </c>
      <c r="I281" t="str">
        <f t="shared" si="4"/>
        <v>4</v>
      </c>
    </row>
    <row r="282" spans="1:9" x14ac:dyDescent="0.25">
      <c r="A282" s="171" t="s">
        <v>632</v>
      </c>
      <c r="B282" s="171">
        <v>7962959318</v>
      </c>
      <c r="C282" s="171" t="s">
        <v>861</v>
      </c>
      <c r="D282" s="173" t="s">
        <v>860</v>
      </c>
      <c r="E282" s="172" t="s">
        <v>859</v>
      </c>
      <c r="F282" s="172">
        <v>1425132</v>
      </c>
      <c r="G282" s="171" t="s">
        <v>269</v>
      </c>
      <c r="H282">
        <v>420</v>
      </c>
      <c r="I282" t="str">
        <f t="shared" si="4"/>
        <v>2</v>
      </c>
    </row>
    <row r="283" spans="1:9" x14ac:dyDescent="0.25">
      <c r="A283" s="171" t="s">
        <v>762</v>
      </c>
      <c r="B283" s="171">
        <v>5671783457</v>
      </c>
      <c r="C283" s="171" t="s">
        <v>849</v>
      </c>
      <c r="D283" s="173" t="s">
        <v>848</v>
      </c>
      <c r="E283" s="172" t="s">
        <v>847</v>
      </c>
      <c r="F283" s="172">
        <v>1420122</v>
      </c>
      <c r="G283" s="171" t="s">
        <v>310</v>
      </c>
      <c r="H283">
        <v>378</v>
      </c>
      <c r="I283" t="str">
        <f t="shared" si="4"/>
        <v>2</v>
      </c>
    </row>
    <row r="284" spans="1:9" x14ac:dyDescent="0.25">
      <c r="A284" s="171" t="s">
        <v>559</v>
      </c>
      <c r="B284" s="171">
        <v>7591624924</v>
      </c>
      <c r="C284" s="171" t="s">
        <v>858</v>
      </c>
      <c r="D284" s="173" t="s">
        <v>857</v>
      </c>
      <c r="E284" s="172" t="s">
        <v>856</v>
      </c>
      <c r="F284" s="172">
        <v>1416112</v>
      </c>
      <c r="G284" s="171" t="s">
        <v>147</v>
      </c>
      <c r="H284">
        <v>336</v>
      </c>
      <c r="I284" t="str">
        <f t="shared" si="4"/>
        <v>2</v>
      </c>
    </row>
    <row r="285" spans="1:9" x14ac:dyDescent="0.25">
      <c r="A285" s="171" t="s">
        <v>597</v>
      </c>
      <c r="B285" s="171">
        <v>5681541632</v>
      </c>
      <c r="C285" s="171" t="s">
        <v>855</v>
      </c>
      <c r="D285" s="173" t="s">
        <v>854</v>
      </c>
      <c r="E285" s="172" t="s">
        <v>853</v>
      </c>
      <c r="F285" s="172">
        <v>1424072</v>
      </c>
      <c r="G285" s="171" t="s">
        <v>277</v>
      </c>
      <c r="H285">
        <v>406</v>
      </c>
      <c r="I285" t="str">
        <f t="shared" si="4"/>
        <v>2</v>
      </c>
    </row>
    <row r="286" spans="1:9" x14ac:dyDescent="0.25">
      <c r="A286" s="171" t="s">
        <v>752</v>
      </c>
      <c r="B286" s="171">
        <v>7761698845</v>
      </c>
      <c r="C286" s="171" t="s">
        <v>852</v>
      </c>
      <c r="D286" s="173" t="s">
        <v>851</v>
      </c>
      <c r="E286" s="172" t="s">
        <v>850</v>
      </c>
      <c r="F286" s="172">
        <v>1427072</v>
      </c>
      <c r="G286" s="171" t="s">
        <v>243</v>
      </c>
      <c r="H286">
        <v>441</v>
      </c>
      <c r="I286" t="str">
        <f t="shared" si="4"/>
        <v>2</v>
      </c>
    </row>
    <row r="287" spans="1:9" x14ac:dyDescent="0.25">
      <c r="A287" s="171" t="s">
        <v>646</v>
      </c>
      <c r="B287" s="171">
        <v>8212392687</v>
      </c>
      <c r="C287" s="171" t="s">
        <v>846</v>
      </c>
      <c r="D287" s="173" t="s">
        <v>845</v>
      </c>
      <c r="E287" s="172" t="s">
        <v>844</v>
      </c>
      <c r="F287" s="172">
        <v>1426132</v>
      </c>
      <c r="G287" s="171" t="s">
        <v>256</v>
      </c>
      <c r="H287">
        <v>434</v>
      </c>
      <c r="I287" t="str">
        <f t="shared" si="4"/>
        <v>2</v>
      </c>
    </row>
    <row r="288" spans="1:9" x14ac:dyDescent="0.25">
      <c r="A288" s="171" t="s">
        <v>625</v>
      </c>
      <c r="B288" s="171">
        <v>8111764762</v>
      </c>
      <c r="C288" s="171" t="s">
        <v>843</v>
      </c>
      <c r="D288" s="173" t="s">
        <v>842</v>
      </c>
      <c r="E288" s="172" t="s">
        <v>841</v>
      </c>
      <c r="F288" s="172">
        <v>1436054</v>
      </c>
      <c r="G288" s="171" t="s">
        <v>179</v>
      </c>
      <c r="H288">
        <v>503</v>
      </c>
      <c r="I288" t="str">
        <f t="shared" si="4"/>
        <v>4</v>
      </c>
    </row>
    <row r="289" spans="1:9" x14ac:dyDescent="0.25">
      <c r="A289" s="171" t="s">
        <v>545</v>
      </c>
      <c r="B289" s="171">
        <v>8381426472</v>
      </c>
      <c r="C289" s="171" t="s">
        <v>823</v>
      </c>
      <c r="D289" s="173" t="s">
        <v>822</v>
      </c>
      <c r="E289" s="172" t="s">
        <v>821</v>
      </c>
      <c r="F289" s="172">
        <v>1405062</v>
      </c>
      <c r="G289" s="171" t="s">
        <v>149</v>
      </c>
      <c r="H289">
        <v>240</v>
      </c>
      <c r="I289" t="str">
        <f t="shared" si="4"/>
        <v>2</v>
      </c>
    </row>
    <row r="290" spans="1:9" x14ac:dyDescent="0.25">
      <c r="A290" s="171" t="s">
        <v>543</v>
      </c>
      <c r="B290" s="171">
        <v>8262037238</v>
      </c>
      <c r="C290" s="171" t="s">
        <v>820</v>
      </c>
      <c r="D290" s="173" t="s">
        <v>819</v>
      </c>
      <c r="E290" s="172" t="s">
        <v>818</v>
      </c>
      <c r="F290" s="172">
        <v>1403144</v>
      </c>
      <c r="G290" s="171" t="s">
        <v>464</v>
      </c>
      <c r="H290">
        <v>229</v>
      </c>
      <c r="I290" t="str">
        <f t="shared" si="4"/>
        <v>4</v>
      </c>
    </row>
    <row r="291" spans="1:9" x14ac:dyDescent="0.25">
      <c r="A291" s="171" t="s">
        <v>596</v>
      </c>
      <c r="B291" s="171">
        <v>5110270269</v>
      </c>
      <c r="C291" s="171" t="s">
        <v>2185</v>
      </c>
      <c r="D291" s="173" t="s">
        <v>2186</v>
      </c>
      <c r="E291" s="172" t="s">
        <v>2187</v>
      </c>
      <c r="F291" s="172">
        <v>1437064</v>
      </c>
      <c r="G291" s="171" t="s">
        <v>173</v>
      </c>
      <c r="H291">
        <v>509</v>
      </c>
      <c r="I291" t="str">
        <f t="shared" si="4"/>
        <v>4</v>
      </c>
    </row>
    <row r="292" spans="1:9" x14ac:dyDescent="0.25">
      <c r="A292" s="171" t="s">
        <v>543</v>
      </c>
      <c r="B292" s="171">
        <v>8262197798</v>
      </c>
      <c r="C292" s="171" t="s">
        <v>2107</v>
      </c>
      <c r="D292" s="173" t="s">
        <v>2108</v>
      </c>
      <c r="E292" s="172" t="s">
        <v>2109</v>
      </c>
      <c r="F292" s="172">
        <v>1403011</v>
      </c>
      <c r="G292" s="171" t="s">
        <v>464</v>
      </c>
      <c r="H292" t="e">
        <v>#N/A</v>
      </c>
      <c r="I292" t="str">
        <f t="shared" si="4"/>
        <v>1</v>
      </c>
    </row>
    <row r="293" spans="1:9" x14ac:dyDescent="0.25">
      <c r="A293" s="171" t="s">
        <v>560</v>
      </c>
      <c r="B293" s="171">
        <v>5320016896</v>
      </c>
      <c r="C293" s="171" t="s">
        <v>2110</v>
      </c>
      <c r="D293" s="173" t="s">
        <v>2111</v>
      </c>
      <c r="E293" s="172" t="s">
        <v>2112</v>
      </c>
      <c r="F293" s="172">
        <v>1417011</v>
      </c>
      <c r="G293" s="171" t="s">
        <v>342</v>
      </c>
      <c r="H293" t="e">
        <v>#N/A</v>
      </c>
      <c r="I293" t="str">
        <f t="shared" si="4"/>
        <v>1</v>
      </c>
    </row>
    <row r="294" spans="1:9" x14ac:dyDescent="0.25">
      <c r="A294" s="171" t="s">
        <v>615</v>
      </c>
      <c r="B294" s="171">
        <v>1251332390</v>
      </c>
      <c r="C294" s="171" t="s">
        <v>2113</v>
      </c>
      <c r="D294" s="173" t="s">
        <v>2114</v>
      </c>
      <c r="E294" s="172" t="s">
        <v>2115</v>
      </c>
      <c r="F294" s="172">
        <v>1434011</v>
      </c>
      <c r="G294" s="171" t="s">
        <v>198</v>
      </c>
      <c r="H294" t="e">
        <v>#N/A</v>
      </c>
      <c r="I294" t="str">
        <f t="shared" si="4"/>
        <v>1</v>
      </c>
    </row>
    <row r="295" spans="1:9" x14ac:dyDescent="0.25">
      <c r="A295" s="171" t="s">
        <v>543</v>
      </c>
      <c r="B295" s="171">
        <v>8262189095</v>
      </c>
      <c r="C295" s="171" t="s">
        <v>2172</v>
      </c>
      <c r="D295" s="173" t="s">
        <v>2173</v>
      </c>
      <c r="E295" s="172" t="s">
        <v>817</v>
      </c>
      <c r="F295" s="172">
        <v>1403021</v>
      </c>
      <c r="G295" s="171" t="s">
        <v>464</v>
      </c>
      <c r="H295" t="e">
        <v>#N/A</v>
      </c>
      <c r="I295" t="str">
        <f t="shared" si="4"/>
        <v>1</v>
      </c>
    </row>
    <row r="296" spans="1:9" x14ac:dyDescent="0.25">
      <c r="A296" s="171" t="s">
        <v>551</v>
      </c>
      <c r="B296" s="171">
        <v>7571420377</v>
      </c>
      <c r="C296" s="171" t="s">
        <v>2116</v>
      </c>
      <c r="D296" s="173" t="s">
        <v>2117</v>
      </c>
      <c r="E296" s="172" t="s">
        <v>685</v>
      </c>
      <c r="F296" s="172">
        <v>1411011</v>
      </c>
      <c r="G296" s="171" t="s">
        <v>404</v>
      </c>
      <c r="H296" t="e">
        <v>#N/A</v>
      </c>
      <c r="I296" t="str">
        <f t="shared" si="4"/>
        <v>1</v>
      </c>
    </row>
    <row r="297" spans="1:9" x14ac:dyDescent="0.25">
      <c r="A297" s="171" t="s">
        <v>552</v>
      </c>
      <c r="B297" s="171">
        <v>8222146599</v>
      </c>
      <c r="C297" s="171" t="s">
        <v>2118</v>
      </c>
      <c r="D297" s="173" t="s">
        <v>2119</v>
      </c>
      <c r="E297" s="172" t="s">
        <v>2120</v>
      </c>
      <c r="F297" s="172">
        <v>1412011</v>
      </c>
      <c r="G297" s="171" t="s">
        <v>393</v>
      </c>
      <c r="H297" t="e">
        <v>#N/A</v>
      </c>
      <c r="I297" t="str">
        <f t="shared" si="4"/>
        <v>1</v>
      </c>
    </row>
    <row r="298" spans="1:9" x14ac:dyDescent="0.25">
      <c r="A298" s="171" t="s">
        <v>553</v>
      </c>
      <c r="B298" s="171">
        <v>5691760034</v>
      </c>
      <c r="C298" s="171" t="s">
        <v>2121</v>
      </c>
      <c r="D298" s="173" t="s">
        <v>2122</v>
      </c>
      <c r="E298" s="172" t="s">
        <v>2123</v>
      </c>
      <c r="F298" s="172">
        <v>1413011</v>
      </c>
      <c r="G298" s="171" t="s">
        <v>380</v>
      </c>
      <c r="H298" t="e">
        <v>#N/A</v>
      </c>
      <c r="I298" t="str">
        <f t="shared" si="4"/>
        <v>1</v>
      </c>
    </row>
    <row r="299" spans="1:9" x14ac:dyDescent="0.25">
      <c r="A299" s="171" t="s">
        <v>554</v>
      </c>
      <c r="B299" s="171">
        <v>5311000938</v>
      </c>
      <c r="C299" s="171" t="s">
        <v>2124</v>
      </c>
      <c r="D299" s="173" t="s">
        <v>2125</v>
      </c>
      <c r="E299" s="172" t="s">
        <v>2126</v>
      </c>
      <c r="F299" s="172">
        <v>1414011</v>
      </c>
      <c r="G299" s="171" t="s">
        <v>151</v>
      </c>
      <c r="H299" t="e">
        <v>#N/A</v>
      </c>
      <c r="I299" t="str">
        <f t="shared" si="4"/>
        <v>1</v>
      </c>
    </row>
    <row r="300" spans="1:9" x14ac:dyDescent="0.25">
      <c r="A300" s="171" t="s">
        <v>589</v>
      </c>
      <c r="B300" s="171">
        <v>7582142002</v>
      </c>
      <c r="C300" s="171" t="s">
        <v>2127</v>
      </c>
      <c r="D300" s="173" t="s">
        <v>2128</v>
      </c>
      <c r="E300" s="172" t="s">
        <v>2129</v>
      </c>
      <c r="F300" s="172">
        <v>1461011</v>
      </c>
      <c r="G300" s="171" t="s">
        <v>160</v>
      </c>
      <c r="H300" t="e">
        <v>#N/A</v>
      </c>
      <c r="I300" t="str">
        <f t="shared" si="4"/>
        <v>1</v>
      </c>
    </row>
    <row r="301" spans="1:9" x14ac:dyDescent="0.25">
      <c r="A301" s="171" t="s">
        <v>559</v>
      </c>
      <c r="B301" s="171">
        <v>7591625088</v>
      </c>
      <c r="C301" s="171" t="s">
        <v>2130</v>
      </c>
      <c r="D301" s="173" t="s">
        <v>2131</v>
      </c>
      <c r="E301" s="172" t="s">
        <v>2132</v>
      </c>
      <c r="F301" s="172">
        <v>1416011</v>
      </c>
      <c r="G301" s="171" t="s">
        <v>147</v>
      </c>
      <c r="H301" t="e">
        <v>#N/A</v>
      </c>
      <c r="I301" t="str">
        <f t="shared" si="4"/>
        <v>1</v>
      </c>
    </row>
    <row r="302" spans="1:9" x14ac:dyDescent="0.25">
      <c r="A302" s="171" t="s">
        <v>560</v>
      </c>
      <c r="B302" s="171">
        <v>5321007014</v>
      </c>
      <c r="C302" s="171" t="s">
        <v>2133</v>
      </c>
      <c r="D302" s="173" t="s">
        <v>2134</v>
      </c>
      <c r="E302" s="172" t="s">
        <v>2135</v>
      </c>
      <c r="F302" s="172">
        <v>1417021</v>
      </c>
      <c r="G302" s="171" t="s">
        <v>342</v>
      </c>
      <c r="H302" t="e">
        <v>#N/A</v>
      </c>
      <c r="I302" t="str">
        <f t="shared" si="4"/>
        <v>1</v>
      </c>
    </row>
    <row r="303" spans="1:9" x14ac:dyDescent="0.25">
      <c r="A303" s="171" t="s">
        <v>675</v>
      </c>
      <c r="B303" s="171">
        <v>5342283759</v>
      </c>
      <c r="C303" s="171" t="s">
        <v>2136</v>
      </c>
      <c r="D303" s="173" t="s">
        <v>2137</v>
      </c>
      <c r="E303" s="172" t="s">
        <v>2138</v>
      </c>
      <c r="F303" s="172">
        <v>1421011</v>
      </c>
      <c r="G303" s="171" t="s">
        <v>299</v>
      </c>
      <c r="H303" t="e">
        <v>#N/A</v>
      </c>
      <c r="I303" t="str">
        <f t="shared" si="4"/>
        <v>1</v>
      </c>
    </row>
    <row r="304" spans="1:9" x14ac:dyDescent="0.25">
      <c r="A304" s="171" t="s">
        <v>545</v>
      </c>
      <c r="B304" s="171">
        <v>5291809280</v>
      </c>
      <c r="C304" s="171" t="s">
        <v>2139</v>
      </c>
      <c r="D304" s="173" t="s">
        <v>2140</v>
      </c>
      <c r="E304" s="172" t="s">
        <v>2141</v>
      </c>
      <c r="F304" s="172">
        <v>1405021</v>
      </c>
      <c r="G304" s="171" t="s">
        <v>149</v>
      </c>
      <c r="H304" t="e">
        <v>#N/A</v>
      </c>
      <c r="I304" t="str">
        <f t="shared" si="4"/>
        <v>1</v>
      </c>
    </row>
    <row r="305" spans="1:9" x14ac:dyDescent="0.25">
      <c r="A305" s="171" t="s">
        <v>675</v>
      </c>
      <c r="B305" s="171">
        <v>5342406015</v>
      </c>
      <c r="C305" s="171" t="s">
        <v>2142</v>
      </c>
      <c r="D305" s="173" t="s">
        <v>2143</v>
      </c>
      <c r="E305" s="172" t="s">
        <v>2144</v>
      </c>
      <c r="F305" s="172">
        <v>1421021</v>
      </c>
      <c r="G305" s="171" t="s">
        <v>299</v>
      </c>
      <c r="H305" t="e">
        <v>#N/A</v>
      </c>
      <c r="I305" t="str">
        <f t="shared" si="4"/>
        <v>1</v>
      </c>
    </row>
    <row r="306" spans="1:9" x14ac:dyDescent="0.25">
      <c r="A306" s="171" t="s">
        <v>585</v>
      </c>
      <c r="B306" s="171">
        <v>7611525385</v>
      </c>
      <c r="C306" s="171" t="s">
        <v>2145</v>
      </c>
      <c r="D306" s="173" t="s">
        <v>2146</v>
      </c>
      <c r="E306" s="172" t="s">
        <v>2147</v>
      </c>
      <c r="F306" s="172">
        <v>1422011</v>
      </c>
      <c r="G306" s="171" t="s">
        <v>292</v>
      </c>
      <c r="H306" t="e">
        <v>#N/A</v>
      </c>
      <c r="I306" t="str">
        <f t="shared" si="4"/>
        <v>1</v>
      </c>
    </row>
    <row r="307" spans="1:9" x14ac:dyDescent="0.25">
      <c r="A307" s="171" t="s">
        <v>671</v>
      </c>
      <c r="B307" s="171">
        <v>8212525409</v>
      </c>
      <c r="C307" s="171" t="s">
        <v>2148</v>
      </c>
      <c r="D307" s="173" t="s">
        <v>2149</v>
      </c>
      <c r="E307" s="172" t="s">
        <v>2150</v>
      </c>
      <c r="F307" s="172">
        <v>1464011</v>
      </c>
      <c r="G307" s="171" t="s">
        <v>157</v>
      </c>
      <c r="H307" t="e">
        <v>#N/A</v>
      </c>
      <c r="I307" t="str">
        <f t="shared" si="4"/>
        <v>1</v>
      </c>
    </row>
    <row r="308" spans="1:9" x14ac:dyDescent="0.25">
      <c r="A308" s="171" t="s">
        <v>748</v>
      </c>
      <c r="B308" s="171">
        <v>8371691451</v>
      </c>
      <c r="C308" s="171" t="s">
        <v>2151</v>
      </c>
      <c r="D308" s="173" t="s">
        <v>2152</v>
      </c>
      <c r="E308" s="172" t="s">
        <v>2153</v>
      </c>
      <c r="F308" s="172">
        <v>1428011</v>
      </c>
      <c r="G308" s="171" t="s">
        <v>236</v>
      </c>
      <c r="H308" t="e">
        <v>#N/A</v>
      </c>
      <c r="I308" t="str">
        <f t="shared" si="4"/>
        <v>1</v>
      </c>
    </row>
    <row r="309" spans="1:9" x14ac:dyDescent="0.25">
      <c r="A309" s="171" t="s">
        <v>611</v>
      </c>
      <c r="B309" s="171">
        <v>8231544856</v>
      </c>
      <c r="C309" s="171" t="s">
        <v>2154</v>
      </c>
      <c r="D309" s="173" t="s">
        <v>2155</v>
      </c>
      <c r="E309" s="172" t="s">
        <v>2156</v>
      </c>
      <c r="F309" s="172">
        <v>1429011</v>
      </c>
      <c r="G309" s="171" t="s">
        <v>229</v>
      </c>
      <c r="H309" t="e">
        <v>#N/A</v>
      </c>
      <c r="I309" t="str">
        <f t="shared" si="4"/>
        <v>1</v>
      </c>
    </row>
    <row r="310" spans="1:9" x14ac:dyDescent="0.25">
      <c r="A310" s="171" t="s">
        <v>715</v>
      </c>
      <c r="B310" s="171">
        <v>5252248481</v>
      </c>
      <c r="C310" s="171" t="s">
        <v>2157</v>
      </c>
      <c r="D310" s="173" t="s">
        <v>2158</v>
      </c>
      <c r="E310" s="172" t="s">
        <v>2159</v>
      </c>
      <c r="F310" s="172">
        <v>1465108</v>
      </c>
      <c r="G310" s="171" t="s">
        <v>711</v>
      </c>
      <c r="H310" t="e">
        <v>#N/A</v>
      </c>
      <c r="I310" t="str">
        <f t="shared" si="4"/>
        <v>8</v>
      </c>
    </row>
    <row r="311" spans="1:9" x14ac:dyDescent="0.25">
      <c r="A311" s="171" t="s">
        <v>552</v>
      </c>
      <c r="B311" s="171">
        <v>8222146607</v>
      </c>
      <c r="C311" s="171" t="s">
        <v>2160</v>
      </c>
      <c r="D311" s="173" t="s">
        <v>2161</v>
      </c>
      <c r="E311" s="172" t="s">
        <v>2162</v>
      </c>
      <c r="F311" s="172">
        <v>1412151</v>
      </c>
      <c r="G311" s="171" t="s">
        <v>393</v>
      </c>
      <c r="H311" t="e">
        <v>#N/A</v>
      </c>
      <c r="I311" t="str">
        <f t="shared" si="4"/>
        <v>1</v>
      </c>
    </row>
    <row r="312" spans="1:9" x14ac:dyDescent="0.25">
      <c r="A312" s="171" t="s">
        <v>665</v>
      </c>
      <c r="B312" s="171">
        <v>8241694882</v>
      </c>
      <c r="C312" s="171" t="s">
        <v>2163</v>
      </c>
      <c r="D312" s="173" t="s">
        <v>2164</v>
      </c>
      <c r="E312" s="172" t="s">
        <v>2165</v>
      </c>
      <c r="F312" s="172">
        <v>1433011</v>
      </c>
      <c r="G312" s="171" t="s">
        <v>208</v>
      </c>
      <c r="H312" t="e">
        <v>#N/A</v>
      </c>
      <c r="I312" t="str">
        <f t="shared" si="4"/>
        <v>1</v>
      </c>
    </row>
    <row r="313" spans="1:9" x14ac:dyDescent="0.25">
      <c r="A313" s="171" t="s">
        <v>615</v>
      </c>
      <c r="B313" s="171">
        <v>1251332295</v>
      </c>
      <c r="C313" s="171" t="s">
        <v>2169</v>
      </c>
      <c r="D313" s="173" t="s">
        <v>2170</v>
      </c>
      <c r="E313" s="172" t="s">
        <v>2171</v>
      </c>
      <c r="F313" s="172">
        <v>1434031</v>
      </c>
      <c r="G313" s="171" t="s">
        <v>198</v>
      </c>
      <c r="H313" t="e">
        <v>#N/A</v>
      </c>
      <c r="I313" t="str">
        <f t="shared" si="4"/>
        <v>1</v>
      </c>
    </row>
    <row r="314" spans="1:9" x14ac:dyDescent="0.25">
      <c r="A314" s="171" t="s">
        <v>615</v>
      </c>
      <c r="B314" s="171">
        <v>1251334816</v>
      </c>
      <c r="C314" s="171" t="s">
        <v>2166</v>
      </c>
      <c r="D314" s="173" t="s">
        <v>2167</v>
      </c>
      <c r="E314" s="172" t="s">
        <v>2168</v>
      </c>
      <c r="F314" s="172">
        <v>1434041</v>
      </c>
      <c r="G314" s="171" t="s">
        <v>198</v>
      </c>
      <c r="H314" t="e">
        <v>#N/A</v>
      </c>
      <c r="I314" t="str">
        <f t="shared" si="4"/>
        <v>1</v>
      </c>
    </row>
    <row r="315" spans="1:9" x14ac:dyDescent="0.25">
      <c r="A315" s="171" t="s">
        <v>601</v>
      </c>
      <c r="B315" s="171">
        <v>8381464722</v>
      </c>
      <c r="C315" s="171" t="s">
        <v>2174</v>
      </c>
      <c r="D315" s="173" t="s">
        <v>2175</v>
      </c>
      <c r="E315" s="172" t="s">
        <v>2176</v>
      </c>
      <c r="F315" s="172">
        <v>1438011</v>
      </c>
      <c r="G315" s="171" t="s">
        <v>166</v>
      </c>
      <c r="H315" t="e">
        <v>#N/A</v>
      </c>
      <c r="I315" t="str">
        <f t="shared" si="4"/>
        <v>1</v>
      </c>
    </row>
    <row r="316" spans="1:9" x14ac:dyDescent="0.25">
      <c r="A316" s="171" t="s">
        <v>559</v>
      </c>
      <c r="B316" s="171">
        <v>7590004964</v>
      </c>
      <c r="C316" s="171" t="s">
        <v>2177</v>
      </c>
      <c r="D316" s="173" t="s">
        <v>2178</v>
      </c>
      <c r="E316" s="172" t="s">
        <v>2132</v>
      </c>
      <c r="F316" s="172">
        <v>1416011</v>
      </c>
      <c r="G316" s="171" t="s">
        <v>147</v>
      </c>
      <c r="H316" t="e">
        <v>#N/A</v>
      </c>
      <c r="I316" t="str">
        <f t="shared" si="4"/>
        <v>1</v>
      </c>
    </row>
    <row r="317" spans="1:9" x14ac:dyDescent="0.25">
      <c r="A317" s="171" t="s">
        <v>541</v>
      </c>
      <c r="B317" s="171">
        <v>7981464078</v>
      </c>
      <c r="C317" s="171" t="s">
        <v>816</v>
      </c>
      <c r="D317" s="173" t="s">
        <v>815</v>
      </c>
      <c r="E317" s="172" t="s">
        <v>814</v>
      </c>
      <c r="F317" s="172">
        <v>1401000</v>
      </c>
      <c r="G317" s="171" t="s">
        <v>478</v>
      </c>
      <c r="H317">
        <v>101</v>
      </c>
      <c r="I317" t="str">
        <f t="shared" si="4"/>
        <v>0</v>
      </c>
    </row>
    <row r="318" spans="1:9" x14ac:dyDescent="0.25">
      <c r="A318" s="171" t="s">
        <v>542</v>
      </c>
      <c r="B318" s="171">
        <v>5661889579</v>
      </c>
      <c r="C318" s="171" t="s">
        <v>813</v>
      </c>
      <c r="D318" s="173" t="s">
        <v>812</v>
      </c>
      <c r="E318" s="172" t="s">
        <v>811</v>
      </c>
      <c r="F318" s="172">
        <v>1402000</v>
      </c>
      <c r="G318" s="171" t="s">
        <v>473</v>
      </c>
      <c r="H318">
        <v>102</v>
      </c>
      <c r="I318" t="str">
        <f t="shared" si="4"/>
        <v>0</v>
      </c>
    </row>
    <row r="319" spans="1:9" x14ac:dyDescent="0.25">
      <c r="A319" s="171" t="s">
        <v>543</v>
      </c>
      <c r="B319" s="171">
        <v>8262189646</v>
      </c>
      <c r="C319" s="171" t="s">
        <v>810</v>
      </c>
      <c r="D319" s="173" t="s">
        <v>809</v>
      </c>
      <c r="E319" s="172" t="s">
        <v>808</v>
      </c>
      <c r="F319" s="172">
        <v>1403000</v>
      </c>
      <c r="G319" s="171" t="s">
        <v>464</v>
      </c>
      <c r="H319">
        <v>103</v>
      </c>
      <c r="I319" t="str">
        <f t="shared" si="4"/>
        <v>0</v>
      </c>
    </row>
    <row r="320" spans="1:9" x14ac:dyDescent="0.25">
      <c r="A320" s="171" t="s">
        <v>544</v>
      </c>
      <c r="B320" s="171">
        <v>9710658050</v>
      </c>
      <c r="C320" s="171" t="s">
        <v>807</v>
      </c>
      <c r="D320" s="173" t="s">
        <v>806</v>
      </c>
      <c r="E320" s="172" t="s">
        <v>805</v>
      </c>
      <c r="F320" s="172">
        <v>1404000</v>
      </c>
      <c r="G320" s="171" t="s">
        <v>451</v>
      </c>
      <c r="H320">
        <v>104</v>
      </c>
      <c r="I320" t="str">
        <f t="shared" si="4"/>
        <v>0</v>
      </c>
    </row>
    <row r="321" spans="1:9" x14ac:dyDescent="0.25">
      <c r="A321" s="171" t="s">
        <v>545</v>
      </c>
      <c r="B321" s="171">
        <v>5291798895</v>
      </c>
      <c r="C321" s="171" t="s">
        <v>804</v>
      </c>
      <c r="D321" s="173" t="s">
        <v>803</v>
      </c>
      <c r="E321" s="172" t="s">
        <v>802</v>
      </c>
      <c r="F321" s="172">
        <v>1405000</v>
      </c>
      <c r="G321" s="171" t="s">
        <v>149</v>
      </c>
      <c r="H321">
        <v>105</v>
      </c>
      <c r="I321" t="str">
        <f t="shared" si="4"/>
        <v>0</v>
      </c>
    </row>
    <row r="322" spans="1:9" x14ac:dyDescent="0.25">
      <c r="A322" s="171" t="s">
        <v>546</v>
      </c>
      <c r="B322" s="171">
        <v>7972052212</v>
      </c>
      <c r="C322" s="171" t="s">
        <v>595</v>
      </c>
      <c r="D322" s="173" t="s">
        <v>594</v>
      </c>
      <c r="E322" s="172" t="s">
        <v>593</v>
      </c>
      <c r="F322" s="172">
        <v>1406000</v>
      </c>
      <c r="G322" s="171" t="s">
        <v>441</v>
      </c>
      <c r="H322">
        <v>106</v>
      </c>
      <c r="I322" t="str">
        <f t="shared" si="4"/>
        <v>0</v>
      </c>
    </row>
    <row r="323" spans="1:9" x14ac:dyDescent="0.25">
      <c r="A323" s="171" t="s">
        <v>547</v>
      </c>
      <c r="B323" s="171">
        <v>8121907683</v>
      </c>
      <c r="C323" s="171" t="s">
        <v>801</v>
      </c>
      <c r="D323" s="173" t="s">
        <v>800</v>
      </c>
      <c r="E323" s="172" t="s">
        <v>799</v>
      </c>
      <c r="F323" s="172">
        <v>1407000</v>
      </c>
      <c r="G323" s="171" t="s">
        <v>431</v>
      </c>
      <c r="H323">
        <v>107</v>
      </c>
      <c r="I323" t="str">
        <f t="shared" ref="I323:I337" si="5">RIGHT(F323,1)</f>
        <v>0</v>
      </c>
    </row>
    <row r="324" spans="1:9" x14ac:dyDescent="0.25">
      <c r="A324" s="171" t="s">
        <v>548</v>
      </c>
      <c r="B324" s="171">
        <v>5361597016</v>
      </c>
      <c r="C324" s="171" t="s">
        <v>798</v>
      </c>
      <c r="D324" s="173" t="s">
        <v>797</v>
      </c>
      <c r="E324" s="172" t="s">
        <v>691</v>
      </c>
      <c r="F324" s="172">
        <v>1408000</v>
      </c>
      <c r="G324" s="171" t="s">
        <v>423</v>
      </c>
      <c r="H324">
        <v>108</v>
      </c>
      <c r="I324" t="str">
        <f t="shared" si="5"/>
        <v>0</v>
      </c>
    </row>
    <row r="325" spans="1:9" x14ac:dyDescent="0.25">
      <c r="A325" s="171" t="s">
        <v>549</v>
      </c>
      <c r="B325" s="171">
        <v>5090054952</v>
      </c>
      <c r="C325" s="171" t="s">
        <v>796</v>
      </c>
      <c r="D325" s="173" t="s">
        <v>795</v>
      </c>
      <c r="E325" s="172" t="s">
        <v>794</v>
      </c>
      <c r="F325" s="172">
        <v>1409000</v>
      </c>
      <c r="G325" s="171" t="s">
        <v>417</v>
      </c>
      <c r="H325">
        <v>109</v>
      </c>
      <c r="I325" t="str">
        <f t="shared" si="5"/>
        <v>0</v>
      </c>
    </row>
    <row r="326" spans="1:9" x14ac:dyDescent="0.25">
      <c r="A326" s="171" t="s">
        <v>550</v>
      </c>
      <c r="B326" s="171">
        <v>4960249456</v>
      </c>
      <c r="C326" s="171" t="s">
        <v>724</v>
      </c>
      <c r="D326" s="173" t="s">
        <v>723</v>
      </c>
      <c r="E326" s="172" t="s">
        <v>722</v>
      </c>
      <c r="F326" s="172">
        <v>1410000</v>
      </c>
      <c r="G326" s="171" t="s">
        <v>410</v>
      </c>
      <c r="H326">
        <v>110</v>
      </c>
      <c r="I326" t="str">
        <f t="shared" si="5"/>
        <v>0</v>
      </c>
    </row>
    <row r="327" spans="1:9" x14ac:dyDescent="0.25">
      <c r="A327" s="171" t="s">
        <v>551</v>
      </c>
      <c r="B327" s="171">
        <v>7571452124</v>
      </c>
      <c r="C327" s="171" t="s">
        <v>592</v>
      </c>
      <c r="D327" s="173" t="s">
        <v>591</v>
      </c>
      <c r="E327" s="172" t="s">
        <v>590</v>
      </c>
      <c r="F327" s="172">
        <v>1411000</v>
      </c>
      <c r="G327" s="171" t="s">
        <v>404</v>
      </c>
      <c r="H327">
        <v>111</v>
      </c>
      <c r="I327" t="str">
        <f t="shared" si="5"/>
        <v>0</v>
      </c>
    </row>
    <row r="328" spans="1:9" x14ac:dyDescent="0.25">
      <c r="A328" s="171" t="s">
        <v>552</v>
      </c>
      <c r="B328" s="171">
        <v>8222342426</v>
      </c>
      <c r="C328" s="171" t="s">
        <v>793</v>
      </c>
      <c r="D328" s="173" t="s">
        <v>792</v>
      </c>
      <c r="E328" s="172" t="s">
        <v>791</v>
      </c>
      <c r="F328" s="172">
        <v>1412000</v>
      </c>
      <c r="G328" s="171" t="s">
        <v>393</v>
      </c>
      <c r="H328">
        <v>112</v>
      </c>
      <c r="I328" t="str">
        <f t="shared" si="5"/>
        <v>0</v>
      </c>
    </row>
    <row r="329" spans="1:9" x14ac:dyDescent="0.25">
      <c r="A329" s="171" t="s">
        <v>553</v>
      </c>
      <c r="B329" s="171">
        <v>5691760040</v>
      </c>
      <c r="C329" s="171" t="s">
        <v>790</v>
      </c>
      <c r="D329" s="173" t="s">
        <v>789</v>
      </c>
      <c r="E329" s="172" t="s">
        <v>788</v>
      </c>
      <c r="F329" s="172">
        <v>1413000</v>
      </c>
      <c r="G329" s="171" t="s">
        <v>380</v>
      </c>
      <c r="H329">
        <v>113</v>
      </c>
      <c r="I329" t="str">
        <f t="shared" si="5"/>
        <v>0</v>
      </c>
    </row>
    <row r="330" spans="1:9" x14ac:dyDescent="0.25">
      <c r="A330" s="171" t="s">
        <v>554</v>
      </c>
      <c r="B330" s="171">
        <v>5311688975</v>
      </c>
      <c r="C330" s="171" t="s">
        <v>787</v>
      </c>
      <c r="D330" s="173" t="s">
        <v>786</v>
      </c>
      <c r="E330" s="172" t="s">
        <v>785</v>
      </c>
      <c r="F330" s="172">
        <v>1414000</v>
      </c>
      <c r="G330" s="171" t="s">
        <v>151</v>
      </c>
      <c r="H330">
        <v>114</v>
      </c>
      <c r="I330" t="str">
        <f t="shared" si="5"/>
        <v>0</v>
      </c>
    </row>
    <row r="331" spans="1:9" x14ac:dyDescent="0.25">
      <c r="A331" s="171" t="s">
        <v>589</v>
      </c>
      <c r="B331" s="171">
        <v>7582359776</v>
      </c>
      <c r="C331" s="171" t="s">
        <v>588</v>
      </c>
      <c r="D331" s="173" t="s">
        <v>587</v>
      </c>
      <c r="E331" s="172" t="s">
        <v>586</v>
      </c>
      <c r="F331" s="172">
        <v>1415000</v>
      </c>
      <c r="G331" s="171" t="s">
        <v>160</v>
      </c>
      <c r="H331">
        <v>115</v>
      </c>
      <c r="I331" t="str">
        <f t="shared" si="5"/>
        <v>0</v>
      </c>
    </row>
    <row r="332" spans="1:9" x14ac:dyDescent="0.25">
      <c r="A332" s="171" t="s">
        <v>559</v>
      </c>
      <c r="B332" s="171">
        <v>7591613174</v>
      </c>
      <c r="C332" s="171" t="s">
        <v>784</v>
      </c>
      <c r="D332" s="173" t="s">
        <v>783</v>
      </c>
      <c r="E332" s="172" t="s">
        <v>782</v>
      </c>
      <c r="F332" s="172">
        <v>1416000</v>
      </c>
      <c r="G332" s="171" t="s">
        <v>147</v>
      </c>
      <c r="H332">
        <v>117</v>
      </c>
      <c r="I332" t="str">
        <f t="shared" si="5"/>
        <v>0</v>
      </c>
    </row>
    <row r="333" spans="1:9" x14ac:dyDescent="0.25">
      <c r="A333" s="171" t="s">
        <v>560</v>
      </c>
      <c r="B333" s="171">
        <v>5322008671</v>
      </c>
      <c r="C333" s="171" t="s">
        <v>781</v>
      </c>
      <c r="D333" s="173" t="s">
        <v>780</v>
      </c>
      <c r="E333" s="172" t="s">
        <v>779</v>
      </c>
      <c r="F333" s="172">
        <v>1417000</v>
      </c>
      <c r="G333" s="171" t="s">
        <v>342</v>
      </c>
      <c r="H333">
        <v>118</v>
      </c>
      <c r="I333" t="str">
        <f t="shared" si="5"/>
        <v>0</v>
      </c>
    </row>
    <row r="334" spans="1:9" x14ac:dyDescent="0.25">
      <c r="A334" s="171" t="s">
        <v>561</v>
      </c>
      <c r="B334" s="171">
        <v>1231268996</v>
      </c>
      <c r="C334" s="171" t="s">
        <v>778</v>
      </c>
      <c r="D334" s="173" t="s">
        <v>777</v>
      </c>
      <c r="E334" s="172" t="s">
        <v>776</v>
      </c>
      <c r="F334" s="172">
        <v>1418000</v>
      </c>
      <c r="G334" s="171" t="s">
        <v>333</v>
      </c>
      <c r="H334">
        <v>119</v>
      </c>
      <c r="I334" t="str">
        <f t="shared" si="5"/>
        <v>0</v>
      </c>
    </row>
    <row r="335" spans="1:9" x14ac:dyDescent="0.25">
      <c r="A335" s="171" t="s">
        <v>697</v>
      </c>
      <c r="B335" s="171">
        <v>7743227414</v>
      </c>
      <c r="C335" s="171" t="s">
        <v>765</v>
      </c>
      <c r="D335" s="173" t="s">
        <v>764</v>
      </c>
      <c r="E335" s="172" t="s">
        <v>763</v>
      </c>
      <c r="F335" s="172">
        <v>1419000</v>
      </c>
      <c r="G335" s="171" t="s">
        <v>159</v>
      </c>
      <c r="H335">
        <v>120</v>
      </c>
      <c r="I335" t="str">
        <f t="shared" si="5"/>
        <v>0</v>
      </c>
    </row>
    <row r="336" spans="1:9" x14ac:dyDescent="0.25">
      <c r="A336" s="171" t="s">
        <v>762</v>
      </c>
      <c r="B336" s="171">
        <v>5671788408</v>
      </c>
      <c r="C336" s="171" t="s">
        <v>761</v>
      </c>
      <c r="D336" s="173" t="s">
        <v>760</v>
      </c>
      <c r="E336" s="172" t="s">
        <v>759</v>
      </c>
      <c r="F336" s="172">
        <v>1420000</v>
      </c>
      <c r="G336" s="171" t="s">
        <v>310</v>
      </c>
      <c r="H336">
        <v>122</v>
      </c>
      <c r="I336" t="str">
        <f t="shared" si="5"/>
        <v>0</v>
      </c>
    </row>
    <row r="337" spans="1:9" x14ac:dyDescent="0.25">
      <c r="A337" s="171" t="s">
        <v>675</v>
      </c>
      <c r="B337" s="171">
        <v>5342405501</v>
      </c>
      <c r="C337" s="171" t="s">
        <v>775</v>
      </c>
      <c r="D337" s="173" t="s">
        <v>774</v>
      </c>
      <c r="E337" s="172" t="s">
        <v>773</v>
      </c>
      <c r="F337" s="172">
        <v>1421000</v>
      </c>
      <c r="G337" s="171" t="s">
        <v>299</v>
      </c>
      <c r="H337">
        <v>123</v>
      </c>
      <c r="I337" t="str">
        <f t="shared" si="5"/>
        <v>0</v>
      </c>
    </row>
    <row r="338" spans="1:9" x14ac:dyDescent="0.25">
      <c r="A338" t="s">
        <v>585</v>
      </c>
      <c r="B338">
        <v>7611527332</v>
      </c>
      <c r="C338" t="s">
        <v>584</v>
      </c>
      <c r="D338" t="s">
        <v>583</v>
      </c>
      <c r="E338" t="s">
        <v>582</v>
      </c>
      <c r="F338">
        <v>1422000</v>
      </c>
      <c r="G338" t="s">
        <v>292</v>
      </c>
      <c r="H338">
        <v>124</v>
      </c>
    </row>
    <row r="339" spans="1:9" x14ac:dyDescent="0.25">
      <c r="A339" t="s">
        <v>772</v>
      </c>
      <c r="B339">
        <v>6010078283</v>
      </c>
      <c r="C339" t="s">
        <v>771</v>
      </c>
      <c r="D339" t="s">
        <v>770</v>
      </c>
      <c r="E339" t="s">
        <v>769</v>
      </c>
      <c r="F339">
        <v>1423000</v>
      </c>
      <c r="G339" t="s">
        <v>286</v>
      </c>
      <c r="H339">
        <v>125</v>
      </c>
    </row>
    <row r="340" spans="1:9" x14ac:dyDescent="0.25">
      <c r="A340" t="s">
        <v>597</v>
      </c>
      <c r="B340">
        <v>5681618062</v>
      </c>
      <c r="C340" t="s">
        <v>768</v>
      </c>
      <c r="D340" t="s">
        <v>767</v>
      </c>
      <c r="E340" t="s">
        <v>766</v>
      </c>
      <c r="F340">
        <v>1424000</v>
      </c>
      <c r="G340" t="s">
        <v>277</v>
      </c>
      <c r="H340">
        <v>126</v>
      </c>
    </row>
    <row r="341" spans="1:9" x14ac:dyDescent="0.25">
      <c r="A341" t="s">
        <v>707</v>
      </c>
      <c r="B341">
        <v>9482604208</v>
      </c>
      <c r="C341" t="s">
        <v>758</v>
      </c>
      <c r="D341" t="s">
        <v>757</v>
      </c>
      <c r="E341" t="s">
        <v>756</v>
      </c>
      <c r="F341">
        <v>1425000</v>
      </c>
      <c r="G341" t="s">
        <v>158</v>
      </c>
      <c r="H341">
        <v>127</v>
      </c>
    </row>
    <row r="342" spans="1:9" x14ac:dyDescent="0.25">
      <c r="A342" t="s">
        <v>671</v>
      </c>
      <c r="B342">
        <v>8212546021</v>
      </c>
      <c r="C342" t="s">
        <v>755</v>
      </c>
      <c r="D342" t="s">
        <v>754</v>
      </c>
      <c r="E342" t="s">
        <v>753</v>
      </c>
      <c r="F342">
        <v>1426000</v>
      </c>
      <c r="G342" t="s">
        <v>157</v>
      </c>
      <c r="H342">
        <v>129</v>
      </c>
    </row>
    <row r="343" spans="1:9" x14ac:dyDescent="0.25">
      <c r="A343" t="s">
        <v>752</v>
      </c>
      <c r="B343">
        <v>7761676252</v>
      </c>
      <c r="C343" t="s">
        <v>751</v>
      </c>
      <c r="D343" t="s">
        <v>750</v>
      </c>
      <c r="E343" t="s">
        <v>749</v>
      </c>
      <c r="F343">
        <v>1427000</v>
      </c>
      <c r="G343" t="s">
        <v>243</v>
      </c>
      <c r="H343">
        <v>131</v>
      </c>
    </row>
    <row r="344" spans="1:9" x14ac:dyDescent="0.25">
      <c r="A344" t="s">
        <v>748</v>
      </c>
      <c r="B344">
        <v>8371511868</v>
      </c>
      <c r="C344" t="s">
        <v>747</v>
      </c>
      <c r="D344" t="s">
        <v>746</v>
      </c>
      <c r="E344" t="s">
        <v>745</v>
      </c>
      <c r="F344">
        <v>1428000</v>
      </c>
      <c r="G344" t="s">
        <v>236</v>
      </c>
      <c r="H344">
        <v>132</v>
      </c>
    </row>
    <row r="345" spans="1:9" x14ac:dyDescent="0.25">
      <c r="A345" t="s">
        <v>611</v>
      </c>
      <c r="B345">
        <v>8231627536</v>
      </c>
      <c r="C345" t="s">
        <v>744</v>
      </c>
      <c r="D345" t="s">
        <v>743</v>
      </c>
      <c r="E345" t="s">
        <v>742</v>
      </c>
      <c r="F345">
        <v>1429000</v>
      </c>
      <c r="G345" t="s">
        <v>229</v>
      </c>
      <c r="H345">
        <v>133</v>
      </c>
    </row>
    <row r="346" spans="1:9" x14ac:dyDescent="0.25">
      <c r="A346" t="s">
        <v>741</v>
      </c>
      <c r="B346">
        <v>7991963340</v>
      </c>
      <c r="C346" t="s">
        <v>740</v>
      </c>
      <c r="D346" t="s">
        <v>739</v>
      </c>
      <c r="E346" t="s">
        <v>738</v>
      </c>
      <c r="F346">
        <v>1430000</v>
      </c>
      <c r="G346" t="s">
        <v>221</v>
      </c>
      <c r="H346">
        <v>134</v>
      </c>
    </row>
    <row r="347" spans="1:9" x14ac:dyDescent="0.25">
      <c r="A347" t="s">
        <v>639</v>
      </c>
      <c r="B347">
        <v>5272185341</v>
      </c>
      <c r="C347" t="s">
        <v>737</v>
      </c>
      <c r="D347" t="s">
        <v>736</v>
      </c>
      <c r="E347" t="s">
        <v>735</v>
      </c>
      <c r="F347">
        <v>1432000</v>
      </c>
      <c r="G347" t="s">
        <v>215</v>
      </c>
      <c r="H347">
        <v>136</v>
      </c>
    </row>
    <row r="348" spans="1:9" x14ac:dyDescent="0.25">
      <c r="A348" t="s">
        <v>665</v>
      </c>
      <c r="B348">
        <v>8241765263</v>
      </c>
      <c r="C348" t="s">
        <v>664</v>
      </c>
      <c r="D348" t="s">
        <v>663</v>
      </c>
      <c r="E348" t="s">
        <v>662</v>
      </c>
      <c r="F348">
        <v>1433000</v>
      </c>
      <c r="G348" t="s">
        <v>208</v>
      </c>
      <c r="H348">
        <v>138</v>
      </c>
    </row>
    <row r="349" spans="1:9" x14ac:dyDescent="0.25">
      <c r="A349" t="s">
        <v>615</v>
      </c>
      <c r="B349">
        <v>1250940609</v>
      </c>
      <c r="C349" t="s">
        <v>734</v>
      </c>
      <c r="D349" t="s">
        <v>733</v>
      </c>
      <c r="E349" t="s">
        <v>732</v>
      </c>
      <c r="F349">
        <v>1434000</v>
      </c>
      <c r="G349" t="s">
        <v>198</v>
      </c>
      <c r="H349">
        <v>138</v>
      </c>
    </row>
    <row r="350" spans="1:9" x14ac:dyDescent="0.25">
      <c r="A350" t="s">
        <v>731</v>
      </c>
      <c r="B350">
        <v>7621886920</v>
      </c>
      <c r="C350" t="s">
        <v>730</v>
      </c>
      <c r="D350" t="s">
        <v>729</v>
      </c>
      <c r="E350" t="s">
        <v>728</v>
      </c>
      <c r="F350">
        <v>1435000</v>
      </c>
      <c r="G350" t="s">
        <v>186</v>
      </c>
      <c r="H350">
        <v>139</v>
      </c>
    </row>
    <row r="351" spans="1:9" x14ac:dyDescent="0.25">
      <c r="A351" t="s">
        <v>625</v>
      </c>
      <c r="B351">
        <v>8111766100</v>
      </c>
      <c r="C351" t="s">
        <v>727</v>
      </c>
      <c r="D351" t="s">
        <v>726</v>
      </c>
      <c r="E351" t="s">
        <v>725</v>
      </c>
      <c r="F351">
        <v>1436000</v>
      </c>
      <c r="G351" t="s">
        <v>179</v>
      </c>
      <c r="H351">
        <v>140</v>
      </c>
    </row>
    <row r="352" spans="1:9" x14ac:dyDescent="0.25">
      <c r="A352" t="s">
        <v>596</v>
      </c>
      <c r="B352">
        <v>5110290993</v>
      </c>
      <c r="C352" t="s">
        <v>721</v>
      </c>
      <c r="D352" t="s">
        <v>720</v>
      </c>
      <c r="E352" t="s">
        <v>719</v>
      </c>
      <c r="F352">
        <v>1437000</v>
      </c>
      <c r="G352" t="s">
        <v>173</v>
      </c>
      <c r="H352">
        <v>141</v>
      </c>
    </row>
    <row r="353" spans="1:8" x14ac:dyDescent="0.25">
      <c r="A353" t="s">
        <v>601</v>
      </c>
      <c r="B353">
        <v>8381610589</v>
      </c>
      <c r="C353" t="s">
        <v>718</v>
      </c>
      <c r="D353" t="s">
        <v>717</v>
      </c>
      <c r="E353" t="s">
        <v>716</v>
      </c>
      <c r="F353">
        <v>1438000</v>
      </c>
      <c r="G353" t="s">
        <v>166</v>
      </c>
      <c r="H353">
        <v>142</v>
      </c>
    </row>
    <row r="354" spans="1:8" x14ac:dyDescent="0.25">
      <c r="A354" t="s">
        <v>552</v>
      </c>
      <c r="B354">
        <v>8222393748</v>
      </c>
      <c r="C354">
        <v>522184154</v>
      </c>
      <c r="D354" t="s">
        <v>667</v>
      </c>
      <c r="E354" t="s">
        <v>666</v>
      </c>
      <c r="F354">
        <v>1412</v>
      </c>
      <c r="G354" t="s">
        <v>393</v>
      </c>
      <c r="H354">
        <v>94476</v>
      </c>
    </row>
    <row r="355" spans="1:8" x14ac:dyDescent="0.25">
      <c r="A355" t="s">
        <v>715</v>
      </c>
      <c r="B355">
        <v>1132453940</v>
      </c>
      <c r="C355" t="s">
        <v>714</v>
      </c>
      <c r="D355" t="s">
        <v>713</v>
      </c>
      <c r="E355" t="s">
        <v>712</v>
      </c>
      <c r="F355">
        <v>1465088</v>
      </c>
      <c r="G355" t="s">
        <v>711</v>
      </c>
      <c r="H355" t="e">
        <v>#N/A</v>
      </c>
    </row>
    <row r="356" spans="1:8" x14ac:dyDescent="0.25">
      <c r="A356" t="s">
        <v>597</v>
      </c>
      <c r="B356">
        <v>7621733978</v>
      </c>
      <c r="C356" t="s">
        <v>710</v>
      </c>
      <c r="D356" t="s">
        <v>709</v>
      </c>
      <c r="E356" t="s">
        <v>708</v>
      </c>
      <c r="F356">
        <v>1424022</v>
      </c>
      <c r="G356" t="s">
        <v>277</v>
      </c>
      <c r="H356" t="e">
        <v>#N/A</v>
      </c>
    </row>
    <row r="357" spans="1:8" x14ac:dyDescent="0.25">
      <c r="A357" t="s">
        <v>546</v>
      </c>
      <c r="B357">
        <v>1</v>
      </c>
      <c r="C357" t="s">
        <v>2179</v>
      </c>
      <c r="D357" t="s">
        <v>2180</v>
      </c>
      <c r="E357" t="s">
        <v>2181</v>
      </c>
      <c r="F357">
        <v>1406084</v>
      </c>
      <c r="G357" t="s">
        <v>441</v>
      </c>
      <c r="H357" t="e">
        <v>#N/A</v>
      </c>
    </row>
    <row r="358" spans="1:8" x14ac:dyDescent="0.25">
      <c r="A358" t="s">
        <v>707</v>
      </c>
      <c r="B358">
        <v>9482594912</v>
      </c>
      <c r="C358" t="s">
        <v>706</v>
      </c>
      <c r="D358" t="s">
        <v>705</v>
      </c>
      <c r="E358" t="s">
        <v>704</v>
      </c>
      <c r="F358">
        <v>1463011</v>
      </c>
      <c r="G358" t="s">
        <v>158</v>
      </c>
      <c r="H358" t="e">
        <v>#N/A</v>
      </c>
    </row>
    <row r="359" spans="1:8" x14ac:dyDescent="0.25">
      <c r="A359" t="s">
        <v>632</v>
      </c>
      <c r="B359">
        <v>7981300520</v>
      </c>
      <c r="C359" t="s">
        <v>703</v>
      </c>
      <c r="D359" t="s">
        <v>702</v>
      </c>
      <c r="E359" t="s">
        <v>701</v>
      </c>
      <c r="F359">
        <v>1425092</v>
      </c>
      <c r="G359" t="s">
        <v>269</v>
      </c>
      <c r="H359" t="e">
        <v>#N/A</v>
      </c>
    </row>
    <row r="360" spans="1:8" x14ac:dyDescent="0.25">
      <c r="A360" t="s">
        <v>632</v>
      </c>
      <c r="B360">
        <v>7962146733</v>
      </c>
      <c r="C360" t="s">
        <v>700</v>
      </c>
      <c r="D360" t="s">
        <v>699</v>
      </c>
      <c r="E360" t="s">
        <v>698</v>
      </c>
      <c r="F360">
        <v>1425034</v>
      </c>
      <c r="G360" t="s">
        <v>269</v>
      </c>
      <c r="H360" t="e">
        <v>#N/A</v>
      </c>
    </row>
    <row r="361" spans="1:8" x14ac:dyDescent="0.25">
      <c r="A361" t="s">
        <v>697</v>
      </c>
      <c r="B361">
        <v>7741977335</v>
      </c>
      <c r="C361" t="s">
        <v>696</v>
      </c>
      <c r="D361" t="s">
        <v>695</v>
      </c>
      <c r="E361" t="s">
        <v>694</v>
      </c>
      <c r="F361">
        <v>1462011</v>
      </c>
      <c r="G361" t="s">
        <v>159</v>
      </c>
      <c r="H361" t="e">
        <v>#N/A</v>
      </c>
    </row>
    <row r="362" spans="1:8" x14ac:dyDescent="0.25">
      <c r="A362" t="s">
        <v>548</v>
      </c>
      <c r="B362">
        <v>5361765287</v>
      </c>
      <c r="C362" t="s">
        <v>693</v>
      </c>
      <c r="D362" t="s">
        <v>692</v>
      </c>
      <c r="E362" t="s">
        <v>691</v>
      </c>
      <c r="F362">
        <v>1408011</v>
      </c>
      <c r="G362" t="s">
        <v>423</v>
      </c>
      <c r="H362" t="e">
        <v>#N/A</v>
      </c>
    </row>
    <row r="363" spans="1:8" x14ac:dyDescent="0.25">
      <c r="A363" t="s">
        <v>547</v>
      </c>
      <c r="B363">
        <v>8121785949</v>
      </c>
      <c r="C363" t="s">
        <v>690</v>
      </c>
      <c r="D363" t="s">
        <v>689</v>
      </c>
      <c r="E363" t="s">
        <v>688</v>
      </c>
      <c r="F363">
        <v>1407054</v>
      </c>
      <c r="G363" t="s">
        <v>431</v>
      </c>
      <c r="H363" t="e">
        <v>#N/A</v>
      </c>
    </row>
    <row r="364" spans="1:8" x14ac:dyDescent="0.25">
      <c r="A364" t="s">
        <v>551</v>
      </c>
      <c r="B364">
        <v>7571259723</v>
      </c>
      <c r="C364" t="s">
        <v>687</v>
      </c>
      <c r="D364" t="s">
        <v>686</v>
      </c>
      <c r="E364" t="s">
        <v>685</v>
      </c>
      <c r="F364">
        <v>1411011</v>
      </c>
      <c r="G364" t="s">
        <v>404</v>
      </c>
      <c r="H364" t="e">
        <v>#N/A</v>
      </c>
    </row>
    <row r="365" spans="1:8" x14ac:dyDescent="0.25">
      <c r="A365" t="s">
        <v>550</v>
      </c>
      <c r="B365">
        <v>4960062462</v>
      </c>
      <c r="C365" t="s">
        <v>684</v>
      </c>
      <c r="D365" t="s">
        <v>683</v>
      </c>
      <c r="E365" t="s">
        <v>682</v>
      </c>
      <c r="F365">
        <v>1410024</v>
      </c>
      <c r="G365" t="s">
        <v>410</v>
      </c>
      <c r="H365" t="e">
        <v>#N/A</v>
      </c>
    </row>
    <row r="366" spans="1:8" x14ac:dyDescent="0.25">
      <c r="A366" t="s">
        <v>549</v>
      </c>
      <c r="B366">
        <v>8111536995</v>
      </c>
      <c r="C366" t="s">
        <v>681</v>
      </c>
      <c r="D366" t="s">
        <v>680</v>
      </c>
      <c r="E366" t="s">
        <v>679</v>
      </c>
      <c r="F366">
        <v>1409034</v>
      </c>
      <c r="G366" t="s">
        <v>417</v>
      </c>
      <c r="H366" t="e">
        <v>#N/A</v>
      </c>
    </row>
    <row r="367" spans="1:8" x14ac:dyDescent="0.25">
      <c r="A367" t="s">
        <v>601</v>
      </c>
      <c r="B367">
        <v>8381727742</v>
      </c>
      <c r="C367" t="s">
        <v>678</v>
      </c>
      <c r="D367" t="s">
        <v>677</v>
      </c>
      <c r="E367" t="s">
        <v>676</v>
      </c>
      <c r="F367">
        <v>1438024</v>
      </c>
      <c r="G367" t="s">
        <v>166</v>
      </c>
      <c r="H367" t="e">
        <v>#N/A</v>
      </c>
    </row>
    <row r="368" spans="1:8" x14ac:dyDescent="0.25">
      <c r="A368" t="s">
        <v>675</v>
      </c>
      <c r="B368">
        <v>5341995825</v>
      </c>
      <c r="C368" t="s">
        <v>674</v>
      </c>
      <c r="D368" t="s">
        <v>673</v>
      </c>
      <c r="E368" t="s">
        <v>672</v>
      </c>
      <c r="F368">
        <v>1421021</v>
      </c>
      <c r="G368" t="s">
        <v>299</v>
      </c>
      <c r="H368" t="e">
        <v>#N/A</v>
      </c>
    </row>
    <row r="369" spans="1:8" x14ac:dyDescent="0.25">
      <c r="A369" t="s">
        <v>671</v>
      </c>
      <c r="B369">
        <v>8212679822</v>
      </c>
      <c r="C369" t="s">
        <v>670</v>
      </c>
      <c r="D369" t="s">
        <v>669</v>
      </c>
      <c r="E369" t="s">
        <v>668</v>
      </c>
      <c r="F369">
        <v>1464011</v>
      </c>
      <c r="G369" t="s">
        <v>157</v>
      </c>
      <c r="H369" t="e">
        <v>#N/A</v>
      </c>
    </row>
    <row r="370" spans="1:8" x14ac:dyDescent="0.25">
      <c r="A370" t="s">
        <v>543</v>
      </c>
      <c r="B370">
        <v>8262221226</v>
      </c>
      <c r="C370">
        <v>526980652</v>
      </c>
      <c r="D370" t="s">
        <v>575</v>
      </c>
      <c r="E370" t="s">
        <v>574</v>
      </c>
      <c r="F370">
        <v>1403</v>
      </c>
      <c r="G370" t="s">
        <v>464</v>
      </c>
      <c r="H370">
        <v>94475</v>
      </c>
    </row>
    <row r="371" spans="1:8" x14ac:dyDescent="0.25">
      <c r="A371" t="s">
        <v>545</v>
      </c>
      <c r="B371">
        <v>5291836443</v>
      </c>
      <c r="C371" t="s">
        <v>581</v>
      </c>
      <c r="D371" t="s">
        <v>580</v>
      </c>
      <c r="E371" t="s">
        <v>579</v>
      </c>
      <c r="F371">
        <v>1405</v>
      </c>
      <c r="G371" t="s">
        <v>149</v>
      </c>
      <c r="H371">
        <v>25938</v>
      </c>
    </row>
    <row r="372" spans="1:8" x14ac:dyDescent="0.25">
      <c r="A372" t="s">
        <v>560</v>
      </c>
      <c r="B372">
        <v>5322102832</v>
      </c>
      <c r="C372" t="s">
        <v>578</v>
      </c>
      <c r="D372" t="s">
        <v>577</v>
      </c>
      <c r="E372" t="s">
        <v>576</v>
      </c>
      <c r="F372">
        <v>1417</v>
      </c>
      <c r="G372" t="s">
        <v>342</v>
      </c>
      <c r="H372">
        <v>93665</v>
      </c>
    </row>
  </sheetData>
  <conditionalFormatting sqref="D1:D1048576 E1:H1">
    <cfRule type="duplicateValues" dxfId="1" priority="2"/>
  </conditionalFormatting>
  <conditionalFormatting sqref="B3:B337">
    <cfRule type="duplicateValues" dxfId="0" priority="556"/>
  </conditionalFormatting>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2"/>
  <dimension ref="A1:J31"/>
  <sheetViews>
    <sheetView workbookViewId="0">
      <selection activeCell="E19" sqref="E19"/>
    </sheetView>
  </sheetViews>
  <sheetFormatPr defaultRowHeight="15" x14ac:dyDescent="0.25"/>
  <cols>
    <col min="10" max="10" width="26" bestFit="1" customWidth="1"/>
  </cols>
  <sheetData>
    <row r="1" spans="1:10" x14ac:dyDescent="0.25">
      <c r="A1" s="453" t="s">
        <v>15</v>
      </c>
      <c r="B1" s="453"/>
      <c r="C1" s="453"/>
      <c r="D1" t="s">
        <v>18</v>
      </c>
      <c r="J1" t="s">
        <v>1722</v>
      </c>
    </row>
    <row r="2" spans="1:10" x14ac:dyDescent="0.25">
      <c r="D2" t="s">
        <v>16</v>
      </c>
      <c r="J2" t="s">
        <v>1723</v>
      </c>
    </row>
    <row r="3" spans="1:10" x14ac:dyDescent="0.25">
      <c r="D3" t="s">
        <v>17</v>
      </c>
      <c r="J3" t="s">
        <v>1724</v>
      </c>
    </row>
    <row r="4" spans="1:10" x14ac:dyDescent="0.25">
      <c r="D4" t="s">
        <v>19</v>
      </c>
      <c r="J4" t="s">
        <v>1725</v>
      </c>
    </row>
    <row r="5" spans="1:10" x14ac:dyDescent="0.25">
      <c r="D5" t="s">
        <v>8</v>
      </c>
      <c r="J5" t="s">
        <v>1726</v>
      </c>
    </row>
    <row r="6" spans="1:10" x14ac:dyDescent="0.25">
      <c r="D6" t="s">
        <v>20</v>
      </c>
      <c r="J6" t="s">
        <v>1727</v>
      </c>
    </row>
    <row r="7" spans="1:10" x14ac:dyDescent="0.25">
      <c r="D7" t="s">
        <v>21</v>
      </c>
      <c r="J7" t="s">
        <v>1728</v>
      </c>
    </row>
    <row r="8" spans="1:10" x14ac:dyDescent="0.25">
      <c r="D8" t="s">
        <v>22</v>
      </c>
      <c r="J8" t="s">
        <v>1729</v>
      </c>
    </row>
    <row r="9" spans="1:10" x14ac:dyDescent="0.25">
      <c r="D9" t="s">
        <v>6</v>
      </c>
    </row>
    <row r="10" spans="1:10" x14ac:dyDescent="0.25">
      <c r="D10" t="s">
        <v>104</v>
      </c>
    </row>
    <row r="12" spans="1:10" x14ac:dyDescent="0.25">
      <c r="A12" t="s">
        <v>94</v>
      </c>
      <c r="D12" t="s">
        <v>29</v>
      </c>
    </row>
    <row r="13" spans="1:10" x14ac:dyDescent="0.25">
      <c r="A13" t="s">
        <v>95</v>
      </c>
      <c r="D13" t="s">
        <v>30</v>
      </c>
    </row>
    <row r="14" spans="1:10" x14ac:dyDescent="0.25">
      <c r="A14" t="s">
        <v>96</v>
      </c>
    </row>
    <row r="17" spans="1:5" x14ac:dyDescent="0.25">
      <c r="A17" t="s">
        <v>119</v>
      </c>
      <c r="E17" t="s">
        <v>2195</v>
      </c>
    </row>
    <row r="18" spans="1:5" x14ac:dyDescent="0.25">
      <c r="A18" t="s">
        <v>120</v>
      </c>
      <c r="E18" t="s">
        <v>2196</v>
      </c>
    </row>
    <row r="19" spans="1:5" x14ac:dyDescent="0.25">
      <c r="A19" t="s">
        <v>121</v>
      </c>
    </row>
    <row r="20" spans="1:5" x14ac:dyDescent="0.25">
      <c r="A20" t="s">
        <v>123</v>
      </c>
    </row>
    <row r="21" spans="1:5" x14ac:dyDescent="0.25">
      <c r="A21" t="s">
        <v>122</v>
      </c>
    </row>
    <row r="22" spans="1:5" x14ac:dyDescent="0.25">
      <c r="A22" t="s">
        <v>124</v>
      </c>
    </row>
    <row r="23" spans="1:5" x14ac:dyDescent="0.25">
      <c r="A23" t="s">
        <v>125</v>
      </c>
    </row>
    <row r="24" spans="1:5" x14ac:dyDescent="0.25">
      <c r="A24" t="s">
        <v>126</v>
      </c>
    </row>
    <row r="25" spans="1:5" x14ac:dyDescent="0.25">
      <c r="A25" t="s">
        <v>128</v>
      </c>
    </row>
    <row r="26" spans="1:5" x14ac:dyDescent="0.25">
      <c r="A26" t="s">
        <v>127</v>
      </c>
    </row>
    <row r="27" spans="1:5" x14ac:dyDescent="0.25">
      <c r="A27" t="s">
        <v>130</v>
      </c>
    </row>
    <row r="28" spans="1:5" x14ac:dyDescent="0.25">
      <c r="A28" t="s">
        <v>1732</v>
      </c>
    </row>
    <row r="29" spans="1:5" x14ac:dyDescent="0.25">
      <c r="A29" t="s">
        <v>1733</v>
      </c>
    </row>
    <row r="30" spans="1:5" x14ac:dyDescent="0.25">
      <c r="A30" t="s">
        <v>129</v>
      </c>
    </row>
    <row r="31" spans="1:5" x14ac:dyDescent="0.25">
      <c r="A31" t="s">
        <v>131</v>
      </c>
    </row>
  </sheetData>
  <customSheetViews>
    <customSheetView guid="{5DC14A77-16D6-4520-B871-9564BEBFEF5B}" state="hidden">
      <selection activeCell="B22" sqref="B22"/>
      <pageMargins left="0.7" right="0.7" top="0.75" bottom="0.75" header="0.3" footer="0.3"/>
    </customSheetView>
    <customSheetView guid="{BF86B75B-84B4-49F3-92D2-0066CB084A9F}" state="hidden">
      <selection activeCell="B22" sqref="B22"/>
      <pageMargins left="0.7" right="0.7" top="0.75" bottom="0.75" header="0.3" footer="0.3"/>
    </customSheetView>
    <customSheetView guid="{9FD498FC-B327-427F-87F6-802EEF602208}" state="hidden">
      <selection activeCell="B22" sqref="B22"/>
      <pageMargins left="0.7" right="0.7" top="0.75" bottom="0.75" header="0.3" footer="0.3"/>
    </customSheetView>
    <customSheetView guid="{71CB3E80-0B26-40AB-8B1B-6B70E3A72E53}" state="hidden">
      <selection activeCell="B22" sqref="B22"/>
      <pageMargins left="0.7" right="0.7" top="0.75" bottom="0.75" header="0.3" footer="0.3"/>
    </customSheetView>
    <customSheetView guid="{6E98F40E-19C5-4A36-805C-D07CD5095344}" state="hidden">
      <selection activeCell="B22" sqref="B22"/>
      <pageMargins left="0.7" right="0.7" top="0.75" bottom="0.75" header="0.3" footer="0.3"/>
    </customSheetView>
    <customSheetView guid="{9AED4F3F-7815-4752-A513-5489B082358C}" state="hidden">
      <selection activeCell="B22" sqref="B22"/>
      <pageMargins left="0.7" right="0.7" top="0.75" bottom="0.75" header="0.3" footer="0.3"/>
    </customSheetView>
    <customSheetView guid="{6B175064-5CFB-4639-A70B-05F3D73AB369}" state="hidden">
      <selection activeCell="B22" sqref="B22"/>
      <pageMargins left="0.7" right="0.7" top="0.75" bottom="0.75" header="0.3" footer="0.3"/>
    </customSheetView>
    <customSheetView guid="{0BEC6528-CD0F-490A-8738-70569CFDF0D8}" state="hidden">
      <selection activeCell="B22" sqref="B22"/>
      <pageMargins left="0.7" right="0.7" top="0.75" bottom="0.75" header="0.3" footer="0.3"/>
    </customSheetView>
    <customSheetView guid="{F6C4B4B9-B1BD-451D-AD8C-EEAED8762CBF}" state="hidden">
      <selection activeCell="B22" sqref="B22"/>
      <pageMargins left="0.7" right="0.7" top="0.75" bottom="0.75" header="0.3" footer="0.3"/>
    </customSheetView>
    <customSheetView guid="{253050EF-2941-4552-89DC-F7E8F4B2B26F}" state="hidden">
      <selection activeCell="B22" sqref="B22"/>
      <pageMargins left="0.7" right="0.7" top="0.75" bottom="0.75" header="0.3" footer="0.3"/>
    </customSheetView>
    <customSheetView guid="{030CB057-90D9-4E48-92FD-E9961C091861}" state="hidden">
      <selection activeCell="B22" sqref="B22"/>
      <pageMargins left="0.7" right="0.7" top="0.75" bottom="0.75" header="0.3" footer="0.3"/>
    </customSheetView>
    <customSheetView guid="{8292CCBE-DAE8-427C-8843-35C6C4F3D16E}" state="hidden">
      <selection activeCell="B22" sqref="B22"/>
      <pageMargins left="0.7" right="0.7" top="0.75" bottom="0.75" header="0.3" footer="0.3"/>
    </customSheetView>
    <customSheetView guid="{4A523684-73DF-4468-867A-D50B8D751E0A}" state="hidden">
      <selection activeCell="B22" sqref="B22"/>
      <pageMargins left="0.7" right="0.7" top="0.75" bottom="0.75" header="0.3" footer="0.3"/>
    </customSheetView>
    <customSheetView guid="{2D57D6EA-9F84-4F7C-B4D3-623D18B2C88A}" state="hidden">
      <selection activeCell="B22" sqref="B22"/>
      <pageMargins left="0.7" right="0.7" top="0.75" bottom="0.75" header="0.3" footer="0.3"/>
    </customSheetView>
    <customSheetView guid="{AEA60DDA-3CD6-4B24-BD80-353108390837}" state="hidden">
      <selection activeCell="B22" sqref="B22"/>
      <pageMargins left="0.7" right="0.7" top="0.75" bottom="0.75" header="0.3" footer="0.3"/>
    </customSheetView>
    <customSheetView guid="{AD95C122-286C-455C-B8AF-BF97B011C75B}" state="hidden">
      <selection activeCell="B22" sqref="B22"/>
      <pageMargins left="0.7" right="0.7" top="0.75" bottom="0.75" header="0.3" footer="0.3"/>
    </customSheetView>
    <customSheetView guid="{7EA8FAEB-2A4F-4FAA-AEC1-6E12D848D210}" state="hidden">
      <selection activeCell="B22" sqref="B22"/>
      <pageMargins left="0.7" right="0.7" top="0.75" bottom="0.75" header="0.3" footer="0.3"/>
    </customSheetView>
    <customSheetView guid="{D5115B6B-4720-4C7A-8ED4-61D6C932C214}" state="hidden">
      <selection activeCell="B22" sqref="B22"/>
      <pageMargins left="0.7" right="0.7" top="0.75" bottom="0.75" header="0.3" footer="0.3"/>
    </customSheetView>
    <customSheetView guid="{F8C01A9A-D63B-41D0-B60A-C8A73AC13B02}" state="hidden">
      <selection activeCell="B22" sqref="B22"/>
      <pageMargins left="0.7" right="0.7" top="0.75" bottom="0.75" header="0.3" footer="0.3"/>
    </customSheetView>
    <customSheetView guid="{E9EA9B42-5D97-44B0-9A4C-480E9F5CA39F}" state="hidden">
      <selection activeCell="B22" sqref="B22"/>
      <pageMargins left="0.7" right="0.7" top="0.75" bottom="0.75" header="0.3" footer="0.3"/>
    </customSheetView>
    <customSheetView guid="{79749E88-7B25-4D18-834D-8627A1CB676E}" state="hidden">
      <selection activeCell="B22" sqref="B22"/>
      <pageMargins left="0.7" right="0.7" top="0.75" bottom="0.75" header="0.3" footer="0.3"/>
    </customSheetView>
    <customSheetView guid="{DE517E39-77F1-4292-AD4B-4E04F6E4AE10}" state="hidden">
      <selection activeCell="B22" sqref="B22"/>
      <pageMargins left="0.7" right="0.7" top="0.75" bottom="0.75" header="0.3" footer="0.3"/>
    </customSheetView>
    <customSheetView guid="{72ED6C74-2352-484F-B9DD-C31A3DE463BA}" state="hidden">
      <selection activeCell="B22" sqref="B22"/>
      <pageMargins left="0.7" right="0.7" top="0.75" bottom="0.75" header="0.3" footer="0.3"/>
    </customSheetView>
    <customSheetView guid="{5C7356F7-1A05-484B-B0DE-AEB89AF3B9DB}" state="hidden">
      <selection activeCell="B22" sqref="B22"/>
      <pageMargins left="0.7" right="0.7" top="0.75" bottom="0.75" header="0.3" footer="0.3"/>
    </customSheetView>
    <customSheetView guid="{F1446CD6-0618-48D4-99C5-68BD3350D3BB}" state="hidden">
      <selection activeCell="B22" sqref="B22"/>
      <pageMargins left="0.7" right="0.7" top="0.75" bottom="0.75" header="0.3" footer="0.3"/>
    </customSheetView>
    <customSheetView guid="{8F88809B-7211-488F-AFD1-FD6766AE124A}" state="hidden">
      <selection activeCell="B22" sqref="B22"/>
      <pageMargins left="0.7" right="0.7" top="0.75" bottom="0.75" header="0.3" footer="0.3"/>
    </customSheetView>
    <customSheetView guid="{22486A39-20A6-4729-BC7D-D738F0C81B37}" state="hidden">
      <selection activeCell="B22" sqref="B22"/>
      <pageMargins left="0.7" right="0.7" top="0.75" bottom="0.75" header="0.3" footer="0.3"/>
    </customSheetView>
    <customSheetView guid="{426C8D92-57CB-4196-B0C8-1B8675E5FAA4}" state="hidden">
      <selection activeCell="B22" sqref="B22"/>
      <pageMargins left="0.7" right="0.7" top="0.75" bottom="0.75" header="0.3" footer="0.3"/>
    </customSheetView>
    <customSheetView guid="{C86C788A-80AA-46FD-AD4B-E3D585728AC3}" state="hidden">
      <selection activeCell="B22" sqref="B22"/>
      <pageMargins left="0.7" right="0.7" top="0.75" bottom="0.75" header="0.3" footer="0.3"/>
    </customSheetView>
    <customSheetView guid="{7E3CBC60-A420-45AD-9178-899394F2813B}" state="hidden">
      <selection activeCell="B22" sqref="B22"/>
      <pageMargins left="0.7" right="0.7" top="0.75" bottom="0.75" header="0.3" footer="0.3"/>
    </customSheetView>
    <customSheetView guid="{7127955B-D25F-461A-ACCB-01A4DB42BE38}" state="hidden">
      <selection activeCell="B22" sqref="B22"/>
      <pageMargins left="0.7" right="0.7" top="0.75" bottom="0.75" header="0.3" footer="0.3"/>
    </customSheetView>
    <customSheetView guid="{82DD485A-1284-4961-8403-C7CAFCF51F59}" state="hidden">
      <selection activeCell="B22" sqref="B22"/>
      <pageMargins left="0.7" right="0.7" top="0.75" bottom="0.75" header="0.3" footer="0.3"/>
    </customSheetView>
    <customSheetView guid="{33883D57-3A77-49F5-BA9B-DB90048A843D}" state="hidden">
      <selection activeCell="B22" sqref="B22"/>
      <pageMargins left="0.7" right="0.7" top="0.75" bottom="0.75" header="0.3" footer="0.3"/>
    </customSheetView>
    <customSheetView guid="{B2D1EAB6-C0A1-4235-9A77-087787767973}" state="hidden">
      <selection activeCell="B22" sqref="B22"/>
      <pageMargins left="0.7" right="0.7" top="0.75" bottom="0.75" header="0.3" footer="0.3"/>
    </customSheetView>
    <customSheetView guid="{EAE05891-80CC-40D4-8406-A095FC6F4AA8}" state="hidden">
      <selection activeCell="B22" sqref="B22"/>
      <pageMargins left="0.7" right="0.7" top="0.75" bottom="0.75" header="0.3" footer="0.3"/>
    </customSheetView>
    <customSheetView guid="{3F492A6C-C61B-4858-8F41-E706B2779416}" state="hidden">
      <selection activeCell="B22" sqref="B22"/>
      <pageMargins left="0.7" right="0.7" top="0.75" bottom="0.75" header="0.3" footer="0.3"/>
    </customSheetView>
    <customSheetView guid="{7F4ECF5E-89CA-4ADA-B84A-A528D8CF05E0}" state="hidden">
      <selection activeCell="B22" sqref="B22"/>
      <pageMargins left="0.7" right="0.7" top="0.75" bottom="0.75" header="0.3" footer="0.3"/>
    </customSheetView>
    <customSheetView guid="{0FADF817-0F46-4D8E-B9D9-4AC66F741274}" state="hidden">
      <selection activeCell="B22" sqref="B22"/>
      <pageMargins left="0.7" right="0.7" top="0.75" bottom="0.75" header="0.3" footer="0.3"/>
    </customSheetView>
    <customSheetView guid="{E0E4B531-D834-4692-A918-F7B71220C64A}" state="hidden">
      <selection activeCell="B22" sqref="B22"/>
      <pageMargins left="0.7" right="0.7" top="0.75" bottom="0.75" header="0.3" footer="0.3"/>
    </customSheetView>
    <customSheetView guid="{1B65A968-9BB7-44E5-85AE-9E286FA51A8E}" state="hidden">
      <selection activeCell="B22" sqref="B22"/>
      <pageMargins left="0.7" right="0.7" top="0.75" bottom="0.75" header="0.3" footer="0.3"/>
    </customSheetView>
    <customSheetView guid="{114ED6F1-D55D-44E1-8CE9-7E32706B866B}" state="hidden">
      <selection activeCell="B22" sqref="B22"/>
      <pageMargins left="0.7" right="0.7" top="0.75" bottom="0.75" header="0.3" footer="0.3"/>
    </customSheetView>
    <customSheetView guid="{BE2DEDA4-7DF8-4DB8-992A-37F98AA67409}" state="hidden">
      <selection activeCell="B22" sqref="B22"/>
      <pageMargins left="0.7" right="0.7" top="0.75" bottom="0.75" header="0.3" footer="0.3"/>
    </customSheetView>
    <customSheetView guid="{6F5E8E94-5DB7-4989-89F7-65FE55B052DA}" state="hidden">
      <selection activeCell="B22" sqref="B22"/>
      <pageMargins left="0.7" right="0.7" top="0.75" bottom="0.75" header="0.3" footer="0.3"/>
    </customSheetView>
    <customSheetView guid="{43027DBF-3BB5-481F-97E0-F5FAD1FCA90C}" state="hidden">
      <selection activeCell="B22" sqref="B22"/>
      <pageMargins left="0.7" right="0.7" top="0.75" bottom="0.75" header="0.3" footer="0.3"/>
    </customSheetView>
    <customSheetView guid="{6193AE6D-0263-4046-ADE2-517522013548}" state="hidden">
      <selection activeCell="B22" sqref="B22"/>
      <pageMargins left="0.7" right="0.7" top="0.75" bottom="0.75" header="0.3" footer="0.3"/>
    </customSheetView>
    <customSheetView guid="{60111713-C413-4022-BFEC-A21678BF96BD}" state="hidden">
      <selection activeCell="B22" sqref="B22"/>
      <pageMargins left="0.7" right="0.7" top="0.75" bottom="0.75" header="0.3" footer="0.3"/>
    </customSheetView>
    <customSheetView guid="{179EF19A-1E7E-46C9-8C9A-E99AC0941C3B}" state="hidden">
      <selection activeCell="B22" sqref="B22"/>
      <pageMargins left="0.7" right="0.7" top="0.75" bottom="0.75" header="0.3" footer="0.3"/>
    </customSheetView>
    <customSheetView guid="{AEB15A20-C227-48ED-9696-24A52944EC1E}" state="hidden">
      <selection activeCell="B22" sqref="B22"/>
      <pageMargins left="0.7" right="0.7" top="0.75" bottom="0.75" header="0.3" footer="0.3"/>
    </customSheetView>
    <customSheetView guid="{46354850-0C29-4F5D-B402-4B1ED3CB8F9E}" state="hidden">
      <selection activeCell="B22" sqref="B22"/>
      <pageMargins left="0.7" right="0.7" top="0.75" bottom="0.75" header="0.3" footer="0.3"/>
    </customSheetView>
    <customSheetView guid="{CB6C8B59-5BF7-4BEB-AB6F-0F649B5C22E7}" state="hidden">
      <selection activeCell="B22" sqref="B22"/>
      <pageMargins left="0.7" right="0.7" top="0.75" bottom="0.75" header="0.3" footer="0.3"/>
    </customSheetView>
    <customSheetView guid="{66A68FEC-4EF7-45F2-8893-71492DB55D02}" state="hidden">
      <selection activeCell="B22" sqref="B22"/>
      <pageMargins left="0.7" right="0.7" top="0.75" bottom="0.75" header="0.3" footer="0.3"/>
    </customSheetView>
    <customSheetView guid="{3AE6EE85-C9FD-4918-9DCC-A9E72055CC31}" state="hidden">
      <selection activeCell="B22" sqref="B22"/>
      <pageMargins left="0.7" right="0.7" top="0.75" bottom="0.75" header="0.3" footer="0.3"/>
    </customSheetView>
    <customSheetView guid="{2C149D0B-E5B6-46C5-BCCE-CA1C2C06C035}" state="hidden">
      <selection activeCell="B22" sqref="B22"/>
      <pageMargins left="0.7" right="0.7" top="0.75" bottom="0.75" header="0.3" footer="0.3"/>
    </customSheetView>
    <customSheetView guid="{CFB16B46-69B9-4D6E-8EA2-96AA21116268}" state="hidden">
      <selection activeCell="B22" sqref="B22"/>
      <pageMargins left="0.7" right="0.7" top="0.75" bottom="0.75" header="0.3" footer="0.3"/>
    </customSheetView>
    <customSheetView guid="{5C8248A3-A690-495D-8D4E-364FA74DAD55}" state="hidden">
      <selection activeCell="B22" sqref="B22"/>
      <pageMargins left="0.7" right="0.7" top="0.75" bottom="0.75" header="0.3" footer="0.3"/>
    </customSheetView>
    <customSheetView guid="{337FE6C2-AB3B-4DEE-AB9F-913EE728FA8C}" state="hidden">
      <selection activeCell="B22" sqref="B22"/>
      <pageMargins left="0.7" right="0.7" top="0.75" bottom="0.75" header="0.3" footer="0.3"/>
    </customSheetView>
    <customSheetView guid="{C672F4EC-D752-4B76-9188-8CE56FB0C264}" state="hidden">
      <selection activeCell="B22" sqref="B22"/>
      <pageMargins left="0.7" right="0.7" top="0.75" bottom="0.75" header="0.3" footer="0.3"/>
    </customSheetView>
    <customSheetView guid="{AEAF84AF-D10C-4D85-872B-A42538297874}" state="hidden">
      <selection activeCell="B22" sqref="B22"/>
      <pageMargins left="0.7" right="0.7" top="0.75" bottom="0.75" header="0.3" footer="0.3"/>
    </customSheetView>
    <customSheetView guid="{6D78447F-4989-4364-8A3F-51338359AF70}" state="hidden">
      <selection activeCell="B22" sqref="B22"/>
      <pageMargins left="0.7" right="0.7" top="0.75" bottom="0.75" header="0.3" footer="0.3"/>
    </customSheetView>
    <customSheetView guid="{4D74F80B-6E39-4A1C-A364-856898BF22C8}" state="hidden">
      <selection activeCell="B22" sqref="B22"/>
      <pageMargins left="0.7" right="0.7" top="0.75" bottom="0.75" header="0.3" footer="0.3"/>
    </customSheetView>
    <customSheetView guid="{F322E9BE-538A-4018-B333-893292636155}" state="hidden">
      <selection activeCell="B22" sqref="B22"/>
      <pageMargins left="0.7" right="0.7" top="0.75" bottom="0.75" header="0.3" footer="0.3"/>
    </customSheetView>
    <customSheetView guid="{2F9D9E0C-24B4-4A78-8F74-B0496B0947D1}" state="hidden">
      <selection activeCell="B22" sqref="B22"/>
      <pageMargins left="0.7" right="0.7" top="0.75" bottom="0.75" header="0.3" footer="0.3"/>
    </customSheetView>
    <customSheetView guid="{D01DE937-D827-4A12-B908-4B3ABC4E7919}" state="hidden">
      <selection activeCell="B22" sqref="B22"/>
      <pageMargins left="0.7" right="0.7" top="0.75" bottom="0.75" header="0.3" footer="0.3"/>
    </customSheetView>
    <customSheetView guid="{225FE727-AA70-41C7-BDDE-737BDAA6F9C7}" state="hidden">
      <selection activeCell="B22" sqref="B22"/>
      <pageMargins left="0.7" right="0.7" top="0.75" bottom="0.75" header="0.3" footer="0.3"/>
    </customSheetView>
    <customSheetView guid="{4C549C48-1AA2-4D32-8AD9-E3C3FAA54E1F}" state="hidden">
      <selection activeCell="B22" sqref="B22"/>
      <pageMargins left="0.7" right="0.7" top="0.75" bottom="0.75" header="0.3" footer="0.3"/>
    </customSheetView>
    <customSheetView guid="{ED2D79E9-A0CA-4453-852E-BD9E993AC122}" state="hidden">
      <selection activeCell="B22" sqref="B22"/>
      <pageMargins left="0.7" right="0.7" top="0.75" bottom="0.75" header="0.3" footer="0.3"/>
    </customSheetView>
    <customSheetView guid="{FCB6CE83-47DE-497F-B411-98D0B11AD963}" state="hidden">
      <selection activeCell="B22" sqref="B22"/>
      <pageMargins left="0.7" right="0.7" top="0.75" bottom="0.75" header="0.3" footer="0.3"/>
    </customSheetView>
    <customSheetView guid="{B1C3029C-F622-41AC-B85B-18F1E5A87AD5}" state="hidden">
      <selection activeCell="B22" sqref="B22"/>
      <pageMargins left="0.7" right="0.7" top="0.75" bottom="0.75" header="0.3" footer="0.3"/>
    </customSheetView>
    <customSheetView guid="{85689511-8B6C-431A-893D-3936B4151DAA}" state="hidden">
      <selection activeCell="B22" sqref="B22"/>
      <pageMargins left="0.7" right="0.7" top="0.75" bottom="0.75" header="0.3" footer="0.3"/>
    </customSheetView>
    <customSheetView guid="{31708D1B-A8FB-46A5-BE59-D9E60D719D1B}" state="hidden">
      <selection activeCell="B22" sqref="B22"/>
      <pageMargins left="0.7" right="0.7" top="0.75" bottom="0.75" header="0.3" footer="0.3"/>
    </customSheetView>
    <customSheetView guid="{60DAEF94-773D-427D-B454-77ADECCEAC4F}" state="hidden">
      <selection activeCell="B22" sqref="B22"/>
      <pageMargins left="0.7" right="0.7" top="0.75" bottom="0.75" header="0.3" footer="0.3"/>
    </customSheetView>
    <customSheetView guid="{81CE3090-24EA-4A79-9347-A59030F31DFF}" state="hidden">
      <selection activeCell="B22" sqref="B22"/>
      <pageMargins left="0.7" right="0.7" top="0.75" bottom="0.75" header="0.3" footer="0.3"/>
    </customSheetView>
    <customSheetView guid="{DD13ED5A-7332-41AF-A84F-D8F420EB84B0}" state="hidden">
      <selection activeCell="B22" sqref="B22"/>
      <pageMargins left="0.7" right="0.7" top="0.75" bottom="0.75" header="0.3" footer="0.3"/>
    </customSheetView>
    <customSheetView guid="{0FB9F8E0-23A7-40E5-BA14-EFAF6E726A5F}" state="hidden">
      <selection activeCell="B22" sqref="B22"/>
      <pageMargins left="0.7" right="0.7" top="0.75" bottom="0.75" header="0.3" footer="0.3"/>
    </customSheetView>
    <customSheetView guid="{EE5E11F8-23F9-4340-AA17-C99A734504F8}" state="hidden">
      <selection activeCell="B22" sqref="B22"/>
      <pageMargins left="0.7" right="0.7" top="0.75" bottom="0.75" header="0.3" footer="0.3"/>
    </customSheetView>
    <customSheetView guid="{02AB7045-FE33-49B9-B2E1-C953E794A815}" state="hidden">
      <selection activeCell="B22" sqref="B22"/>
      <pageMargins left="0.7" right="0.7" top="0.75" bottom="0.75" header="0.3" footer="0.3"/>
    </customSheetView>
    <customSheetView guid="{F3AEA458-E2E7-493F-88F7-8ADBFD2F21E6}" state="hidden">
      <selection activeCell="B22" sqref="B22"/>
      <pageMargins left="0.7" right="0.7" top="0.75" bottom="0.75" header="0.3" footer="0.3"/>
    </customSheetView>
    <customSheetView guid="{831B770D-9936-46F6-9284-8C8DFE75364B}" state="hidden">
      <selection activeCell="B22" sqref="B22"/>
      <pageMargins left="0.7" right="0.7" top="0.75" bottom="0.75" header="0.3" footer="0.3"/>
    </customSheetView>
    <customSheetView guid="{58498BC9-0488-4997-A4C3-A6C41D1BF6E5}" state="hidden">
      <selection activeCell="B22" sqref="B22"/>
      <pageMargins left="0.7" right="0.7" top="0.75" bottom="0.75" header="0.3" footer="0.3"/>
    </customSheetView>
    <customSheetView guid="{84731F90-2A1E-49EC-97F5-3D44899B6780}" state="hidden">
      <selection activeCell="B22" sqref="B22"/>
      <pageMargins left="0.7" right="0.7" top="0.75" bottom="0.75" header="0.3" footer="0.3"/>
    </customSheetView>
    <customSheetView guid="{92C2C61E-9A58-4717-BBD2-9FB348318C22}" state="hidden">
      <selection activeCell="B22" sqref="B22"/>
      <pageMargins left="0.7" right="0.7" top="0.75" bottom="0.75" header="0.3" footer="0.3"/>
    </customSheetView>
    <customSheetView guid="{7729C4F0-B4E3-4071-A92E-8F214C35F2B3}" state="hidden">
      <selection activeCell="B22" sqref="B22"/>
      <pageMargins left="0.7" right="0.7" top="0.75" bottom="0.75" header="0.3" footer="0.3"/>
    </customSheetView>
    <customSheetView guid="{79E357B3-4057-4625-90A7-5034944E046E}" state="hidden">
      <selection activeCell="B22" sqref="B22"/>
      <pageMargins left="0.7" right="0.7" top="0.75" bottom="0.75" header="0.3" footer="0.3"/>
    </customSheetView>
    <customSheetView guid="{8C7E4376-0697-41CA-9E72-392FEA4AE459}" state="hidden">
      <selection activeCell="B22" sqref="B22"/>
      <pageMargins left="0.7" right="0.7" top="0.75" bottom="0.75" header="0.3" footer="0.3"/>
    </customSheetView>
    <customSheetView guid="{5DFDB050-C339-46E2-A81A-737BC734D453}" state="hidden">
      <selection activeCell="B22" sqref="B22"/>
      <pageMargins left="0.7" right="0.7" top="0.75" bottom="0.75" header="0.3" footer="0.3"/>
    </customSheetView>
    <customSheetView guid="{E0EF92A7-07A1-4A97-95BB-130EF97C65DE}" state="hidden">
      <selection activeCell="B22" sqref="B22"/>
      <pageMargins left="0.7" right="0.7" top="0.75" bottom="0.75" header="0.3" footer="0.3"/>
    </customSheetView>
    <customSheetView guid="{9AB2E4AE-ABFB-4E08-AA71-175B03408D94}" state="hidden">
      <selection activeCell="B22" sqref="B22"/>
      <pageMargins left="0.7" right="0.7" top="0.75" bottom="0.75" header="0.3" footer="0.3"/>
    </customSheetView>
    <customSheetView guid="{EAEBD6C1-40A7-4970-AFB0-68B5B43C1157}" state="hidden">
      <selection activeCell="B22" sqref="B22"/>
      <pageMargins left="0.7" right="0.7" top="0.75" bottom="0.75" header="0.3" footer="0.3"/>
    </customSheetView>
    <customSheetView guid="{CAFA2A20-BD7B-49A5-A5D9-6D3E52DDD716}" state="hidden">
      <selection activeCell="B22" sqref="B22"/>
      <pageMargins left="0.7" right="0.7" top="0.75" bottom="0.75" header="0.3" footer="0.3"/>
    </customSheetView>
    <customSheetView guid="{FD24A3C1-438C-414B-88FC-64A7430F52EF}" state="hidden">
      <selection activeCell="B22" sqref="B22"/>
      <pageMargins left="0.7" right="0.7" top="0.75" bottom="0.75" header="0.3" footer="0.3"/>
    </customSheetView>
    <customSheetView guid="{DA95FF18-58A7-4336-9941-F5B3732C3986}" state="hidden">
      <selection activeCell="B22" sqref="B22"/>
      <pageMargins left="0.7" right="0.7" top="0.75" bottom="0.75" header="0.3" footer="0.3"/>
    </customSheetView>
    <customSheetView guid="{0E2E6156-5E9B-40C1-B051-F76D2C84B096}" state="hidden">
      <selection activeCell="B22" sqref="B22"/>
      <pageMargins left="0.7" right="0.7" top="0.75" bottom="0.75" header="0.3" footer="0.3"/>
    </customSheetView>
    <customSheetView guid="{F0E801B3-F68E-48F3-9921-206C04B301EE}" state="hidden">
      <selection activeCell="B22" sqref="B22"/>
      <pageMargins left="0.7" right="0.7" top="0.75" bottom="0.75" header="0.3" footer="0.3"/>
    </customSheetView>
    <customSheetView guid="{1291D6D6-F7B2-45AF-90FC-57B749068879}" state="hidden">
      <selection activeCell="B22" sqref="B22"/>
      <pageMargins left="0.7" right="0.7" top="0.75" bottom="0.75" header="0.3" footer="0.3"/>
    </customSheetView>
    <customSheetView guid="{FB46FC47-08D5-4683-B816-CA4148EACD5E}" state="hidden">
      <selection activeCell="B22" sqref="B22"/>
      <pageMargins left="0.7" right="0.7" top="0.75" bottom="0.75" header="0.3" footer="0.3"/>
    </customSheetView>
    <customSheetView guid="{93145E67-A1C0-4120-8FCA-3C2E0A7F72FC}" state="hidden">
      <selection activeCell="B22" sqref="B22"/>
      <pageMargins left="0.7" right="0.7" top="0.75" bottom="0.75" header="0.3" footer="0.3"/>
    </customSheetView>
    <customSheetView guid="{CE90A9F1-888F-4CE3-981F-D2B6505F0ABD}" state="hidden">
      <selection activeCell="B22" sqref="B22"/>
      <pageMargins left="0.7" right="0.7" top="0.75" bottom="0.75" header="0.3" footer="0.3"/>
    </customSheetView>
    <customSheetView guid="{15D5CDA9-1B20-4BD3-BF4D-02ACD6585F63}" state="hidden">
      <selection activeCell="B22" sqref="B22"/>
      <pageMargins left="0.7" right="0.7" top="0.75" bottom="0.75" header="0.3" footer="0.3"/>
    </customSheetView>
    <customSheetView guid="{79F3C18F-09D6-4070-A77D-FED19325EA43}" state="hidden">
      <selection activeCell="B22" sqref="B22"/>
      <pageMargins left="0.7" right="0.7" top="0.75" bottom="0.75" header="0.3" footer="0.3"/>
    </customSheetView>
    <customSheetView guid="{3D89F1DF-ED30-4B74-9BA4-CCA91197F95E}" state="hidden">
      <selection activeCell="B22" sqref="B22"/>
      <pageMargins left="0.7" right="0.7" top="0.75" bottom="0.75" header="0.3" footer="0.3"/>
    </customSheetView>
  </customSheetViews>
  <mergeCells count="1">
    <mergeCell ref="A1:C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4AEEE-C1A8-415D-A061-EF77B1412170}">
  <sheetPr codeName="Arkusz39"/>
  <dimension ref="A1:G4234"/>
  <sheetViews>
    <sheetView topLeftCell="A389" workbookViewId="0">
      <selection activeCell="E364" sqref="E364"/>
    </sheetView>
  </sheetViews>
  <sheetFormatPr defaultRowHeight="15" x14ac:dyDescent="0.25"/>
  <cols>
    <col min="1" max="4" width="9.140625" style="106"/>
    <col min="5" max="5" width="22.140625" style="106" customWidth="1"/>
    <col min="6" max="6" width="26.42578125" style="106" customWidth="1"/>
    <col min="7" max="7" width="15.85546875" style="106" customWidth="1"/>
    <col min="8" max="16384" width="9.140625" style="106"/>
  </cols>
  <sheetData>
    <row r="1" spans="1:7" x14ac:dyDescent="0.25">
      <c r="A1" s="106" t="s">
        <v>486</v>
      </c>
      <c r="B1" s="106" t="s">
        <v>485</v>
      </c>
      <c r="C1" s="106" t="s">
        <v>484</v>
      </c>
      <c r="D1" s="106" t="s">
        <v>483</v>
      </c>
      <c r="E1" s="106" t="s">
        <v>482</v>
      </c>
      <c r="F1" s="106" t="s">
        <v>481</v>
      </c>
      <c r="G1" s="106" t="s">
        <v>480</v>
      </c>
    </row>
    <row r="2" spans="1:7" x14ac:dyDescent="0.25">
      <c r="A2">
        <v>14</v>
      </c>
      <c r="B2"/>
      <c r="C2"/>
      <c r="D2"/>
      <c r="E2" t="s">
        <v>479</v>
      </c>
      <c r="F2" t="s">
        <v>143</v>
      </c>
      <c r="G2" s="4">
        <v>44562</v>
      </c>
    </row>
    <row r="3" spans="1:7" x14ac:dyDescent="0.25">
      <c r="A3">
        <v>14</v>
      </c>
      <c r="B3">
        <v>1</v>
      </c>
      <c r="C3"/>
      <c r="D3"/>
      <c r="E3" t="s">
        <v>478</v>
      </c>
      <c r="F3" t="s">
        <v>142</v>
      </c>
      <c r="G3" s="4">
        <v>44562</v>
      </c>
    </row>
    <row r="4" spans="1:7" x14ac:dyDescent="0.25">
      <c r="A4">
        <v>14</v>
      </c>
      <c r="B4">
        <v>1</v>
      </c>
      <c r="C4">
        <v>1</v>
      </c>
      <c r="D4">
        <v>3</v>
      </c>
      <c r="E4" t="s">
        <v>154</v>
      </c>
      <c r="F4" t="s">
        <v>140</v>
      </c>
      <c r="G4" s="4">
        <v>44562</v>
      </c>
    </row>
    <row r="5" spans="1:7" x14ac:dyDescent="0.25">
      <c r="A5">
        <v>14</v>
      </c>
      <c r="B5">
        <v>1</v>
      </c>
      <c r="C5">
        <v>2</v>
      </c>
      <c r="D5">
        <v>2</v>
      </c>
      <c r="E5" t="s">
        <v>477</v>
      </c>
      <c r="F5" t="s">
        <v>141</v>
      </c>
      <c r="G5" s="4">
        <v>44562</v>
      </c>
    </row>
    <row r="6" spans="1:7" x14ac:dyDescent="0.25">
      <c r="A6">
        <v>14</v>
      </c>
      <c r="B6">
        <v>1</v>
      </c>
      <c r="C6">
        <v>3</v>
      </c>
      <c r="D6">
        <v>2</v>
      </c>
      <c r="E6" t="s">
        <v>376</v>
      </c>
      <c r="F6" t="s">
        <v>141</v>
      </c>
      <c r="G6" s="4">
        <v>44562</v>
      </c>
    </row>
    <row r="7" spans="1:7" x14ac:dyDescent="0.25">
      <c r="A7">
        <v>14</v>
      </c>
      <c r="B7">
        <v>1</v>
      </c>
      <c r="C7">
        <v>4</v>
      </c>
      <c r="D7">
        <v>2</v>
      </c>
      <c r="E7" t="s">
        <v>476</v>
      </c>
      <c r="F7" t="s">
        <v>141</v>
      </c>
      <c r="G7" s="4">
        <v>44562</v>
      </c>
    </row>
    <row r="8" spans="1:7" x14ac:dyDescent="0.25">
      <c r="A8">
        <v>14</v>
      </c>
      <c r="B8">
        <v>1</v>
      </c>
      <c r="C8">
        <v>5</v>
      </c>
      <c r="D8">
        <v>2</v>
      </c>
      <c r="E8" t="s">
        <v>475</v>
      </c>
      <c r="F8" t="s">
        <v>141</v>
      </c>
      <c r="G8" s="4">
        <v>44562</v>
      </c>
    </row>
    <row r="9" spans="1:7" x14ac:dyDescent="0.25">
      <c r="A9">
        <v>14</v>
      </c>
      <c r="B9">
        <v>1</v>
      </c>
      <c r="C9">
        <v>6</v>
      </c>
      <c r="D9">
        <v>3</v>
      </c>
      <c r="E9" t="s">
        <v>474</v>
      </c>
      <c r="F9" t="s">
        <v>140</v>
      </c>
      <c r="G9" s="4">
        <v>44562</v>
      </c>
    </row>
    <row r="10" spans="1:7" x14ac:dyDescent="0.25">
      <c r="A10">
        <v>14</v>
      </c>
      <c r="B10">
        <v>2</v>
      </c>
      <c r="C10"/>
      <c r="D10"/>
      <c r="E10" t="s">
        <v>473</v>
      </c>
      <c r="F10" t="s">
        <v>142</v>
      </c>
      <c r="G10" s="4">
        <v>44562</v>
      </c>
    </row>
    <row r="11" spans="1:7" x14ac:dyDescent="0.25">
      <c r="A11">
        <v>14</v>
      </c>
      <c r="B11">
        <v>2</v>
      </c>
      <c r="C11">
        <v>1</v>
      </c>
      <c r="D11">
        <v>1</v>
      </c>
      <c r="E11" t="s">
        <v>472</v>
      </c>
      <c r="F11" t="s">
        <v>139</v>
      </c>
      <c r="G11" s="4">
        <v>44562</v>
      </c>
    </row>
    <row r="12" spans="1:7" x14ac:dyDescent="0.25">
      <c r="A12">
        <v>14</v>
      </c>
      <c r="B12">
        <v>2</v>
      </c>
      <c r="C12">
        <v>2</v>
      </c>
      <c r="D12">
        <v>2</v>
      </c>
      <c r="E12" t="s">
        <v>472</v>
      </c>
      <c r="F12" t="s">
        <v>141</v>
      </c>
      <c r="G12" s="4">
        <v>44562</v>
      </c>
    </row>
    <row r="13" spans="1:7" x14ac:dyDescent="0.25">
      <c r="A13">
        <v>14</v>
      </c>
      <c r="B13">
        <v>2</v>
      </c>
      <c r="C13">
        <v>3</v>
      </c>
      <c r="D13">
        <v>3</v>
      </c>
      <c r="E13" t="s">
        <v>471</v>
      </c>
      <c r="F13" t="s">
        <v>140</v>
      </c>
      <c r="G13" s="4">
        <v>44562</v>
      </c>
    </row>
    <row r="14" spans="1:7" x14ac:dyDescent="0.25">
      <c r="A14">
        <v>14</v>
      </c>
      <c r="B14">
        <v>2</v>
      </c>
      <c r="C14">
        <v>4</v>
      </c>
      <c r="D14">
        <v>2</v>
      </c>
      <c r="E14" t="s">
        <v>470</v>
      </c>
      <c r="F14" t="s">
        <v>141</v>
      </c>
      <c r="G14" s="4">
        <v>44562</v>
      </c>
    </row>
    <row r="15" spans="1:7" x14ac:dyDescent="0.25">
      <c r="A15">
        <v>14</v>
      </c>
      <c r="B15">
        <v>2</v>
      </c>
      <c r="C15">
        <v>5</v>
      </c>
      <c r="D15">
        <v>2</v>
      </c>
      <c r="E15" t="s">
        <v>469</v>
      </c>
      <c r="F15" t="s">
        <v>141</v>
      </c>
      <c r="G15" s="4">
        <v>44562</v>
      </c>
    </row>
    <row r="16" spans="1:7" x14ac:dyDescent="0.25">
      <c r="A16">
        <v>14</v>
      </c>
      <c r="B16">
        <v>2</v>
      </c>
      <c r="C16">
        <v>6</v>
      </c>
      <c r="D16">
        <v>2</v>
      </c>
      <c r="E16" t="s">
        <v>468</v>
      </c>
      <c r="F16" t="s">
        <v>141</v>
      </c>
      <c r="G16" s="4">
        <v>44562</v>
      </c>
    </row>
    <row r="17" spans="1:7" x14ac:dyDescent="0.25">
      <c r="A17">
        <v>14</v>
      </c>
      <c r="B17">
        <v>2</v>
      </c>
      <c r="C17">
        <v>7</v>
      </c>
      <c r="D17">
        <v>2</v>
      </c>
      <c r="E17" t="s">
        <v>467</v>
      </c>
      <c r="F17" t="s">
        <v>141</v>
      </c>
      <c r="G17" s="4">
        <v>44562</v>
      </c>
    </row>
    <row r="18" spans="1:7" x14ac:dyDescent="0.25">
      <c r="A18">
        <v>14</v>
      </c>
      <c r="B18">
        <v>2</v>
      </c>
      <c r="C18">
        <v>8</v>
      </c>
      <c r="D18">
        <v>2</v>
      </c>
      <c r="E18" t="s">
        <v>466</v>
      </c>
      <c r="F18" t="s">
        <v>141</v>
      </c>
      <c r="G18" s="4">
        <v>44562</v>
      </c>
    </row>
    <row r="19" spans="1:7" x14ac:dyDescent="0.25">
      <c r="A19">
        <v>14</v>
      </c>
      <c r="B19">
        <v>2</v>
      </c>
      <c r="C19">
        <v>9</v>
      </c>
      <c r="D19">
        <v>2</v>
      </c>
      <c r="E19" t="s">
        <v>465</v>
      </c>
      <c r="F19" t="s">
        <v>141</v>
      </c>
      <c r="G19" s="4">
        <v>44562</v>
      </c>
    </row>
    <row r="20" spans="1:7" x14ac:dyDescent="0.25">
      <c r="A20">
        <v>14</v>
      </c>
      <c r="B20">
        <v>3</v>
      </c>
      <c r="C20"/>
      <c r="D20"/>
      <c r="E20" t="s">
        <v>464</v>
      </c>
      <c r="F20" t="s">
        <v>142</v>
      </c>
      <c r="G20" s="4">
        <v>44562</v>
      </c>
    </row>
    <row r="21" spans="1:7" x14ac:dyDescent="0.25">
      <c r="A21">
        <v>14</v>
      </c>
      <c r="B21">
        <v>3</v>
      </c>
      <c r="C21">
        <v>1</v>
      </c>
      <c r="D21">
        <v>1</v>
      </c>
      <c r="E21" t="s">
        <v>462</v>
      </c>
      <c r="F21" t="s">
        <v>139</v>
      </c>
      <c r="G21" s="4">
        <v>44562</v>
      </c>
    </row>
    <row r="22" spans="1:7" x14ac:dyDescent="0.25">
      <c r="A22">
        <v>14</v>
      </c>
      <c r="B22">
        <v>3</v>
      </c>
      <c r="C22">
        <v>2</v>
      </c>
      <c r="D22">
        <v>1</v>
      </c>
      <c r="E22" t="s">
        <v>460</v>
      </c>
      <c r="F22" t="s">
        <v>139</v>
      </c>
      <c r="G22" s="4">
        <v>44562</v>
      </c>
    </row>
    <row r="23" spans="1:7" x14ac:dyDescent="0.25">
      <c r="A23">
        <v>14</v>
      </c>
      <c r="B23">
        <v>3</v>
      </c>
      <c r="C23">
        <v>3</v>
      </c>
      <c r="D23">
        <v>2</v>
      </c>
      <c r="E23" t="s">
        <v>463</v>
      </c>
      <c r="F23" t="s">
        <v>141</v>
      </c>
      <c r="G23" s="4">
        <v>44562</v>
      </c>
    </row>
    <row r="24" spans="1:7" x14ac:dyDescent="0.25">
      <c r="A24">
        <v>14</v>
      </c>
      <c r="B24">
        <v>3</v>
      </c>
      <c r="C24">
        <v>4</v>
      </c>
      <c r="D24">
        <v>2</v>
      </c>
      <c r="E24" t="s">
        <v>462</v>
      </c>
      <c r="F24" t="s">
        <v>141</v>
      </c>
      <c r="G24" s="4">
        <v>44562</v>
      </c>
    </row>
    <row r="25" spans="1:7" x14ac:dyDescent="0.25">
      <c r="A25">
        <v>14</v>
      </c>
      <c r="B25">
        <v>3</v>
      </c>
      <c r="C25">
        <v>5</v>
      </c>
      <c r="D25">
        <v>2</v>
      </c>
      <c r="E25" t="s">
        <v>461</v>
      </c>
      <c r="F25" t="s">
        <v>141</v>
      </c>
      <c r="G25" s="4">
        <v>44562</v>
      </c>
    </row>
    <row r="26" spans="1:7" x14ac:dyDescent="0.25">
      <c r="A26">
        <v>14</v>
      </c>
      <c r="B26">
        <v>3</v>
      </c>
      <c r="C26">
        <v>6</v>
      </c>
      <c r="D26">
        <v>2</v>
      </c>
      <c r="E26" t="s">
        <v>460</v>
      </c>
      <c r="F26" t="s">
        <v>141</v>
      </c>
      <c r="G26" s="4">
        <v>44562</v>
      </c>
    </row>
    <row r="27" spans="1:7" x14ac:dyDescent="0.25">
      <c r="A27">
        <v>14</v>
      </c>
      <c r="B27">
        <v>3</v>
      </c>
      <c r="C27">
        <v>7</v>
      </c>
      <c r="D27">
        <v>2</v>
      </c>
      <c r="E27" t="s">
        <v>459</v>
      </c>
      <c r="F27" t="s">
        <v>141</v>
      </c>
      <c r="G27" s="4">
        <v>44562</v>
      </c>
    </row>
    <row r="28" spans="1:7" x14ac:dyDescent="0.25">
      <c r="A28">
        <v>14</v>
      </c>
      <c r="B28">
        <v>3</v>
      </c>
      <c r="C28">
        <v>8</v>
      </c>
      <c r="D28">
        <v>2</v>
      </c>
      <c r="E28" t="s">
        <v>458</v>
      </c>
      <c r="F28" t="s">
        <v>141</v>
      </c>
      <c r="G28" s="4">
        <v>44562</v>
      </c>
    </row>
    <row r="29" spans="1:7" x14ac:dyDescent="0.25">
      <c r="A29">
        <v>14</v>
      </c>
      <c r="B29">
        <v>3</v>
      </c>
      <c r="C29">
        <v>9</v>
      </c>
      <c r="D29">
        <v>2</v>
      </c>
      <c r="E29" t="s">
        <v>457</v>
      </c>
      <c r="F29" t="s">
        <v>141</v>
      </c>
      <c r="G29" s="4">
        <v>44562</v>
      </c>
    </row>
    <row r="30" spans="1:7" x14ac:dyDescent="0.25">
      <c r="A30">
        <v>14</v>
      </c>
      <c r="B30">
        <v>3</v>
      </c>
      <c r="C30">
        <v>10</v>
      </c>
      <c r="D30">
        <v>3</v>
      </c>
      <c r="E30" t="s">
        <v>456</v>
      </c>
      <c r="F30" t="s">
        <v>140</v>
      </c>
      <c r="G30" s="4">
        <v>44562</v>
      </c>
    </row>
    <row r="31" spans="1:7" x14ac:dyDescent="0.25">
      <c r="A31">
        <v>14</v>
      </c>
      <c r="B31">
        <v>3</v>
      </c>
      <c r="C31">
        <v>11</v>
      </c>
      <c r="D31">
        <v>2</v>
      </c>
      <c r="E31" t="s">
        <v>455</v>
      </c>
      <c r="F31" t="s">
        <v>141</v>
      </c>
      <c r="G31" s="4">
        <v>44562</v>
      </c>
    </row>
    <row r="32" spans="1:7" x14ac:dyDescent="0.25">
      <c r="A32">
        <v>14</v>
      </c>
      <c r="B32">
        <v>3</v>
      </c>
      <c r="C32">
        <v>12</v>
      </c>
      <c r="D32">
        <v>2</v>
      </c>
      <c r="E32" t="s">
        <v>454</v>
      </c>
      <c r="F32" t="s">
        <v>141</v>
      </c>
      <c r="G32" s="4">
        <v>44562</v>
      </c>
    </row>
    <row r="33" spans="1:7" x14ac:dyDescent="0.25">
      <c r="A33">
        <v>14</v>
      </c>
      <c r="B33">
        <v>3</v>
      </c>
      <c r="C33">
        <v>13</v>
      </c>
      <c r="D33">
        <v>2</v>
      </c>
      <c r="E33" t="s">
        <v>453</v>
      </c>
      <c r="F33" t="s">
        <v>141</v>
      </c>
      <c r="G33" s="4">
        <v>44562</v>
      </c>
    </row>
    <row r="34" spans="1:7" x14ac:dyDescent="0.25">
      <c r="A34">
        <v>14</v>
      </c>
      <c r="B34">
        <v>3</v>
      </c>
      <c r="C34">
        <v>14</v>
      </c>
      <c r="D34">
        <v>3</v>
      </c>
      <c r="E34" t="s">
        <v>452</v>
      </c>
      <c r="F34" t="s">
        <v>140</v>
      </c>
      <c r="G34" s="4">
        <v>44562</v>
      </c>
    </row>
    <row r="35" spans="1:7" x14ac:dyDescent="0.25">
      <c r="A35">
        <v>14</v>
      </c>
      <c r="B35">
        <v>4</v>
      </c>
      <c r="C35"/>
      <c r="D35"/>
      <c r="E35" t="s">
        <v>451</v>
      </c>
      <c r="F35" t="s">
        <v>142</v>
      </c>
      <c r="G35" s="4">
        <v>44562</v>
      </c>
    </row>
    <row r="36" spans="1:7" x14ac:dyDescent="0.25">
      <c r="A36">
        <v>14</v>
      </c>
      <c r="B36">
        <v>4</v>
      </c>
      <c r="C36">
        <v>1</v>
      </c>
      <c r="D36">
        <v>1</v>
      </c>
      <c r="E36" t="s">
        <v>450</v>
      </c>
      <c r="F36" t="s">
        <v>139</v>
      </c>
      <c r="G36" s="4">
        <v>44562</v>
      </c>
    </row>
    <row r="37" spans="1:7" x14ac:dyDescent="0.25">
      <c r="A37">
        <v>14</v>
      </c>
      <c r="B37">
        <v>4</v>
      </c>
      <c r="C37">
        <v>2</v>
      </c>
      <c r="D37">
        <v>2</v>
      </c>
      <c r="E37" t="s">
        <v>450</v>
      </c>
      <c r="F37" t="s">
        <v>141</v>
      </c>
      <c r="G37" s="4">
        <v>44562</v>
      </c>
    </row>
    <row r="38" spans="1:7" x14ac:dyDescent="0.25">
      <c r="A38">
        <v>14</v>
      </c>
      <c r="B38">
        <v>4</v>
      </c>
      <c r="C38">
        <v>3</v>
      </c>
      <c r="D38">
        <v>2</v>
      </c>
      <c r="E38" t="s">
        <v>449</v>
      </c>
      <c r="F38" t="s">
        <v>141</v>
      </c>
      <c r="G38" s="4">
        <v>44562</v>
      </c>
    </row>
    <row r="39" spans="1:7" x14ac:dyDescent="0.25">
      <c r="A39">
        <v>14</v>
      </c>
      <c r="B39">
        <v>4</v>
      </c>
      <c r="C39">
        <v>4</v>
      </c>
      <c r="D39">
        <v>3</v>
      </c>
      <c r="E39" t="s">
        <v>448</v>
      </c>
      <c r="F39" t="s">
        <v>140</v>
      </c>
      <c r="G39" s="4">
        <v>44562</v>
      </c>
    </row>
    <row r="40" spans="1:7" x14ac:dyDescent="0.25">
      <c r="A40">
        <v>14</v>
      </c>
      <c r="B40">
        <v>4</v>
      </c>
      <c r="C40">
        <v>5</v>
      </c>
      <c r="D40">
        <v>2</v>
      </c>
      <c r="E40" t="s">
        <v>447</v>
      </c>
      <c r="F40" t="s">
        <v>141</v>
      </c>
      <c r="G40" s="4">
        <v>44562</v>
      </c>
    </row>
    <row r="41" spans="1:7" x14ac:dyDescent="0.25">
      <c r="A41">
        <v>14</v>
      </c>
      <c r="B41">
        <v>5</v>
      </c>
      <c r="C41"/>
      <c r="D41"/>
      <c r="E41" t="s">
        <v>149</v>
      </c>
      <c r="F41" t="s">
        <v>142</v>
      </c>
      <c r="G41" s="4">
        <v>44562</v>
      </c>
    </row>
    <row r="42" spans="1:7" x14ac:dyDescent="0.25">
      <c r="A42">
        <v>14</v>
      </c>
      <c r="B42">
        <v>5</v>
      </c>
      <c r="C42">
        <v>1</v>
      </c>
      <c r="D42">
        <v>1</v>
      </c>
      <c r="E42" t="s">
        <v>446</v>
      </c>
      <c r="F42" t="s">
        <v>139</v>
      </c>
      <c r="G42" s="4">
        <v>44562</v>
      </c>
    </row>
    <row r="43" spans="1:7" x14ac:dyDescent="0.25">
      <c r="A43">
        <v>14</v>
      </c>
      <c r="B43">
        <v>5</v>
      </c>
      <c r="C43">
        <v>2</v>
      </c>
      <c r="D43">
        <v>1</v>
      </c>
      <c r="E43" t="s">
        <v>445</v>
      </c>
      <c r="F43" t="s">
        <v>139</v>
      </c>
      <c r="G43" s="4">
        <v>44562</v>
      </c>
    </row>
    <row r="44" spans="1:7" x14ac:dyDescent="0.25">
      <c r="A44">
        <v>14</v>
      </c>
      <c r="B44">
        <v>5</v>
      </c>
      <c r="C44">
        <v>3</v>
      </c>
      <c r="D44">
        <v>2</v>
      </c>
      <c r="E44" t="s">
        <v>148</v>
      </c>
      <c r="F44" t="s">
        <v>141</v>
      </c>
      <c r="G44" s="4">
        <v>44562</v>
      </c>
    </row>
    <row r="45" spans="1:7" x14ac:dyDescent="0.25">
      <c r="A45">
        <v>14</v>
      </c>
      <c r="B45">
        <v>5</v>
      </c>
      <c r="C45">
        <v>4</v>
      </c>
      <c r="D45">
        <v>3</v>
      </c>
      <c r="E45" t="s">
        <v>444</v>
      </c>
      <c r="F45" t="s">
        <v>140</v>
      </c>
      <c r="G45" s="4">
        <v>44562</v>
      </c>
    </row>
    <row r="46" spans="1:7" x14ac:dyDescent="0.25">
      <c r="A46">
        <v>14</v>
      </c>
      <c r="B46">
        <v>5</v>
      </c>
      <c r="C46">
        <v>5</v>
      </c>
      <c r="D46">
        <v>2</v>
      </c>
      <c r="E46" t="s">
        <v>443</v>
      </c>
      <c r="F46" t="s">
        <v>141</v>
      </c>
      <c r="G46" s="4">
        <v>44562</v>
      </c>
    </row>
    <row r="47" spans="1:7" x14ac:dyDescent="0.25">
      <c r="A47">
        <v>14</v>
      </c>
      <c r="B47">
        <v>5</v>
      </c>
      <c r="C47">
        <v>6</v>
      </c>
      <c r="D47">
        <v>2</v>
      </c>
      <c r="E47" t="s">
        <v>442</v>
      </c>
      <c r="F47" t="s">
        <v>141</v>
      </c>
      <c r="G47" s="4">
        <v>44562</v>
      </c>
    </row>
    <row r="48" spans="1:7" x14ac:dyDescent="0.25">
      <c r="A48">
        <v>14</v>
      </c>
      <c r="B48">
        <v>6</v>
      </c>
      <c r="C48"/>
      <c r="D48"/>
      <c r="E48" t="s">
        <v>441</v>
      </c>
      <c r="F48" t="s">
        <v>142</v>
      </c>
      <c r="G48" s="4">
        <v>44562</v>
      </c>
    </row>
    <row r="49" spans="1:7" x14ac:dyDescent="0.25">
      <c r="A49">
        <v>14</v>
      </c>
      <c r="B49">
        <v>6</v>
      </c>
      <c r="C49">
        <v>1</v>
      </c>
      <c r="D49">
        <v>2</v>
      </c>
      <c r="E49" t="s">
        <v>440</v>
      </c>
      <c r="F49" t="s">
        <v>141</v>
      </c>
      <c r="G49" s="4">
        <v>44562</v>
      </c>
    </row>
    <row r="50" spans="1:7" x14ac:dyDescent="0.25">
      <c r="A50">
        <v>14</v>
      </c>
      <c r="B50">
        <v>6</v>
      </c>
      <c r="C50">
        <v>2</v>
      </c>
      <c r="D50">
        <v>2</v>
      </c>
      <c r="E50" t="s">
        <v>439</v>
      </c>
      <c r="F50" t="s">
        <v>141</v>
      </c>
      <c r="G50" s="4">
        <v>44562</v>
      </c>
    </row>
    <row r="51" spans="1:7" x14ac:dyDescent="0.25">
      <c r="A51">
        <v>14</v>
      </c>
      <c r="B51">
        <v>6</v>
      </c>
      <c r="C51">
        <v>3</v>
      </c>
      <c r="D51">
        <v>2</v>
      </c>
      <c r="E51" t="s">
        <v>438</v>
      </c>
      <c r="F51" t="s">
        <v>141</v>
      </c>
      <c r="G51" s="4">
        <v>44562</v>
      </c>
    </row>
    <row r="52" spans="1:7" x14ac:dyDescent="0.25">
      <c r="A52">
        <v>14</v>
      </c>
      <c r="B52">
        <v>6</v>
      </c>
      <c r="C52">
        <v>4</v>
      </c>
      <c r="D52">
        <v>2</v>
      </c>
      <c r="E52" t="s">
        <v>437</v>
      </c>
      <c r="F52" t="s">
        <v>141</v>
      </c>
      <c r="G52" s="4">
        <v>44562</v>
      </c>
    </row>
    <row r="53" spans="1:7" x14ac:dyDescent="0.25">
      <c r="A53">
        <v>14</v>
      </c>
      <c r="B53">
        <v>6</v>
      </c>
      <c r="C53">
        <v>5</v>
      </c>
      <c r="D53">
        <v>3</v>
      </c>
      <c r="E53" t="s">
        <v>436</v>
      </c>
      <c r="F53" t="s">
        <v>140</v>
      </c>
      <c r="G53" s="4">
        <v>44562</v>
      </c>
    </row>
    <row r="54" spans="1:7" x14ac:dyDescent="0.25">
      <c r="A54">
        <v>14</v>
      </c>
      <c r="B54">
        <v>6</v>
      </c>
      <c r="C54">
        <v>6</v>
      </c>
      <c r="D54">
        <v>2</v>
      </c>
      <c r="E54" t="s">
        <v>435</v>
      </c>
      <c r="F54" t="s">
        <v>141</v>
      </c>
      <c r="G54" s="4">
        <v>44562</v>
      </c>
    </row>
    <row r="55" spans="1:7" x14ac:dyDescent="0.25">
      <c r="A55">
        <v>14</v>
      </c>
      <c r="B55">
        <v>6</v>
      </c>
      <c r="C55">
        <v>7</v>
      </c>
      <c r="D55">
        <v>3</v>
      </c>
      <c r="E55" t="s">
        <v>434</v>
      </c>
      <c r="F55" t="s">
        <v>140</v>
      </c>
      <c r="G55" s="4">
        <v>44562</v>
      </c>
    </row>
    <row r="56" spans="1:7" x14ac:dyDescent="0.25">
      <c r="A56">
        <v>14</v>
      </c>
      <c r="B56">
        <v>6</v>
      </c>
      <c r="C56">
        <v>8</v>
      </c>
      <c r="D56">
        <v>3</v>
      </c>
      <c r="E56" t="s">
        <v>433</v>
      </c>
      <c r="F56" t="s">
        <v>140</v>
      </c>
      <c r="G56" s="4">
        <v>44562</v>
      </c>
    </row>
    <row r="57" spans="1:7" x14ac:dyDescent="0.25">
      <c r="A57">
        <v>14</v>
      </c>
      <c r="B57">
        <v>6</v>
      </c>
      <c r="C57">
        <v>9</v>
      </c>
      <c r="D57">
        <v>2</v>
      </c>
      <c r="E57" t="s">
        <v>145</v>
      </c>
      <c r="F57" t="s">
        <v>141</v>
      </c>
      <c r="G57" s="4">
        <v>44562</v>
      </c>
    </row>
    <row r="58" spans="1:7" x14ac:dyDescent="0.25">
      <c r="A58">
        <v>14</v>
      </c>
      <c r="B58">
        <v>6</v>
      </c>
      <c r="C58">
        <v>11</v>
      </c>
      <c r="D58">
        <v>3</v>
      </c>
      <c r="E58" t="s">
        <v>432</v>
      </c>
      <c r="F58" t="s">
        <v>140</v>
      </c>
      <c r="G58" s="4">
        <v>44562</v>
      </c>
    </row>
    <row r="59" spans="1:7" x14ac:dyDescent="0.25">
      <c r="A59">
        <v>14</v>
      </c>
      <c r="B59">
        <v>7</v>
      </c>
      <c r="C59"/>
      <c r="D59"/>
      <c r="E59" t="s">
        <v>431</v>
      </c>
      <c r="F59" t="s">
        <v>142</v>
      </c>
      <c r="G59" s="4">
        <v>44562</v>
      </c>
    </row>
    <row r="60" spans="1:7" x14ac:dyDescent="0.25">
      <c r="A60">
        <v>14</v>
      </c>
      <c r="B60">
        <v>7</v>
      </c>
      <c r="C60">
        <v>1</v>
      </c>
      <c r="D60">
        <v>2</v>
      </c>
      <c r="E60" t="s">
        <v>430</v>
      </c>
      <c r="F60" t="s">
        <v>141</v>
      </c>
      <c r="G60" s="4">
        <v>44562</v>
      </c>
    </row>
    <row r="61" spans="1:7" x14ac:dyDescent="0.25">
      <c r="A61">
        <v>14</v>
      </c>
      <c r="B61">
        <v>7</v>
      </c>
      <c r="C61">
        <v>2</v>
      </c>
      <c r="D61">
        <v>2</v>
      </c>
      <c r="E61" t="s">
        <v>429</v>
      </c>
      <c r="F61" t="s">
        <v>141</v>
      </c>
      <c r="G61" s="4">
        <v>44562</v>
      </c>
    </row>
    <row r="62" spans="1:7" x14ac:dyDescent="0.25">
      <c r="A62">
        <v>14</v>
      </c>
      <c r="B62">
        <v>7</v>
      </c>
      <c r="C62">
        <v>3</v>
      </c>
      <c r="D62">
        <v>2</v>
      </c>
      <c r="E62" t="s">
        <v>428</v>
      </c>
      <c r="F62" t="s">
        <v>141</v>
      </c>
      <c r="G62" s="4">
        <v>44562</v>
      </c>
    </row>
    <row r="63" spans="1:7" x14ac:dyDescent="0.25">
      <c r="A63">
        <v>14</v>
      </c>
      <c r="B63">
        <v>7</v>
      </c>
      <c r="C63">
        <v>4</v>
      </c>
      <c r="D63">
        <v>2</v>
      </c>
      <c r="E63" t="s">
        <v>427</v>
      </c>
      <c r="F63" t="s">
        <v>141</v>
      </c>
      <c r="G63" s="4">
        <v>44562</v>
      </c>
    </row>
    <row r="64" spans="1:7" x14ac:dyDescent="0.25">
      <c r="A64">
        <v>14</v>
      </c>
      <c r="B64">
        <v>7</v>
      </c>
      <c r="C64">
        <v>5</v>
      </c>
      <c r="D64">
        <v>3</v>
      </c>
      <c r="E64" t="s">
        <v>426</v>
      </c>
      <c r="F64" t="s">
        <v>140</v>
      </c>
      <c r="G64" s="4">
        <v>44562</v>
      </c>
    </row>
    <row r="65" spans="1:7" x14ac:dyDescent="0.25">
      <c r="A65">
        <v>14</v>
      </c>
      <c r="B65">
        <v>7</v>
      </c>
      <c r="C65">
        <v>6</v>
      </c>
      <c r="D65">
        <v>2</v>
      </c>
      <c r="E65" t="s">
        <v>425</v>
      </c>
      <c r="F65" t="s">
        <v>141</v>
      </c>
      <c r="G65" s="4">
        <v>44562</v>
      </c>
    </row>
    <row r="66" spans="1:7" x14ac:dyDescent="0.25">
      <c r="A66">
        <v>14</v>
      </c>
      <c r="B66">
        <v>7</v>
      </c>
      <c r="C66">
        <v>7</v>
      </c>
      <c r="D66">
        <v>2</v>
      </c>
      <c r="E66" t="s">
        <v>424</v>
      </c>
      <c r="F66" t="s">
        <v>141</v>
      </c>
      <c r="G66" s="4">
        <v>44562</v>
      </c>
    </row>
    <row r="67" spans="1:7" x14ac:dyDescent="0.25">
      <c r="A67">
        <v>14</v>
      </c>
      <c r="B67">
        <v>8</v>
      </c>
      <c r="C67"/>
      <c r="D67"/>
      <c r="E67" t="s">
        <v>423</v>
      </c>
      <c r="F67" t="s">
        <v>142</v>
      </c>
      <c r="G67" s="4">
        <v>44562</v>
      </c>
    </row>
    <row r="68" spans="1:7" x14ac:dyDescent="0.25">
      <c r="A68">
        <v>14</v>
      </c>
      <c r="B68">
        <v>8</v>
      </c>
      <c r="C68">
        <v>1</v>
      </c>
      <c r="D68">
        <v>1</v>
      </c>
      <c r="E68" t="s">
        <v>422</v>
      </c>
      <c r="F68" t="s">
        <v>139</v>
      </c>
      <c r="G68" s="4">
        <v>44562</v>
      </c>
    </row>
    <row r="69" spans="1:7" x14ac:dyDescent="0.25">
      <c r="A69">
        <v>14</v>
      </c>
      <c r="B69">
        <v>8</v>
      </c>
      <c r="C69">
        <v>2</v>
      </c>
      <c r="D69">
        <v>2</v>
      </c>
      <c r="E69" t="s">
        <v>421</v>
      </c>
      <c r="F69" t="s">
        <v>141</v>
      </c>
      <c r="G69" s="4">
        <v>44562</v>
      </c>
    </row>
    <row r="70" spans="1:7" x14ac:dyDescent="0.25">
      <c r="A70">
        <v>14</v>
      </c>
      <c r="B70">
        <v>8</v>
      </c>
      <c r="C70">
        <v>3</v>
      </c>
      <c r="D70">
        <v>2</v>
      </c>
      <c r="E70" t="s">
        <v>420</v>
      </c>
      <c r="F70" t="s">
        <v>141</v>
      </c>
      <c r="G70" s="4">
        <v>44562</v>
      </c>
    </row>
    <row r="71" spans="1:7" x14ac:dyDescent="0.25">
      <c r="A71">
        <v>14</v>
      </c>
      <c r="B71">
        <v>8</v>
      </c>
      <c r="C71">
        <v>4</v>
      </c>
      <c r="D71">
        <v>3</v>
      </c>
      <c r="E71" t="s">
        <v>419</v>
      </c>
      <c r="F71" t="s">
        <v>140</v>
      </c>
      <c r="G71" s="4">
        <v>44562</v>
      </c>
    </row>
    <row r="72" spans="1:7" x14ac:dyDescent="0.25">
      <c r="A72">
        <v>14</v>
      </c>
      <c r="B72">
        <v>8</v>
      </c>
      <c r="C72">
        <v>5</v>
      </c>
      <c r="D72">
        <v>2</v>
      </c>
      <c r="E72" t="s">
        <v>418</v>
      </c>
      <c r="F72" t="s">
        <v>141</v>
      </c>
      <c r="G72" s="4">
        <v>44562</v>
      </c>
    </row>
    <row r="73" spans="1:7" x14ac:dyDescent="0.25">
      <c r="A73">
        <v>14</v>
      </c>
      <c r="B73">
        <v>9</v>
      </c>
      <c r="C73"/>
      <c r="D73"/>
      <c r="E73" t="s">
        <v>417</v>
      </c>
      <c r="F73" t="s">
        <v>142</v>
      </c>
      <c r="G73" s="4">
        <v>44562</v>
      </c>
    </row>
    <row r="74" spans="1:7" x14ac:dyDescent="0.25">
      <c r="A74">
        <v>14</v>
      </c>
      <c r="B74">
        <v>9</v>
      </c>
      <c r="C74">
        <v>1</v>
      </c>
      <c r="D74">
        <v>2</v>
      </c>
      <c r="E74" t="s">
        <v>416</v>
      </c>
      <c r="F74" t="s">
        <v>141</v>
      </c>
      <c r="G74" s="4">
        <v>44562</v>
      </c>
    </row>
    <row r="75" spans="1:7" x14ac:dyDescent="0.25">
      <c r="A75">
        <v>14</v>
      </c>
      <c r="B75">
        <v>9</v>
      </c>
      <c r="C75">
        <v>2</v>
      </c>
      <c r="D75">
        <v>2</v>
      </c>
      <c r="E75" t="s">
        <v>415</v>
      </c>
      <c r="F75" t="s">
        <v>141</v>
      </c>
      <c r="G75" s="4">
        <v>44562</v>
      </c>
    </row>
    <row r="76" spans="1:7" x14ac:dyDescent="0.25">
      <c r="A76">
        <v>14</v>
      </c>
      <c r="B76">
        <v>9</v>
      </c>
      <c r="C76">
        <v>3</v>
      </c>
      <c r="D76">
        <v>3</v>
      </c>
      <c r="E76" t="s">
        <v>414</v>
      </c>
      <c r="F76" t="s">
        <v>140</v>
      </c>
      <c r="G76" s="4">
        <v>44562</v>
      </c>
    </row>
    <row r="77" spans="1:7" x14ac:dyDescent="0.25">
      <c r="A77">
        <v>14</v>
      </c>
      <c r="B77">
        <v>9</v>
      </c>
      <c r="C77">
        <v>4</v>
      </c>
      <c r="D77">
        <v>2</v>
      </c>
      <c r="E77" t="s">
        <v>413</v>
      </c>
      <c r="F77" t="s">
        <v>141</v>
      </c>
      <c r="G77" s="4">
        <v>44562</v>
      </c>
    </row>
    <row r="78" spans="1:7" x14ac:dyDescent="0.25">
      <c r="A78">
        <v>14</v>
      </c>
      <c r="B78">
        <v>9</v>
      </c>
      <c r="C78">
        <v>5</v>
      </c>
      <c r="D78">
        <v>2</v>
      </c>
      <c r="E78" t="s">
        <v>412</v>
      </c>
      <c r="F78" t="s">
        <v>141</v>
      </c>
      <c r="G78" s="4">
        <v>44562</v>
      </c>
    </row>
    <row r="79" spans="1:7" x14ac:dyDescent="0.25">
      <c r="A79">
        <v>14</v>
      </c>
      <c r="B79">
        <v>9</v>
      </c>
      <c r="C79">
        <v>6</v>
      </c>
      <c r="D79">
        <v>3</v>
      </c>
      <c r="E79" t="s">
        <v>411</v>
      </c>
      <c r="F79" t="s">
        <v>140</v>
      </c>
      <c r="G79" s="4">
        <v>44562</v>
      </c>
    </row>
    <row r="80" spans="1:7" x14ac:dyDescent="0.25">
      <c r="A80">
        <v>14</v>
      </c>
      <c r="B80">
        <v>10</v>
      </c>
      <c r="C80"/>
      <c r="D80"/>
      <c r="E80" t="s">
        <v>410</v>
      </c>
      <c r="F80" t="s">
        <v>142</v>
      </c>
      <c r="G80" s="4">
        <v>44562</v>
      </c>
    </row>
    <row r="81" spans="1:7" x14ac:dyDescent="0.25">
      <c r="A81">
        <v>14</v>
      </c>
      <c r="B81">
        <v>10</v>
      </c>
      <c r="C81">
        <v>1</v>
      </c>
      <c r="D81">
        <v>2</v>
      </c>
      <c r="E81" t="s">
        <v>409</v>
      </c>
      <c r="F81" t="s">
        <v>141</v>
      </c>
      <c r="G81" s="4">
        <v>44562</v>
      </c>
    </row>
    <row r="82" spans="1:7" x14ac:dyDescent="0.25">
      <c r="A82">
        <v>14</v>
      </c>
      <c r="B82">
        <v>10</v>
      </c>
      <c r="C82">
        <v>2</v>
      </c>
      <c r="D82">
        <v>3</v>
      </c>
      <c r="E82" t="s">
        <v>408</v>
      </c>
      <c r="F82" t="s">
        <v>140</v>
      </c>
      <c r="G82" s="4">
        <v>44562</v>
      </c>
    </row>
    <row r="83" spans="1:7" x14ac:dyDescent="0.25">
      <c r="A83">
        <v>14</v>
      </c>
      <c r="B83">
        <v>10</v>
      </c>
      <c r="C83">
        <v>3</v>
      </c>
      <c r="D83">
        <v>2</v>
      </c>
      <c r="E83" t="s">
        <v>155</v>
      </c>
      <c r="F83" t="s">
        <v>141</v>
      </c>
      <c r="G83" s="4">
        <v>44562</v>
      </c>
    </row>
    <row r="84" spans="1:7" x14ac:dyDescent="0.25">
      <c r="A84">
        <v>14</v>
      </c>
      <c r="B84">
        <v>10</v>
      </c>
      <c r="C84">
        <v>4</v>
      </c>
      <c r="D84">
        <v>2</v>
      </c>
      <c r="E84" t="s">
        <v>407</v>
      </c>
      <c r="F84" t="s">
        <v>141</v>
      </c>
      <c r="G84" s="4">
        <v>44562</v>
      </c>
    </row>
    <row r="85" spans="1:7" x14ac:dyDescent="0.25">
      <c r="A85">
        <v>14</v>
      </c>
      <c r="B85">
        <v>10</v>
      </c>
      <c r="C85">
        <v>5</v>
      </c>
      <c r="D85">
        <v>2</v>
      </c>
      <c r="E85" t="s">
        <v>406</v>
      </c>
      <c r="F85" t="s">
        <v>141</v>
      </c>
      <c r="G85" s="4">
        <v>44562</v>
      </c>
    </row>
    <row r="86" spans="1:7" x14ac:dyDescent="0.25">
      <c r="A86">
        <v>14</v>
      </c>
      <c r="B86">
        <v>10</v>
      </c>
      <c r="C86">
        <v>6</v>
      </c>
      <c r="D86">
        <v>2</v>
      </c>
      <c r="E86" t="s">
        <v>405</v>
      </c>
      <c r="F86" t="s">
        <v>141</v>
      </c>
      <c r="G86" s="4">
        <v>44562</v>
      </c>
    </row>
    <row r="87" spans="1:7" x14ac:dyDescent="0.25">
      <c r="A87">
        <v>14</v>
      </c>
      <c r="B87">
        <v>11</v>
      </c>
      <c r="C87"/>
      <c r="D87"/>
      <c r="E87" t="s">
        <v>404</v>
      </c>
      <c r="F87" t="s">
        <v>142</v>
      </c>
      <c r="G87" s="4">
        <v>44562</v>
      </c>
    </row>
    <row r="88" spans="1:7" x14ac:dyDescent="0.25">
      <c r="A88">
        <v>14</v>
      </c>
      <c r="B88">
        <v>11</v>
      </c>
      <c r="C88">
        <v>1</v>
      </c>
      <c r="D88">
        <v>1</v>
      </c>
      <c r="E88" t="s">
        <v>403</v>
      </c>
      <c r="F88" t="s">
        <v>139</v>
      </c>
      <c r="G88" s="4">
        <v>44562</v>
      </c>
    </row>
    <row r="89" spans="1:7" x14ac:dyDescent="0.25">
      <c r="A89">
        <v>14</v>
      </c>
      <c r="B89">
        <v>11</v>
      </c>
      <c r="C89">
        <v>2</v>
      </c>
      <c r="D89">
        <v>2</v>
      </c>
      <c r="E89" t="s">
        <v>402</v>
      </c>
      <c r="F89" t="s">
        <v>141</v>
      </c>
      <c r="G89" s="4">
        <v>44562</v>
      </c>
    </row>
    <row r="90" spans="1:7" x14ac:dyDescent="0.25">
      <c r="A90">
        <v>14</v>
      </c>
      <c r="B90">
        <v>11</v>
      </c>
      <c r="C90">
        <v>3</v>
      </c>
      <c r="D90">
        <v>2</v>
      </c>
      <c r="E90" t="s">
        <v>401</v>
      </c>
      <c r="F90" t="s">
        <v>141</v>
      </c>
      <c r="G90" s="4">
        <v>44562</v>
      </c>
    </row>
    <row r="91" spans="1:7" x14ac:dyDescent="0.25">
      <c r="A91">
        <v>14</v>
      </c>
      <c r="B91">
        <v>11</v>
      </c>
      <c r="C91">
        <v>4</v>
      </c>
      <c r="D91">
        <v>2</v>
      </c>
      <c r="E91" t="s">
        <v>400</v>
      </c>
      <c r="F91" t="s">
        <v>141</v>
      </c>
      <c r="G91" s="4">
        <v>44562</v>
      </c>
    </row>
    <row r="92" spans="1:7" x14ac:dyDescent="0.25">
      <c r="A92">
        <v>14</v>
      </c>
      <c r="B92">
        <v>11</v>
      </c>
      <c r="C92">
        <v>5</v>
      </c>
      <c r="D92">
        <v>2</v>
      </c>
      <c r="E92" t="s">
        <v>399</v>
      </c>
      <c r="F92" t="s">
        <v>141</v>
      </c>
      <c r="G92" s="4">
        <v>44562</v>
      </c>
    </row>
    <row r="93" spans="1:7" x14ac:dyDescent="0.25">
      <c r="A93">
        <v>14</v>
      </c>
      <c r="B93">
        <v>11</v>
      </c>
      <c r="C93">
        <v>6</v>
      </c>
      <c r="D93">
        <v>2</v>
      </c>
      <c r="E93" t="s">
        <v>398</v>
      </c>
      <c r="F93" t="s">
        <v>141</v>
      </c>
      <c r="G93" s="4">
        <v>44562</v>
      </c>
    </row>
    <row r="94" spans="1:7" x14ac:dyDescent="0.25">
      <c r="A94">
        <v>14</v>
      </c>
      <c r="B94">
        <v>11</v>
      </c>
      <c r="C94">
        <v>7</v>
      </c>
      <c r="D94">
        <v>3</v>
      </c>
      <c r="E94" t="s">
        <v>397</v>
      </c>
      <c r="F94" t="s">
        <v>140</v>
      </c>
      <c r="G94" s="4">
        <v>44562</v>
      </c>
    </row>
    <row r="95" spans="1:7" x14ac:dyDescent="0.25">
      <c r="A95">
        <v>14</v>
      </c>
      <c r="B95">
        <v>11</v>
      </c>
      <c r="C95">
        <v>8</v>
      </c>
      <c r="D95">
        <v>2</v>
      </c>
      <c r="E95" t="s">
        <v>396</v>
      </c>
      <c r="F95" t="s">
        <v>141</v>
      </c>
      <c r="G95" s="4">
        <v>44562</v>
      </c>
    </row>
    <row r="96" spans="1:7" x14ac:dyDescent="0.25">
      <c r="A96">
        <v>14</v>
      </c>
      <c r="B96">
        <v>11</v>
      </c>
      <c r="C96">
        <v>9</v>
      </c>
      <c r="D96">
        <v>2</v>
      </c>
      <c r="E96" t="s">
        <v>395</v>
      </c>
      <c r="F96" t="s">
        <v>141</v>
      </c>
      <c r="G96" s="4">
        <v>44562</v>
      </c>
    </row>
    <row r="97" spans="1:7" x14ac:dyDescent="0.25">
      <c r="A97">
        <v>14</v>
      </c>
      <c r="B97">
        <v>11</v>
      </c>
      <c r="C97">
        <v>10</v>
      </c>
      <c r="D97">
        <v>2</v>
      </c>
      <c r="E97" t="s">
        <v>394</v>
      </c>
      <c r="F97" t="s">
        <v>141</v>
      </c>
      <c r="G97" s="4">
        <v>44562</v>
      </c>
    </row>
    <row r="98" spans="1:7" x14ac:dyDescent="0.25">
      <c r="A98">
        <v>14</v>
      </c>
      <c r="B98">
        <v>12</v>
      </c>
      <c r="C98"/>
      <c r="D98"/>
      <c r="E98" t="s">
        <v>393</v>
      </c>
      <c r="F98" t="s">
        <v>142</v>
      </c>
      <c r="G98" s="4">
        <v>44562</v>
      </c>
    </row>
    <row r="99" spans="1:7" x14ac:dyDescent="0.25">
      <c r="A99">
        <v>14</v>
      </c>
      <c r="B99">
        <v>12</v>
      </c>
      <c r="C99">
        <v>1</v>
      </c>
      <c r="D99">
        <v>1</v>
      </c>
      <c r="E99" t="s">
        <v>385</v>
      </c>
      <c r="F99" t="s">
        <v>139</v>
      </c>
      <c r="G99" s="4">
        <v>44562</v>
      </c>
    </row>
    <row r="100" spans="1:7" x14ac:dyDescent="0.25">
      <c r="A100">
        <v>14</v>
      </c>
      <c r="B100">
        <v>12</v>
      </c>
      <c r="C100">
        <v>4</v>
      </c>
      <c r="D100">
        <v>3</v>
      </c>
      <c r="E100" t="s">
        <v>392</v>
      </c>
      <c r="F100" t="s">
        <v>140</v>
      </c>
      <c r="G100" s="4">
        <v>44562</v>
      </c>
    </row>
    <row r="101" spans="1:7" x14ac:dyDescent="0.25">
      <c r="A101">
        <v>14</v>
      </c>
      <c r="B101">
        <v>12</v>
      </c>
      <c r="C101">
        <v>5</v>
      </c>
      <c r="D101">
        <v>2</v>
      </c>
      <c r="E101" t="s">
        <v>391</v>
      </c>
      <c r="F101" t="s">
        <v>141</v>
      </c>
      <c r="G101" s="4">
        <v>44562</v>
      </c>
    </row>
    <row r="102" spans="1:7" x14ac:dyDescent="0.25">
      <c r="A102">
        <v>14</v>
      </c>
      <c r="B102">
        <v>12</v>
      </c>
      <c r="C102">
        <v>6</v>
      </c>
      <c r="D102">
        <v>2</v>
      </c>
      <c r="E102" t="s">
        <v>390</v>
      </c>
      <c r="F102" t="s">
        <v>141</v>
      </c>
      <c r="G102" s="4">
        <v>44562</v>
      </c>
    </row>
    <row r="103" spans="1:7" x14ac:dyDescent="0.25">
      <c r="A103">
        <v>14</v>
      </c>
      <c r="B103">
        <v>12</v>
      </c>
      <c r="C103">
        <v>7</v>
      </c>
      <c r="D103">
        <v>3</v>
      </c>
      <c r="E103" t="s">
        <v>389</v>
      </c>
      <c r="F103" t="s">
        <v>140</v>
      </c>
      <c r="G103" s="4">
        <v>44562</v>
      </c>
    </row>
    <row r="104" spans="1:7" x14ac:dyDescent="0.25">
      <c r="A104">
        <v>14</v>
      </c>
      <c r="B104">
        <v>12</v>
      </c>
      <c r="C104">
        <v>8</v>
      </c>
      <c r="D104">
        <v>2</v>
      </c>
      <c r="E104" t="s">
        <v>388</v>
      </c>
      <c r="F104" t="s">
        <v>141</v>
      </c>
      <c r="G104" s="4">
        <v>44562</v>
      </c>
    </row>
    <row r="105" spans="1:7" x14ac:dyDescent="0.25">
      <c r="A105">
        <v>14</v>
      </c>
      <c r="B105">
        <v>12</v>
      </c>
      <c r="C105">
        <v>9</v>
      </c>
      <c r="D105">
        <v>3</v>
      </c>
      <c r="E105" t="s">
        <v>387</v>
      </c>
      <c r="F105" t="s">
        <v>140</v>
      </c>
      <c r="G105" s="4">
        <v>44562</v>
      </c>
    </row>
    <row r="106" spans="1:7" x14ac:dyDescent="0.25">
      <c r="A106">
        <v>14</v>
      </c>
      <c r="B106">
        <v>12</v>
      </c>
      <c r="C106">
        <v>10</v>
      </c>
      <c r="D106">
        <v>2</v>
      </c>
      <c r="E106" t="s">
        <v>386</v>
      </c>
      <c r="F106" t="s">
        <v>141</v>
      </c>
      <c r="G106" s="4">
        <v>44562</v>
      </c>
    </row>
    <row r="107" spans="1:7" x14ac:dyDescent="0.25">
      <c r="A107">
        <v>14</v>
      </c>
      <c r="B107">
        <v>12</v>
      </c>
      <c r="C107">
        <v>11</v>
      </c>
      <c r="D107">
        <v>2</v>
      </c>
      <c r="E107" t="s">
        <v>385</v>
      </c>
      <c r="F107" t="s">
        <v>141</v>
      </c>
      <c r="G107" s="4">
        <v>44562</v>
      </c>
    </row>
    <row r="108" spans="1:7" x14ac:dyDescent="0.25">
      <c r="A108">
        <v>14</v>
      </c>
      <c r="B108">
        <v>12</v>
      </c>
      <c r="C108">
        <v>12</v>
      </c>
      <c r="D108">
        <v>3</v>
      </c>
      <c r="E108" t="s">
        <v>384</v>
      </c>
      <c r="F108" t="s">
        <v>140</v>
      </c>
      <c r="G108" s="4">
        <v>44562</v>
      </c>
    </row>
    <row r="109" spans="1:7" x14ac:dyDescent="0.25">
      <c r="A109">
        <v>14</v>
      </c>
      <c r="B109">
        <v>12</v>
      </c>
      <c r="C109">
        <v>13</v>
      </c>
      <c r="D109">
        <v>2</v>
      </c>
      <c r="E109" t="s">
        <v>383</v>
      </c>
      <c r="F109" t="s">
        <v>141</v>
      </c>
      <c r="G109" s="4">
        <v>44562</v>
      </c>
    </row>
    <row r="110" spans="1:7" x14ac:dyDescent="0.25">
      <c r="A110">
        <v>14</v>
      </c>
      <c r="B110">
        <v>12</v>
      </c>
      <c r="C110">
        <v>14</v>
      </c>
      <c r="D110">
        <v>2</v>
      </c>
      <c r="E110" t="s">
        <v>382</v>
      </c>
      <c r="F110" t="s">
        <v>141</v>
      </c>
      <c r="G110" s="4">
        <v>44562</v>
      </c>
    </row>
    <row r="111" spans="1:7" x14ac:dyDescent="0.25">
      <c r="A111">
        <v>14</v>
      </c>
      <c r="B111">
        <v>12</v>
      </c>
      <c r="C111">
        <v>15</v>
      </c>
      <c r="D111">
        <v>1</v>
      </c>
      <c r="E111" t="s">
        <v>381</v>
      </c>
      <c r="F111" t="s">
        <v>139</v>
      </c>
      <c r="G111" s="4">
        <v>44562</v>
      </c>
    </row>
    <row r="112" spans="1:7" x14ac:dyDescent="0.25">
      <c r="A112">
        <v>14</v>
      </c>
      <c r="B112">
        <v>13</v>
      </c>
      <c r="C112"/>
      <c r="D112"/>
      <c r="E112" t="s">
        <v>380</v>
      </c>
      <c r="F112" t="s">
        <v>142</v>
      </c>
      <c r="G112" s="4">
        <v>44562</v>
      </c>
    </row>
    <row r="113" spans="1:7" x14ac:dyDescent="0.25">
      <c r="A113">
        <v>14</v>
      </c>
      <c r="B113">
        <v>13</v>
      </c>
      <c r="C113">
        <v>1</v>
      </c>
      <c r="D113">
        <v>1</v>
      </c>
      <c r="E113" t="s">
        <v>379</v>
      </c>
      <c r="F113" t="s">
        <v>139</v>
      </c>
      <c r="G113" s="4">
        <v>44562</v>
      </c>
    </row>
    <row r="114" spans="1:7" x14ac:dyDescent="0.25">
      <c r="A114">
        <v>14</v>
      </c>
      <c r="B114">
        <v>13</v>
      </c>
      <c r="C114">
        <v>2</v>
      </c>
      <c r="D114">
        <v>2</v>
      </c>
      <c r="E114" t="s">
        <v>378</v>
      </c>
      <c r="F114" t="s">
        <v>141</v>
      </c>
      <c r="G114" s="4">
        <v>44562</v>
      </c>
    </row>
    <row r="115" spans="1:7" x14ac:dyDescent="0.25">
      <c r="A115">
        <v>14</v>
      </c>
      <c r="B115">
        <v>13</v>
      </c>
      <c r="C115">
        <v>3</v>
      </c>
      <c r="D115">
        <v>2</v>
      </c>
      <c r="E115" t="s">
        <v>377</v>
      </c>
      <c r="F115" t="s">
        <v>141</v>
      </c>
      <c r="G115" s="4">
        <v>44562</v>
      </c>
    </row>
    <row r="116" spans="1:7" x14ac:dyDescent="0.25">
      <c r="A116">
        <v>14</v>
      </c>
      <c r="B116">
        <v>13</v>
      </c>
      <c r="C116">
        <v>4</v>
      </c>
      <c r="D116">
        <v>2</v>
      </c>
      <c r="E116" t="s">
        <v>376</v>
      </c>
      <c r="F116" t="s">
        <v>141</v>
      </c>
      <c r="G116" s="4">
        <v>44562</v>
      </c>
    </row>
    <row r="117" spans="1:7" x14ac:dyDescent="0.25">
      <c r="A117">
        <v>14</v>
      </c>
      <c r="B117">
        <v>13</v>
      </c>
      <c r="C117">
        <v>5</v>
      </c>
      <c r="D117">
        <v>2</v>
      </c>
      <c r="E117" t="s">
        <v>375</v>
      </c>
      <c r="F117" t="s">
        <v>141</v>
      </c>
      <c r="G117" s="4">
        <v>44562</v>
      </c>
    </row>
    <row r="118" spans="1:7" x14ac:dyDescent="0.25">
      <c r="A118">
        <v>14</v>
      </c>
      <c r="B118">
        <v>13</v>
      </c>
      <c r="C118">
        <v>6</v>
      </c>
      <c r="D118">
        <v>2</v>
      </c>
      <c r="E118" t="s">
        <v>374</v>
      </c>
      <c r="F118" t="s">
        <v>141</v>
      </c>
      <c r="G118" s="4">
        <v>44562</v>
      </c>
    </row>
    <row r="119" spans="1:7" x14ac:dyDescent="0.25">
      <c r="A119">
        <v>14</v>
      </c>
      <c r="B119">
        <v>13</v>
      </c>
      <c r="C119">
        <v>7</v>
      </c>
      <c r="D119">
        <v>2</v>
      </c>
      <c r="E119" t="s">
        <v>373</v>
      </c>
      <c r="F119" t="s">
        <v>141</v>
      </c>
      <c r="G119" s="4">
        <v>44562</v>
      </c>
    </row>
    <row r="120" spans="1:7" x14ac:dyDescent="0.25">
      <c r="A120">
        <v>14</v>
      </c>
      <c r="B120">
        <v>13</v>
      </c>
      <c r="C120">
        <v>8</v>
      </c>
      <c r="D120">
        <v>2</v>
      </c>
      <c r="E120" t="s">
        <v>146</v>
      </c>
      <c r="F120" t="s">
        <v>141</v>
      </c>
      <c r="G120" s="4">
        <v>44562</v>
      </c>
    </row>
    <row r="121" spans="1:7" x14ac:dyDescent="0.25">
      <c r="A121">
        <v>14</v>
      </c>
      <c r="B121">
        <v>13</v>
      </c>
      <c r="C121">
        <v>9</v>
      </c>
      <c r="D121">
        <v>2</v>
      </c>
      <c r="E121" t="s">
        <v>372</v>
      </c>
      <c r="F121" t="s">
        <v>141</v>
      </c>
      <c r="G121" s="4">
        <v>44562</v>
      </c>
    </row>
    <row r="122" spans="1:7" x14ac:dyDescent="0.25">
      <c r="A122">
        <v>14</v>
      </c>
      <c r="B122">
        <v>13</v>
      </c>
      <c r="C122">
        <v>10</v>
      </c>
      <c r="D122">
        <v>2</v>
      </c>
      <c r="E122" t="s">
        <v>371</v>
      </c>
      <c r="F122" t="s">
        <v>141</v>
      </c>
      <c r="G122" s="4">
        <v>44562</v>
      </c>
    </row>
    <row r="123" spans="1:7" x14ac:dyDescent="0.25">
      <c r="A123">
        <v>14</v>
      </c>
      <c r="B123">
        <v>14</v>
      </c>
      <c r="C123"/>
      <c r="D123"/>
      <c r="E123" t="s">
        <v>151</v>
      </c>
      <c r="F123" t="s">
        <v>142</v>
      </c>
      <c r="G123" s="4">
        <v>44562</v>
      </c>
    </row>
    <row r="124" spans="1:7" x14ac:dyDescent="0.25">
      <c r="A124">
        <v>14</v>
      </c>
      <c r="B124">
        <v>14</v>
      </c>
      <c r="C124">
        <v>1</v>
      </c>
      <c r="D124">
        <v>1</v>
      </c>
      <c r="E124" t="s">
        <v>370</v>
      </c>
      <c r="F124" t="s">
        <v>139</v>
      </c>
      <c r="G124" s="4">
        <v>44562</v>
      </c>
    </row>
    <row r="125" spans="1:7" x14ac:dyDescent="0.25">
      <c r="A125">
        <v>14</v>
      </c>
      <c r="B125">
        <v>14</v>
      </c>
      <c r="C125">
        <v>2</v>
      </c>
      <c r="D125">
        <v>2</v>
      </c>
      <c r="E125" t="s">
        <v>369</v>
      </c>
      <c r="F125" t="s">
        <v>141</v>
      </c>
      <c r="G125" s="4">
        <v>44562</v>
      </c>
    </row>
    <row r="126" spans="1:7" x14ac:dyDescent="0.25">
      <c r="A126">
        <v>14</v>
      </c>
      <c r="B126">
        <v>14</v>
      </c>
      <c r="C126">
        <v>3</v>
      </c>
      <c r="D126">
        <v>2</v>
      </c>
      <c r="E126" t="s">
        <v>368</v>
      </c>
      <c r="F126" t="s">
        <v>141</v>
      </c>
      <c r="G126" s="4">
        <v>44562</v>
      </c>
    </row>
    <row r="127" spans="1:7" x14ac:dyDescent="0.25">
      <c r="A127">
        <v>14</v>
      </c>
      <c r="B127">
        <v>14</v>
      </c>
      <c r="C127">
        <v>4</v>
      </c>
      <c r="D127">
        <v>3</v>
      </c>
      <c r="E127" t="s">
        <v>367</v>
      </c>
      <c r="F127" t="s">
        <v>140</v>
      </c>
      <c r="G127" s="4">
        <v>44562</v>
      </c>
    </row>
    <row r="128" spans="1:7" x14ac:dyDescent="0.25">
      <c r="A128">
        <v>14</v>
      </c>
      <c r="B128">
        <v>14</v>
      </c>
      <c r="C128">
        <v>5</v>
      </c>
      <c r="D128">
        <v>2</v>
      </c>
      <c r="E128" t="s">
        <v>366</v>
      </c>
      <c r="F128" t="s">
        <v>141</v>
      </c>
      <c r="G128" s="4">
        <v>44562</v>
      </c>
    </row>
    <row r="129" spans="1:7" x14ac:dyDescent="0.25">
      <c r="A129">
        <v>14</v>
      </c>
      <c r="B129">
        <v>14</v>
      </c>
      <c r="C129">
        <v>6</v>
      </c>
      <c r="D129">
        <v>3</v>
      </c>
      <c r="E129" t="s">
        <v>365</v>
      </c>
      <c r="F129" t="s">
        <v>140</v>
      </c>
      <c r="G129" s="4">
        <v>44562</v>
      </c>
    </row>
    <row r="130" spans="1:7" x14ac:dyDescent="0.25">
      <c r="A130">
        <v>14</v>
      </c>
      <c r="B130">
        <v>15</v>
      </c>
      <c r="C130"/>
      <c r="D130"/>
      <c r="E130" t="s">
        <v>364</v>
      </c>
      <c r="F130" t="s">
        <v>142</v>
      </c>
      <c r="G130" s="4">
        <v>44562</v>
      </c>
    </row>
    <row r="131" spans="1:7" x14ac:dyDescent="0.25">
      <c r="A131">
        <v>14</v>
      </c>
      <c r="B131">
        <v>15</v>
      </c>
      <c r="C131">
        <v>1</v>
      </c>
      <c r="D131">
        <v>2</v>
      </c>
      <c r="E131" t="s">
        <v>363</v>
      </c>
      <c r="F131" t="s">
        <v>141</v>
      </c>
      <c r="G131" s="4">
        <v>44562</v>
      </c>
    </row>
    <row r="132" spans="1:7" x14ac:dyDescent="0.25">
      <c r="A132">
        <v>14</v>
      </c>
      <c r="B132">
        <v>15</v>
      </c>
      <c r="C132">
        <v>2</v>
      </c>
      <c r="D132">
        <v>2</v>
      </c>
      <c r="E132" t="s">
        <v>362</v>
      </c>
      <c r="F132" t="s">
        <v>141</v>
      </c>
      <c r="G132" s="4">
        <v>44562</v>
      </c>
    </row>
    <row r="133" spans="1:7" x14ac:dyDescent="0.25">
      <c r="A133">
        <v>14</v>
      </c>
      <c r="B133">
        <v>15</v>
      </c>
      <c r="C133">
        <v>3</v>
      </c>
      <c r="D133">
        <v>2</v>
      </c>
      <c r="E133" t="s">
        <v>361</v>
      </c>
      <c r="F133" t="s">
        <v>141</v>
      </c>
      <c r="G133" s="4">
        <v>44562</v>
      </c>
    </row>
    <row r="134" spans="1:7" x14ac:dyDescent="0.25">
      <c r="A134">
        <v>14</v>
      </c>
      <c r="B134">
        <v>15</v>
      </c>
      <c r="C134">
        <v>4</v>
      </c>
      <c r="D134">
        <v>2</v>
      </c>
      <c r="E134" t="s">
        <v>360</v>
      </c>
      <c r="F134" t="s">
        <v>141</v>
      </c>
      <c r="G134" s="4">
        <v>44562</v>
      </c>
    </row>
    <row r="135" spans="1:7" x14ac:dyDescent="0.25">
      <c r="A135">
        <v>14</v>
      </c>
      <c r="B135">
        <v>15</v>
      </c>
      <c r="C135">
        <v>5</v>
      </c>
      <c r="D135">
        <v>2</v>
      </c>
      <c r="E135" t="s">
        <v>359</v>
      </c>
      <c r="F135" t="s">
        <v>141</v>
      </c>
      <c r="G135" s="4">
        <v>44562</v>
      </c>
    </row>
    <row r="136" spans="1:7" x14ac:dyDescent="0.25">
      <c r="A136">
        <v>14</v>
      </c>
      <c r="B136">
        <v>15</v>
      </c>
      <c r="C136">
        <v>6</v>
      </c>
      <c r="D136">
        <v>2</v>
      </c>
      <c r="E136" t="s">
        <v>358</v>
      </c>
      <c r="F136" t="s">
        <v>141</v>
      </c>
      <c r="G136" s="4">
        <v>44562</v>
      </c>
    </row>
    <row r="137" spans="1:7" x14ac:dyDescent="0.25">
      <c r="A137">
        <v>14</v>
      </c>
      <c r="B137">
        <v>15</v>
      </c>
      <c r="C137">
        <v>7</v>
      </c>
      <c r="D137">
        <v>2</v>
      </c>
      <c r="E137" t="s">
        <v>357</v>
      </c>
      <c r="F137" t="s">
        <v>141</v>
      </c>
      <c r="G137" s="4">
        <v>44562</v>
      </c>
    </row>
    <row r="138" spans="1:7" x14ac:dyDescent="0.25">
      <c r="A138">
        <v>14</v>
      </c>
      <c r="B138">
        <v>15</v>
      </c>
      <c r="C138">
        <v>8</v>
      </c>
      <c r="D138">
        <v>3</v>
      </c>
      <c r="E138" t="s">
        <v>356</v>
      </c>
      <c r="F138" t="s">
        <v>140</v>
      </c>
      <c r="G138" s="4">
        <v>44562</v>
      </c>
    </row>
    <row r="139" spans="1:7" x14ac:dyDescent="0.25">
      <c r="A139">
        <v>14</v>
      </c>
      <c r="B139">
        <v>15</v>
      </c>
      <c r="C139">
        <v>9</v>
      </c>
      <c r="D139">
        <v>2</v>
      </c>
      <c r="E139" t="s">
        <v>355</v>
      </c>
      <c r="F139" t="s">
        <v>141</v>
      </c>
      <c r="G139" s="4">
        <v>44562</v>
      </c>
    </row>
    <row r="140" spans="1:7" x14ac:dyDescent="0.25">
      <c r="A140">
        <v>14</v>
      </c>
      <c r="B140">
        <v>15</v>
      </c>
      <c r="C140">
        <v>10</v>
      </c>
      <c r="D140">
        <v>2</v>
      </c>
      <c r="E140" t="s">
        <v>354</v>
      </c>
      <c r="F140" t="s">
        <v>141</v>
      </c>
      <c r="G140" s="4">
        <v>44562</v>
      </c>
    </row>
    <row r="141" spans="1:7" x14ac:dyDescent="0.25">
      <c r="A141">
        <v>14</v>
      </c>
      <c r="B141">
        <v>15</v>
      </c>
      <c r="C141">
        <v>11</v>
      </c>
      <c r="D141">
        <v>2</v>
      </c>
      <c r="E141" t="s">
        <v>353</v>
      </c>
      <c r="F141" t="s">
        <v>141</v>
      </c>
      <c r="G141" s="4">
        <v>44562</v>
      </c>
    </row>
    <row r="142" spans="1:7" x14ac:dyDescent="0.25">
      <c r="A142">
        <v>14</v>
      </c>
      <c r="B142">
        <v>16</v>
      </c>
      <c r="C142"/>
      <c r="D142"/>
      <c r="E142" t="s">
        <v>147</v>
      </c>
      <c r="F142" t="s">
        <v>142</v>
      </c>
      <c r="G142" s="4">
        <v>44562</v>
      </c>
    </row>
    <row r="143" spans="1:7" x14ac:dyDescent="0.25">
      <c r="A143">
        <v>14</v>
      </c>
      <c r="B143">
        <v>16</v>
      </c>
      <c r="C143">
        <v>1</v>
      </c>
      <c r="D143">
        <v>1</v>
      </c>
      <c r="E143" t="s">
        <v>347</v>
      </c>
      <c r="F143" t="s">
        <v>139</v>
      </c>
      <c r="G143" s="4">
        <v>44562</v>
      </c>
    </row>
    <row r="144" spans="1:7" x14ac:dyDescent="0.25">
      <c r="A144">
        <v>14</v>
      </c>
      <c r="B144">
        <v>16</v>
      </c>
      <c r="C144">
        <v>2</v>
      </c>
      <c r="D144">
        <v>2</v>
      </c>
      <c r="E144" t="s">
        <v>352</v>
      </c>
      <c r="F144" t="s">
        <v>141</v>
      </c>
      <c r="G144" s="4">
        <v>44562</v>
      </c>
    </row>
    <row r="145" spans="1:7" x14ac:dyDescent="0.25">
      <c r="A145">
        <v>14</v>
      </c>
      <c r="B145">
        <v>16</v>
      </c>
      <c r="C145">
        <v>3</v>
      </c>
      <c r="D145">
        <v>2</v>
      </c>
      <c r="E145" t="s">
        <v>351</v>
      </c>
      <c r="F145" t="s">
        <v>141</v>
      </c>
      <c r="G145" s="4">
        <v>44562</v>
      </c>
    </row>
    <row r="146" spans="1:7" x14ac:dyDescent="0.25">
      <c r="A146">
        <v>14</v>
      </c>
      <c r="B146">
        <v>16</v>
      </c>
      <c r="C146">
        <v>4</v>
      </c>
      <c r="D146">
        <v>3</v>
      </c>
      <c r="E146" t="s">
        <v>350</v>
      </c>
      <c r="F146" t="s">
        <v>140</v>
      </c>
      <c r="G146" s="4">
        <v>44562</v>
      </c>
    </row>
    <row r="147" spans="1:7" x14ac:dyDescent="0.25">
      <c r="A147">
        <v>14</v>
      </c>
      <c r="B147">
        <v>16</v>
      </c>
      <c r="C147">
        <v>5</v>
      </c>
      <c r="D147">
        <v>2</v>
      </c>
      <c r="E147" t="s">
        <v>349</v>
      </c>
      <c r="F147" t="s">
        <v>141</v>
      </c>
      <c r="G147" s="4">
        <v>44562</v>
      </c>
    </row>
    <row r="148" spans="1:7" x14ac:dyDescent="0.25">
      <c r="A148">
        <v>14</v>
      </c>
      <c r="B148">
        <v>16</v>
      </c>
      <c r="C148">
        <v>6</v>
      </c>
      <c r="D148">
        <v>2</v>
      </c>
      <c r="E148" t="s">
        <v>348</v>
      </c>
      <c r="F148" t="s">
        <v>141</v>
      </c>
      <c r="G148" s="4">
        <v>44562</v>
      </c>
    </row>
    <row r="149" spans="1:7" x14ac:dyDescent="0.25">
      <c r="A149">
        <v>14</v>
      </c>
      <c r="B149">
        <v>16</v>
      </c>
      <c r="C149">
        <v>7</v>
      </c>
      <c r="D149">
        <v>2</v>
      </c>
      <c r="E149" t="s">
        <v>347</v>
      </c>
      <c r="F149" t="s">
        <v>141</v>
      </c>
      <c r="G149" s="4">
        <v>44562</v>
      </c>
    </row>
    <row r="150" spans="1:7" x14ac:dyDescent="0.25">
      <c r="A150">
        <v>14</v>
      </c>
      <c r="B150">
        <v>16</v>
      </c>
      <c r="C150">
        <v>8</v>
      </c>
      <c r="D150">
        <v>2</v>
      </c>
      <c r="E150" t="s">
        <v>346</v>
      </c>
      <c r="F150" t="s">
        <v>141</v>
      </c>
      <c r="G150" s="4">
        <v>44562</v>
      </c>
    </row>
    <row r="151" spans="1:7" x14ac:dyDescent="0.25">
      <c r="A151">
        <v>14</v>
      </c>
      <c r="B151">
        <v>16</v>
      </c>
      <c r="C151">
        <v>9</v>
      </c>
      <c r="D151">
        <v>2</v>
      </c>
      <c r="E151" t="s">
        <v>345</v>
      </c>
      <c r="F151" t="s">
        <v>141</v>
      </c>
      <c r="G151" s="4">
        <v>44562</v>
      </c>
    </row>
    <row r="152" spans="1:7" x14ac:dyDescent="0.25">
      <c r="A152">
        <v>14</v>
      </c>
      <c r="B152">
        <v>16</v>
      </c>
      <c r="C152">
        <v>10</v>
      </c>
      <c r="D152">
        <v>2</v>
      </c>
      <c r="E152" t="s">
        <v>344</v>
      </c>
      <c r="F152" t="s">
        <v>141</v>
      </c>
      <c r="G152" s="4">
        <v>44562</v>
      </c>
    </row>
    <row r="153" spans="1:7" x14ac:dyDescent="0.25">
      <c r="A153">
        <v>14</v>
      </c>
      <c r="B153">
        <v>16</v>
      </c>
      <c r="C153">
        <v>11</v>
      </c>
      <c r="D153">
        <v>2</v>
      </c>
      <c r="E153" t="s">
        <v>343</v>
      </c>
      <c r="F153" t="s">
        <v>141</v>
      </c>
      <c r="G153" s="4">
        <v>44562</v>
      </c>
    </row>
    <row r="154" spans="1:7" x14ac:dyDescent="0.25">
      <c r="A154">
        <v>14</v>
      </c>
      <c r="B154">
        <v>17</v>
      </c>
      <c r="C154"/>
      <c r="D154"/>
      <c r="E154" t="s">
        <v>342</v>
      </c>
      <c r="F154" t="s">
        <v>142</v>
      </c>
      <c r="G154" s="4">
        <v>44562</v>
      </c>
    </row>
    <row r="155" spans="1:7" x14ac:dyDescent="0.25">
      <c r="A155">
        <v>14</v>
      </c>
      <c r="B155">
        <v>17</v>
      </c>
      <c r="C155">
        <v>1</v>
      </c>
      <c r="D155">
        <v>1</v>
      </c>
      <c r="E155" t="s">
        <v>341</v>
      </c>
      <c r="F155" t="s">
        <v>139</v>
      </c>
      <c r="G155" s="4">
        <v>44562</v>
      </c>
    </row>
    <row r="156" spans="1:7" x14ac:dyDescent="0.25">
      <c r="A156">
        <v>14</v>
      </c>
      <c r="B156">
        <v>17</v>
      </c>
      <c r="C156">
        <v>2</v>
      </c>
      <c r="D156">
        <v>1</v>
      </c>
      <c r="E156" t="s">
        <v>340</v>
      </c>
      <c r="F156" t="s">
        <v>139</v>
      </c>
      <c r="G156" s="4">
        <v>44562</v>
      </c>
    </row>
    <row r="157" spans="1:7" x14ac:dyDescent="0.25">
      <c r="A157">
        <v>14</v>
      </c>
      <c r="B157">
        <v>17</v>
      </c>
      <c r="C157">
        <v>3</v>
      </c>
      <c r="D157">
        <v>2</v>
      </c>
      <c r="E157" t="s">
        <v>339</v>
      </c>
      <c r="F157" t="s">
        <v>141</v>
      </c>
      <c r="G157" s="4">
        <v>44562</v>
      </c>
    </row>
    <row r="158" spans="1:7" x14ac:dyDescent="0.25">
      <c r="A158">
        <v>14</v>
      </c>
      <c r="B158">
        <v>17</v>
      </c>
      <c r="C158">
        <v>4</v>
      </c>
      <c r="D158">
        <v>3</v>
      </c>
      <c r="E158" t="s">
        <v>338</v>
      </c>
      <c r="F158" t="s">
        <v>140</v>
      </c>
      <c r="G158" s="4">
        <v>44562</v>
      </c>
    </row>
    <row r="159" spans="1:7" x14ac:dyDescent="0.25">
      <c r="A159">
        <v>14</v>
      </c>
      <c r="B159">
        <v>17</v>
      </c>
      <c r="C159">
        <v>5</v>
      </c>
      <c r="D159">
        <v>2</v>
      </c>
      <c r="E159" t="s">
        <v>337</v>
      </c>
      <c r="F159" t="s">
        <v>141</v>
      </c>
      <c r="G159" s="4">
        <v>44562</v>
      </c>
    </row>
    <row r="160" spans="1:7" x14ac:dyDescent="0.25">
      <c r="A160">
        <v>14</v>
      </c>
      <c r="B160">
        <v>17</v>
      </c>
      <c r="C160">
        <v>6</v>
      </c>
      <c r="D160">
        <v>2</v>
      </c>
      <c r="E160" t="s">
        <v>336</v>
      </c>
      <c r="F160" t="s">
        <v>141</v>
      </c>
      <c r="G160" s="4">
        <v>44562</v>
      </c>
    </row>
    <row r="161" spans="1:7" x14ac:dyDescent="0.25">
      <c r="A161">
        <v>14</v>
      </c>
      <c r="B161">
        <v>17</v>
      </c>
      <c r="C161">
        <v>7</v>
      </c>
      <c r="D161">
        <v>2</v>
      </c>
      <c r="E161" t="s">
        <v>335</v>
      </c>
      <c r="F161" t="s">
        <v>141</v>
      </c>
      <c r="G161" s="4">
        <v>44562</v>
      </c>
    </row>
    <row r="162" spans="1:7" x14ac:dyDescent="0.25">
      <c r="A162">
        <v>14</v>
      </c>
      <c r="B162">
        <v>17</v>
      </c>
      <c r="C162">
        <v>8</v>
      </c>
      <c r="D162">
        <v>2</v>
      </c>
      <c r="E162" t="s">
        <v>334</v>
      </c>
      <c r="F162" t="s">
        <v>141</v>
      </c>
      <c r="G162" s="4">
        <v>44562</v>
      </c>
    </row>
    <row r="163" spans="1:7" x14ac:dyDescent="0.25">
      <c r="A163">
        <v>14</v>
      </c>
      <c r="B163">
        <v>18</v>
      </c>
      <c r="C163"/>
      <c r="D163"/>
      <c r="E163" t="s">
        <v>333</v>
      </c>
      <c r="F163" t="s">
        <v>142</v>
      </c>
      <c r="G163" s="4">
        <v>44562</v>
      </c>
    </row>
    <row r="164" spans="1:7" x14ac:dyDescent="0.25">
      <c r="A164">
        <v>14</v>
      </c>
      <c r="B164">
        <v>18</v>
      </c>
      <c r="C164">
        <v>1</v>
      </c>
      <c r="D164">
        <v>3</v>
      </c>
      <c r="E164" t="s">
        <v>332</v>
      </c>
      <c r="F164" t="s">
        <v>140</v>
      </c>
      <c r="G164" s="4">
        <v>44562</v>
      </c>
    </row>
    <row r="165" spans="1:7" x14ac:dyDescent="0.25">
      <c r="A165">
        <v>14</v>
      </c>
      <c r="B165">
        <v>18</v>
      </c>
      <c r="C165">
        <v>2</v>
      </c>
      <c r="D165">
        <v>3</v>
      </c>
      <c r="E165" t="s">
        <v>331</v>
      </c>
      <c r="F165" t="s">
        <v>140</v>
      </c>
      <c r="G165" s="4">
        <v>44562</v>
      </c>
    </row>
    <row r="166" spans="1:7" x14ac:dyDescent="0.25">
      <c r="A166">
        <v>14</v>
      </c>
      <c r="B166">
        <v>18</v>
      </c>
      <c r="C166">
        <v>3</v>
      </c>
      <c r="D166">
        <v>2</v>
      </c>
      <c r="E166" t="s">
        <v>330</v>
      </c>
      <c r="F166" t="s">
        <v>141</v>
      </c>
      <c r="G166" s="4">
        <v>44562</v>
      </c>
    </row>
    <row r="167" spans="1:7" x14ac:dyDescent="0.25">
      <c r="A167">
        <v>14</v>
      </c>
      <c r="B167">
        <v>18</v>
      </c>
      <c r="C167">
        <v>4</v>
      </c>
      <c r="D167">
        <v>3</v>
      </c>
      <c r="E167" t="s">
        <v>329</v>
      </c>
      <c r="F167" t="s">
        <v>140</v>
      </c>
      <c r="G167" s="4">
        <v>44562</v>
      </c>
    </row>
    <row r="168" spans="1:7" x14ac:dyDescent="0.25">
      <c r="A168">
        <v>14</v>
      </c>
      <c r="B168">
        <v>18</v>
      </c>
      <c r="C168">
        <v>5</v>
      </c>
      <c r="D168">
        <v>2</v>
      </c>
      <c r="E168" t="s">
        <v>328</v>
      </c>
      <c r="F168" t="s">
        <v>141</v>
      </c>
      <c r="G168" s="4">
        <v>44562</v>
      </c>
    </row>
    <row r="169" spans="1:7" x14ac:dyDescent="0.25">
      <c r="A169">
        <v>14</v>
      </c>
      <c r="B169">
        <v>18</v>
      </c>
      <c r="C169">
        <v>6</v>
      </c>
      <c r="D169">
        <v>3</v>
      </c>
      <c r="E169" t="s">
        <v>327</v>
      </c>
      <c r="F169" t="s">
        <v>140</v>
      </c>
      <c r="G169" s="4">
        <v>44562</v>
      </c>
    </row>
    <row r="170" spans="1:7" x14ac:dyDescent="0.25">
      <c r="A170">
        <v>14</v>
      </c>
      <c r="B170">
        <v>19</v>
      </c>
      <c r="C170"/>
      <c r="D170"/>
      <c r="E170" t="s">
        <v>326</v>
      </c>
      <c r="F170" t="s">
        <v>142</v>
      </c>
      <c r="G170" s="4">
        <v>44562</v>
      </c>
    </row>
    <row r="171" spans="1:7" x14ac:dyDescent="0.25">
      <c r="A171">
        <v>14</v>
      </c>
      <c r="B171">
        <v>19</v>
      </c>
      <c r="C171">
        <v>1</v>
      </c>
      <c r="D171">
        <v>2</v>
      </c>
      <c r="E171" t="s">
        <v>325</v>
      </c>
      <c r="F171" t="s">
        <v>141</v>
      </c>
      <c r="G171" s="4">
        <v>44562</v>
      </c>
    </row>
    <row r="172" spans="1:7" x14ac:dyDescent="0.25">
      <c r="A172">
        <v>14</v>
      </c>
      <c r="B172">
        <v>19</v>
      </c>
      <c r="C172">
        <v>2</v>
      </c>
      <c r="D172">
        <v>2</v>
      </c>
      <c r="E172" t="s">
        <v>324</v>
      </c>
      <c r="F172" t="s">
        <v>141</v>
      </c>
      <c r="G172" s="4">
        <v>44562</v>
      </c>
    </row>
    <row r="173" spans="1:7" x14ac:dyDescent="0.25">
      <c r="A173">
        <v>14</v>
      </c>
      <c r="B173">
        <v>19</v>
      </c>
      <c r="C173">
        <v>3</v>
      </c>
      <c r="D173">
        <v>2</v>
      </c>
      <c r="E173" t="s">
        <v>323</v>
      </c>
      <c r="F173" t="s">
        <v>141</v>
      </c>
      <c r="G173" s="4">
        <v>44562</v>
      </c>
    </row>
    <row r="174" spans="1:7" x14ac:dyDescent="0.25">
      <c r="A174">
        <v>14</v>
      </c>
      <c r="B174">
        <v>19</v>
      </c>
      <c r="C174">
        <v>4</v>
      </c>
      <c r="D174">
        <v>2</v>
      </c>
      <c r="E174" t="s">
        <v>322</v>
      </c>
      <c r="F174" t="s">
        <v>141</v>
      </c>
      <c r="G174" s="4">
        <v>44562</v>
      </c>
    </row>
    <row r="175" spans="1:7" x14ac:dyDescent="0.25">
      <c r="A175">
        <v>14</v>
      </c>
      <c r="B175">
        <v>19</v>
      </c>
      <c r="C175">
        <v>5</v>
      </c>
      <c r="D175">
        <v>3</v>
      </c>
      <c r="E175" t="s">
        <v>321</v>
      </c>
      <c r="F175" t="s">
        <v>140</v>
      </c>
      <c r="G175" s="4">
        <v>44562</v>
      </c>
    </row>
    <row r="176" spans="1:7" x14ac:dyDescent="0.25">
      <c r="A176">
        <v>14</v>
      </c>
      <c r="B176">
        <v>19</v>
      </c>
      <c r="C176">
        <v>6</v>
      </c>
      <c r="D176">
        <v>3</v>
      </c>
      <c r="E176" t="s">
        <v>320</v>
      </c>
      <c r="F176" t="s">
        <v>140</v>
      </c>
      <c r="G176" s="4">
        <v>44562</v>
      </c>
    </row>
    <row r="177" spans="1:7" x14ac:dyDescent="0.25">
      <c r="A177">
        <v>14</v>
      </c>
      <c r="B177">
        <v>19</v>
      </c>
      <c r="C177">
        <v>7</v>
      </c>
      <c r="D177">
        <v>2</v>
      </c>
      <c r="E177" t="s">
        <v>319</v>
      </c>
      <c r="F177" t="s">
        <v>141</v>
      </c>
      <c r="G177" s="4">
        <v>44562</v>
      </c>
    </row>
    <row r="178" spans="1:7" x14ac:dyDescent="0.25">
      <c r="A178">
        <v>14</v>
      </c>
      <c r="B178">
        <v>19</v>
      </c>
      <c r="C178">
        <v>8</v>
      </c>
      <c r="D178">
        <v>2</v>
      </c>
      <c r="E178" t="s">
        <v>318</v>
      </c>
      <c r="F178" t="s">
        <v>141</v>
      </c>
      <c r="G178" s="4">
        <v>44562</v>
      </c>
    </row>
    <row r="179" spans="1:7" x14ac:dyDescent="0.25">
      <c r="A179">
        <v>14</v>
      </c>
      <c r="B179">
        <v>19</v>
      </c>
      <c r="C179">
        <v>9</v>
      </c>
      <c r="D179">
        <v>2</v>
      </c>
      <c r="E179" t="s">
        <v>317</v>
      </c>
      <c r="F179" t="s">
        <v>141</v>
      </c>
      <c r="G179" s="4">
        <v>44562</v>
      </c>
    </row>
    <row r="180" spans="1:7" x14ac:dyDescent="0.25">
      <c r="A180">
        <v>14</v>
      </c>
      <c r="B180">
        <v>19</v>
      </c>
      <c r="C180">
        <v>10</v>
      </c>
      <c r="D180">
        <v>2</v>
      </c>
      <c r="E180" t="s">
        <v>316</v>
      </c>
      <c r="F180" t="s">
        <v>141</v>
      </c>
      <c r="G180" s="4">
        <v>44562</v>
      </c>
    </row>
    <row r="181" spans="1:7" x14ac:dyDescent="0.25">
      <c r="A181">
        <v>14</v>
      </c>
      <c r="B181">
        <v>19</v>
      </c>
      <c r="C181">
        <v>11</v>
      </c>
      <c r="D181">
        <v>2</v>
      </c>
      <c r="E181" t="s">
        <v>315</v>
      </c>
      <c r="F181" t="s">
        <v>141</v>
      </c>
      <c r="G181" s="4">
        <v>44562</v>
      </c>
    </row>
    <row r="182" spans="1:7" x14ac:dyDescent="0.25">
      <c r="A182">
        <v>14</v>
      </c>
      <c r="B182">
        <v>19</v>
      </c>
      <c r="C182">
        <v>12</v>
      </c>
      <c r="D182">
        <v>2</v>
      </c>
      <c r="E182" t="s">
        <v>314</v>
      </c>
      <c r="F182" t="s">
        <v>141</v>
      </c>
      <c r="G182" s="4">
        <v>44562</v>
      </c>
    </row>
    <row r="183" spans="1:7" x14ac:dyDescent="0.25">
      <c r="A183">
        <v>14</v>
      </c>
      <c r="B183">
        <v>19</v>
      </c>
      <c r="C183">
        <v>13</v>
      </c>
      <c r="D183">
        <v>2</v>
      </c>
      <c r="E183" t="s">
        <v>313</v>
      </c>
      <c r="F183" t="s">
        <v>141</v>
      </c>
      <c r="G183" s="4">
        <v>44562</v>
      </c>
    </row>
    <row r="184" spans="1:7" x14ac:dyDescent="0.25">
      <c r="A184">
        <v>14</v>
      </c>
      <c r="B184">
        <v>19</v>
      </c>
      <c r="C184">
        <v>14</v>
      </c>
      <c r="D184">
        <v>2</v>
      </c>
      <c r="E184" t="s">
        <v>312</v>
      </c>
      <c r="F184" t="s">
        <v>141</v>
      </c>
      <c r="G184" s="4">
        <v>44562</v>
      </c>
    </row>
    <row r="185" spans="1:7" x14ac:dyDescent="0.25">
      <c r="A185">
        <v>14</v>
      </c>
      <c r="B185">
        <v>19</v>
      </c>
      <c r="C185">
        <v>15</v>
      </c>
      <c r="D185">
        <v>3</v>
      </c>
      <c r="E185" t="s">
        <v>311</v>
      </c>
      <c r="F185" t="s">
        <v>140</v>
      </c>
      <c r="G185" s="4">
        <v>44562</v>
      </c>
    </row>
    <row r="186" spans="1:7" x14ac:dyDescent="0.25">
      <c r="A186">
        <v>14</v>
      </c>
      <c r="B186">
        <v>20</v>
      </c>
      <c r="C186"/>
      <c r="D186"/>
      <c r="E186" t="s">
        <v>310</v>
      </c>
      <c r="F186" t="s">
        <v>142</v>
      </c>
      <c r="G186" s="4">
        <v>44562</v>
      </c>
    </row>
    <row r="187" spans="1:7" x14ac:dyDescent="0.25">
      <c r="A187">
        <v>14</v>
      </c>
      <c r="B187">
        <v>20</v>
      </c>
      <c r="C187">
        <v>1</v>
      </c>
      <c r="D187">
        <v>1</v>
      </c>
      <c r="E187" t="s">
        <v>303</v>
      </c>
      <c r="F187" t="s">
        <v>139</v>
      </c>
      <c r="G187" s="4">
        <v>44562</v>
      </c>
    </row>
    <row r="188" spans="1:7" x14ac:dyDescent="0.25">
      <c r="A188">
        <v>14</v>
      </c>
      <c r="B188">
        <v>20</v>
      </c>
      <c r="C188">
        <v>2</v>
      </c>
      <c r="D188">
        <v>1</v>
      </c>
      <c r="E188" t="s">
        <v>302</v>
      </c>
      <c r="F188" t="s">
        <v>139</v>
      </c>
      <c r="G188" s="4">
        <v>44562</v>
      </c>
    </row>
    <row r="189" spans="1:7" x14ac:dyDescent="0.25">
      <c r="A189">
        <v>14</v>
      </c>
      <c r="B189">
        <v>20</v>
      </c>
      <c r="C189">
        <v>3</v>
      </c>
      <c r="D189">
        <v>2</v>
      </c>
      <c r="E189" t="s">
        <v>309</v>
      </c>
      <c r="F189" t="s">
        <v>141</v>
      </c>
      <c r="G189" s="4">
        <v>44562</v>
      </c>
    </row>
    <row r="190" spans="1:7" x14ac:dyDescent="0.25">
      <c r="A190">
        <v>14</v>
      </c>
      <c r="B190">
        <v>20</v>
      </c>
      <c r="C190">
        <v>4</v>
      </c>
      <c r="D190">
        <v>3</v>
      </c>
      <c r="E190" t="s">
        <v>308</v>
      </c>
      <c r="F190" t="s">
        <v>140</v>
      </c>
      <c r="G190" s="4">
        <v>44562</v>
      </c>
    </row>
    <row r="191" spans="1:7" x14ac:dyDescent="0.25">
      <c r="A191">
        <v>14</v>
      </c>
      <c r="B191">
        <v>20</v>
      </c>
      <c r="C191">
        <v>5</v>
      </c>
      <c r="D191">
        <v>2</v>
      </c>
      <c r="E191" t="s">
        <v>307</v>
      </c>
      <c r="F191" t="s">
        <v>141</v>
      </c>
      <c r="G191" s="4">
        <v>44562</v>
      </c>
    </row>
    <row r="192" spans="1:7" x14ac:dyDescent="0.25">
      <c r="A192">
        <v>14</v>
      </c>
      <c r="B192">
        <v>20</v>
      </c>
      <c r="C192">
        <v>6</v>
      </c>
      <c r="D192">
        <v>2</v>
      </c>
      <c r="E192" t="s">
        <v>306</v>
      </c>
      <c r="F192" t="s">
        <v>141</v>
      </c>
      <c r="G192" s="4">
        <v>44562</v>
      </c>
    </row>
    <row r="193" spans="1:7" x14ac:dyDescent="0.25">
      <c r="A193">
        <v>14</v>
      </c>
      <c r="B193">
        <v>20</v>
      </c>
      <c r="C193">
        <v>7</v>
      </c>
      <c r="D193">
        <v>2</v>
      </c>
      <c r="E193" t="s">
        <v>305</v>
      </c>
      <c r="F193" t="s">
        <v>141</v>
      </c>
      <c r="G193" s="4">
        <v>44562</v>
      </c>
    </row>
    <row r="194" spans="1:7" x14ac:dyDescent="0.25">
      <c r="A194">
        <v>14</v>
      </c>
      <c r="B194">
        <v>20</v>
      </c>
      <c r="C194">
        <v>8</v>
      </c>
      <c r="D194">
        <v>3</v>
      </c>
      <c r="E194" t="s">
        <v>304</v>
      </c>
      <c r="F194" t="s">
        <v>140</v>
      </c>
      <c r="G194" s="4">
        <v>44562</v>
      </c>
    </row>
    <row r="195" spans="1:7" x14ac:dyDescent="0.25">
      <c r="A195">
        <v>14</v>
      </c>
      <c r="B195">
        <v>20</v>
      </c>
      <c r="C195">
        <v>9</v>
      </c>
      <c r="D195">
        <v>2</v>
      </c>
      <c r="E195" t="s">
        <v>303</v>
      </c>
      <c r="F195" t="s">
        <v>141</v>
      </c>
      <c r="G195" s="4">
        <v>44562</v>
      </c>
    </row>
    <row r="196" spans="1:7" x14ac:dyDescent="0.25">
      <c r="A196">
        <v>14</v>
      </c>
      <c r="B196">
        <v>20</v>
      </c>
      <c r="C196">
        <v>10</v>
      </c>
      <c r="D196">
        <v>2</v>
      </c>
      <c r="E196" t="s">
        <v>302</v>
      </c>
      <c r="F196" t="s">
        <v>141</v>
      </c>
      <c r="G196" s="4">
        <v>44562</v>
      </c>
    </row>
    <row r="197" spans="1:7" x14ac:dyDescent="0.25">
      <c r="A197">
        <v>14</v>
      </c>
      <c r="B197">
        <v>20</v>
      </c>
      <c r="C197">
        <v>11</v>
      </c>
      <c r="D197">
        <v>3</v>
      </c>
      <c r="E197" t="s">
        <v>301</v>
      </c>
      <c r="F197" t="s">
        <v>140</v>
      </c>
      <c r="G197" s="4">
        <v>44562</v>
      </c>
    </row>
    <row r="198" spans="1:7" x14ac:dyDescent="0.25">
      <c r="A198">
        <v>14</v>
      </c>
      <c r="B198">
        <v>20</v>
      </c>
      <c r="C198">
        <v>12</v>
      </c>
      <c r="D198">
        <v>2</v>
      </c>
      <c r="E198" t="s">
        <v>300</v>
      </c>
      <c r="F198" t="s">
        <v>141</v>
      </c>
      <c r="G198" s="4">
        <v>44562</v>
      </c>
    </row>
    <row r="199" spans="1:7" x14ac:dyDescent="0.25">
      <c r="A199">
        <v>14</v>
      </c>
      <c r="B199">
        <v>21</v>
      </c>
      <c r="C199"/>
      <c r="D199"/>
      <c r="E199" t="s">
        <v>299</v>
      </c>
      <c r="F199" t="s">
        <v>142</v>
      </c>
      <c r="G199" s="4">
        <v>44562</v>
      </c>
    </row>
    <row r="200" spans="1:7" x14ac:dyDescent="0.25">
      <c r="A200">
        <v>14</v>
      </c>
      <c r="B200">
        <v>21</v>
      </c>
      <c r="C200">
        <v>1</v>
      </c>
      <c r="D200">
        <v>1</v>
      </c>
      <c r="E200" t="s">
        <v>298</v>
      </c>
      <c r="F200" t="s">
        <v>139</v>
      </c>
      <c r="G200" s="4">
        <v>44562</v>
      </c>
    </row>
    <row r="201" spans="1:7" x14ac:dyDescent="0.25">
      <c r="A201">
        <v>14</v>
      </c>
      <c r="B201">
        <v>21</v>
      </c>
      <c r="C201">
        <v>2</v>
      </c>
      <c r="D201">
        <v>1</v>
      </c>
      <c r="E201" t="s">
        <v>297</v>
      </c>
      <c r="F201" t="s">
        <v>139</v>
      </c>
      <c r="G201" s="4">
        <v>44562</v>
      </c>
    </row>
    <row r="202" spans="1:7" x14ac:dyDescent="0.25">
      <c r="A202">
        <v>14</v>
      </c>
      <c r="B202">
        <v>21</v>
      </c>
      <c r="C202">
        <v>3</v>
      </c>
      <c r="D202">
        <v>3</v>
      </c>
      <c r="E202" t="s">
        <v>296</v>
      </c>
      <c r="F202" t="s">
        <v>140</v>
      </c>
      <c r="G202" s="4">
        <v>44562</v>
      </c>
    </row>
    <row r="203" spans="1:7" x14ac:dyDescent="0.25">
      <c r="A203">
        <v>14</v>
      </c>
      <c r="B203">
        <v>21</v>
      </c>
      <c r="C203">
        <v>4</v>
      </c>
      <c r="D203">
        <v>2</v>
      </c>
      <c r="E203" t="s">
        <v>295</v>
      </c>
      <c r="F203" t="s">
        <v>141</v>
      </c>
      <c r="G203" s="4">
        <v>44562</v>
      </c>
    </row>
    <row r="204" spans="1:7" x14ac:dyDescent="0.25">
      <c r="A204">
        <v>14</v>
      </c>
      <c r="B204">
        <v>21</v>
      </c>
      <c r="C204">
        <v>5</v>
      </c>
      <c r="D204">
        <v>2</v>
      </c>
      <c r="E204" t="s">
        <v>294</v>
      </c>
      <c r="F204" t="s">
        <v>141</v>
      </c>
      <c r="G204" s="4">
        <v>44562</v>
      </c>
    </row>
    <row r="205" spans="1:7" x14ac:dyDescent="0.25">
      <c r="A205">
        <v>14</v>
      </c>
      <c r="B205">
        <v>21</v>
      </c>
      <c r="C205">
        <v>6</v>
      </c>
      <c r="D205">
        <v>2</v>
      </c>
      <c r="E205" t="s">
        <v>293</v>
      </c>
      <c r="F205" t="s">
        <v>141</v>
      </c>
      <c r="G205" s="4">
        <v>44562</v>
      </c>
    </row>
    <row r="206" spans="1:7" x14ac:dyDescent="0.25">
      <c r="A206">
        <v>14</v>
      </c>
      <c r="B206">
        <v>22</v>
      </c>
      <c r="C206"/>
      <c r="D206"/>
      <c r="E206" t="s">
        <v>292</v>
      </c>
      <c r="F206" t="s">
        <v>142</v>
      </c>
      <c r="G206" s="4">
        <v>44562</v>
      </c>
    </row>
    <row r="207" spans="1:7" x14ac:dyDescent="0.25">
      <c r="A207">
        <v>14</v>
      </c>
      <c r="B207">
        <v>22</v>
      </c>
      <c r="C207">
        <v>1</v>
      </c>
      <c r="D207">
        <v>1</v>
      </c>
      <c r="E207" t="s">
        <v>287</v>
      </c>
      <c r="F207" t="s">
        <v>139</v>
      </c>
      <c r="G207" s="4">
        <v>44562</v>
      </c>
    </row>
    <row r="208" spans="1:7" x14ac:dyDescent="0.25">
      <c r="A208">
        <v>14</v>
      </c>
      <c r="B208">
        <v>22</v>
      </c>
      <c r="C208">
        <v>2</v>
      </c>
      <c r="D208">
        <v>3</v>
      </c>
      <c r="E208" t="s">
        <v>291</v>
      </c>
      <c r="F208" t="s">
        <v>140</v>
      </c>
      <c r="G208" s="4">
        <v>44562</v>
      </c>
    </row>
    <row r="209" spans="1:7" x14ac:dyDescent="0.25">
      <c r="A209">
        <v>14</v>
      </c>
      <c r="B209">
        <v>22</v>
      </c>
      <c r="C209">
        <v>3</v>
      </c>
      <c r="D209">
        <v>2</v>
      </c>
      <c r="E209" t="s">
        <v>290</v>
      </c>
      <c r="F209" t="s">
        <v>141</v>
      </c>
      <c r="G209" s="4">
        <v>44562</v>
      </c>
    </row>
    <row r="210" spans="1:7" x14ac:dyDescent="0.25">
      <c r="A210">
        <v>14</v>
      </c>
      <c r="B210">
        <v>22</v>
      </c>
      <c r="C210">
        <v>4</v>
      </c>
      <c r="D210">
        <v>2</v>
      </c>
      <c r="E210" t="s">
        <v>289</v>
      </c>
      <c r="F210" t="s">
        <v>141</v>
      </c>
      <c r="G210" s="4">
        <v>44562</v>
      </c>
    </row>
    <row r="211" spans="1:7" x14ac:dyDescent="0.25">
      <c r="A211">
        <v>14</v>
      </c>
      <c r="B211">
        <v>22</v>
      </c>
      <c r="C211">
        <v>5</v>
      </c>
      <c r="D211">
        <v>2</v>
      </c>
      <c r="E211" t="s">
        <v>153</v>
      </c>
      <c r="F211" t="s">
        <v>141</v>
      </c>
      <c r="G211" s="4">
        <v>44562</v>
      </c>
    </row>
    <row r="212" spans="1:7" x14ac:dyDescent="0.25">
      <c r="A212">
        <v>14</v>
      </c>
      <c r="B212">
        <v>22</v>
      </c>
      <c r="C212">
        <v>6</v>
      </c>
      <c r="D212">
        <v>2</v>
      </c>
      <c r="E212" t="s">
        <v>288</v>
      </c>
      <c r="F212" t="s">
        <v>141</v>
      </c>
      <c r="G212" s="4">
        <v>44562</v>
      </c>
    </row>
    <row r="213" spans="1:7" x14ac:dyDescent="0.25">
      <c r="A213">
        <v>14</v>
      </c>
      <c r="B213">
        <v>22</v>
      </c>
      <c r="C213">
        <v>7</v>
      </c>
      <c r="D213">
        <v>2</v>
      </c>
      <c r="E213" t="s">
        <v>287</v>
      </c>
      <c r="F213" t="s">
        <v>141</v>
      </c>
      <c r="G213" s="4">
        <v>44562</v>
      </c>
    </row>
    <row r="214" spans="1:7" x14ac:dyDescent="0.25">
      <c r="A214">
        <v>14</v>
      </c>
      <c r="B214">
        <v>23</v>
      </c>
      <c r="C214"/>
      <c r="D214"/>
      <c r="E214" t="s">
        <v>286</v>
      </c>
      <c r="F214" t="s">
        <v>142</v>
      </c>
      <c r="G214" s="4">
        <v>44562</v>
      </c>
    </row>
    <row r="215" spans="1:7" x14ac:dyDescent="0.25">
      <c r="A215">
        <v>14</v>
      </c>
      <c r="B215">
        <v>23</v>
      </c>
      <c r="C215">
        <v>1</v>
      </c>
      <c r="D215">
        <v>2</v>
      </c>
      <c r="E215" t="s">
        <v>285</v>
      </c>
      <c r="F215" t="s">
        <v>141</v>
      </c>
      <c r="G215" s="4">
        <v>44562</v>
      </c>
    </row>
    <row r="216" spans="1:7" x14ac:dyDescent="0.25">
      <c r="A216">
        <v>14</v>
      </c>
      <c r="B216">
        <v>23</v>
      </c>
      <c r="C216">
        <v>2</v>
      </c>
      <c r="D216">
        <v>2</v>
      </c>
      <c r="E216" t="s">
        <v>284</v>
      </c>
      <c r="F216" t="s">
        <v>141</v>
      </c>
      <c r="G216" s="4">
        <v>44562</v>
      </c>
    </row>
    <row r="217" spans="1:7" x14ac:dyDescent="0.25">
      <c r="A217">
        <v>14</v>
      </c>
      <c r="B217">
        <v>23</v>
      </c>
      <c r="C217">
        <v>3</v>
      </c>
      <c r="D217">
        <v>2</v>
      </c>
      <c r="E217" t="s">
        <v>283</v>
      </c>
      <c r="F217" t="s">
        <v>141</v>
      </c>
      <c r="G217" s="4">
        <v>44562</v>
      </c>
    </row>
    <row r="218" spans="1:7" x14ac:dyDescent="0.25">
      <c r="A218">
        <v>14</v>
      </c>
      <c r="B218">
        <v>23</v>
      </c>
      <c r="C218">
        <v>4</v>
      </c>
      <c r="D218">
        <v>2</v>
      </c>
      <c r="E218" t="s">
        <v>282</v>
      </c>
      <c r="F218" t="s">
        <v>141</v>
      </c>
      <c r="G218" s="4">
        <v>44562</v>
      </c>
    </row>
    <row r="219" spans="1:7" x14ac:dyDescent="0.25">
      <c r="A219">
        <v>14</v>
      </c>
      <c r="B219">
        <v>23</v>
      </c>
      <c r="C219">
        <v>5</v>
      </c>
      <c r="D219">
        <v>2</v>
      </c>
      <c r="E219" t="s">
        <v>281</v>
      </c>
      <c r="F219" t="s">
        <v>141</v>
      </c>
      <c r="G219" s="4">
        <v>44562</v>
      </c>
    </row>
    <row r="220" spans="1:7" x14ac:dyDescent="0.25">
      <c r="A220">
        <v>14</v>
      </c>
      <c r="B220">
        <v>23</v>
      </c>
      <c r="C220">
        <v>6</v>
      </c>
      <c r="D220">
        <v>3</v>
      </c>
      <c r="E220" t="s">
        <v>280</v>
      </c>
      <c r="F220" t="s">
        <v>140</v>
      </c>
      <c r="G220" s="4">
        <v>44562</v>
      </c>
    </row>
    <row r="221" spans="1:7" x14ac:dyDescent="0.25">
      <c r="A221">
        <v>14</v>
      </c>
      <c r="B221">
        <v>23</v>
      </c>
      <c r="C221">
        <v>7</v>
      </c>
      <c r="D221">
        <v>2</v>
      </c>
      <c r="E221" t="s">
        <v>279</v>
      </c>
      <c r="F221" t="s">
        <v>141</v>
      </c>
      <c r="G221" s="4">
        <v>44562</v>
      </c>
    </row>
    <row r="222" spans="1:7" x14ac:dyDescent="0.25">
      <c r="A222">
        <v>14</v>
      </c>
      <c r="B222">
        <v>23</v>
      </c>
      <c r="C222">
        <v>8</v>
      </c>
      <c r="D222">
        <v>2</v>
      </c>
      <c r="E222" t="s">
        <v>278</v>
      </c>
      <c r="F222" t="s">
        <v>141</v>
      </c>
      <c r="G222" s="4">
        <v>44562</v>
      </c>
    </row>
    <row r="223" spans="1:7" x14ac:dyDescent="0.25">
      <c r="A223">
        <v>14</v>
      </c>
      <c r="B223">
        <v>24</v>
      </c>
      <c r="C223"/>
      <c r="D223"/>
      <c r="E223" t="s">
        <v>277</v>
      </c>
      <c r="F223" t="s">
        <v>142</v>
      </c>
      <c r="G223" s="4">
        <v>44562</v>
      </c>
    </row>
    <row r="224" spans="1:7" x14ac:dyDescent="0.25">
      <c r="A224">
        <v>14</v>
      </c>
      <c r="B224">
        <v>24</v>
      </c>
      <c r="C224">
        <v>1</v>
      </c>
      <c r="D224">
        <v>2</v>
      </c>
      <c r="E224" t="s">
        <v>276</v>
      </c>
      <c r="F224" t="s">
        <v>141</v>
      </c>
      <c r="G224" s="4">
        <v>44562</v>
      </c>
    </row>
    <row r="225" spans="1:7" x14ac:dyDescent="0.25">
      <c r="A225">
        <v>14</v>
      </c>
      <c r="B225">
        <v>24</v>
      </c>
      <c r="C225">
        <v>2</v>
      </c>
      <c r="D225">
        <v>2</v>
      </c>
      <c r="E225" t="s">
        <v>275</v>
      </c>
      <c r="F225" t="s">
        <v>141</v>
      </c>
      <c r="G225" s="4">
        <v>44562</v>
      </c>
    </row>
    <row r="226" spans="1:7" x14ac:dyDescent="0.25">
      <c r="A226">
        <v>14</v>
      </c>
      <c r="B226">
        <v>24</v>
      </c>
      <c r="C226">
        <v>3</v>
      </c>
      <c r="D226">
        <v>2</v>
      </c>
      <c r="E226" t="s">
        <v>274</v>
      </c>
      <c r="F226" t="s">
        <v>141</v>
      </c>
      <c r="G226" s="4">
        <v>44562</v>
      </c>
    </row>
    <row r="227" spans="1:7" x14ac:dyDescent="0.25">
      <c r="A227">
        <v>14</v>
      </c>
      <c r="B227">
        <v>24</v>
      </c>
      <c r="C227">
        <v>4</v>
      </c>
      <c r="D227">
        <v>3</v>
      </c>
      <c r="E227" t="s">
        <v>273</v>
      </c>
      <c r="F227" t="s">
        <v>140</v>
      </c>
      <c r="G227" s="4">
        <v>44562</v>
      </c>
    </row>
    <row r="228" spans="1:7" x14ac:dyDescent="0.25">
      <c r="A228">
        <v>14</v>
      </c>
      <c r="B228">
        <v>24</v>
      </c>
      <c r="C228">
        <v>5</v>
      </c>
      <c r="D228">
        <v>2</v>
      </c>
      <c r="E228" t="s">
        <v>272</v>
      </c>
      <c r="F228" t="s">
        <v>141</v>
      </c>
      <c r="G228" s="4">
        <v>44562</v>
      </c>
    </row>
    <row r="229" spans="1:7" x14ac:dyDescent="0.25">
      <c r="A229">
        <v>14</v>
      </c>
      <c r="B229">
        <v>24</v>
      </c>
      <c r="C229">
        <v>6</v>
      </c>
      <c r="D229">
        <v>2</v>
      </c>
      <c r="E229" t="s">
        <v>271</v>
      </c>
      <c r="F229" t="s">
        <v>141</v>
      </c>
      <c r="G229" s="4">
        <v>44562</v>
      </c>
    </row>
    <row r="230" spans="1:7" x14ac:dyDescent="0.25">
      <c r="A230">
        <v>14</v>
      </c>
      <c r="B230">
        <v>24</v>
      </c>
      <c r="C230">
        <v>7</v>
      </c>
      <c r="D230">
        <v>2</v>
      </c>
      <c r="E230" t="s">
        <v>270</v>
      </c>
      <c r="F230" t="s">
        <v>141</v>
      </c>
      <c r="G230" s="4">
        <v>44562</v>
      </c>
    </row>
    <row r="231" spans="1:7" x14ac:dyDescent="0.25">
      <c r="A231">
        <v>14</v>
      </c>
      <c r="B231">
        <v>25</v>
      </c>
      <c r="C231"/>
      <c r="D231"/>
      <c r="E231" t="s">
        <v>269</v>
      </c>
      <c r="F231" t="s">
        <v>142</v>
      </c>
      <c r="G231" s="4">
        <v>44562</v>
      </c>
    </row>
    <row r="232" spans="1:7" x14ac:dyDescent="0.25">
      <c r="A232">
        <v>14</v>
      </c>
      <c r="B232">
        <v>25</v>
      </c>
      <c r="C232">
        <v>1</v>
      </c>
      <c r="D232">
        <v>1</v>
      </c>
      <c r="E232" t="s">
        <v>262</v>
      </c>
      <c r="F232" t="s">
        <v>139</v>
      </c>
      <c r="G232" s="4">
        <v>44562</v>
      </c>
    </row>
    <row r="233" spans="1:7" x14ac:dyDescent="0.25">
      <c r="A233">
        <v>14</v>
      </c>
      <c r="B233">
        <v>25</v>
      </c>
      <c r="C233">
        <v>2</v>
      </c>
      <c r="D233">
        <v>2</v>
      </c>
      <c r="E233" t="s">
        <v>268</v>
      </c>
      <c r="F233" t="s">
        <v>141</v>
      </c>
      <c r="G233" s="4">
        <v>44562</v>
      </c>
    </row>
    <row r="234" spans="1:7" x14ac:dyDescent="0.25">
      <c r="A234">
        <v>14</v>
      </c>
      <c r="B234">
        <v>25</v>
      </c>
      <c r="C234">
        <v>3</v>
      </c>
      <c r="D234">
        <v>3</v>
      </c>
      <c r="E234" t="s">
        <v>267</v>
      </c>
      <c r="F234" t="s">
        <v>140</v>
      </c>
      <c r="G234" s="4">
        <v>44562</v>
      </c>
    </row>
    <row r="235" spans="1:7" x14ac:dyDescent="0.25">
      <c r="A235">
        <v>14</v>
      </c>
      <c r="B235">
        <v>25</v>
      </c>
      <c r="C235">
        <v>4</v>
      </c>
      <c r="D235">
        <v>2</v>
      </c>
      <c r="E235" t="s">
        <v>266</v>
      </c>
      <c r="F235" t="s">
        <v>141</v>
      </c>
      <c r="G235" s="4">
        <v>44562</v>
      </c>
    </row>
    <row r="236" spans="1:7" x14ac:dyDescent="0.25">
      <c r="A236">
        <v>14</v>
      </c>
      <c r="B236">
        <v>25</v>
      </c>
      <c r="C236">
        <v>5</v>
      </c>
      <c r="D236">
        <v>2</v>
      </c>
      <c r="E236" t="s">
        <v>265</v>
      </c>
      <c r="F236" t="s">
        <v>141</v>
      </c>
      <c r="G236" s="4">
        <v>44562</v>
      </c>
    </row>
    <row r="237" spans="1:7" x14ac:dyDescent="0.25">
      <c r="A237">
        <v>14</v>
      </c>
      <c r="B237">
        <v>25</v>
      </c>
      <c r="C237">
        <v>6</v>
      </c>
      <c r="D237">
        <v>3</v>
      </c>
      <c r="E237" t="s">
        <v>264</v>
      </c>
      <c r="F237" t="s">
        <v>140</v>
      </c>
      <c r="G237" s="4">
        <v>44562</v>
      </c>
    </row>
    <row r="238" spans="1:7" x14ac:dyDescent="0.25">
      <c r="A238">
        <v>14</v>
      </c>
      <c r="B238">
        <v>25</v>
      </c>
      <c r="C238">
        <v>7</v>
      </c>
      <c r="D238">
        <v>2</v>
      </c>
      <c r="E238" t="s">
        <v>263</v>
      </c>
      <c r="F238" t="s">
        <v>141</v>
      </c>
      <c r="G238" s="4">
        <v>44562</v>
      </c>
    </row>
    <row r="239" spans="1:7" x14ac:dyDescent="0.25">
      <c r="A239">
        <v>14</v>
      </c>
      <c r="B239">
        <v>25</v>
      </c>
      <c r="C239">
        <v>8</v>
      </c>
      <c r="D239">
        <v>2</v>
      </c>
      <c r="E239" t="s">
        <v>262</v>
      </c>
      <c r="F239" t="s">
        <v>141</v>
      </c>
      <c r="G239" s="4">
        <v>44562</v>
      </c>
    </row>
    <row r="240" spans="1:7" x14ac:dyDescent="0.25">
      <c r="A240">
        <v>14</v>
      </c>
      <c r="B240">
        <v>25</v>
      </c>
      <c r="C240">
        <v>9</v>
      </c>
      <c r="D240">
        <v>2</v>
      </c>
      <c r="E240" t="s">
        <v>261</v>
      </c>
      <c r="F240" t="s">
        <v>141</v>
      </c>
      <c r="G240" s="4">
        <v>44562</v>
      </c>
    </row>
    <row r="241" spans="1:7" x14ac:dyDescent="0.25">
      <c r="A241">
        <v>14</v>
      </c>
      <c r="B241">
        <v>25</v>
      </c>
      <c r="C241">
        <v>10</v>
      </c>
      <c r="D241">
        <v>3</v>
      </c>
      <c r="E241" t="s">
        <v>260</v>
      </c>
      <c r="F241" t="s">
        <v>140</v>
      </c>
      <c r="G241" s="4">
        <v>44562</v>
      </c>
    </row>
    <row r="242" spans="1:7" x14ac:dyDescent="0.25">
      <c r="A242">
        <v>14</v>
      </c>
      <c r="B242">
        <v>25</v>
      </c>
      <c r="C242">
        <v>11</v>
      </c>
      <c r="D242">
        <v>2</v>
      </c>
      <c r="E242" t="s">
        <v>259</v>
      </c>
      <c r="F242" t="s">
        <v>141</v>
      </c>
      <c r="G242" s="4">
        <v>44562</v>
      </c>
    </row>
    <row r="243" spans="1:7" x14ac:dyDescent="0.25">
      <c r="A243">
        <v>14</v>
      </c>
      <c r="B243">
        <v>25</v>
      </c>
      <c r="C243">
        <v>12</v>
      </c>
      <c r="D243">
        <v>2</v>
      </c>
      <c r="E243" t="s">
        <v>258</v>
      </c>
      <c r="F243" t="s">
        <v>141</v>
      </c>
      <c r="G243" s="4">
        <v>44562</v>
      </c>
    </row>
    <row r="244" spans="1:7" x14ac:dyDescent="0.25">
      <c r="A244">
        <v>14</v>
      </c>
      <c r="B244">
        <v>25</v>
      </c>
      <c r="C244">
        <v>13</v>
      </c>
      <c r="D244">
        <v>2</v>
      </c>
      <c r="E244" t="s">
        <v>257</v>
      </c>
      <c r="F244" t="s">
        <v>141</v>
      </c>
      <c r="G244" s="4">
        <v>44562</v>
      </c>
    </row>
    <row r="245" spans="1:7" x14ac:dyDescent="0.25">
      <c r="A245">
        <v>14</v>
      </c>
      <c r="B245">
        <v>26</v>
      </c>
      <c r="C245"/>
      <c r="D245"/>
      <c r="E245" t="s">
        <v>256</v>
      </c>
      <c r="F245" t="s">
        <v>142</v>
      </c>
      <c r="G245" s="4">
        <v>44562</v>
      </c>
    </row>
    <row r="246" spans="1:7" x14ac:dyDescent="0.25">
      <c r="A246">
        <v>14</v>
      </c>
      <c r="B246">
        <v>26</v>
      </c>
      <c r="C246">
        <v>1</v>
      </c>
      <c r="D246">
        <v>2</v>
      </c>
      <c r="E246" t="s">
        <v>255</v>
      </c>
      <c r="F246" t="s">
        <v>141</v>
      </c>
      <c r="G246" s="4">
        <v>44562</v>
      </c>
    </row>
    <row r="247" spans="1:7" x14ac:dyDescent="0.25">
      <c r="A247">
        <v>14</v>
      </c>
      <c r="B247">
        <v>26</v>
      </c>
      <c r="C247">
        <v>2</v>
      </c>
      <c r="D247">
        <v>2</v>
      </c>
      <c r="E247" t="s">
        <v>254</v>
      </c>
      <c r="F247" t="s">
        <v>141</v>
      </c>
      <c r="G247" s="4">
        <v>44562</v>
      </c>
    </row>
    <row r="248" spans="1:7" x14ac:dyDescent="0.25">
      <c r="A248">
        <v>14</v>
      </c>
      <c r="B248">
        <v>26</v>
      </c>
      <c r="C248">
        <v>3</v>
      </c>
      <c r="D248">
        <v>2</v>
      </c>
      <c r="E248" t="s">
        <v>253</v>
      </c>
      <c r="F248" t="s">
        <v>141</v>
      </c>
      <c r="G248" s="4">
        <v>44562</v>
      </c>
    </row>
    <row r="249" spans="1:7" x14ac:dyDescent="0.25">
      <c r="A249">
        <v>14</v>
      </c>
      <c r="B249">
        <v>26</v>
      </c>
      <c r="C249">
        <v>4</v>
      </c>
      <c r="D249">
        <v>2</v>
      </c>
      <c r="E249" t="s">
        <v>252</v>
      </c>
      <c r="F249" t="s">
        <v>141</v>
      </c>
      <c r="G249" s="4">
        <v>44562</v>
      </c>
    </row>
    <row r="250" spans="1:7" x14ac:dyDescent="0.25">
      <c r="A250">
        <v>14</v>
      </c>
      <c r="B250">
        <v>26</v>
      </c>
      <c r="C250">
        <v>5</v>
      </c>
      <c r="D250">
        <v>3</v>
      </c>
      <c r="E250" t="s">
        <v>251</v>
      </c>
      <c r="F250" t="s">
        <v>140</v>
      </c>
      <c r="G250" s="4">
        <v>44562</v>
      </c>
    </row>
    <row r="251" spans="1:7" x14ac:dyDescent="0.25">
      <c r="A251">
        <v>14</v>
      </c>
      <c r="B251">
        <v>26</v>
      </c>
      <c r="C251">
        <v>6</v>
      </c>
      <c r="D251">
        <v>2</v>
      </c>
      <c r="E251" t="s">
        <v>250</v>
      </c>
      <c r="F251" t="s">
        <v>141</v>
      </c>
      <c r="G251" s="4">
        <v>44562</v>
      </c>
    </row>
    <row r="252" spans="1:7" x14ac:dyDescent="0.25">
      <c r="A252">
        <v>14</v>
      </c>
      <c r="B252">
        <v>26</v>
      </c>
      <c r="C252">
        <v>7</v>
      </c>
      <c r="D252">
        <v>2</v>
      </c>
      <c r="E252" t="s">
        <v>249</v>
      </c>
      <c r="F252" t="s">
        <v>141</v>
      </c>
      <c r="G252" s="4">
        <v>44562</v>
      </c>
    </row>
    <row r="253" spans="1:7" x14ac:dyDescent="0.25">
      <c r="A253">
        <v>14</v>
      </c>
      <c r="B253">
        <v>26</v>
      </c>
      <c r="C253">
        <v>8</v>
      </c>
      <c r="D253">
        <v>2</v>
      </c>
      <c r="E253" t="s">
        <v>157</v>
      </c>
      <c r="F253" t="s">
        <v>141</v>
      </c>
      <c r="G253" s="4">
        <v>44562</v>
      </c>
    </row>
    <row r="254" spans="1:7" x14ac:dyDescent="0.25">
      <c r="A254">
        <v>14</v>
      </c>
      <c r="B254">
        <v>26</v>
      </c>
      <c r="C254">
        <v>9</v>
      </c>
      <c r="D254">
        <v>2</v>
      </c>
      <c r="E254" t="s">
        <v>248</v>
      </c>
      <c r="F254" t="s">
        <v>141</v>
      </c>
      <c r="G254" s="4">
        <v>44562</v>
      </c>
    </row>
    <row r="255" spans="1:7" x14ac:dyDescent="0.25">
      <c r="A255">
        <v>14</v>
      </c>
      <c r="B255">
        <v>26</v>
      </c>
      <c r="C255">
        <v>10</v>
      </c>
      <c r="D255">
        <v>2</v>
      </c>
      <c r="E255" t="s">
        <v>247</v>
      </c>
      <c r="F255" t="s">
        <v>141</v>
      </c>
      <c r="G255" s="4">
        <v>44562</v>
      </c>
    </row>
    <row r="256" spans="1:7" x14ac:dyDescent="0.25">
      <c r="A256">
        <v>14</v>
      </c>
      <c r="B256">
        <v>26</v>
      </c>
      <c r="C256">
        <v>11</v>
      </c>
      <c r="D256">
        <v>2</v>
      </c>
      <c r="E256" t="s">
        <v>246</v>
      </c>
      <c r="F256" t="s">
        <v>141</v>
      </c>
      <c r="G256" s="4">
        <v>44562</v>
      </c>
    </row>
    <row r="257" spans="1:7" x14ac:dyDescent="0.25">
      <c r="A257">
        <v>14</v>
      </c>
      <c r="B257">
        <v>26</v>
      </c>
      <c r="C257">
        <v>12</v>
      </c>
      <c r="D257">
        <v>2</v>
      </c>
      <c r="E257" t="s">
        <v>245</v>
      </c>
      <c r="F257" t="s">
        <v>141</v>
      </c>
      <c r="G257" s="4">
        <v>44562</v>
      </c>
    </row>
    <row r="258" spans="1:7" x14ac:dyDescent="0.25">
      <c r="A258">
        <v>14</v>
      </c>
      <c r="B258">
        <v>26</v>
      </c>
      <c r="C258">
        <v>13</v>
      </c>
      <c r="D258">
        <v>2</v>
      </c>
      <c r="E258" t="s">
        <v>244</v>
      </c>
      <c r="F258" t="s">
        <v>141</v>
      </c>
      <c r="G258" s="4">
        <v>44562</v>
      </c>
    </row>
    <row r="259" spans="1:7" x14ac:dyDescent="0.25">
      <c r="A259">
        <v>14</v>
      </c>
      <c r="B259">
        <v>27</v>
      </c>
      <c r="C259"/>
      <c r="D259"/>
      <c r="E259" t="s">
        <v>243</v>
      </c>
      <c r="F259" t="s">
        <v>142</v>
      </c>
      <c r="G259" s="4">
        <v>44562</v>
      </c>
    </row>
    <row r="260" spans="1:7" x14ac:dyDescent="0.25">
      <c r="A260">
        <v>14</v>
      </c>
      <c r="B260">
        <v>27</v>
      </c>
      <c r="C260">
        <v>1</v>
      </c>
      <c r="D260">
        <v>1</v>
      </c>
      <c r="E260" t="s">
        <v>239</v>
      </c>
      <c r="F260" t="s">
        <v>139</v>
      </c>
      <c r="G260" s="4">
        <v>44562</v>
      </c>
    </row>
    <row r="261" spans="1:7" x14ac:dyDescent="0.25">
      <c r="A261">
        <v>14</v>
      </c>
      <c r="B261">
        <v>27</v>
      </c>
      <c r="C261">
        <v>2</v>
      </c>
      <c r="D261">
        <v>2</v>
      </c>
      <c r="E261" t="s">
        <v>242</v>
      </c>
      <c r="F261" t="s">
        <v>141</v>
      </c>
      <c r="G261" s="4">
        <v>44562</v>
      </c>
    </row>
    <row r="262" spans="1:7" x14ac:dyDescent="0.25">
      <c r="A262">
        <v>14</v>
      </c>
      <c r="B262">
        <v>27</v>
      </c>
      <c r="C262">
        <v>3</v>
      </c>
      <c r="D262">
        <v>2</v>
      </c>
      <c r="E262" t="s">
        <v>241</v>
      </c>
      <c r="F262" t="s">
        <v>141</v>
      </c>
      <c r="G262" s="4">
        <v>44562</v>
      </c>
    </row>
    <row r="263" spans="1:7" x14ac:dyDescent="0.25">
      <c r="A263">
        <v>14</v>
      </c>
      <c r="B263">
        <v>27</v>
      </c>
      <c r="C263">
        <v>4</v>
      </c>
      <c r="D263">
        <v>2</v>
      </c>
      <c r="E263" t="s">
        <v>240</v>
      </c>
      <c r="F263" t="s">
        <v>141</v>
      </c>
      <c r="G263" s="4">
        <v>44562</v>
      </c>
    </row>
    <row r="264" spans="1:7" x14ac:dyDescent="0.25">
      <c r="A264">
        <v>14</v>
      </c>
      <c r="B264">
        <v>27</v>
      </c>
      <c r="C264">
        <v>5</v>
      </c>
      <c r="D264">
        <v>2</v>
      </c>
      <c r="E264" t="s">
        <v>239</v>
      </c>
      <c r="F264" t="s">
        <v>141</v>
      </c>
      <c r="G264" s="4">
        <v>44562</v>
      </c>
    </row>
    <row r="265" spans="1:7" x14ac:dyDescent="0.25">
      <c r="A265">
        <v>14</v>
      </c>
      <c r="B265">
        <v>27</v>
      </c>
      <c r="C265">
        <v>6</v>
      </c>
      <c r="D265">
        <v>2</v>
      </c>
      <c r="E265" t="s">
        <v>238</v>
      </c>
      <c r="F265" t="s">
        <v>141</v>
      </c>
      <c r="G265" s="4">
        <v>44562</v>
      </c>
    </row>
    <row r="266" spans="1:7" x14ac:dyDescent="0.25">
      <c r="A266">
        <v>14</v>
      </c>
      <c r="B266">
        <v>27</v>
      </c>
      <c r="C266">
        <v>7</v>
      </c>
      <c r="D266">
        <v>2</v>
      </c>
      <c r="E266" t="s">
        <v>237</v>
      </c>
      <c r="F266" t="s">
        <v>141</v>
      </c>
      <c r="G266" s="4">
        <v>44562</v>
      </c>
    </row>
    <row r="267" spans="1:7" x14ac:dyDescent="0.25">
      <c r="A267">
        <v>14</v>
      </c>
      <c r="B267">
        <v>28</v>
      </c>
      <c r="C267"/>
      <c r="D267"/>
      <c r="E267" t="s">
        <v>236</v>
      </c>
      <c r="F267" t="s">
        <v>142</v>
      </c>
      <c r="G267" s="4">
        <v>44562</v>
      </c>
    </row>
    <row r="268" spans="1:7" x14ac:dyDescent="0.25">
      <c r="A268">
        <v>14</v>
      </c>
      <c r="B268">
        <v>28</v>
      </c>
      <c r="C268">
        <v>1</v>
      </c>
      <c r="D268">
        <v>1</v>
      </c>
      <c r="E268" t="s">
        <v>231</v>
      </c>
      <c r="F268" t="s">
        <v>139</v>
      </c>
      <c r="G268" s="4">
        <v>44562</v>
      </c>
    </row>
    <row r="269" spans="1:7" x14ac:dyDescent="0.25">
      <c r="A269">
        <v>14</v>
      </c>
      <c r="B269">
        <v>28</v>
      </c>
      <c r="C269">
        <v>2</v>
      </c>
      <c r="D269">
        <v>2</v>
      </c>
      <c r="E269" t="s">
        <v>235</v>
      </c>
      <c r="F269" t="s">
        <v>141</v>
      </c>
      <c r="G269" s="4">
        <v>44562</v>
      </c>
    </row>
    <row r="270" spans="1:7" x14ac:dyDescent="0.25">
      <c r="A270">
        <v>14</v>
      </c>
      <c r="B270">
        <v>28</v>
      </c>
      <c r="C270">
        <v>3</v>
      </c>
      <c r="D270">
        <v>2</v>
      </c>
      <c r="E270" t="s">
        <v>234</v>
      </c>
      <c r="F270" t="s">
        <v>141</v>
      </c>
      <c r="G270" s="4">
        <v>44562</v>
      </c>
    </row>
    <row r="271" spans="1:7" x14ac:dyDescent="0.25">
      <c r="A271">
        <v>14</v>
      </c>
      <c r="B271">
        <v>28</v>
      </c>
      <c r="C271">
        <v>4</v>
      </c>
      <c r="D271">
        <v>2</v>
      </c>
      <c r="E271" t="s">
        <v>233</v>
      </c>
      <c r="F271" t="s">
        <v>141</v>
      </c>
      <c r="G271" s="4">
        <v>44562</v>
      </c>
    </row>
    <row r="272" spans="1:7" x14ac:dyDescent="0.25">
      <c r="A272">
        <v>14</v>
      </c>
      <c r="B272">
        <v>28</v>
      </c>
      <c r="C272">
        <v>5</v>
      </c>
      <c r="D272">
        <v>2</v>
      </c>
      <c r="E272" t="s">
        <v>232</v>
      </c>
      <c r="F272" t="s">
        <v>141</v>
      </c>
      <c r="G272" s="4">
        <v>44562</v>
      </c>
    </row>
    <row r="273" spans="1:7" x14ac:dyDescent="0.25">
      <c r="A273">
        <v>14</v>
      </c>
      <c r="B273">
        <v>28</v>
      </c>
      <c r="C273">
        <v>6</v>
      </c>
      <c r="D273">
        <v>2</v>
      </c>
      <c r="E273" t="s">
        <v>150</v>
      </c>
      <c r="F273" t="s">
        <v>141</v>
      </c>
      <c r="G273" s="4">
        <v>44562</v>
      </c>
    </row>
    <row r="274" spans="1:7" x14ac:dyDescent="0.25">
      <c r="A274">
        <v>14</v>
      </c>
      <c r="B274">
        <v>28</v>
      </c>
      <c r="C274">
        <v>7</v>
      </c>
      <c r="D274">
        <v>2</v>
      </c>
      <c r="E274" t="s">
        <v>231</v>
      </c>
      <c r="F274" t="s">
        <v>141</v>
      </c>
      <c r="G274" s="4">
        <v>44562</v>
      </c>
    </row>
    <row r="275" spans="1:7" x14ac:dyDescent="0.25">
      <c r="A275">
        <v>14</v>
      </c>
      <c r="B275">
        <v>28</v>
      </c>
      <c r="C275">
        <v>8</v>
      </c>
      <c r="D275">
        <v>2</v>
      </c>
      <c r="E275" t="s">
        <v>230</v>
      </c>
      <c r="F275" t="s">
        <v>141</v>
      </c>
      <c r="G275" s="4">
        <v>44562</v>
      </c>
    </row>
    <row r="276" spans="1:7" x14ac:dyDescent="0.25">
      <c r="A276">
        <v>14</v>
      </c>
      <c r="B276">
        <v>29</v>
      </c>
      <c r="C276"/>
      <c r="D276"/>
      <c r="E276" t="s">
        <v>229</v>
      </c>
      <c r="F276" t="s">
        <v>142</v>
      </c>
      <c r="G276" s="4">
        <v>44562</v>
      </c>
    </row>
    <row r="277" spans="1:7" x14ac:dyDescent="0.25">
      <c r="A277">
        <v>14</v>
      </c>
      <c r="B277">
        <v>29</v>
      </c>
      <c r="C277">
        <v>1</v>
      </c>
      <c r="D277">
        <v>1</v>
      </c>
      <c r="E277" t="s">
        <v>223</v>
      </c>
      <c r="F277" t="s">
        <v>139</v>
      </c>
      <c r="G277" s="4">
        <v>44562</v>
      </c>
    </row>
    <row r="278" spans="1:7" x14ac:dyDescent="0.25">
      <c r="A278">
        <v>14</v>
      </c>
      <c r="B278">
        <v>29</v>
      </c>
      <c r="C278">
        <v>2</v>
      </c>
      <c r="D278">
        <v>2</v>
      </c>
      <c r="E278" t="s">
        <v>156</v>
      </c>
      <c r="F278" t="s">
        <v>141</v>
      </c>
      <c r="G278" s="4">
        <v>44562</v>
      </c>
    </row>
    <row r="279" spans="1:7" x14ac:dyDescent="0.25">
      <c r="A279">
        <v>14</v>
      </c>
      <c r="B279">
        <v>29</v>
      </c>
      <c r="C279">
        <v>3</v>
      </c>
      <c r="D279">
        <v>2</v>
      </c>
      <c r="E279" t="s">
        <v>228</v>
      </c>
      <c r="F279" t="s">
        <v>141</v>
      </c>
      <c r="G279" s="4">
        <v>44562</v>
      </c>
    </row>
    <row r="280" spans="1:7" x14ac:dyDescent="0.25">
      <c r="A280">
        <v>14</v>
      </c>
      <c r="B280">
        <v>29</v>
      </c>
      <c r="C280">
        <v>4</v>
      </c>
      <c r="D280">
        <v>2</v>
      </c>
      <c r="E280" t="s">
        <v>227</v>
      </c>
      <c r="F280" t="s">
        <v>141</v>
      </c>
      <c r="G280" s="4">
        <v>44562</v>
      </c>
    </row>
    <row r="281" spans="1:7" x14ac:dyDescent="0.25">
      <c r="A281">
        <v>14</v>
      </c>
      <c r="B281">
        <v>29</v>
      </c>
      <c r="C281">
        <v>5</v>
      </c>
      <c r="D281">
        <v>3</v>
      </c>
      <c r="E281" t="s">
        <v>226</v>
      </c>
      <c r="F281" t="s">
        <v>140</v>
      </c>
      <c r="G281" s="4">
        <v>44562</v>
      </c>
    </row>
    <row r="282" spans="1:7" x14ac:dyDescent="0.25">
      <c r="A282">
        <v>14</v>
      </c>
      <c r="B282">
        <v>29</v>
      </c>
      <c r="C282">
        <v>6</v>
      </c>
      <c r="D282">
        <v>2</v>
      </c>
      <c r="E282" t="s">
        <v>225</v>
      </c>
      <c r="F282" t="s">
        <v>141</v>
      </c>
      <c r="G282" s="4">
        <v>44562</v>
      </c>
    </row>
    <row r="283" spans="1:7" x14ac:dyDescent="0.25">
      <c r="A283">
        <v>14</v>
      </c>
      <c r="B283">
        <v>29</v>
      </c>
      <c r="C283">
        <v>7</v>
      </c>
      <c r="D283">
        <v>2</v>
      </c>
      <c r="E283" t="s">
        <v>224</v>
      </c>
      <c r="F283" t="s">
        <v>141</v>
      </c>
      <c r="G283" s="4">
        <v>44562</v>
      </c>
    </row>
    <row r="284" spans="1:7" x14ac:dyDescent="0.25">
      <c r="A284">
        <v>14</v>
      </c>
      <c r="B284">
        <v>29</v>
      </c>
      <c r="C284">
        <v>8</v>
      </c>
      <c r="D284">
        <v>2</v>
      </c>
      <c r="E284" t="s">
        <v>223</v>
      </c>
      <c r="F284" t="s">
        <v>141</v>
      </c>
      <c r="G284" s="4">
        <v>44562</v>
      </c>
    </row>
    <row r="285" spans="1:7" x14ac:dyDescent="0.25">
      <c r="A285">
        <v>14</v>
      </c>
      <c r="B285">
        <v>29</v>
      </c>
      <c r="C285">
        <v>9</v>
      </c>
      <c r="D285">
        <v>2</v>
      </c>
      <c r="E285" t="s">
        <v>222</v>
      </c>
      <c r="F285" t="s">
        <v>141</v>
      </c>
      <c r="G285" s="4">
        <v>44562</v>
      </c>
    </row>
    <row r="286" spans="1:7" x14ac:dyDescent="0.25">
      <c r="A286">
        <v>14</v>
      </c>
      <c r="B286">
        <v>30</v>
      </c>
      <c r="C286"/>
      <c r="D286"/>
      <c r="E286" t="s">
        <v>221</v>
      </c>
      <c r="F286" t="s">
        <v>142</v>
      </c>
      <c r="G286" s="4">
        <v>44562</v>
      </c>
    </row>
    <row r="287" spans="1:7" x14ac:dyDescent="0.25">
      <c r="A287">
        <v>14</v>
      </c>
      <c r="B287">
        <v>30</v>
      </c>
      <c r="C287">
        <v>1</v>
      </c>
      <c r="D287">
        <v>2</v>
      </c>
      <c r="E287" t="s">
        <v>220</v>
      </c>
      <c r="F287" t="s">
        <v>141</v>
      </c>
      <c r="G287" s="4">
        <v>44562</v>
      </c>
    </row>
    <row r="288" spans="1:7" x14ac:dyDescent="0.25">
      <c r="A288">
        <v>14</v>
      </c>
      <c r="B288">
        <v>30</v>
      </c>
      <c r="C288">
        <v>2</v>
      </c>
      <c r="D288">
        <v>2</v>
      </c>
      <c r="E288" t="s">
        <v>219</v>
      </c>
      <c r="F288" t="s">
        <v>141</v>
      </c>
      <c r="G288" s="4">
        <v>44562</v>
      </c>
    </row>
    <row r="289" spans="1:7" x14ac:dyDescent="0.25">
      <c r="A289">
        <v>14</v>
      </c>
      <c r="B289">
        <v>30</v>
      </c>
      <c r="C289">
        <v>3</v>
      </c>
      <c r="D289">
        <v>2</v>
      </c>
      <c r="E289" t="s">
        <v>218</v>
      </c>
      <c r="F289" t="s">
        <v>141</v>
      </c>
      <c r="G289" s="4">
        <v>44562</v>
      </c>
    </row>
    <row r="290" spans="1:7" x14ac:dyDescent="0.25">
      <c r="A290">
        <v>14</v>
      </c>
      <c r="B290">
        <v>30</v>
      </c>
      <c r="C290">
        <v>4</v>
      </c>
      <c r="D290">
        <v>2</v>
      </c>
      <c r="E290" t="s">
        <v>217</v>
      </c>
      <c r="F290" t="s">
        <v>141</v>
      </c>
      <c r="G290" s="4">
        <v>44562</v>
      </c>
    </row>
    <row r="291" spans="1:7" x14ac:dyDescent="0.25">
      <c r="A291">
        <v>14</v>
      </c>
      <c r="B291">
        <v>30</v>
      </c>
      <c r="C291">
        <v>5</v>
      </c>
      <c r="D291">
        <v>3</v>
      </c>
      <c r="E291" t="s">
        <v>216</v>
      </c>
      <c r="F291" t="s">
        <v>140</v>
      </c>
      <c r="G291" s="4">
        <v>44562</v>
      </c>
    </row>
    <row r="292" spans="1:7" x14ac:dyDescent="0.25">
      <c r="A292">
        <v>14</v>
      </c>
      <c r="B292">
        <v>32</v>
      </c>
      <c r="C292"/>
      <c r="D292"/>
      <c r="E292" t="s">
        <v>215</v>
      </c>
      <c r="F292" t="s">
        <v>142</v>
      </c>
      <c r="G292" s="4">
        <v>44562</v>
      </c>
    </row>
    <row r="293" spans="1:7" x14ac:dyDescent="0.25">
      <c r="A293">
        <v>14</v>
      </c>
      <c r="B293">
        <v>32</v>
      </c>
      <c r="C293">
        <v>1</v>
      </c>
      <c r="D293">
        <v>3</v>
      </c>
      <c r="E293" t="s">
        <v>214</v>
      </c>
      <c r="F293" t="s">
        <v>140</v>
      </c>
      <c r="G293" s="4">
        <v>44562</v>
      </c>
    </row>
    <row r="294" spans="1:7" x14ac:dyDescent="0.25">
      <c r="A294">
        <v>14</v>
      </c>
      <c r="B294">
        <v>32</v>
      </c>
      <c r="C294">
        <v>2</v>
      </c>
      <c r="D294">
        <v>2</v>
      </c>
      <c r="E294" t="s">
        <v>213</v>
      </c>
      <c r="F294" t="s">
        <v>141</v>
      </c>
      <c r="G294" s="4">
        <v>44562</v>
      </c>
    </row>
    <row r="295" spans="1:7" x14ac:dyDescent="0.25">
      <c r="A295">
        <v>14</v>
      </c>
      <c r="B295">
        <v>32</v>
      </c>
      <c r="C295">
        <v>3</v>
      </c>
      <c r="D295">
        <v>2</v>
      </c>
      <c r="E295" t="s">
        <v>212</v>
      </c>
      <c r="F295" t="s">
        <v>141</v>
      </c>
      <c r="G295" s="4">
        <v>44562</v>
      </c>
    </row>
    <row r="296" spans="1:7" x14ac:dyDescent="0.25">
      <c r="A296">
        <v>14</v>
      </c>
      <c r="B296">
        <v>32</v>
      </c>
      <c r="C296">
        <v>4</v>
      </c>
      <c r="D296">
        <v>2</v>
      </c>
      <c r="E296" t="s">
        <v>144</v>
      </c>
      <c r="F296" t="s">
        <v>141</v>
      </c>
      <c r="G296" s="4">
        <v>44562</v>
      </c>
    </row>
    <row r="297" spans="1:7" x14ac:dyDescent="0.25">
      <c r="A297">
        <v>14</v>
      </c>
      <c r="B297">
        <v>32</v>
      </c>
      <c r="C297">
        <v>5</v>
      </c>
      <c r="D297">
        <v>3</v>
      </c>
      <c r="E297" t="s">
        <v>211</v>
      </c>
      <c r="F297" t="s">
        <v>140</v>
      </c>
      <c r="G297" s="4">
        <v>44562</v>
      </c>
    </row>
    <row r="298" spans="1:7" x14ac:dyDescent="0.25">
      <c r="A298">
        <v>14</v>
      </c>
      <c r="B298">
        <v>32</v>
      </c>
      <c r="C298">
        <v>6</v>
      </c>
      <c r="D298">
        <v>3</v>
      </c>
      <c r="E298" t="s">
        <v>210</v>
      </c>
      <c r="F298" t="s">
        <v>140</v>
      </c>
      <c r="G298" s="4">
        <v>44562</v>
      </c>
    </row>
    <row r="299" spans="1:7" x14ac:dyDescent="0.25">
      <c r="A299">
        <v>14</v>
      </c>
      <c r="B299">
        <v>32</v>
      </c>
      <c r="C299">
        <v>7</v>
      </c>
      <c r="D299">
        <v>2</v>
      </c>
      <c r="E299" t="s">
        <v>209</v>
      </c>
      <c r="F299" t="s">
        <v>141</v>
      </c>
      <c r="G299" s="4">
        <v>44562</v>
      </c>
    </row>
    <row r="300" spans="1:7" x14ac:dyDescent="0.25">
      <c r="A300">
        <v>14</v>
      </c>
      <c r="B300">
        <v>33</v>
      </c>
      <c r="C300"/>
      <c r="D300"/>
      <c r="E300" t="s">
        <v>208</v>
      </c>
      <c r="F300" t="s">
        <v>142</v>
      </c>
      <c r="G300" s="4">
        <v>44562</v>
      </c>
    </row>
    <row r="301" spans="1:7" x14ac:dyDescent="0.25">
      <c r="A301">
        <v>14</v>
      </c>
      <c r="B301">
        <v>33</v>
      </c>
      <c r="C301">
        <v>1</v>
      </c>
      <c r="D301">
        <v>1</v>
      </c>
      <c r="E301" t="s">
        <v>207</v>
      </c>
      <c r="F301" t="s">
        <v>139</v>
      </c>
      <c r="G301" s="4">
        <v>44562</v>
      </c>
    </row>
    <row r="302" spans="1:7" x14ac:dyDescent="0.25">
      <c r="A302">
        <v>14</v>
      </c>
      <c r="B302">
        <v>33</v>
      </c>
      <c r="C302">
        <v>2</v>
      </c>
      <c r="D302">
        <v>2</v>
      </c>
      <c r="E302" t="s">
        <v>206</v>
      </c>
      <c r="F302" t="s">
        <v>141</v>
      </c>
      <c r="G302" s="4">
        <v>44562</v>
      </c>
    </row>
    <row r="303" spans="1:7" x14ac:dyDescent="0.25">
      <c r="A303">
        <v>14</v>
      </c>
      <c r="B303">
        <v>33</v>
      </c>
      <c r="C303">
        <v>3</v>
      </c>
      <c r="D303">
        <v>2</v>
      </c>
      <c r="E303" t="s">
        <v>205</v>
      </c>
      <c r="F303" t="s">
        <v>141</v>
      </c>
      <c r="G303" s="4">
        <v>44562</v>
      </c>
    </row>
    <row r="304" spans="1:7" x14ac:dyDescent="0.25">
      <c r="A304">
        <v>14</v>
      </c>
      <c r="B304">
        <v>33</v>
      </c>
      <c r="C304">
        <v>4</v>
      </c>
      <c r="D304">
        <v>2</v>
      </c>
      <c r="E304" t="s">
        <v>204</v>
      </c>
      <c r="F304" t="s">
        <v>141</v>
      </c>
      <c r="G304" s="4">
        <v>44562</v>
      </c>
    </row>
    <row r="305" spans="1:7" x14ac:dyDescent="0.25">
      <c r="A305">
        <v>14</v>
      </c>
      <c r="B305">
        <v>33</v>
      </c>
      <c r="C305">
        <v>5</v>
      </c>
      <c r="D305">
        <v>3</v>
      </c>
      <c r="E305" t="s">
        <v>203</v>
      </c>
      <c r="F305" t="s">
        <v>140</v>
      </c>
      <c r="G305" s="4">
        <v>44562</v>
      </c>
    </row>
    <row r="306" spans="1:7" x14ac:dyDescent="0.25">
      <c r="A306">
        <v>14</v>
      </c>
      <c r="B306">
        <v>33</v>
      </c>
      <c r="C306">
        <v>6</v>
      </c>
      <c r="D306">
        <v>2</v>
      </c>
      <c r="E306" t="s">
        <v>202</v>
      </c>
      <c r="F306" t="s">
        <v>141</v>
      </c>
      <c r="G306" s="4">
        <v>44562</v>
      </c>
    </row>
    <row r="307" spans="1:7" x14ac:dyDescent="0.25">
      <c r="A307">
        <v>14</v>
      </c>
      <c r="B307">
        <v>33</v>
      </c>
      <c r="C307">
        <v>7</v>
      </c>
      <c r="D307">
        <v>2</v>
      </c>
      <c r="E307" t="s">
        <v>201</v>
      </c>
      <c r="F307" t="s">
        <v>141</v>
      </c>
      <c r="G307" s="4">
        <v>44562</v>
      </c>
    </row>
    <row r="308" spans="1:7" x14ac:dyDescent="0.25">
      <c r="A308">
        <v>14</v>
      </c>
      <c r="B308">
        <v>33</v>
      </c>
      <c r="C308">
        <v>8</v>
      </c>
      <c r="D308">
        <v>2</v>
      </c>
      <c r="E308" t="s">
        <v>200</v>
      </c>
      <c r="F308" t="s">
        <v>141</v>
      </c>
      <c r="G308" s="4">
        <v>44562</v>
      </c>
    </row>
    <row r="309" spans="1:7" x14ac:dyDescent="0.25">
      <c r="A309">
        <v>14</v>
      </c>
      <c r="B309">
        <v>33</v>
      </c>
      <c r="C309">
        <v>9</v>
      </c>
      <c r="D309">
        <v>2</v>
      </c>
      <c r="E309" t="s">
        <v>199</v>
      </c>
      <c r="F309" t="s">
        <v>141</v>
      </c>
      <c r="G309" s="4">
        <v>44562</v>
      </c>
    </row>
    <row r="310" spans="1:7" x14ac:dyDescent="0.25">
      <c r="A310">
        <v>14</v>
      </c>
      <c r="B310">
        <v>34</v>
      </c>
      <c r="C310"/>
      <c r="D310"/>
      <c r="E310" t="s">
        <v>198</v>
      </c>
      <c r="F310" t="s">
        <v>142</v>
      </c>
      <c r="G310" s="4">
        <v>44562</v>
      </c>
    </row>
    <row r="311" spans="1:7" x14ac:dyDescent="0.25">
      <c r="A311">
        <v>14</v>
      </c>
      <c r="B311">
        <v>34</v>
      </c>
      <c r="C311">
        <v>1</v>
      </c>
      <c r="D311">
        <v>1</v>
      </c>
      <c r="E311" t="s">
        <v>197</v>
      </c>
      <c r="F311" t="s">
        <v>139</v>
      </c>
      <c r="G311" s="4">
        <v>44562</v>
      </c>
    </row>
    <row r="312" spans="1:7" x14ac:dyDescent="0.25">
      <c r="A312">
        <v>14</v>
      </c>
      <c r="B312">
        <v>34</v>
      </c>
      <c r="C312">
        <v>2</v>
      </c>
      <c r="D312">
        <v>1</v>
      </c>
      <c r="E312" t="s">
        <v>196</v>
      </c>
      <c r="F312" t="s">
        <v>139</v>
      </c>
      <c r="G312" s="4">
        <v>44562</v>
      </c>
    </row>
    <row r="313" spans="1:7" x14ac:dyDescent="0.25">
      <c r="A313">
        <v>14</v>
      </c>
      <c r="B313">
        <v>34</v>
      </c>
      <c r="C313">
        <v>3</v>
      </c>
      <c r="D313">
        <v>1</v>
      </c>
      <c r="E313" t="s">
        <v>195</v>
      </c>
      <c r="F313" t="s">
        <v>139</v>
      </c>
      <c r="G313" s="4">
        <v>44562</v>
      </c>
    </row>
    <row r="314" spans="1:7" x14ac:dyDescent="0.25">
      <c r="A314">
        <v>14</v>
      </c>
      <c r="B314">
        <v>34</v>
      </c>
      <c r="C314">
        <v>4</v>
      </c>
      <c r="D314">
        <v>1</v>
      </c>
      <c r="E314" t="s">
        <v>194</v>
      </c>
      <c r="F314" t="s">
        <v>139</v>
      </c>
      <c r="G314" s="4">
        <v>44562</v>
      </c>
    </row>
    <row r="315" spans="1:7" x14ac:dyDescent="0.25">
      <c r="A315">
        <v>14</v>
      </c>
      <c r="B315">
        <v>34</v>
      </c>
      <c r="C315">
        <v>5</v>
      </c>
      <c r="D315">
        <v>2</v>
      </c>
      <c r="E315" t="s">
        <v>193</v>
      </c>
      <c r="F315" t="s">
        <v>141</v>
      </c>
      <c r="G315" s="4">
        <v>44562</v>
      </c>
    </row>
    <row r="316" spans="1:7" x14ac:dyDescent="0.25">
      <c r="A316">
        <v>14</v>
      </c>
      <c r="B316">
        <v>34</v>
      </c>
      <c r="C316">
        <v>6</v>
      </c>
      <c r="D316">
        <v>2</v>
      </c>
      <c r="E316" t="s">
        <v>192</v>
      </c>
      <c r="F316" t="s">
        <v>141</v>
      </c>
      <c r="G316" s="4">
        <v>44562</v>
      </c>
    </row>
    <row r="317" spans="1:7" x14ac:dyDescent="0.25">
      <c r="A317">
        <v>14</v>
      </c>
      <c r="B317">
        <v>34</v>
      </c>
      <c r="C317">
        <v>7</v>
      </c>
      <c r="D317">
        <v>2</v>
      </c>
      <c r="E317" t="s">
        <v>191</v>
      </c>
      <c r="F317" t="s">
        <v>141</v>
      </c>
      <c r="G317" s="4">
        <v>44562</v>
      </c>
    </row>
    <row r="318" spans="1:7" x14ac:dyDescent="0.25">
      <c r="A318">
        <v>14</v>
      </c>
      <c r="B318">
        <v>34</v>
      </c>
      <c r="C318">
        <v>8</v>
      </c>
      <c r="D318">
        <v>2</v>
      </c>
      <c r="E318" t="s">
        <v>152</v>
      </c>
      <c r="F318" t="s">
        <v>141</v>
      </c>
      <c r="G318" s="4">
        <v>44562</v>
      </c>
    </row>
    <row r="319" spans="1:7" x14ac:dyDescent="0.25">
      <c r="A319">
        <v>14</v>
      </c>
      <c r="B319">
        <v>34</v>
      </c>
      <c r="C319">
        <v>9</v>
      </c>
      <c r="D319">
        <v>3</v>
      </c>
      <c r="E319" t="s">
        <v>190</v>
      </c>
      <c r="F319" t="s">
        <v>140</v>
      </c>
      <c r="G319" s="4">
        <v>44562</v>
      </c>
    </row>
    <row r="320" spans="1:7" x14ac:dyDescent="0.25">
      <c r="A320">
        <v>14</v>
      </c>
      <c r="B320">
        <v>34</v>
      </c>
      <c r="C320">
        <v>10</v>
      </c>
      <c r="D320">
        <v>2</v>
      </c>
      <c r="E320" t="s">
        <v>189</v>
      </c>
      <c r="F320" t="s">
        <v>141</v>
      </c>
      <c r="G320" s="4">
        <v>44562</v>
      </c>
    </row>
    <row r="321" spans="1:7" x14ac:dyDescent="0.25">
      <c r="A321">
        <v>14</v>
      </c>
      <c r="B321">
        <v>34</v>
      </c>
      <c r="C321">
        <v>11</v>
      </c>
      <c r="D321">
        <v>3</v>
      </c>
      <c r="E321" t="s">
        <v>188</v>
      </c>
      <c r="F321" t="s">
        <v>140</v>
      </c>
      <c r="G321" s="4">
        <v>44562</v>
      </c>
    </row>
    <row r="322" spans="1:7" x14ac:dyDescent="0.25">
      <c r="A322">
        <v>14</v>
      </c>
      <c r="B322">
        <v>34</v>
      </c>
      <c r="C322">
        <v>12</v>
      </c>
      <c r="D322">
        <v>3</v>
      </c>
      <c r="E322" t="s">
        <v>187</v>
      </c>
      <c r="F322" t="s">
        <v>140</v>
      </c>
      <c r="G322" s="4">
        <v>44562</v>
      </c>
    </row>
    <row r="323" spans="1:7" x14ac:dyDescent="0.25">
      <c r="A323">
        <v>14</v>
      </c>
      <c r="B323">
        <v>35</v>
      </c>
      <c r="C323"/>
      <c r="D323"/>
      <c r="E323" t="s">
        <v>186</v>
      </c>
      <c r="F323" t="s">
        <v>142</v>
      </c>
      <c r="G323" s="4">
        <v>44562</v>
      </c>
    </row>
    <row r="324" spans="1:7" x14ac:dyDescent="0.25">
      <c r="A324">
        <v>14</v>
      </c>
      <c r="B324">
        <v>35</v>
      </c>
      <c r="C324">
        <v>1</v>
      </c>
      <c r="D324">
        <v>2</v>
      </c>
      <c r="E324" t="s">
        <v>185</v>
      </c>
      <c r="F324" t="s">
        <v>141</v>
      </c>
      <c r="G324" s="4">
        <v>44562</v>
      </c>
    </row>
    <row r="325" spans="1:7" x14ac:dyDescent="0.25">
      <c r="A325">
        <v>14</v>
      </c>
      <c r="B325">
        <v>35</v>
      </c>
      <c r="C325">
        <v>2</v>
      </c>
      <c r="D325">
        <v>2</v>
      </c>
      <c r="E325" t="s">
        <v>184</v>
      </c>
      <c r="F325" t="s">
        <v>141</v>
      </c>
      <c r="G325" s="4">
        <v>44562</v>
      </c>
    </row>
    <row r="326" spans="1:7" x14ac:dyDescent="0.25">
      <c r="A326">
        <v>14</v>
      </c>
      <c r="B326">
        <v>35</v>
      </c>
      <c r="C326">
        <v>3</v>
      </c>
      <c r="D326">
        <v>2</v>
      </c>
      <c r="E326" t="s">
        <v>183</v>
      </c>
      <c r="F326" t="s">
        <v>141</v>
      </c>
      <c r="G326" s="4">
        <v>44562</v>
      </c>
    </row>
    <row r="327" spans="1:7" x14ac:dyDescent="0.25">
      <c r="A327">
        <v>14</v>
      </c>
      <c r="B327">
        <v>35</v>
      </c>
      <c r="C327">
        <v>4</v>
      </c>
      <c r="D327">
        <v>2</v>
      </c>
      <c r="E327" t="s">
        <v>182</v>
      </c>
      <c r="F327" t="s">
        <v>141</v>
      </c>
      <c r="G327" s="4">
        <v>44562</v>
      </c>
    </row>
    <row r="328" spans="1:7" x14ac:dyDescent="0.25">
      <c r="A328">
        <v>14</v>
      </c>
      <c r="B328">
        <v>35</v>
      </c>
      <c r="C328">
        <v>5</v>
      </c>
      <c r="D328">
        <v>3</v>
      </c>
      <c r="E328" t="s">
        <v>181</v>
      </c>
      <c r="F328" t="s">
        <v>140</v>
      </c>
      <c r="G328" s="4">
        <v>44562</v>
      </c>
    </row>
    <row r="329" spans="1:7" x14ac:dyDescent="0.25">
      <c r="A329">
        <v>14</v>
      </c>
      <c r="B329">
        <v>35</v>
      </c>
      <c r="C329">
        <v>6</v>
      </c>
      <c r="D329">
        <v>2</v>
      </c>
      <c r="E329" t="s">
        <v>180</v>
      </c>
      <c r="F329" t="s">
        <v>141</v>
      </c>
      <c r="G329" s="4">
        <v>44562</v>
      </c>
    </row>
    <row r="330" spans="1:7" x14ac:dyDescent="0.25">
      <c r="A330">
        <v>14</v>
      </c>
      <c r="B330">
        <v>36</v>
      </c>
      <c r="C330"/>
      <c r="D330"/>
      <c r="E330" t="s">
        <v>179</v>
      </c>
      <c r="F330" t="s">
        <v>142</v>
      </c>
      <c r="G330" s="4">
        <v>44562</v>
      </c>
    </row>
    <row r="331" spans="1:7" x14ac:dyDescent="0.25">
      <c r="A331">
        <v>14</v>
      </c>
      <c r="B331">
        <v>36</v>
      </c>
      <c r="C331">
        <v>1</v>
      </c>
      <c r="D331">
        <v>2</v>
      </c>
      <c r="E331" t="s">
        <v>178</v>
      </c>
      <c r="F331" t="s">
        <v>141</v>
      </c>
      <c r="G331" s="4">
        <v>44562</v>
      </c>
    </row>
    <row r="332" spans="1:7" x14ac:dyDescent="0.25">
      <c r="A332">
        <v>14</v>
      </c>
      <c r="B332">
        <v>36</v>
      </c>
      <c r="C332">
        <v>2</v>
      </c>
      <c r="D332">
        <v>2</v>
      </c>
      <c r="E332" t="s">
        <v>177</v>
      </c>
      <c r="F332" t="s">
        <v>141</v>
      </c>
      <c r="G332" s="4">
        <v>44562</v>
      </c>
    </row>
    <row r="333" spans="1:7" x14ac:dyDescent="0.25">
      <c r="A333">
        <v>14</v>
      </c>
      <c r="B333">
        <v>36</v>
      </c>
      <c r="C333">
        <v>3</v>
      </c>
      <c r="D333">
        <v>2</v>
      </c>
      <c r="E333" t="s">
        <v>176</v>
      </c>
      <c r="F333" t="s">
        <v>141</v>
      </c>
      <c r="G333" s="4">
        <v>44562</v>
      </c>
    </row>
    <row r="334" spans="1:7" x14ac:dyDescent="0.25">
      <c r="A334">
        <v>14</v>
      </c>
      <c r="B334">
        <v>36</v>
      </c>
      <c r="C334">
        <v>4</v>
      </c>
      <c r="D334">
        <v>2</v>
      </c>
      <c r="E334" t="s">
        <v>175</v>
      </c>
      <c r="F334" t="s">
        <v>141</v>
      </c>
      <c r="G334" s="4">
        <v>44562</v>
      </c>
    </row>
    <row r="335" spans="1:7" x14ac:dyDescent="0.25">
      <c r="A335">
        <v>14</v>
      </c>
      <c r="B335">
        <v>36</v>
      </c>
      <c r="C335">
        <v>5</v>
      </c>
      <c r="D335">
        <v>3</v>
      </c>
      <c r="E335" t="s">
        <v>174</v>
      </c>
      <c r="F335" t="s">
        <v>140</v>
      </c>
      <c r="G335" s="4">
        <v>44562</v>
      </c>
    </row>
    <row r="336" spans="1:7" x14ac:dyDescent="0.25">
      <c r="A336">
        <v>14</v>
      </c>
      <c r="B336">
        <v>37</v>
      </c>
      <c r="C336"/>
      <c r="D336"/>
      <c r="E336" t="s">
        <v>173</v>
      </c>
      <c r="F336" t="s">
        <v>142</v>
      </c>
      <c r="G336" s="4">
        <v>44562</v>
      </c>
    </row>
    <row r="337" spans="1:7" x14ac:dyDescent="0.25">
      <c r="A337">
        <v>14</v>
      </c>
      <c r="B337">
        <v>37</v>
      </c>
      <c r="C337">
        <v>1</v>
      </c>
      <c r="D337">
        <v>3</v>
      </c>
      <c r="E337" t="s">
        <v>172</v>
      </c>
      <c r="F337" t="s">
        <v>140</v>
      </c>
      <c r="G337" s="4">
        <v>44562</v>
      </c>
    </row>
    <row r="338" spans="1:7" x14ac:dyDescent="0.25">
      <c r="A338">
        <v>14</v>
      </c>
      <c r="B338">
        <v>37</v>
      </c>
      <c r="C338">
        <v>2</v>
      </c>
      <c r="D338">
        <v>2</v>
      </c>
      <c r="E338" t="s">
        <v>171</v>
      </c>
      <c r="F338" t="s">
        <v>141</v>
      </c>
      <c r="G338" s="4">
        <v>44562</v>
      </c>
    </row>
    <row r="339" spans="1:7" x14ac:dyDescent="0.25">
      <c r="A339">
        <v>14</v>
      </c>
      <c r="B339">
        <v>37</v>
      </c>
      <c r="C339">
        <v>3</v>
      </c>
      <c r="D339">
        <v>3</v>
      </c>
      <c r="E339" t="s">
        <v>170</v>
      </c>
      <c r="F339" t="s">
        <v>140</v>
      </c>
      <c r="G339" s="4">
        <v>44562</v>
      </c>
    </row>
    <row r="340" spans="1:7" x14ac:dyDescent="0.25">
      <c r="A340">
        <v>14</v>
      </c>
      <c r="B340">
        <v>37</v>
      </c>
      <c r="C340">
        <v>4</v>
      </c>
      <c r="D340">
        <v>2</v>
      </c>
      <c r="E340" t="s">
        <v>169</v>
      </c>
      <c r="F340" t="s">
        <v>141</v>
      </c>
      <c r="G340" s="4">
        <v>44562</v>
      </c>
    </row>
    <row r="341" spans="1:7" x14ac:dyDescent="0.25">
      <c r="A341">
        <v>14</v>
      </c>
      <c r="B341">
        <v>37</v>
      </c>
      <c r="C341">
        <v>5</v>
      </c>
      <c r="D341">
        <v>2</v>
      </c>
      <c r="E341" t="s">
        <v>168</v>
      </c>
      <c r="F341" t="s">
        <v>141</v>
      </c>
      <c r="G341" s="4">
        <v>44562</v>
      </c>
    </row>
    <row r="342" spans="1:7" x14ac:dyDescent="0.25">
      <c r="A342">
        <v>14</v>
      </c>
      <c r="B342">
        <v>37</v>
      </c>
      <c r="C342">
        <v>6</v>
      </c>
      <c r="D342">
        <v>3</v>
      </c>
      <c r="E342" t="s">
        <v>167</v>
      </c>
      <c r="F342" t="s">
        <v>140</v>
      </c>
      <c r="G342" s="4">
        <v>44562</v>
      </c>
    </row>
    <row r="343" spans="1:7" x14ac:dyDescent="0.25">
      <c r="A343">
        <v>14</v>
      </c>
      <c r="B343">
        <v>38</v>
      </c>
      <c r="C343"/>
      <c r="D343"/>
      <c r="E343" t="s">
        <v>166</v>
      </c>
      <c r="F343" t="s">
        <v>142</v>
      </c>
      <c r="G343" s="4">
        <v>44562</v>
      </c>
    </row>
    <row r="344" spans="1:7" x14ac:dyDescent="0.25">
      <c r="A344">
        <v>14</v>
      </c>
      <c r="B344">
        <v>38</v>
      </c>
      <c r="C344">
        <v>1</v>
      </c>
      <c r="D344">
        <v>1</v>
      </c>
      <c r="E344" t="s">
        <v>165</v>
      </c>
      <c r="F344" t="s">
        <v>139</v>
      </c>
      <c r="G344" s="4">
        <v>44562</v>
      </c>
    </row>
    <row r="345" spans="1:7" x14ac:dyDescent="0.25">
      <c r="A345">
        <v>14</v>
      </c>
      <c r="B345">
        <v>38</v>
      </c>
      <c r="C345">
        <v>2</v>
      </c>
      <c r="D345">
        <v>3</v>
      </c>
      <c r="E345" t="s">
        <v>164</v>
      </c>
      <c r="F345" t="s">
        <v>140</v>
      </c>
      <c r="G345" s="4">
        <v>44562</v>
      </c>
    </row>
    <row r="346" spans="1:7" x14ac:dyDescent="0.25">
      <c r="A346">
        <v>14</v>
      </c>
      <c r="B346">
        <v>38</v>
      </c>
      <c r="C346">
        <v>3</v>
      </c>
      <c r="D346">
        <v>2</v>
      </c>
      <c r="E346" t="s">
        <v>163</v>
      </c>
      <c r="F346" t="s">
        <v>141</v>
      </c>
      <c r="G346" s="4">
        <v>44562</v>
      </c>
    </row>
    <row r="347" spans="1:7" x14ac:dyDescent="0.25">
      <c r="A347">
        <v>14</v>
      </c>
      <c r="B347">
        <v>38</v>
      </c>
      <c r="C347">
        <v>4</v>
      </c>
      <c r="D347">
        <v>2</v>
      </c>
      <c r="E347" t="s">
        <v>162</v>
      </c>
      <c r="F347" t="s">
        <v>141</v>
      </c>
      <c r="G347" s="4">
        <v>44562</v>
      </c>
    </row>
    <row r="348" spans="1:7" x14ac:dyDescent="0.25">
      <c r="A348">
        <v>14</v>
      </c>
      <c r="B348">
        <v>38</v>
      </c>
      <c r="C348">
        <v>5</v>
      </c>
      <c r="D348">
        <v>3</v>
      </c>
      <c r="E348" t="s">
        <v>161</v>
      </c>
      <c r="F348" t="s">
        <v>140</v>
      </c>
      <c r="G348" s="4">
        <v>44562</v>
      </c>
    </row>
    <row r="349" spans="1:7" x14ac:dyDescent="0.25">
      <c r="A349">
        <v>14</v>
      </c>
      <c r="B349">
        <v>61</v>
      </c>
      <c r="C349">
        <v>1</v>
      </c>
      <c r="D349">
        <v>1</v>
      </c>
      <c r="E349" t="s">
        <v>160</v>
      </c>
      <c r="F349" t="s">
        <v>139</v>
      </c>
      <c r="G349" s="4">
        <v>44562</v>
      </c>
    </row>
    <row r="350" spans="1:7" x14ac:dyDescent="0.25">
      <c r="A350">
        <v>14</v>
      </c>
      <c r="B350">
        <v>62</v>
      </c>
      <c r="C350">
        <v>1</v>
      </c>
      <c r="D350">
        <v>1</v>
      </c>
      <c r="E350" t="s">
        <v>159</v>
      </c>
      <c r="F350" t="s">
        <v>139</v>
      </c>
      <c r="G350" s="4">
        <v>44562</v>
      </c>
    </row>
    <row r="351" spans="1:7" x14ac:dyDescent="0.25">
      <c r="A351">
        <v>14</v>
      </c>
      <c r="B351">
        <v>63</v>
      </c>
      <c r="C351">
        <v>1</v>
      </c>
      <c r="D351">
        <v>1</v>
      </c>
      <c r="E351" t="s">
        <v>158</v>
      </c>
      <c r="F351" t="s">
        <v>139</v>
      </c>
      <c r="G351" s="4">
        <v>44562</v>
      </c>
    </row>
    <row r="352" spans="1:7" x14ac:dyDescent="0.25">
      <c r="A352">
        <v>14</v>
      </c>
      <c r="B352">
        <v>64</v>
      </c>
      <c r="C352">
        <v>1</v>
      </c>
      <c r="D352">
        <v>1</v>
      </c>
      <c r="E352" t="s">
        <v>157</v>
      </c>
      <c r="F352" t="s">
        <v>139</v>
      </c>
      <c r="G352" s="4">
        <v>44562</v>
      </c>
    </row>
    <row r="354" spans="1:4" x14ac:dyDescent="0.25">
      <c r="A354" s="163" t="s">
        <v>487</v>
      </c>
      <c r="B354" s="86" t="s">
        <v>540</v>
      </c>
      <c r="C354" s="163"/>
      <c r="D354" s="163"/>
    </row>
    <row r="355" spans="1:4" x14ac:dyDescent="0.25">
      <c r="A355" s="163">
        <v>14</v>
      </c>
      <c r="B355" s="86" t="s">
        <v>541</v>
      </c>
      <c r="C355" s="152" t="s">
        <v>540</v>
      </c>
      <c r="D355" s="163">
        <v>0</v>
      </c>
    </row>
    <row r="356" spans="1:4" x14ac:dyDescent="0.25">
      <c r="A356" s="163">
        <v>0</v>
      </c>
      <c r="B356" s="86" t="s">
        <v>542</v>
      </c>
      <c r="C356" s="152" t="s">
        <v>541</v>
      </c>
      <c r="D356" s="163">
        <v>2</v>
      </c>
    </row>
    <row r="357" spans="1:4" x14ac:dyDescent="0.25">
      <c r="A357" s="163"/>
      <c r="B357" s="86" t="s">
        <v>543</v>
      </c>
      <c r="C357" s="152" t="s">
        <v>542</v>
      </c>
      <c r="D357" s="163">
        <v>3</v>
      </c>
    </row>
    <row r="358" spans="1:4" x14ac:dyDescent="0.25">
      <c r="A358" s="163"/>
      <c r="B358" s="86" t="s">
        <v>544</v>
      </c>
      <c r="C358" s="152" t="s">
        <v>543</v>
      </c>
      <c r="D358" s="163"/>
    </row>
    <row r="359" spans="1:4" x14ac:dyDescent="0.25">
      <c r="A359" s="163"/>
      <c r="B359" s="86" t="s">
        <v>545</v>
      </c>
      <c r="C359" s="152" t="s">
        <v>544</v>
      </c>
      <c r="D359" s="163"/>
    </row>
    <row r="360" spans="1:4" x14ac:dyDescent="0.25">
      <c r="A360" s="163"/>
      <c r="B360" s="86" t="s">
        <v>546</v>
      </c>
      <c r="C360" s="152" t="s">
        <v>545</v>
      </c>
      <c r="D360" s="163"/>
    </row>
    <row r="361" spans="1:4" x14ac:dyDescent="0.25">
      <c r="A361" s="163"/>
      <c r="B361" s="86" t="s">
        <v>547</v>
      </c>
      <c r="C361" s="152" t="s">
        <v>546</v>
      </c>
      <c r="D361" s="163"/>
    </row>
    <row r="362" spans="1:4" x14ac:dyDescent="0.25">
      <c r="A362" s="163"/>
      <c r="B362" s="86" t="s">
        <v>548</v>
      </c>
      <c r="C362" s="152" t="s">
        <v>547</v>
      </c>
      <c r="D362" s="163"/>
    </row>
    <row r="363" spans="1:4" x14ac:dyDescent="0.25">
      <c r="A363" s="163"/>
      <c r="B363" s="86" t="s">
        <v>549</v>
      </c>
      <c r="C363" s="152" t="s">
        <v>548</v>
      </c>
      <c r="D363" s="163"/>
    </row>
    <row r="364" spans="1:4" x14ac:dyDescent="0.25">
      <c r="A364" s="163"/>
      <c r="B364" s="86">
        <v>10</v>
      </c>
      <c r="C364" s="152" t="s">
        <v>549</v>
      </c>
      <c r="D364" s="163"/>
    </row>
    <row r="365" spans="1:4" x14ac:dyDescent="0.25">
      <c r="A365" s="163"/>
      <c r="B365" s="86">
        <v>11</v>
      </c>
      <c r="C365" s="152" t="s">
        <v>550</v>
      </c>
      <c r="D365" s="163"/>
    </row>
    <row r="366" spans="1:4" x14ac:dyDescent="0.25">
      <c r="A366" s="163"/>
      <c r="B366" s="86">
        <v>12</v>
      </c>
      <c r="C366" s="152" t="s">
        <v>551</v>
      </c>
      <c r="D366" s="163"/>
    </row>
    <row r="367" spans="1:4" x14ac:dyDescent="0.25">
      <c r="A367" s="163"/>
      <c r="B367" s="86">
        <v>13</v>
      </c>
      <c r="C367" s="152" t="s">
        <v>552</v>
      </c>
      <c r="D367" s="163"/>
    </row>
    <row r="368" spans="1:4" x14ac:dyDescent="0.25">
      <c r="A368" s="163"/>
      <c r="B368" s="86">
        <v>14</v>
      </c>
      <c r="C368" s="152" t="s">
        <v>553</v>
      </c>
      <c r="D368" s="163"/>
    </row>
    <row r="369" spans="1:4" x14ac:dyDescent="0.25">
      <c r="A369" s="163"/>
      <c r="B369" s="86">
        <v>15</v>
      </c>
      <c r="C369" s="152" t="s">
        <v>554</v>
      </c>
      <c r="D369" s="163"/>
    </row>
    <row r="370" spans="1:4" x14ac:dyDescent="0.25">
      <c r="A370" s="163"/>
      <c r="B370" s="86">
        <v>16</v>
      </c>
      <c r="C370" s="152" t="s">
        <v>555</v>
      </c>
      <c r="D370" s="163"/>
    </row>
    <row r="371" spans="1:4" x14ac:dyDescent="0.25">
      <c r="A371" s="163"/>
      <c r="B371" s="86">
        <v>17</v>
      </c>
      <c r="C371" s="163"/>
      <c r="D371" s="163"/>
    </row>
    <row r="372" spans="1:4" x14ac:dyDescent="0.25">
      <c r="A372" s="163"/>
      <c r="B372" s="86">
        <v>18</v>
      </c>
      <c r="C372" s="86"/>
      <c r="D372" s="163"/>
    </row>
    <row r="373" spans="1:4" x14ac:dyDescent="0.25">
      <c r="A373" s="163"/>
      <c r="B373" s="86">
        <v>19</v>
      </c>
      <c r="C373" s="86"/>
      <c r="D373" s="163"/>
    </row>
    <row r="374" spans="1:4" x14ac:dyDescent="0.25">
      <c r="A374" s="163"/>
      <c r="B374" s="86">
        <v>20</v>
      </c>
      <c r="C374" s="86"/>
      <c r="D374" s="163"/>
    </row>
    <row r="375" spans="1:4" x14ac:dyDescent="0.25">
      <c r="A375" s="163"/>
      <c r="B375" s="86">
        <v>21</v>
      </c>
      <c r="C375" s="86"/>
      <c r="D375" s="163"/>
    </row>
    <row r="376" spans="1:4" x14ac:dyDescent="0.25">
      <c r="A376" s="163"/>
      <c r="B376" s="86">
        <v>22</v>
      </c>
      <c r="C376" s="86"/>
      <c r="D376" s="163"/>
    </row>
    <row r="377" spans="1:4" x14ac:dyDescent="0.25">
      <c r="A377" s="163"/>
      <c r="B377" s="86">
        <v>23</v>
      </c>
      <c r="C377" s="86"/>
      <c r="D377" s="163"/>
    </row>
    <row r="378" spans="1:4" x14ac:dyDescent="0.25">
      <c r="A378" s="163"/>
      <c r="B378" s="86">
        <v>24</v>
      </c>
      <c r="C378" s="86"/>
      <c r="D378" s="163"/>
    </row>
    <row r="379" spans="1:4" x14ac:dyDescent="0.25">
      <c r="A379" s="163"/>
      <c r="B379" s="86">
        <v>25</v>
      </c>
      <c r="C379" s="86"/>
      <c r="D379" s="163"/>
    </row>
    <row r="380" spans="1:4" x14ac:dyDescent="0.25">
      <c r="A380" s="163"/>
      <c r="B380" s="86">
        <v>26</v>
      </c>
      <c r="C380" s="86"/>
      <c r="D380" s="163"/>
    </row>
    <row r="381" spans="1:4" x14ac:dyDescent="0.25">
      <c r="A381" s="163"/>
      <c r="B381" s="86">
        <v>27</v>
      </c>
      <c r="C381" s="86"/>
      <c r="D381" s="163"/>
    </row>
    <row r="382" spans="1:4" x14ac:dyDescent="0.25">
      <c r="A382" s="163"/>
      <c r="B382" s="86">
        <v>28</v>
      </c>
      <c r="C382" s="86"/>
      <c r="D382" s="163"/>
    </row>
    <row r="383" spans="1:4" x14ac:dyDescent="0.25">
      <c r="A383" s="163"/>
      <c r="B383" s="86">
        <v>29</v>
      </c>
      <c r="C383" s="86"/>
      <c r="D383" s="163"/>
    </row>
    <row r="384" spans="1:4" x14ac:dyDescent="0.25">
      <c r="A384" s="163"/>
      <c r="B384" s="86">
        <v>30</v>
      </c>
      <c r="C384" s="86"/>
      <c r="D384" s="163"/>
    </row>
    <row r="385" spans="1:4" x14ac:dyDescent="0.25">
      <c r="A385" s="163"/>
      <c r="B385" s="86">
        <v>32</v>
      </c>
      <c r="C385" s="86"/>
      <c r="D385" s="163"/>
    </row>
    <row r="386" spans="1:4" x14ac:dyDescent="0.25">
      <c r="A386" s="163"/>
      <c r="B386" s="86">
        <v>33</v>
      </c>
      <c r="C386" s="86"/>
      <c r="D386" s="163"/>
    </row>
    <row r="387" spans="1:4" x14ac:dyDescent="0.25">
      <c r="A387" s="163"/>
      <c r="B387" s="86">
        <v>34</v>
      </c>
      <c r="C387" s="86"/>
      <c r="D387" s="163"/>
    </row>
    <row r="388" spans="1:4" x14ac:dyDescent="0.25">
      <c r="A388" s="163"/>
      <c r="B388" s="86">
        <v>35</v>
      </c>
      <c r="C388" s="86"/>
      <c r="D388" s="163"/>
    </row>
    <row r="389" spans="1:4" x14ac:dyDescent="0.25">
      <c r="A389" s="163"/>
      <c r="B389" s="86">
        <v>36</v>
      </c>
      <c r="C389" s="86"/>
      <c r="D389" s="163"/>
    </row>
    <row r="390" spans="1:4" x14ac:dyDescent="0.25">
      <c r="A390" s="163"/>
      <c r="B390" s="86">
        <v>37</v>
      </c>
      <c r="C390" s="86"/>
      <c r="D390" s="163"/>
    </row>
    <row r="391" spans="1:4" x14ac:dyDescent="0.25">
      <c r="A391" s="163"/>
      <c r="B391" s="86">
        <v>38</v>
      </c>
      <c r="C391" s="86"/>
      <c r="D391" s="163"/>
    </row>
    <row r="392" spans="1:4" x14ac:dyDescent="0.25">
      <c r="A392" s="163"/>
      <c r="B392" s="86">
        <v>61</v>
      </c>
      <c r="C392" s="86"/>
      <c r="D392" s="163"/>
    </row>
    <row r="393" spans="1:4" x14ac:dyDescent="0.25">
      <c r="A393" s="163"/>
      <c r="B393" s="86">
        <v>62</v>
      </c>
      <c r="C393" s="86"/>
      <c r="D393" s="163"/>
    </row>
    <row r="394" spans="1:4" x14ac:dyDescent="0.25">
      <c r="A394" s="163"/>
      <c r="B394" s="86">
        <v>63</v>
      </c>
      <c r="C394" s="86"/>
      <c r="D394" s="163"/>
    </row>
    <row r="395" spans="1:4" x14ac:dyDescent="0.25">
      <c r="A395" s="163"/>
      <c r="B395" s="86">
        <v>64</v>
      </c>
      <c r="C395" s="86"/>
      <c r="D395" s="163"/>
    </row>
    <row r="396" spans="1:4" x14ac:dyDescent="0.25">
      <c r="B396"/>
      <c r="C396"/>
    </row>
    <row r="397" spans="1:4" x14ac:dyDescent="0.25">
      <c r="A397" s="162" t="s">
        <v>557</v>
      </c>
      <c r="B397" t="s">
        <v>558</v>
      </c>
      <c r="C397" t="s">
        <v>563</v>
      </c>
      <c r="D397" s="162" t="s">
        <v>138</v>
      </c>
    </row>
    <row r="398" spans="1:4" x14ac:dyDescent="0.25">
      <c r="A398" s="164" t="s">
        <v>542</v>
      </c>
      <c r="B398" s="86" t="s">
        <v>541</v>
      </c>
      <c r="C398" s="86" t="s">
        <v>541</v>
      </c>
      <c r="D398" s="163">
        <v>1</v>
      </c>
    </row>
    <row r="399" spans="1:4" x14ac:dyDescent="0.25">
      <c r="A399" s="164" t="s">
        <v>543</v>
      </c>
      <c r="B399" s="86" t="s">
        <v>542</v>
      </c>
      <c r="C399" s="86" t="s">
        <v>542</v>
      </c>
      <c r="D399" s="163">
        <v>2</v>
      </c>
    </row>
    <row r="400" spans="1:4" x14ac:dyDescent="0.25">
      <c r="A400" s="164" t="s">
        <v>544</v>
      </c>
      <c r="B400" s="86" t="s">
        <v>543</v>
      </c>
      <c r="C400" s="86" t="s">
        <v>543</v>
      </c>
      <c r="D400" s="163">
        <v>3</v>
      </c>
    </row>
    <row r="401" spans="1:4" x14ac:dyDescent="0.25">
      <c r="A401" s="164" t="s">
        <v>545</v>
      </c>
      <c r="B401" s="86" t="s">
        <v>544</v>
      </c>
      <c r="C401" s="86" t="s">
        <v>544</v>
      </c>
      <c r="D401" s="163"/>
    </row>
    <row r="402" spans="1:4" x14ac:dyDescent="0.25">
      <c r="A402" s="164" t="s">
        <v>546</v>
      </c>
      <c r="B402" s="86" t="s">
        <v>545</v>
      </c>
      <c r="C402" s="86" t="s">
        <v>545</v>
      </c>
      <c r="D402" s="163"/>
    </row>
    <row r="403" spans="1:4" x14ac:dyDescent="0.25">
      <c r="A403" s="164" t="s">
        <v>547</v>
      </c>
      <c r="B403" s="86" t="s">
        <v>546</v>
      </c>
      <c r="C403" s="86" t="s">
        <v>546</v>
      </c>
      <c r="D403" s="163"/>
    </row>
    <row r="404" spans="1:4" x14ac:dyDescent="0.25">
      <c r="A404" s="164" t="s">
        <v>548</v>
      </c>
      <c r="B404" s="86" t="s">
        <v>547</v>
      </c>
      <c r="C404" s="86" t="s">
        <v>547</v>
      </c>
      <c r="D404" s="163"/>
    </row>
    <row r="405" spans="1:4" x14ac:dyDescent="0.25">
      <c r="A405" s="164" t="s">
        <v>549</v>
      </c>
      <c r="B405" s="86" t="s">
        <v>548</v>
      </c>
      <c r="C405" s="86" t="s">
        <v>548</v>
      </c>
      <c r="D405" s="163"/>
    </row>
    <row r="406" spans="1:4" x14ac:dyDescent="0.25">
      <c r="A406" s="163">
        <v>10</v>
      </c>
      <c r="B406" s="86" t="s">
        <v>549</v>
      </c>
      <c r="C406" s="86" t="s">
        <v>549</v>
      </c>
      <c r="D406" s="163"/>
    </row>
    <row r="407" spans="1:4" x14ac:dyDescent="0.25">
      <c r="A407" s="163">
        <v>11</v>
      </c>
      <c r="B407" s="86">
        <v>10</v>
      </c>
      <c r="C407" s="86" t="s">
        <v>550</v>
      </c>
      <c r="D407" s="163"/>
    </row>
    <row r="408" spans="1:4" x14ac:dyDescent="0.25">
      <c r="A408" s="163">
        <v>12</v>
      </c>
      <c r="B408" s="86">
        <v>11</v>
      </c>
      <c r="C408" s="86" t="s">
        <v>551</v>
      </c>
      <c r="D408" s="163"/>
    </row>
    <row r="409" spans="1:4" x14ac:dyDescent="0.25">
      <c r="A409" s="163">
        <v>13</v>
      </c>
      <c r="B409" s="86">
        <v>12</v>
      </c>
      <c r="C409" s="86" t="s">
        <v>552</v>
      </c>
      <c r="D409" s="163"/>
    </row>
    <row r="410" spans="1:4" x14ac:dyDescent="0.25">
      <c r="A410" s="163">
        <v>14</v>
      </c>
      <c r="B410" s="86">
        <v>13</v>
      </c>
      <c r="C410" s="86" t="s">
        <v>553</v>
      </c>
      <c r="D410" s="163"/>
    </row>
    <row r="411" spans="1:4" x14ac:dyDescent="0.25">
      <c r="A411" s="163">
        <v>15</v>
      </c>
      <c r="B411" s="86">
        <v>14</v>
      </c>
      <c r="C411" s="86" t="s">
        <v>554</v>
      </c>
      <c r="D411" s="163"/>
    </row>
    <row r="412" spans="1:4" x14ac:dyDescent="0.25">
      <c r="A412" s="163">
        <v>16</v>
      </c>
      <c r="B412" s="86">
        <v>15</v>
      </c>
      <c r="C412" s="86" t="s">
        <v>555</v>
      </c>
      <c r="D412" s="163"/>
    </row>
    <row r="413" spans="1:4" x14ac:dyDescent="0.25">
      <c r="A413" s="163">
        <v>17</v>
      </c>
      <c r="B413" s="86">
        <v>16</v>
      </c>
      <c r="C413" s="86" t="s">
        <v>559</v>
      </c>
      <c r="D413" s="163"/>
    </row>
    <row r="414" spans="1:4" x14ac:dyDescent="0.25">
      <c r="A414" s="163">
        <v>18</v>
      </c>
      <c r="B414" s="86">
        <v>17</v>
      </c>
      <c r="C414" s="86" t="s">
        <v>560</v>
      </c>
      <c r="D414" s="163"/>
    </row>
    <row r="415" spans="1:4" x14ac:dyDescent="0.25">
      <c r="A415" s="163">
        <v>19</v>
      </c>
      <c r="B415" s="86">
        <v>18</v>
      </c>
      <c r="C415" s="86" t="s">
        <v>561</v>
      </c>
      <c r="D415" s="163"/>
    </row>
    <row r="416" spans="1:4" x14ac:dyDescent="0.25">
      <c r="A416" s="163">
        <v>20</v>
      </c>
      <c r="B416" s="86">
        <v>19</v>
      </c>
      <c r="C416" s="86" t="s">
        <v>562</v>
      </c>
      <c r="D416" s="163"/>
    </row>
    <row r="417" spans="1:4" x14ac:dyDescent="0.25">
      <c r="A417" s="163">
        <v>21</v>
      </c>
      <c r="B417" s="86">
        <v>20</v>
      </c>
      <c r="C417" s="86"/>
      <c r="D417" s="163"/>
    </row>
    <row r="418" spans="1:4" x14ac:dyDescent="0.25">
      <c r="A418" s="163">
        <v>22</v>
      </c>
      <c r="B418" s="86">
        <v>21</v>
      </c>
      <c r="C418" s="86"/>
      <c r="D418" s="163"/>
    </row>
    <row r="419" spans="1:4" x14ac:dyDescent="0.25">
      <c r="A419" s="163">
        <v>23</v>
      </c>
      <c r="B419" s="86">
        <v>22</v>
      </c>
      <c r="C419" s="86"/>
      <c r="D419" s="163"/>
    </row>
    <row r="420" spans="1:4" x14ac:dyDescent="0.25">
      <c r="A420" s="163">
        <v>24</v>
      </c>
      <c r="B420" s="86">
        <v>23</v>
      </c>
      <c r="C420" s="86"/>
      <c r="D420" s="163"/>
    </row>
    <row r="421" spans="1:4" x14ac:dyDescent="0.25">
      <c r="A421" s="163">
        <v>25</v>
      </c>
      <c r="B421" s="86">
        <v>24</v>
      </c>
      <c r="C421" s="86"/>
      <c r="D421" s="163"/>
    </row>
    <row r="422" spans="1:4" x14ac:dyDescent="0.25">
      <c r="A422" s="163">
        <v>26</v>
      </c>
      <c r="B422" s="86">
        <v>25</v>
      </c>
      <c r="C422" s="86"/>
      <c r="D422" s="163"/>
    </row>
    <row r="423" spans="1:4" x14ac:dyDescent="0.25">
      <c r="A423" s="163">
        <v>27</v>
      </c>
      <c r="B423" s="86">
        <v>26</v>
      </c>
      <c r="C423" s="86"/>
      <c r="D423" s="163"/>
    </row>
    <row r="424" spans="1:4" x14ac:dyDescent="0.25">
      <c r="A424" s="163">
        <v>28</v>
      </c>
      <c r="B424" s="86">
        <v>27</v>
      </c>
      <c r="C424" s="86"/>
      <c r="D424" s="163"/>
    </row>
    <row r="425" spans="1:4" x14ac:dyDescent="0.25">
      <c r="A425" s="163">
        <v>29</v>
      </c>
      <c r="B425" s="86">
        <v>28</v>
      </c>
      <c r="C425" s="86"/>
      <c r="D425" s="163"/>
    </row>
    <row r="426" spans="1:4" x14ac:dyDescent="0.25">
      <c r="A426" s="163">
        <v>30</v>
      </c>
      <c r="B426" s="86">
        <v>29</v>
      </c>
      <c r="C426" s="86"/>
      <c r="D426" s="163"/>
    </row>
    <row r="427" spans="1:4" x14ac:dyDescent="0.25">
      <c r="A427" s="163">
        <v>31</v>
      </c>
      <c r="B427" s="86">
        <v>30</v>
      </c>
      <c r="C427" s="86"/>
      <c r="D427" s="163"/>
    </row>
    <row r="428" spans="1:4" x14ac:dyDescent="0.25">
      <c r="A428" s="163">
        <v>32</v>
      </c>
      <c r="B428" s="86">
        <v>31</v>
      </c>
      <c r="C428" s="86"/>
      <c r="D428" s="163"/>
    </row>
    <row r="429" spans="1:4" x14ac:dyDescent="0.25">
      <c r="A429" s="163"/>
      <c r="B429" s="86">
        <v>32</v>
      </c>
      <c r="C429" s="86"/>
      <c r="D429" s="163"/>
    </row>
    <row r="430" spans="1:4" x14ac:dyDescent="0.25">
      <c r="A430" s="163"/>
      <c r="B430" s="86">
        <v>33</v>
      </c>
      <c r="C430" s="86"/>
      <c r="D430" s="163"/>
    </row>
    <row r="431" spans="1:4" x14ac:dyDescent="0.25">
      <c r="A431" s="163"/>
      <c r="B431" s="86">
        <v>34</v>
      </c>
      <c r="C431" s="86"/>
      <c r="D431" s="163"/>
    </row>
    <row r="432" spans="1:4" x14ac:dyDescent="0.25">
      <c r="A432" s="163"/>
      <c r="B432" s="86">
        <v>35</v>
      </c>
      <c r="C432" s="86"/>
      <c r="D432" s="163"/>
    </row>
    <row r="433" spans="1:4" x14ac:dyDescent="0.25">
      <c r="A433" s="163"/>
      <c r="B433" s="86">
        <v>36</v>
      </c>
      <c r="C433" s="86"/>
      <c r="D433" s="163"/>
    </row>
    <row r="434" spans="1:4" x14ac:dyDescent="0.25">
      <c r="A434" s="163"/>
      <c r="B434" s="86">
        <v>37</v>
      </c>
      <c r="C434" s="86"/>
      <c r="D434" s="163"/>
    </row>
    <row r="435" spans="1:4" x14ac:dyDescent="0.25">
      <c r="A435" s="163"/>
      <c r="B435" s="86">
        <v>38</v>
      </c>
      <c r="C435" s="86"/>
      <c r="D435" s="163"/>
    </row>
    <row r="436" spans="1:4" x14ac:dyDescent="0.25">
      <c r="A436" s="163"/>
      <c r="B436" s="86">
        <v>39</v>
      </c>
      <c r="C436" s="86"/>
      <c r="D436" s="163"/>
    </row>
    <row r="437" spans="1:4" x14ac:dyDescent="0.25">
      <c r="A437" s="163"/>
      <c r="B437" s="86">
        <v>40</v>
      </c>
      <c r="C437" s="86"/>
      <c r="D437" s="163"/>
    </row>
    <row r="438" spans="1:4" x14ac:dyDescent="0.25">
      <c r="A438" s="163"/>
      <c r="B438" s="86">
        <v>41</v>
      </c>
      <c r="C438" s="86"/>
      <c r="D438" s="163"/>
    </row>
    <row r="439" spans="1:4" x14ac:dyDescent="0.25">
      <c r="A439" s="163"/>
      <c r="B439" s="86">
        <v>42</v>
      </c>
      <c r="C439" s="86"/>
      <c r="D439" s="163"/>
    </row>
    <row r="440" spans="1:4" x14ac:dyDescent="0.25">
      <c r="A440" s="163"/>
      <c r="B440" s="86">
        <v>43</v>
      </c>
      <c r="C440" s="86"/>
      <c r="D440" s="163"/>
    </row>
    <row r="441" spans="1:4" x14ac:dyDescent="0.25">
      <c r="A441" s="163"/>
      <c r="B441" s="86">
        <v>44</v>
      </c>
      <c r="C441" s="86"/>
      <c r="D441" s="163"/>
    </row>
    <row r="442" spans="1:4" x14ac:dyDescent="0.25">
      <c r="A442" s="163"/>
      <c r="B442" s="86">
        <v>45</v>
      </c>
      <c r="C442" s="86"/>
      <c r="D442" s="163"/>
    </row>
    <row r="443" spans="1:4" x14ac:dyDescent="0.25">
      <c r="A443" s="163"/>
      <c r="B443" s="86">
        <v>46</v>
      </c>
      <c r="C443" s="86"/>
      <c r="D443" s="163"/>
    </row>
    <row r="444" spans="1:4" x14ac:dyDescent="0.25">
      <c r="A444" s="163"/>
      <c r="B444" s="86">
        <v>47</v>
      </c>
      <c r="C444" s="86"/>
      <c r="D444" s="163"/>
    </row>
    <row r="445" spans="1:4" x14ac:dyDescent="0.25">
      <c r="A445" s="163"/>
      <c r="B445" s="86">
        <v>48</v>
      </c>
      <c r="C445" s="86"/>
      <c r="D445" s="163"/>
    </row>
    <row r="446" spans="1:4" x14ac:dyDescent="0.25">
      <c r="A446" s="163"/>
      <c r="B446" s="86">
        <v>49</v>
      </c>
      <c r="C446" s="86"/>
      <c r="D446" s="163"/>
    </row>
    <row r="447" spans="1:4" x14ac:dyDescent="0.25">
      <c r="A447" s="163"/>
      <c r="B447" s="86">
        <v>50</v>
      </c>
      <c r="C447" s="86"/>
      <c r="D447" s="163"/>
    </row>
    <row r="448" spans="1:4" x14ac:dyDescent="0.25">
      <c r="A448" s="163"/>
      <c r="B448" s="86">
        <v>51</v>
      </c>
      <c r="C448" s="86"/>
      <c r="D448" s="163"/>
    </row>
    <row r="449" spans="1:4" x14ac:dyDescent="0.25">
      <c r="A449" s="163"/>
      <c r="B449" s="86">
        <v>52</v>
      </c>
      <c r="C449" s="86"/>
      <c r="D449" s="163"/>
    </row>
    <row r="450" spans="1:4" x14ac:dyDescent="0.25">
      <c r="A450" s="163"/>
      <c r="B450" s="86">
        <v>53</v>
      </c>
      <c r="C450" s="86"/>
      <c r="D450" s="163"/>
    </row>
    <row r="451" spans="1:4" x14ac:dyDescent="0.25">
      <c r="A451" s="163"/>
      <c r="B451" s="86">
        <v>54</v>
      </c>
      <c r="C451" s="86"/>
      <c r="D451" s="163"/>
    </row>
    <row r="452" spans="1:4" x14ac:dyDescent="0.25">
      <c r="A452" s="163"/>
      <c r="B452" s="86">
        <v>55</v>
      </c>
      <c r="C452" s="86"/>
      <c r="D452" s="163"/>
    </row>
    <row r="453" spans="1:4" x14ac:dyDescent="0.25">
      <c r="A453" s="163"/>
      <c r="B453" s="86">
        <v>56</v>
      </c>
      <c r="C453" s="86"/>
      <c r="D453" s="163"/>
    </row>
    <row r="454" spans="1:4" x14ac:dyDescent="0.25">
      <c r="A454" s="163"/>
      <c r="B454" s="86">
        <v>57</v>
      </c>
      <c r="C454" s="86"/>
      <c r="D454" s="163"/>
    </row>
    <row r="455" spans="1:4" x14ac:dyDescent="0.25">
      <c r="A455" s="163"/>
      <c r="B455" s="86">
        <v>58</v>
      </c>
      <c r="C455" s="86"/>
      <c r="D455" s="163"/>
    </row>
    <row r="456" spans="1:4" x14ac:dyDescent="0.25">
      <c r="A456" s="163"/>
      <c r="B456" s="86">
        <v>59</v>
      </c>
      <c r="C456" s="86"/>
      <c r="D456" s="163"/>
    </row>
    <row r="457" spans="1:4" x14ac:dyDescent="0.25">
      <c r="A457" s="163"/>
      <c r="B457" s="86">
        <v>60</v>
      </c>
      <c r="C457" s="86"/>
      <c r="D457" s="163"/>
    </row>
    <row r="458" spans="1:4" x14ac:dyDescent="0.25">
      <c r="A458" s="163"/>
      <c r="B458" s="86">
        <v>61</v>
      </c>
      <c r="C458" s="86"/>
      <c r="D458" s="163"/>
    </row>
    <row r="459" spans="1:4" x14ac:dyDescent="0.25">
      <c r="A459" s="163"/>
      <c r="B459" s="86">
        <v>62</v>
      </c>
      <c r="C459" s="86"/>
      <c r="D459" s="163"/>
    </row>
    <row r="460" spans="1:4" x14ac:dyDescent="0.25">
      <c r="A460" s="163"/>
      <c r="B460" s="86">
        <v>63</v>
      </c>
      <c r="C460" s="86"/>
      <c r="D460" s="163"/>
    </row>
    <row r="461" spans="1:4" x14ac:dyDescent="0.25">
      <c r="A461" s="163"/>
      <c r="B461" s="86">
        <v>64</v>
      </c>
      <c r="C461" s="86"/>
      <c r="D461" s="163"/>
    </row>
    <row r="462" spans="1:4" x14ac:dyDescent="0.25">
      <c r="A462" s="163"/>
      <c r="B462" s="86">
        <v>65</v>
      </c>
      <c r="C462" s="86"/>
      <c r="D462" s="163"/>
    </row>
    <row r="463" spans="1:4" x14ac:dyDescent="0.25">
      <c r="A463" s="163"/>
      <c r="B463" s="86">
        <v>66</v>
      </c>
      <c r="C463" s="86"/>
      <c r="D463" s="163"/>
    </row>
    <row r="464" spans="1:4" x14ac:dyDescent="0.25">
      <c r="A464" s="163"/>
      <c r="B464" s="86">
        <v>67</v>
      </c>
      <c r="C464" s="86"/>
      <c r="D464" s="163"/>
    </row>
    <row r="465" spans="1:4" x14ac:dyDescent="0.25">
      <c r="A465" s="163"/>
      <c r="B465" s="86">
        <v>68</v>
      </c>
      <c r="C465" s="86"/>
      <c r="D465" s="163"/>
    </row>
    <row r="466" spans="1:4" x14ac:dyDescent="0.25">
      <c r="A466" s="163"/>
      <c r="B466" s="86">
        <v>69</v>
      </c>
      <c r="C466" s="86"/>
      <c r="D466" s="163"/>
    </row>
    <row r="467" spans="1:4" x14ac:dyDescent="0.25">
      <c r="A467" s="163"/>
      <c r="B467" s="86">
        <v>70</v>
      </c>
      <c r="C467" s="86"/>
      <c r="D467" s="163"/>
    </row>
    <row r="468" spans="1:4" x14ac:dyDescent="0.25">
      <c r="A468" s="163"/>
      <c r="B468" s="86">
        <v>71</v>
      </c>
      <c r="C468" s="86"/>
      <c r="D468" s="163"/>
    </row>
    <row r="469" spans="1:4" x14ac:dyDescent="0.25">
      <c r="A469" s="163"/>
      <c r="B469" s="86">
        <v>72</v>
      </c>
      <c r="C469" s="86"/>
      <c r="D469" s="163"/>
    </row>
    <row r="470" spans="1:4" x14ac:dyDescent="0.25">
      <c r="A470" s="163"/>
      <c r="B470" s="86">
        <v>73</v>
      </c>
      <c r="C470" s="86"/>
      <c r="D470" s="163"/>
    </row>
    <row r="471" spans="1:4" x14ac:dyDescent="0.25">
      <c r="A471" s="163"/>
      <c r="B471" s="86">
        <v>74</v>
      </c>
      <c r="C471" s="86"/>
      <c r="D471" s="163"/>
    </row>
    <row r="472" spans="1:4" x14ac:dyDescent="0.25">
      <c r="A472" s="163"/>
      <c r="B472" s="86">
        <v>75</v>
      </c>
      <c r="C472" s="86"/>
      <c r="D472" s="163"/>
    </row>
    <row r="473" spans="1:4" x14ac:dyDescent="0.25">
      <c r="A473" s="163"/>
      <c r="B473" s="86">
        <v>76</v>
      </c>
      <c r="C473" s="86"/>
      <c r="D473" s="163"/>
    </row>
    <row r="474" spans="1:4" x14ac:dyDescent="0.25">
      <c r="A474" s="163"/>
      <c r="B474" s="86">
        <v>77</v>
      </c>
      <c r="C474" s="86"/>
      <c r="D474" s="163"/>
    </row>
    <row r="475" spans="1:4" x14ac:dyDescent="0.25">
      <c r="A475" s="163"/>
      <c r="B475" s="86">
        <v>78</v>
      </c>
      <c r="C475" s="86"/>
      <c r="D475" s="163"/>
    </row>
    <row r="476" spans="1:4" x14ac:dyDescent="0.25">
      <c r="A476" s="163"/>
      <c r="B476" s="86">
        <v>79</v>
      </c>
      <c r="C476" s="86"/>
      <c r="D476" s="163"/>
    </row>
    <row r="477" spans="1:4" x14ac:dyDescent="0.25">
      <c r="B477"/>
      <c r="C477"/>
    </row>
    <row r="478" spans="1:4" x14ac:dyDescent="0.25">
      <c r="B478"/>
      <c r="C478"/>
    </row>
    <row r="479" spans="1:4" x14ac:dyDescent="0.25">
      <c r="B479"/>
      <c r="C479"/>
    </row>
    <row r="480" spans="1:4" x14ac:dyDescent="0.25">
      <c r="B480"/>
      <c r="C480"/>
    </row>
    <row r="481" spans="2:3" x14ac:dyDescent="0.25">
      <c r="B481"/>
      <c r="C481"/>
    </row>
    <row r="482" spans="2:3" x14ac:dyDescent="0.25">
      <c r="B482"/>
      <c r="C482"/>
    </row>
    <row r="483" spans="2:3" x14ac:dyDescent="0.25">
      <c r="B483"/>
      <c r="C483"/>
    </row>
    <row r="484" spans="2:3" x14ac:dyDescent="0.25">
      <c r="B484"/>
      <c r="C484"/>
    </row>
    <row r="485" spans="2:3" x14ac:dyDescent="0.25">
      <c r="B485"/>
      <c r="C485"/>
    </row>
    <row r="486" spans="2:3" x14ac:dyDescent="0.25">
      <c r="B486"/>
      <c r="C486"/>
    </row>
    <row r="487" spans="2:3" x14ac:dyDescent="0.25">
      <c r="B487"/>
      <c r="C487"/>
    </row>
    <row r="488" spans="2:3" x14ac:dyDescent="0.25">
      <c r="B488"/>
      <c r="C488"/>
    </row>
    <row r="489" spans="2:3" x14ac:dyDescent="0.25">
      <c r="B489"/>
      <c r="C489"/>
    </row>
    <row r="490" spans="2:3" x14ac:dyDescent="0.25">
      <c r="B490"/>
      <c r="C490"/>
    </row>
    <row r="491" spans="2:3" x14ac:dyDescent="0.25">
      <c r="B491"/>
      <c r="C491"/>
    </row>
    <row r="492" spans="2:3" x14ac:dyDescent="0.25">
      <c r="B492"/>
      <c r="C492"/>
    </row>
    <row r="493" spans="2:3" x14ac:dyDescent="0.25">
      <c r="B493"/>
      <c r="C493"/>
    </row>
    <row r="494" spans="2:3" x14ac:dyDescent="0.25">
      <c r="B494"/>
      <c r="C494"/>
    </row>
    <row r="495" spans="2:3" x14ac:dyDescent="0.25">
      <c r="B495"/>
      <c r="C495"/>
    </row>
    <row r="496" spans="2:3" x14ac:dyDescent="0.25">
      <c r="B496"/>
      <c r="C496"/>
    </row>
    <row r="497" spans="2:7" x14ac:dyDescent="0.25">
      <c r="B497"/>
      <c r="C497"/>
      <c r="G497" s="107"/>
    </row>
    <row r="498" spans="2:7" x14ac:dyDescent="0.25">
      <c r="B498"/>
      <c r="C498"/>
      <c r="G498" s="107"/>
    </row>
    <row r="499" spans="2:7" x14ac:dyDescent="0.25">
      <c r="B499"/>
      <c r="C499"/>
      <c r="G499" s="107"/>
    </row>
    <row r="500" spans="2:7" x14ac:dyDescent="0.25">
      <c r="B500"/>
      <c r="C500"/>
      <c r="G500" s="107"/>
    </row>
    <row r="501" spans="2:7" x14ac:dyDescent="0.25">
      <c r="B501"/>
      <c r="C501"/>
      <c r="G501" s="107"/>
    </row>
    <row r="502" spans="2:7" x14ac:dyDescent="0.25">
      <c r="B502"/>
      <c r="C502"/>
      <c r="G502" s="107"/>
    </row>
    <row r="503" spans="2:7" x14ac:dyDescent="0.25">
      <c r="B503"/>
      <c r="C503"/>
      <c r="G503" s="107"/>
    </row>
    <row r="504" spans="2:7" x14ac:dyDescent="0.25">
      <c r="B504"/>
      <c r="C504"/>
      <c r="G504" s="107"/>
    </row>
    <row r="505" spans="2:7" x14ac:dyDescent="0.25">
      <c r="B505"/>
      <c r="C505"/>
      <c r="G505" s="107"/>
    </row>
    <row r="506" spans="2:7" x14ac:dyDescent="0.25">
      <c r="B506"/>
      <c r="C506"/>
      <c r="G506" s="107"/>
    </row>
    <row r="507" spans="2:7" x14ac:dyDescent="0.25">
      <c r="B507"/>
      <c r="C507"/>
      <c r="G507" s="107"/>
    </row>
    <row r="508" spans="2:7" x14ac:dyDescent="0.25">
      <c r="B508"/>
      <c r="C508"/>
      <c r="G508" s="107"/>
    </row>
    <row r="509" spans="2:7" x14ac:dyDescent="0.25">
      <c r="B509"/>
      <c r="C509"/>
      <c r="G509" s="107"/>
    </row>
    <row r="510" spans="2:7" x14ac:dyDescent="0.25">
      <c r="B510"/>
      <c r="C510"/>
      <c r="G510" s="107"/>
    </row>
    <row r="511" spans="2:7" x14ac:dyDescent="0.25">
      <c r="B511"/>
      <c r="C511"/>
      <c r="G511" s="107"/>
    </row>
    <row r="512" spans="2:7" x14ac:dyDescent="0.25">
      <c r="B512"/>
      <c r="C512"/>
      <c r="G512" s="107"/>
    </row>
    <row r="513" spans="2:7" x14ac:dyDescent="0.25">
      <c r="B513"/>
      <c r="C513"/>
      <c r="G513" s="107"/>
    </row>
    <row r="514" spans="2:7" x14ac:dyDescent="0.25">
      <c r="B514"/>
      <c r="C514"/>
      <c r="G514" s="107"/>
    </row>
    <row r="515" spans="2:7" x14ac:dyDescent="0.25">
      <c r="B515"/>
      <c r="C515"/>
      <c r="G515" s="107"/>
    </row>
    <row r="516" spans="2:7" x14ac:dyDescent="0.25">
      <c r="B516"/>
      <c r="C516"/>
      <c r="G516" s="107"/>
    </row>
    <row r="517" spans="2:7" x14ac:dyDescent="0.25">
      <c r="B517"/>
      <c r="C517"/>
      <c r="G517" s="107"/>
    </row>
    <row r="518" spans="2:7" x14ac:dyDescent="0.25">
      <c r="B518"/>
      <c r="C518"/>
      <c r="G518" s="107"/>
    </row>
    <row r="519" spans="2:7" x14ac:dyDescent="0.25">
      <c r="B519"/>
      <c r="C519"/>
      <c r="G519" s="107"/>
    </row>
    <row r="520" spans="2:7" x14ac:dyDescent="0.25">
      <c r="B520"/>
      <c r="C520"/>
      <c r="G520" s="107"/>
    </row>
    <row r="521" spans="2:7" x14ac:dyDescent="0.25">
      <c r="B521"/>
      <c r="C521"/>
      <c r="G521" s="107"/>
    </row>
    <row r="522" spans="2:7" x14ac:dyDescent="0.25">
      <c r="B522"/>
      <c r="C522"/>
      <c r="G522" s="107"/>
    </row>
    <row r="523" spans="2:7" x14ac:dyDescent="0.25">
      <c r="B523"/>
      <c r="C523"/>
      <c r="G523" s="107"/>
    </row>
    <row r="524" spans="2:7" x14ac:dyDescent="0.25">
      <c r="B524"/>
      <c r="C524"/>
      <c r="G524" s="107"/>
    </row>
    <row r="525" spans="2:7" x14ac:dyDescent="0.25">
      <c r="B525"/>
      <c r="C525"/>
      <c r="G525" s="107"/>
    </row>
    <row r="526" spans="2:7" x14ac:dyDescent="0.25">
      <c r="B526"/>
      <c r="C526"/>
      <c r="G526" s="107"/>
    </row>
    <row r="527" spans="2:7" x14ac:dyDescent="0.25">
      <c r="B527"/>
      <c r="C527"/>
      <c r="G527" s="107"/>
    </row>
    <row r="528" spans="2:7" x14ac:dyDescent="0.25">
      <c r="B528"/>
      <c r="C528"/>
      <c r="G528" s="107"/>
    </row>
    <row r="529" spans="2:7" x14ac:dyDescent="0.25">
      <c r="B529"/>
      <c r="C529"/>
      <c r="G529" s="107"/>
    </row>
    <row r="530" spans="2:7" x14ac:dyDescent="0.25">
      <c r="B530"/>
      <c r="C530"/>
      <c r="G530" s="107"/>
    </row>
    <row r="531" spans="2:7" x14ac:dyDescent="0.25">
      <c r="B531"/>
      <c r="C531"/>
      <c r="G531" s="107"/>
    </row>
    <row r="532" spans="2:7" x14ac:dyDescent="0.25">
      <c r="B532"/>
      <c r="C532"/>
      <c r="G532" s="107"/>
    </row>
    <row r="533" spans="2:7" x14ac:dyDescent="0.25">
      <c r="B533"/>
      <c r="C533"/>
      <c r="G533" s="107"/>
    </row>
    <row r="534" spans="2:7" x14ac:dyDescent="0.25">
      <c r="B534"/>
      <c r="C534"/>
      <c r="G534" s="107"/>
    </row>
    <row r="535" spans="2:7" x14ac:dyDescent="0.25">
      <c r="B535"/>
      <c r="C535"/>
      <c r="G535" s="107"/>
    </row>
    <row r="536" spans="2:7" x14ac:dyDescent="0.25">
      <c r="B536"/>
      <c r="C536"/>
      <c r="G536" s="107"/>
    </row>
    <row r="537" spans="2:7" x14ac:dyDescent="0.25">
      <c r="B537"/>
      <c r="C537"/>
      <c r="G537" s="107"/>
    </row>
    <row r="538" spans="2:7" x14ac:dyDescent="0.25">
      <c r="B538"/>
      <c r="C538"/>
      <c r="G538" s="107"/>
    </row>
    <row r="539" spans="2:7" x14ac:dyDescent="0.25">
      <c r="B539"/>
      <c r="C539"/>
      <c r="G539" s="107"/>
    </row>
    <row r="540" spans="2:7" x14ac:dyDescent="0.25">
      <c r="B540"/>
      <c r="C540"/>
      <c r="G540" s="107"/>
    </row>
    <row r="541" spans="2:7" x14ac:dyDescent="0.25">
      <c r="B541"/>
      <c r="C541"/>
      <c r="G541" s="107"/>
    </row>
    <row r="542" spans="2:7" x14ac:dyDescent="0.25">
      <c r="B542"/>
      <c r="C542"/>
      <c r="G542" s="107"/>
    </row>
    <row r="543" spans="2:7" x14ac:dyDescent="0.25">
      <c r="B543"/>
      <c r="C543"/>
      <c r="G543" s="107"/>
    </row>
    <row r="544" spans="2:7" x14ac:dyDescent="0.25">
      <c r="B544"/>
      <c r="C544"/>
      <c r="G544" s="107"/>
    </row>
    <row r="545" spans="2:7" x14ac:dyDescent="0.25">
      <c r="B545"/>
      <c r="C545"/>
      <c r="G545" s="107"/>
    </row>
    <row r="546" spans="2:7" x14ac:dyDescent="0.25">
      <c r="B546"/>
      <c r="C546"/>
      <c r="G546" s="107"/>
    </row>
    <row r="547" spans="2:7" x14ac:dyDescent="0.25">
      <c r="B547"/>
      <c r="C547"/>
      <c r="G547" s="107"/>
    </row>
    <row r="548" spans="2:7" x14ac:dyDescent="0.25">
      <c r="B548"/>
      <c r="C548"/>
      <c r="G548" s="107"/>
    </row>
    <row r="549" spans="2:7" x14ac:dyDescent="0.25">
      <c r="B549"/>
      <c r="C549"/>
      <c r="G549" s="107"/>
    </row>
    <row r="550" spans="2:7" x14ac:dyDescent="0.25">
      <c r="B550"/>
      <c r="C550"/>
      <c r="G550" s="107"/>
    </row>
    <row r="551" spans="2:7" x14ac:dyDescent="0.25">
      <c r="B551"/>
      <c r="C551"/>
      <c r="G551" s="107"/>
    </row>
    <row r="552" spans="2:7" x14ac:dyDescent="0.25">
      <c r="B552"/>
      <c r="C552"/>
      <c r="G552" s="107"/>
    </row>
    <row r="553" spans="2:7" x14ac:dyDescent="0.25">
      <c r="B553"/>
      <c r="C553"/>
      <c r="G553" s="107"/>
    </row>
    <row r="554" spans="2:7" x14ac:dyDescent="0.25">
      <c r="B554"/>
      <c r="C554"/>
      <c r="G554" s="107"/>
    </row>
    <row r="555" spans="2:7" x14ac:dyDescent="0.25">
      <c r="B555"/>
      <c r="C555"/>
      <c r="G555" s="107"/>
    </row>
    <row r="556" spans="2:7" x14ac:dyDescent="0.25">
      <c r="B556"/>
      <c r="C556"/>
      <c r="G556" s="107"/>
    </row>
    <row r="557" spans="2:7" x14ac:dyDescent="0.25">
      <c r="B557"/>
      <c r="C557"/>
      <c r="G557" s="107"/>
    </row>
    <row r="558" spans="2:7" x14ac:dyDescent="0.25">
      <c r="B558"/>
      <c r="C558"/>
      <c r="G558" s="107"/>
    </row>
    <row r="559" spans="2:7" x14ac:dyDescent="0.25">
      <c r="B559"/>
      <c r="C559"/>
      <c r="G559" s="107"/>
    </row>
    <row r="560" spans="2:7" x14ac:dyDescent="0.25">
      <c r="B560"/>
      <c r="C560"/>
      <c r="G560" s="107"/>
    </row>
    <row r="561" spans="2:7" x14ac:dyDescent="0.25">
      <c r="B561"/>
      <c r="C561"/>
      <c r="G561" s="107"/>
    </row>
    <row r="562" spans="2:7" x14ac:dyDescent="0.25">
      <c r="B562"/>
      <c r="C562"/>
      <c r="G562" s="107"/>
    </row>
    <row r="563" spans="2:7" x14ac:dyDescent="0.25">
      <c r="B563"/>
      <c r="C563"/>
      <c r="G563" s="107"/>
    </row>
    <row r="564" spans="2:7" x14ac:dyDescent="0.25">
      <c r="B564"/>
      <c r="C564"/>
      <c r="G564" s="107"/>
    </row>
    <row r="565" spans="2:7" x14ac:dyDescent="0.25">
      <c r="B565"/>
      <c r="C565"/>
      <c r="G565" s="107"/>
    </row>
    <row r="566" spans="2:7" x14ac:dyDescent="0.25">
      <c r="B566"/>
      <c r="C566"/>
      <c r="G566" s="107"/>
    </row>
    <row r="567" spans="2:7" x14ac:dyDescent="0.25">
      <c r="B567"/>
      <c r="C567"/>
      <c r="G567" s="107"/>
    </row>
    <row r="568" spans="2:7" x14ac:dyDescent="0.25">
      <c r="B568"/>
      <c r="C568"/>
      <c r="G568" s="107"/>
    </row>
    <row r="569" spans="2:7" x14ac:dyDescent="0.25">
      <c r="B569"/>
      <c r="C569"/>
      <c r="G569" s="107"/>
    </row>
    <row r="570" spans="2:7" x14ac:dyDescent="0.25">
      <c r="B570"/>
      <c r="C570"/>
      <c r="G570" s="107"/>
    </row>
    <row r="571" spans="2:7" x14ac:dyDescent="0.25">
      <c r="B571"/>
      <c r="C571"/>
      <c r="G571" s="107"/>
    </row>
    <row r="572" spans="2:7" x14ac:dyDescent="0.25">
      <c r="B572"/>
      <c r="C572"/>
      <c r="G572" s="107"/>
    </row>
    <row r="573" spans="2:7" x14ac:dyDescent="0.25">
      <c r="B573"/>
      <c r="C573"/>
      <c r="G573" s="107"/>
    </row>
    <row r="574" spans="2:7" x14ac:dyDescent="0.25">
      <c r="B574"/>
      <c r="C574"/>
      <c r="G574" s="107"/>
    </row>
    <row r="575" spans="2:7" x14ac:dyDescent="0.25">
      <c r="B575"/>
      <c r="C575"/>
      <c r="G575" s="107"/>
    </row>
    <row r="576" spans="2:7" x14ac:dyDescent="0.25">
      <c r="B576"/>
      <c r="C576"/>
      <c r="G576" s="107"/>
    </row>
    <row r="577" spans="2:7" x14ac:dyDescent="0.25">
      <c r="B577"/>
      <c r="C577"/>
      <c r="G577" s="107"/>
    </row>
    <row r="578" spans="2:7" x14ac:dyDescent="0.25">
      <c r="B578"/>
      <c r="C578"/>
      <c r="G578" s="107"/>
    </row>
    <row r="579" spans="2:7" x14ac:dyDescent="0.25">
      <c r="B579"/>
      <c r="C579"/>
      <c r="G579" s="107"/>
    </row>
    <row r="580" spans="2:7" x14ac:dyDescent="0.25">
      <c r="B580"/>
      <c r="C580"/>
      <c r="G580" s="107"/>
    </row>
    <row r="581" spans="2:7" x14ac:dyDescent="0.25">
      <c r="B581"/>
      <c r="C581"/>
      <c r="G581" s="107"/>
    </row>
    <row r="582" spans="2:7" x14ac:dyDescent="0.25">
      <c r="B582"/>
      <c r="C582"/>
      <c r="G582" s="107"/>
    </row>
    <row r="583" spans="2:7" x14ac:dyDescent="0.25">
      <c r="B583"/>
      <c r="C583"/>
      <c r="G583" s="107"/>
    </row>
    <row r="584" spans="2:7" x14ac:dyDescent="0.25">
      <c r="B584"/>
      <c r="C584"/>
      <c r="G584" s="107"/>
    </row>
    <row r="585" spans="2:7" x14ac:dyDescent="0.25">
      <c r="B585"/>
      <c r="C585"/>
      <c r="G585" s="107"/>
    </row>
    <row r="586" spans="2:7" x14ac:dyDescent="0.25">
      <c r="B586"/>
      <c r="C586"/>
      <c r="G586" s="107"/>
    </row>
    <row r="587" spans="2:7" x14ac:dyDescent="0.25">
      <c r="B587"/>
      <c r="C587"/>
      <c r="G587" s="107"/>
    </row>
    <row r="588" spans="2:7" x14ac:dyDescent="0.25">
      <c r="B588"/>
      <c r="C588"/>
      <c r="G588" s="107"/>
    </row>
    <row r="589" spans="2:7" x14ac:dyDescent="0.25">
      <c r="B589"/>
      <c r="C589"/>
      <c r="G589" s="107"/>
    </row>
    <row r="590" spans="2:7" x14ac:dyDescent="0.25">
      <c r="B590"/>
      <c r="C590"/>
      <c r="G590" s="107"/>
    </row>
    <row r="591" spans="2:7" x14ac:dyDescent="0.25">
      <c r="B591"/>
      <c r="C591"/>
      <c r="G591" s="107"/>
    </row>
    <row r="592" spans="2:7" x14ac:dyDescent="0.25">
      <c r="B592"/>
      <c r="C592"/>
      <c r="G592" s="107"/>
    </row>
    <row r="593" spans="2:7" x14ac:dyDescent="0.25">
      <c r="B593"/>
      <c r="C593"/>
      <c r="G593" s="107"/>
    </row>
    <row r="594" spans="2:7" x14ac:dyDescent="0.25">
      <c r="B594"/>
      <c r="C594"/>
      <c r="G594" s="107"/>
    </row>
    <row r="595" spans="2:7" x14ac:dyDescent="0.25">
      <c r="B595"/>
      <c r="C595"/>
      <c r="G595" s="107"/>
    </row>
    <row r="596" spans="2:7" x14ac:dyDescent="0.25">
      <c r="B596"/>
      <c r="C596"/>
      <c r="G596" s="107"/>
    </row>
    <row r="597" spans="2:7" x14ac:dyDescent="0.25">
      <c r="B597"/>
      <c r="C597"/>
      <c r="G597" s="107"/>
    </row>
    <row r="598" spans="2:7" x14ac:dyDescent="0.25">
      <c r="B598"/>
      <c r="C598"/>
      <c r="G598" s="107"/>
    </row>
    <row r="599" spans="2:7" x14ac:dyDescent="0.25">
      <c r="B599"/>
      <c r="C599"/>
      <c r="G599" s="107"/>
    </row>
    <row r="600" spans="2:7" x14ac:dyDescent="0.25">
      <c r="B600"/>
      <c r="C600"/>
      <c r="G600" s="107"/>
    </row>
    <row r="601" spans="2:7" x14ac:dyDescent="0.25">
      <c r="B601"/>
      <c r="C601"/>
      <c r="G601" s="107"/>
    </row>
    <row r="602" spans="2:7" x14ac:dyDescent="0.25">
      <c r="B602"/>
      <c r="C602"/>
      <c r="G602" s="107"/>
    </row>
    <row r="603" spans="2:7" x14ac:dyDescent="0.25">
      <c r="B603"/>
      <c r="C603"/>
      <c r="G603" s="107"/>
    </row>
    <row r="604" spans="2:7" x14ac:dyDescent="0.25">
      <c r="B604"/>
      <c r="C604"/>
      <c r="G604" s="107"/>
    </row>
    <row r="605" spans="2:7" x14ac:dyDescent="0.25">
      <c r="B605"/>
      <c r="C605"/>
      <c r="G605" s="107"/>
    </row>
    <row r="606" spans="2:7" x14ac:dyDescent="0.25">
      <c r="B606"/>
      <c r="C606"/>
      <c r="G606" s="107"/>
    </row>
    <row r="607" spans="2:7" x14ac:dyDescent="0.25">
      <c r="B607"/>
      <c r="C607"/>
      <c r="G607" s="107"/>
    </row>
    <row r="608" spans="2:7" x14ac:dyDescent="0.25">
      <c r="B608"/>
      <c r="C608"/>
      <c r="G608" s="107"/>
    </row>
    <row r="609" spans="2:7" x14ac:dyDescent="0.25">
      <c r="B609"/>
      <c r="C609"/>
      <c r="G609" s="107"/>
    </row>
    <row r="610" spans="2:7" x14ac:dyDescent="0.25">
      <c r="B610"/>
      <c r="C610"/>
      <c r="G610" s="107"/>
    </row>
    <row r="611" spans="2:7" x14ac:dyDescent="0.25">
      <c r="B611"/>
      <c r="C611"/>
      <c r="G611" s="107"/>
    </row>
    <row r="612" spans="2:7" x14ac:dyDescent="0.25">
      <c r="B612"/>
      <c r="C612"/>
      <c r="G612" s="107"/>
    </row>
    <row r="613" spans="2:7" x14ac:dyDescent="0.25">
      <c r="B613"/>
      <c r="C613"/>
      <c r="G613" s="107"/>
    </row>
    <row r="614" spans="2:7" x14ac:dyDescent="0.25">
      <c r="B614"/>
      <c r="C614"/>
      <c r="G614" s="107"/>
    </row>
    <row r="615" spans="2:7" x14ac:dyDescent="0.25">
      <c r="B615"/>
      <c r="C615"/>
      <c r="G615" s="107"/>
    </row>
    <row r="616" spans="2:7" x14ac:dyDescent="0.25">
      <c r="B616"/>
      <c r="C616"/>
      <c r="G616" s="107"/>
    </row>
    <row r="617" spans="2:7" x14ac:dyDescent="0.25">
      <c r="B617"/>
      <c r="C617"/>
      <c r="G617" s="107"/>
    </row>
    <row r="618" spans="2:7" x14ac:dyDescent="0.25">
      <c r="B618"/>
      <c r="C618"/>
      <c r="G618" s="107"/>
    </row>
    <row r="619" spans="2:7" x14ac:dyDescent="0.25">
      <c r="B619"/>
      <c r="C619"/>
      <c r="G619" s="107"/>
    </row>
    <row r="620" spans="2:7" x14ac:dyDescent="0.25">
      <c r="B620"/>
      <c r="C620"/>
      <c r="G620" s="107"/>
    </row>
    <row r="621" spans="2:7" x14ac:dyDescent="0.25">
      <c r="B621"/>
      <c r="C621"/>
      <c r="G621" s="107"/>
    </row>
    <row r="622" spans="2:7" x14ac:dyDescent="0.25">
      <c r="B622"/>
      <c r="C622"/>
      <c r="G622" s="107"/>
    </row>
    <row r="623" spans="2:7" x14ac:dyDescent="0.25">
      <c r="B623"/>
      <c r="C623"/>
      <c r="G623" s="107"/>
    </row>
    <row r="624" spans="2:7" x14ac:dyDescent="0.25">
      <c r="B624"/>
      <c r="C624"/>
      <c r="G624" s="107"/>
    </row>
    <row r="625" spans="2:7" x14ac:dyDescent="0.25">
      <c r="B625"/>
      <c r="C625"/>
      <c r="G625" s="107"/>
    </row>
    <row r="626" spans="2:7" x14ac:dyDescent="0.25">
      <c r="B626"/>
      <c r="C626"/>
      <c r="G626" s="107"/>
    </row>
    <row r="627" spans="2:7" x14ac:dyDescent="0.25">
      <c r="B627"/>
      <c r="C627"/>
      <c r="G627" s="107"/>
    </row>
    <row r="628" spans="2:7" x14ac:dyDescent="0.25">
      <c r="B628"/>
      <c r="C628"/>
      <c r="G628" s="107"/>
    </row>
    <row r="629" spans="2:7" x14ac:dyDescent="0.25">
      <c r="B629"/>
      <c r="C629"/>
      <c r="G629" s="107"/>
    </row>
    <row r="630" spans="2:7" x14ac:dyDescent="0.25">
      <c r="B630"/>
      <c r="C630"/>
      <c r="G630" s="107"/>
    </row>
    <row r="631" spans="2:7" x14ac:dyDescent="0.25">
      <c r="B631"/>
      <c r="C631"/>
      <c r="G631" s="107"/>
    </row>
    <row r="632" spans="2:7" x14ac:dyDescent="0.25">
      <c r="B632"/>
      <c r="C632"/>
      <c r="G632" s="107"/>
    </row>
    <row r="633" spans="2:7" x14ac:dyDescent="0.25">
      <c r="B633"/>
      <c r="C633"/>
      <c r="G633" s="107"/>
    </row>
    <row r="634" spans="2:7" x14ac:dyDescent="0.25">
      <c r="B634"/>
      <c r="C634"/>
      <c r="G634" s="107"/>
    </row>
    <row r="635" spans="2:7" x14ac:dyDescent="0.25">
      <c r="B635"/>
      <c r="C635"/>
      <c r="G635" s="107"/>
    </row>
    <row r="636" spans="2:7" x14ac:dyDescent="0.25">
      <c r="B636"/>
      <c r="C636"/>
      <c r="G636" s="107"/>
    </row>
    <row r="637" spans="2:7" x14ac:dyDescent="0.25">
      <c r="B637"/>
      <c r="C637"/>
      <c r="G637" s="107"/>
    </row>
    <row r="638" spans="2:7" x14ac:dyDescent="0.25">
      <c r="B638"/>
      <c r="C638"/>
      <c r="G638" s="107"/>
    </row>
    <row r="639" spans="2:7" x14ac:dyDescent="0.25">
      <c r="B639"/>
      <c r="C639"/>
      <c r="G639" s="107"/>
    </row>
    <row r="640" spans="2:7" x14ac:dyDescent="0.25">
      <c r="B640"/>
      <c r="C640"/>
      <c r="G640" s="107"/>
    </row>
    <row r="641" spans="2:7" x14ac:dyDescent="0.25">
      <c r="B641"/>
      <c r="C641"/>
      <c r="G641" s="107"/>
    </row>
    <row r="642" spans="2:7" x14ac:dyDescent="0.25">
      <c r="B642"/>
      <c r="C642"/>
      <c r="G642" s="107"/>
    </row>
    <row r="643" spans="2:7" x14ac:dyDescent="0.25">
      <c r="B643"/>
      <c r="C643"/>
      <c r="G643" s="107"/>
    </row>
    <row r="644" spans="2:7" x14ac:dyDescent="0.25">
      <c r="B644"/>
      <c r="C644"/>
      <c r="G644" s="107"/>
    </row>
    <row r="645" spans="2:7" x14ac:dyDescent="0.25">
      <c r="B645"/>
      <c r="C645"/>
      <c r="G645" s="107"/>
    </row>
    <row r="646" spans="2:7" x14ac:dyDescent="0.25">
      <c r="B646"/>
      <c r="C646"/>
      <c r="G646" s="107"/>
    </row>
    <row r="647" spans="2:7" x14ac:dyDescent="0.25">
      <c r="B647"/>
      <c r="C647"/>
      <c r="G647" s="107"/>
    </row>
    <row r="648" spans="2:7" x14ac:dyDescent="0.25">
      <c r="B648"/>
      <c r="C648"/>
      <c r="G648" s="107"/>
    </row>
    <row r="649" spans="2:7" x14ac:dyDescent="0.25">
      <c r="B649"/>
      <c r="C649"/>
      <c r="G649" s="107"/>
    </row>
    <row r="650" spans="2:7" x14ac:dyDescent="0.25">
      <c r="B650"/>
      <c r="C650"/>
      <c r="G650" s="107"/>
    </row>
    <row r="651" spans="2:7" x14ac:dyDescent="0.25">
      <c r="B651"/>
      <c r="C651"/>
      <c r="G651" s="107"/>
    </row>
    <row r="652" spans="2:7" x14ac:dyDescent="0.25">
      <c r="B652"/>
      <c r="C652"/>
      <c r="G652" s="107"/>
    </row>
    <row r="653" spans="2:7" x14ac:dyDescent="0.25">
      <c r="B653"/>
      <c r="C653"/>
      <c r="G653" s="107"/>
    </row>
    <row r="654" spans="2:7" x14ac:dyDescent="0.25">
      <c r="B654"/>
      <c r="C654"/>
      <c r="G654" s="107"/>
    </row>
    <row r="655" spans="2:7" x14ac:dyDescent="0.25">
      <c r="B655"/>
      <c r="C655"/>
      <c r="G655" s="107"/>
    </row>
    <row r="656" spans="2:7" x14ac:dyDescent="0.25">
      <c r="B656"/>
      <c r="C656"/>
      <c r="G656" s="107"/>
    </row>
    <row r="657" spans="2:7" x14ac:dyDescent="0.25">
      <c r="B657"/>
      <c r="C657"/>
      <c r="G657" s="107"/>
    </row>
    <row r="658" spans="2:7" x14ac:dyDescent="0.25">
      <c r="B658"/>
      <c r="C658"/>
      <c r="G658" s="107"/>
    </row>
    <row r="659" spans="2:7" x14ac:dyDescent="0.25">
      <c r="B659"/>
      <c r="C659"/>
      <c r="G659" s="107"/>
    </row>
    <row r="660" spans="2:7" x14ac:dyDescent="0.25">
      <c r="B660"/>
      <c r="C660"/>
      <c r="G660" s="107"/>
    </row>
    <row r="661" spans="2:7" x14ac:dyDescent="0.25">
      <c r="B661"/>
      <c r="C661"/>
      <c r="G661" s="107"/>
    </row>
    <row r="662" spans="2:7" x14ac:dyDescent="0.25">
      <c r="B662"/>
      <c r="C662"/>
      <c r="G662" s="107"/>
    </row>
    <row r="663" spans="2:7" x14ac:dyDescent="0.25">
      <c r="B663"/>
      <c r="C663"/>
      <c r="G663" s="107"/>
    </row>
    <row r="664" spans="2:7" x14ac:dyDescent="0.25">
      <c r="B664"/>
      <c r="C664"/>
      <c r="G664" s="107"/>
    </row>
    <row r="665" spans="2:7" x14ac:dyDescent="0.25">
      <c r="B665"/>
      <c r="C665"/>
      <c r="G665" s="107"/>
    </row>
    <row r="666" spans="2:7" x14ac:dyDescent="0.25">
      <c r="B666"/>
      <c r="C666"/>
      <c r="G666" s="107"/>
    </row>
    <row r="667" spans="2:7" x14ac:dyDescent="0.25">
      <c r="B667"/>
      <c r="C667"/>
      <c r="G667" s="107"/>
    </row>
    <row r="668" spans="2:7" x14ac:dyDescent="0.25">
      <c r="B668"/>
      <c r="C668"/>
      <c r="G668" s="107"/>
    </row>
    <row r="669" spans="2:7" x14ac:dyDescent="0.25">
      <c r="B669"/>
      <c r="C669"/>
      <c r="G669" s="107"/>
    </row>
    <row r="670" spans="2:7" x14ac:dyDescent="0.25">
      <c r="B670"/>
      <c r="C670"/>
      <c r="G670" s="107"/>
    </row>
    <row r="671" spans="2:7" x14ac:dyDescent="0.25">
      <c r="B671"/>
      <c r="C671"/>
      <c r="G671" s="107"/>
    </row>
    <row r="672" spans="2:7" x14ac:dyDescent="0.25">
      <c r="B672"/>
      <c r="C672"/>
      <c r="G672" s="107"/>
    </row>
    <row r="673" spans="2:7" x14ac:dyDescent="0.25">
      <c r="B673"/>
      <c r="C673"/>
      <c r="G673" s="107"/>
    </row>
    <row r="674" spans="2:7" x14ac:dyDescent="0.25">
      <c r="B674"/>
      <c r="C674"/>
      <c r="G674" s="107"/>
    </row>
    <row r="675" spans="2:7" x14ac:dyDescent="0.25">
      <c r="B675"/>
      <c r="C675"/>
      <c r="G675" s="107"/>
    </row>
    <row r="676" spans="2:7" x14ac:dyDescent="0.25">
      <c r="B676"/>
      <c r="C676"/>
      <c r="G676" s="107"/>
    </row>
    <row r="677" spans="2:7" x14ac:dyDescent="0.25">
      <c r="B677"/>
      <c r="C677"/>
      <c r="G677" s="107"/>
    </row>
    <row r="678" spans="2:7" x14ac:dyDescent="0.25">
      <c r="B678"/>
      <c r="C678"/>
      <c r="G678" s="107"/>
    </row>
    <row r="679" spans="2:7" x14ac:dyDescent="0.25">
      <c r="B679"/>
      <c r="C679"/>
      <c r="G679" s="107"/>
    </row>
    <row r="680" spans="2:7" x14ac:dyDescent="0.25">
      <c r="B680"/>
      <c r="C680"/>
      <c r="G680" s="107"/>
    </row>
    <row r="681" spans="2:7" x14ac:dyDescent="0.25">
      <c r="B681"/>
      <c r="C681"/>
      <c r="G681" s="107"/>
    </row>
    <row r="682" spans="2:7" x14ac:dyDescent="0.25">
      <c r="B682"/>
      <c r="C682"/>
      <c r="G682" s="107"/>
    </row>
    <row r="683" spans="2:7" x14ac:dyDescent="0.25">
      <c r="B683"/>
      <c r="C683"/>
      <c r="G683" s="107"/>
    </row>
    <row r="684" spans="2:7" x14ac:dyDescent="0.25">
      <c r="B684"/>
      <c r="C684"/>
      <c r="G684" s="107"/>
    </row>
    <row r="685" spans="2:7" x14ac:dyDescent="0.25">
      <c r="B685"/>
      <c r="C685"/>
      <c r="G685" s="107"/>
    </row>
    <row r="686" spans="2:7" x14ac:dyDescent="0.25">
      <c r="B686"/>
      <c r="C686"/>
      <c r="G686" s="107"/>
    </row>
    <row r="687" spans="2:7" x14ac:dyDescent="0.25">
      <c r="B687"/>
      <c r="C687"/>
      <c r="G687" s="107"/>
    </row>
    <row r="688" spans="2:7" x14ac:dyDescent="0.25">
      <c r="B688"/>
      <c r="C688"/>
      <c r="G688" s="107"/>
    </row>
    <row r="689" spans="2:7" x14ac:dyDescent="0.25">
      <c r="B689"/>
      <c r="C689"/>
      <c r="G689" s="107"/>
    </row>
    <row r="690" spans="2:7" x14ac:dyDescent="0.25">
      <c r="B690"/>
      <c r="C690"/>
      <c r="G690" s="107"/>
    </row>
    <row r="691" spans="2:7" x14ac:dyDescent="0.25">
      <c r="B691"/>
      <c r="C691"/>
      <c r="G691" s="107"/>
    </row>
    <row r="692" spans="2:7" x14ac:dyDescent="0.25">
      <c r="B692"/>
      <c r="C692"/>
      <c r="G692" s="107"/>
    </row>
    <row r="693" spans="2:7" x14ac:dyDescent="0.25">
      <c r="B693"/>
      <c r="C693"/>
      <c r="G693" s="107"/>
    </row>
    <row r="694" spans="2:7" x14ac:dyDescent="0.25">
      <c r="B694"/>
      <c r="C694"/>
      <c r="G694" s="107"/>
    </row>
    <row r="695" spans="2:7" x14ac:dyDescent="0.25">
      <c r="B695"/>
      <c r="C695"/>
      <c r="G695" s="107"/>
    </row>
    <row r="696" spans="2:7" x14ac:dyDescent="0.25">
      <c r="B696"/>
      <c r="C696"/>
      <c r="G696" s="107"/>
    </row>
    <row r="697" spans="2:7" x14ac:dyDescent="0.25">
      <c r="B697"/>
      <c r="C697"/>
      <c r="G697" s="107"/>
    </row>
    <row r="698" spans="2:7" x14ac:dyDescent="0.25">
      <c r="B698"/>
      <c r="C698"/>
      <c r="G698" s="107"/>
    </row>
    <row r="699" spans="2:7" x14ac:dyDescent="0.25">
      <c r="B699"/>
      <c r="C699"/>
      <c r="G699" s="107"/>
    </row>
    <row r="700" spans="2:7" x14ac:dyDescent="0.25">
      <c r="B700"/>
      <c r="C700"/>
      <c r="G700" s="107"/>
    </row>
    <row r="701" spans="2:7" x14ac:dyDescent="0.25">
      <c r="B701"/>
      <c r="C701"/>
      <c r="G701" s="107"/>
    </row>
    <row r="702" spans="2:7" x14ac:dyDescent="0.25">
      <c r="B702"/>
      <c r="C702"/>
      <c r="G702" s="107"/>
    </row>
    <row r="703" spans="2:7" x14ac:dyDescent="0.25">
      <c r="B703"/>
      <c r="C703"/>
      <c r="G703" s="107"/>
    </row>
    <row r="704" spans="2:7" x14ac:dyDescent="0.25">
      <c r="C704"/>
      <c r="G704" s="107"/>
    </row>
    <row r="705" spans="3:7" x14ac:dyDescent="0.25">
      <c r="C705"/>
      <c r="G705" s="107"/>
    </row>
    <row r="706" spans="3:7" x14ac:dyDescent="0.25">
      <c r="C706"/>
      <c r="G706" s="107"/>
    </row>
    <row r="707" spans="3:7" x14ac:dyDescent="0.25">
      <c r="C707"/>
      <c r="G707" s="107"/>
    </row>
    <row r="708" spans="3:7" x14ac:dyDescent="0.25">
      <c r="C708"/>
      <c r="G708" s="107"/>
    </row>
    <row r="709" spans="3:7" x14ac:dyDescent="0.25">
      <c r="C709"/>
      <c r="G709" s="107"/>
    </row>
    <row r="710" spans="3:7" x14ac:dyDescent="0.25">
      <c r="C710"/>
      <c r="G710" s="107"/>
    </row>
    <row r="711" spans="3:7" x14ac:dyDescent="0.25">
      <c r="C711"/>
      <c r="G711" s="107"/>
    </row>
    <row r="712" spans="3:7" x14ac:dyDescent="0.25">
      <c r="C712"/>
      <c r="G712" s="107"/>
    </row>
    <row r="713" spans="3:7" x14ac:dyDescent="0.25">
      <c r="C713"/>
      <c r="G713" s="107"/>
    </row>
    <row r="714" spans="3:7" x14ac:dyDescent="0.25">
      <c r="C714"/>
      <c r="G714" s="107"/>
    </row>
    <row r="715" spans="3:7" x14ac:dyDescent="0.25">
      <c r="C715"/>
      <c r="G715" s="107"/>
    </row>
    <row r="716" spans="3:7" x14ac:dyDescent="0.25">
      <c r="C716"/>
      <c r="G716" s="107"/>
    </row>
    <row r="717" spans="3:7" x14ac:dyDescent="0.25">
      <c r="C717"/>
      <c r="G717" s="107"/>
    </row>
    <row r="718" spans="3:7" x14ac:dyDescent="0.25">
      <c r="C718"/>
      <c r="G718" s="107"/>
    </row>
    <row r="719" spans="3:7" x14ac:dyDescent="0.25">
      <c r="C719"/>
      <c r="G719" s="107"/>
    </row>
    <row r="720" spans="3:7" x14ac:dyDescent="0.25">
      <c r="C720"/>
      <c r="G720" s="107"/>
    </row>
    <row r="721" spans="3:7" x14ac:dyDescent="0.25">
      <c r="C721"/>
      <c r="G721" s="107"/>
    </row>
    <row r="722" spans="3:7" x14ac:dyDescent="0.25">
      <c r="C722"/>
      <c r="G722" s="107"/>
    </row>
    <row r="723" spans="3:7" x14ac:dyDescent="0.25">
      <c r="G723" s="107"/>
    </row>
    <row r="724" spans="3:7" x14ac:dyDescent="0.25">
      <c r="G724" s="107"/>
    </row>
    <row r="725" spans="3:7" x14ac:dyDescent="0.25">
      <c r="G725" s="107"/>
    </row>
    <row r="726" spans="3:7" x14ac:dyDescent="0.25">
      <c r="G726" s="107"/>
    </row>
    <row r="727" spans="3:7" x14ac:dyDescent="0.25">
      <c r="G727" s="107"/>
    </row>
    <row r="728" spans="3:7" x14ac:dyDescent="0.25">
      <c r="G728" s="107"/>
    </row>
    <row r="729" spans="3:7" x14ac:dyDescent="0.25">
      <c r="G729" s="107"/>
    </row>
    <row r="730" spans="3:7" x14ac:dyDescent="0.25">
      <c r="G730" s="107"/>
    </row>
    <row r="731" spans="3:7" x14ac:dyDescent="0.25">
      <c r="G731" s="107"/>
    </row>
    <row r="732" spans="3:7" x14ac:dyDescent="0.25">
      <c r="G732" s="107"/>
    </row>
    <row r="733" spans="3:7" x14ac:dyDescent="0.25">
      <c r="G733" s="107"/>
    </row>
    <row r="734" spans="3:7" x14ac:dyDescent="0.25">
      <c r="G734" s="107"/>
    </row>
    <row r="735" spans="3:7" x14ac:dyDescent="0.25">
      <c r="G735" s="107"/>
    </row>
    <row r="736" spans="3:7" x14ac:dyDescent="0.25">
      <c r="G736" s="107"/>
    </row>
    <row r="737" spans="7:7" x14ac:dyDescent="0.25">
      <c r="G737" s="107"/>
    </row>
    <row r="738" spans="7:7" x14ac:dyDescent="0.25">
      <c r="G738" s="107"/>
    </row>
    <row r="739" spans="7:7" x14ac:dyDescent="0.25">
      <c r="G739" s="107"/>
    </row>
    <row r="740" spans="7:7" x14ac:dyDescent="0.25">
      <c r="G740" s="107"/>
    </row>
    <row r="741" spans="7:7" x14ac:dyDescent="0.25">
      <c r="G741" s="107"/>
    </row>
    <row r="742" spans="7:7" x14ac:dyDescent="0.25">
      <c r="G742" s="107"/>
    </row>
    <row r="743" spans="7:7" x14ac:dyDescent="0.25">
      <c r="G743" s="107"/>
    </row>
    <row r="744" spans="7:7" x14ac:dyDescent="0.25">
      <c r="G744" s="107"/>
    </row>
    <row r="745" spans="7:7" x14ac:dyDescent="0.25">
      <c r="G745" s="107"/>
    </row>
    <row r="746" spans="7:7" x14ac:dyDescent="0.25">
      <c r="G746" s="107"/>
    </row>
    <row r="747" spans="7:7" x14ac:dyDescent="0.25">
      <c r="G747" s="107"/>
    </row>
    <row r="748" spans="7:7" x14ac:dyDescent="0.25">
      <c r="G748" s="107"/>
    </row>
    <row r="749" spans="7:7" x14ac:dyDescent="0.25">
      <c r="G749" s="107"/>
    </row>
    <row r="750" spans="7:7" x14ac:dyDescent="0.25">
      <c r="G750" s="107"/>
    </row>
    <row r="751" spans="7:7" x14ac:dyDescent="0.25">
      <c r="G751" s="107"/>
    </row>
    <row r="752" spans="7:7" x14ac:dyDescent="0.25">
      <c r="G752" s="107"/>
    </row>
    <row r="753" spans="7:7" x14ac:dyDescent="0.25">
      <c r="G753" s="107"/>
    </row>
    <row r="754" spans="7:7" x14ac:dyDescent="0.25">
      <c r="G754" s="107"/>
    </row>
    <row r="755" spans="7:7" x14ac:dyDescent="0.25">
      <c r="G755" s="107"/>
    </row>
    <row r="756" spans="7:7" x14ac:dyDescent="0.25">
      <c r="G756" s="107"/>
    </row>
    <row r="757" spans="7:7" x14ac:dyDescent="0.25">
      <c r="G757" s="107"/>
    </row>
    <row r="758" spans="7:7" x14ac:dyDescent="0.25">
      <c r="G758" s="107"/>
    </row>
    <row r="759" spans="7:7" x14ac:dyDescent="0.25">
      <c r="G759" s="107"/>
    </row>
    <row r="760" spans="7:7" x14ac:dyDescent="0.25">
      <c r="G760" s="107"/>
    </row>
    <row r="761" spans="7:7" x14ac:dyDescent="0.25">
      <c r="G761" s="107"/>
    </row>
    <row r="762" spans="7:7" x14ac:dyDescent="0.25">
      <c r="G762" s="107"/>
    </row>
    <row r="763" spans="7:7" x14ac:dyDescent="0.25">
      <c r="G763" s="107"/>
    </row>
    <row r="764" spans="7:7" x14ac:dyDescent="0.25">
      <c r="G764" s="107"/>
    </row>
    <row r="765" spans="7:7" x14ac:dyDescent="0.25">
      <c r="G765" s="107"/>
    </row>
    <row r="766" spans="7:7" x14ac:dyDescent="0.25">
      <c r="G766" s="107"/>
    </row>
    <row r="767" spans="7:7" x14ac:dyDescent="0.25">
      <c r="G767" s="107"/>
    </row>
    <row r="768" spans="7:7" x14ac:dyDescent="0.25">
      <c r="G768" s="107"/>
    </row>
    <row r="769" spans="7:7" x14ac:dyDescent="0.25">
      <c r="G769" s="107"/>
    </row>
    <row r="770" spans="7:7" x14ac:dyDescent="0.25">
      <c r="G770" s="107"/>
    </row>
    <row r="771" spans="7:7" x14ac:dyDescent="0.25">
      <c r="G771" s="107"/>
    </row>
    <row r="772" spans="7:7" x14ac:dyDescent="0.25">
      <c r="G772" s="107"/>
    </row>
    <row r="773" spans="7:7" x14ac:dyDescent="0.25">
      <c r="G773" s="107"/>
    </row>
    <row r="774" spans="7:7" x14ac:dyDescent="0.25">
      <c r="G774" s="107"/>
    </row>
    <row r="775" spans="7:7" x14ac:dyDescent="0.25">
      <c r="G775" s="107"/>
    </row>
    <row r="776" spans="7:7" x14ac:dyDescent="0.25">
      <c r="G776" s="107"/>
    </row>
    <row r="777" spans="7:7" x14ac:dyDescent="0.25">
      <c r="G777" s="107"/>
    </row>
    <row r="778" spans="7:7" x14ac:dyDescent="0.25">
      <c r="G778" s="107"/>
    </row>
    <row r="779" spans="7:7" x14ac:dyDescent="0.25">
      <c r="G779" s="107"/>
    </row>
    <row r="780" spans="7:7" x14ac:dyDescent="0.25">
      <c r="G780" s="107"/>
    </row>
    <row r="781" spans="7:7" x14ac:dyDescent="0.25">
      <c r="G781" s="107"/>
    </row>
    <row r="782" spans="7:7" x14ac:dyDescent="0.25">
      <c r="G782" s="107"/>
    </row>
    <row r="783" spans="7:7" x14ac:dyDescent="0.25">
      <c r="G783" s="107"/>
    </row>
    <row r="784" spans="7:7" x14ac:dyDescent="0.25">
      <c r="G784" s="107"/>
    </row>
    <row r="785" spans="7:7" x14ac:dyDescent="0.25">
      <c r="G785" s="107"/>
    </row>
    <row r="786" spans="7:7" x14ac:dyDescent="0.25">
      <c r="G786" s="107"/>
    </row>
    <row r="787" spans="7:7" x14ac:dyDescent="0.25">
      <c r="G787" s="107"/>
    </row>
    <row r="788" spans="7:7" x14ac:dyDescent="0.25">
      <c r="G788" s="107"/>
    </row>
    <row r="789" spans="7:7" x14ac:dyDescent="0.25">
      <c r="G789" s="107"/>
    </row>
    <row r="790" spans="7:7" x14ac:dyDescent="0.25">
      <c r="G790" s="107"/>
    </row>
    <row r="791" spans="7:7" x14ac:dyDescent="0.25">
      <c r="G791" s="107"/>
    </row>
    <row r="792" spans="7:7" x14ac:dyDescent="0.25">
      <c r="G792" s="107"/>
    </row>
    <row r="793" spans="7:7" x14ac:dyDescent="0.25">
      <c r="G793" s="107"/>
    </row>
    <row r="794" spans="7:7" x14ac:dyDescent="0.25">
      <c r="G794" s="107"/>
    </row>
    <row r="795" spans="7:7" x14ac:dyDescent="0.25">
      <c r="G795" s="107"/>
    </row>
    <row r="796" spans="7:7" x14ac:dyDescent="0.25">
      <c r="G796" s="107"/>
    </row>
    <row r="797" spans="7:7" x14ac:dyDescent="0.25">
      <c r="G797" s="107"/>
    </row>
    <row r="798" spans="7:7" x14ac:dyDescent="0.25">
      <c r="G798" s="107"/>
    </row>
    <row r="799" spans="7:7" x14ac:dyDescent="0.25">
      <c r="G799" s="107"/>
    </row>
    <row r="800" spans="7:7" x14ac:dyDescent="0.25">
      <c r="G800" s="107"/>
    </row>
    <row r="801" spans="7:7" x14ac:dyDescent="0.25">
      <c r="G801" s="107"/>
    </row>
    <row r="802" spans="7:7" x14ac:dyDescent="0.25">
      <c r="G802" s="107"/>
    </row>
    <row r="803" spans="7:7" x14ac:dyDescent="0.25">
      <c r="G803" s="107"/>
    </row>
    <row r="804" spans="7:7" x14ac:dyDescent="0.25">
      <c r="G804" s="107"/>
    </row>
    <row r="805" spans="7:7" x14ac:dyDescent="0.25">
      <c r="G805" s="107"/>
    </row>
    <row r="806" spans="7:7" x14ac:dyDescent="0.25">
      <c r="G806" s="107"/>
    </row>
    <row r="807" spans="7:7" x14ac:dyDescent="0.25">
      <c r="G807" s="107"/>
    </row>
    <row r="808" spans="7:7" x14ac:dyDescent="0.25">
      <c r="G808" s="107"/>
    </row>
    <row r="809" spans="7:7" x14ac:dyDescent="0.25">
      <c r="G809" s="107"/>
    </row>
    <row r="810" spans="7:7" x14ac:dyDescent="0.25">
      <c r="G810" s="107"/>
    </row>
    <row r="811" spans="7:7" x14ac:dyDescent="0.25">
      <c r="G811" s="107"/>
    </row>
    <row r="812" spans="7:7" x14ac:dyDescent="0.25">
      <c r="G812" s="107"/>
    </row>
    <row r="813" spans="7:7" x14ac:dyDescent="0.25">
      <c r="G813" s="107"/>
    </row>
    <row r="814" spans="7:7" x14ac:dyDescent="0.25">
      <c r="G814" s="107"/>
    </row>
    <row r="815" spans="7:7" x14ac:dyDescent="0.25">
      <c r="G815" s="107"/>
    </row>
    <row r="816" spans="7:7" x14ac:dyDescent="0.25">
      <c r="G816" s="107"/>
    </row>
    <row r="817" spans="7:7" x14ac:dyDescent="0.25">
      <c r="G817" s="107"/>
    </row>
    <row r="818" spans="7:7" x14ac:dyDescent="0.25">
      <c r="G818" s="107"/>
    </row>
    <row r="819" spans="7:7" x14ac:dyDescent="0.25">
      <c r="G819" s="107"/>
    </row>
    <row r="820" spans="7:7" x14ac:dyDescent="0.25">
      <c r="G820" s="107"/>
    </row>
    <row r="821" spans="7:7" x14ac:dyDescent="0.25">
      <c r="G821" s="107"/>
    </row>
    <row r="822" spans="7:7" x14ac:dyDescent="0.25">
      <c r="G822" s="107"/>
    </row>
    <row r="823" spans="7:7" x14ac:dyDescent="0.25">
      <c r="G823" s="107"/>
    </row>
    <row r="824" spans="7:7" x14ac:dyDescent="0.25">
      <c r="G824" s="107"/>
    </row>
    <row r="825" spans="7:7" x14ac:dyDescent="0.25">
      <c r="G825" s="107"/>
    </row>
    <row r="826" spans="7:7" x14ac:dyDescent="0.25">
      <c r="G826" s="107"/>
    </row>
    <row r="827" spans="7:7" x14ac:dyDescent="0.25">
      <c r="G827" s="107"/>
    </row>
    <row r="828" spans="7:7" x14ac:dyDescent="0.25">
      <c r="G828" s="107"/>
    </row>
    <row r="829" spans="7:7" x14ac:dyDescent="0.25">
      <c r="G829" s="107"/>
    </row>
    <row r="830" spans="7:7" x14ac:dyDescent="0.25">
      <c r="G830" s="107"/>
    </row>
    <row r="831" spans="7:7" x14ac:dyDescent="0.25">
      <c r="G831" s="107"/>
    </row>
    <row r="832" spans="7:7" x14ac:dyDescent="0.25">
      <c r="G832" s="107"/>
    </row>
    <row r="833" spans="7:7" x14ac:dyDescent="0.25">
      <c r="G833" s="107"/>
    </row>
    <row r="834" spans="7:7" x14ac:dyDescent="0.25">
      <c r="G834" s="107"/>
    </row>
    <row r="835" spans="7:7" x14ac:dyDescent="0.25">
      <c r="G835" s="107"/>
    </row>
    <row r="836" spans="7:7" x14ac:dyDescent="0.25">
      <c r="G836" s="107"/>
    </row>
    <row r="837" spans="7:7" x14ac:dyDescent="0.25">
      <c r="G837" s="107"/>
    </row>
    <row r="838" spans="7:7" x14ac:dyDescent="0.25">
      <c r="G838" s="107"/>
    </row>
    <row r="839" spans="7:7" x14ac:dyDescent="0.25">
      <c r="G839" s="107"/>
    </row>
    <row r="840" spans="7:7" x14ac:dyDescent="0.25">
      <c r="G840" s="107"/>
    </row>
    <row r="841" spans="7:7" x14ac:dyDescent="0.25">
      <c r="G841" s="107"/>
    </row>
    <row r="842" spans="7:7" x14ac:dyDescent="0.25">
      <c r="G842" s="107"/>
    </row>
    <row r="843" spans="7:7" x14ac:dyDescent="0.25">
      <c r="G843" s="107"/>
    </row>
    <row r="844" spans="7:7" x14ac:dyDescent="0.25">
      <c r="G844" s="107"/>
    </row>
    <row r="845" spans="7:7" x14ac:dyDescent="0.25">
      <c r="G845" s="107"/>
    </row>
    <row r="846" spans="7:7" x14ac:dyDescent="0.25">
      <c r="G846" s="107"/>
    </row>
    <row r="847" spans="7:7" x14ac:dyDescent="0.25">
      <c r="G847" s="107"/>
    </row>
    <row r="848" spans="7:7" x14ac:dyDescent="0.25">
      <c r="G848" s="107"/>
    </row>
    <row r="849" spans="7:7" x14ac:dyDescent="0.25">
      <c r="G849" s="107"/>
    </row>
    <row r="850" spans="7:7" x14ac:dyDescent="0.25">
      <c r="G850" s="107"/>
    </row>
    <row r="851" spans="7:7" x14ac:dyDescent="0.25">
      <c r="G851" s="107"/>
    </row>
    <row r="852" spans="7:7" x14ac:dyDescent="0.25">
      <c r="G852" s="107"/>
    </row>
    <row r="853" spans="7:7" x14ac:dyDescent="0.25">
      <c r="G853" s="107"/>
    </row>
    <row r="854" spans="7:7" x14ac:dyDescent="0.25">
      <c r="G854" s="107"/>
    </row>
    <row r="855" spans="7:7" x14ac:dyDescent="0.25">
      <c r="G855" s="107"/>
    </row>
    <row r="856" spans="7:7" x14ac:dyDescent="0.25">
      <c r="G856" s="107"/>
    </row>
    <row r="857" spans="7:7" x14ac:dyDescent="0.25">
      <c r="G857" s="107"/>
    </row>
    <row r="858" spans="7:7" x14ac:dyDescent="0.25">
      <c r="G858" s="107"/>
    </row>
    <row r="859" spans="7:7" x14ac:dyDescent="0.25">
      <c r="G859" s="107"/>
    </row>
    <row r="860" spans="7:7" x14ac:dyDescent="0.25">
      <c r="G860" s="107"/>
    </row>
    <row r="861" spans="7:7" x14ac:dyDescent="0.25">
      <c r="G861" s="107"/>
    </row>
    <row r="862" spans="7:7" x14ac:dyDescent="0.25">
      <c r="G862" s="107"/>
    </row>
    <row r="863" spans="7:7" x14ac:dyDescent="0.25">
      <c r="G863" s="107"/>
    </row>
    <row r="864" spans="7:7" x14ac:dyDescent="0.25">
      <c r="G864" s="107"/>
    </row>
    <row r="865" spans="7:7" x14ac:dyDescent="0.25">
      <c r="G865" s="107"/>
    </row>
    <row r="866" spans="7:7" x14ac:dyDescent="0.25">
      <c r="G866" s="107"/>
    </row>
    <row r="867" spans="7:7" x14ac:dyDescent="0.25">
      <c r="G867" s="107"/>
    </row>
    <row r="868" spans="7:7" x14ac:dyDescent="0.25">
      <c r="G868" s="107"/>
    </row>
    <row r="869" spans="7:7" x14ac:dyDescent="0.25">
      <c r="G869" s="107"/>
    </row>
    <row r="870" spans="7:7" x14ac:dyDescent="0.25">
      <c r="G870" s="107"/>
    </row>
    <row r="871" spans="7:7" x14ac:dyDescent="0.25">
      <c r="G871" s="107"/>
    </row>
    <row r="872" spans="7:7" x14ac:dyDescent="0.25">
      <c r="G872" s="107"/>
    </row>
    <row r="873" spans="7:7" x14ac:dyDescent="0.25">
      <c r="G873" s="107"/>
    </row>
    <row r="874" spans="7:7" x14ac:dyDescent="0.25">
      <c r="G874" s="107"/>
    </row>
    <row r="875" spans="7:7" x14ac:dyDescent="0.25">
      <c r="G875" s="107"/>
    </row>
    <row r="876" spans="7:7" x14ac:dyDescent="0.25">
      <c r="G876" s="107"/>
    </row>
    <row r="877" spans="7:7" x14ac:dyDescent="0.25">
      <c r="G877" s="107"/>
    </row>
    <row r="878" spans="7:7" x14ac:dyDescent="0.25">
      <c r="G878" s="107"/>
    </row>
    <row r="879" spans="7:7" x14ac:dyDescent="0.25">
      <c r="G879" s="107"/>
    </row>
    <row r="880" spans="7:7" x14ac:dyDescent="0.25">
      <c r="G880" s="107"/>
    </row>
    <row r="881" spans="7:7" x14ac:dyDescent="0.25">
      <c r="G881" s="107"/>
    </row>
    <row r="882" spans="7:7" x14ac:dyDescent="0.25">
      <c r="G882" s="107"/>
    </row>
    <row r="883" spans="7:7" x14ac:dyDescent="0.25">
      <c r="G883" s="107"/>
    </row>
    <row r="884" spans="7:7" x14ac:dyDescent="0.25">
      <c r="G884" s="107"/>
    </row>
    <row r="885" spans="7:7" x14ac:dyDescent="0.25">
      <c r="G885" s="107"/>
    </row>
    <row r="886" spans="7:7" x14ac:dyDescent="0.25">
      <c r="G886" s="107"/>
    </row>
    <row r="887" spans="7:7" x14ac:dyDescent="0.25">
      <c r="G887" s="107"/>
    </row>
    <row r="888" spans="7:7" x14ac:dyDescent="0.25">
      <c r="G888" s="107"/>
    </row>
    <row r="889" spans="7:7" x14ac:dyDescent="0.25">
      <c r="G889" s="107"/>
    </row>
    <row r="890" spans="7:7" x14ac:dyDescent="0.25">
      <c r="G890" s="107"/>
    </row>
    <row r="891" spans="7:7" x14ac:dyDescent="0.25">
      <c r="G891" s="107"/>
    </row>
    <row r="892" spans="7:7" x14ac:dyDescent="0.25">
      <c r="G892" s="107"/>
    </row>
    <row r="893" spans="7:7" x14ac:dyDescent="0.25">
      <c r="G893" s="107"/>
    </row>
    <row r="894" spans="7:7" x14ac:dyDescent="0.25">
      <c r="G894" s="107"/>
    </row>
    <row r="895" spans="7:7" x14ac:dyDescent="0.25">
      <c r="G895" s="107"/>
    </row>
    <row r="896" spans="7:7" x14ac:dyDescent="0.25">
      <c r="G896" s="107"/>
    </row>
    <row r="897" spans="7:7" x14ac:dyDescent="0.25">
      <c r="G897" s="107"/>
    </row>
    <row r="898" spans="7:7" x14ac:dyDescent="0.25">
      <c r="G898" s="107"/>
    </row>
    <row r="899" spans="7:7" x14ac:dyDescent="0.25">
      <c r="G899" s="107"/>
    </row>
    <row r="900" spans="7:7" x14ac:dyDescent="0.25">
      <c r="G900" s="107"/>
    </row>
    <row r="901" spans="7:7" x14ac:dyDescent="0.25">
      <c r="G901" s="107"/>
    </row>
    <row r="902" spans="7:7" x14ac:dyDescent="0.25">
      <c r="G902" s="107"/>
    </row>
    <row r="903" spans="7:7" x14ac:dyDescent="0.25">
      <c r="G903" s="107"/>
    </row>
    <row r="904" spans="7:7" x14ac:dyDescent="0.25">
      <c r="G904" s="107"/>
    </row>
    <row r="905" spans="7:7" x14ac:dyDescent="0.25">
      <c r="G905" s="107"/>
    </row>
    <row r="906" spans="7:7" x14ac:dyDescent="0.25">
      <c r="G906" s="107"/>
    </row>
    <row r="907" spans="7:7" x14ac:dyDescent="0.25">
      <c r="G907" s="107"/>
    </row>
    <row r="908" spans="7:7" x14ac:dyDescent="0.25">
      <c r="G908" s="107"/>
    </row>
    <row r="909" spans="7:7" x14ac:dyDescent="0.25">
      <c r="G909" s="107"/>
    </row>
    <row r="910" spans="7:7" x14ac:dyDescent="0.25">
      <c r="G910" s="107"/>
    </row>
    <row r="911" spans="7:7" x14ac:dyDescent="0.25">
      <c r="G911" s="107"/>
    </row>
    <row r="912" spans="7:7" x14ac:dyDescent="0.25">
      <c r="G912" s="107"/>
    </row>
    <row r="913" spans="7:7" x14ac:dyDescent="0.25">
      <c r="G913" s="107"/>
    </row>
    <row r="914" spans="7:7" x14ac:dyDescent="0.25">
      <c r="G914" s="107"/>
    </row>
    <row r="915" spans="7:7" x14ac:dyDescent="0.25">
      <c r="G915" s="107"/>
    </row>
    <row r="916" spans="7:7" x14ac:dyDescent="0.25">
      <c r="G916" s="107"/>
    </row>
    <row r="917" spans="7:7" x14ac:dyDescent="0.25">
      <c r="G917" s="107"/>
    </row>
    <row r="918" spans="7:7" x14ac:dyDescent="0.25">
      <c r="G918" s="107"/>
    </row>
    <row r="919" spans="7:7" x14ac:dyDescent="0.25">
      <c r="G919" s="107"/>
    </row>
    <row r="920" spans="7:7" x14ac:dyDescent="0.25">
      <c r="G920" s="107"/>
    </row>
    <row r="921" spans="7:7" x14ac:dyDescent="0.25">
      <c r="G921" s="107"/>
    </row>
    <row r="922" spans="7:7" x14ac:dyDescent="0.25">
      <c r="G922" s="107"/>
    </row>
    <row r="923" spans="7:7" x14ac:dyDescent="0.25">
      <c r="G923" s="107"/>
    </row>
    <row r="924" spans="7:7" x14ac:dyDescent="0.25">
      <c r="G924" s="107"/>
    </row>
    <row r="925" spans="7:7" x14ac:dyDescent="0.25">
      <c r="G925" s="107"/>
    </row>
    <row r="926" spans="7:7" x14ac:dyDescent="0.25">
      <c r="G926" s="107"/>
    </row>
    <row r="927" spans="7:7" x14ac:dyDescent="0.25">
      <c r="G927" s="107"/>
    </row>
    <row r="928" spans="7:7" x14ac:dyDescent="0.25">
      <c r="G928" s="107"/>
    </row>
    <row r="929" spans="7:7" x14ac:dyDescent="0.25">
      <c r="G929" s="107"/>
    </row>
    <row r="930" spans="7:7" x14ac:dyDescent="0.25">
      <c r="G930" s="107"/>
    </row>
    <row r="931" spans="7:7" x14ac:dyDescent="0.25">
      <c r="G931" s="107"/>
    </row>
    <row r="932" spans="7:7" x14ac:dyDescent="0.25">
      <c r="G932" s="107"/>
    </row>
    <row r="933" spans="7:7" x14ac:dyDescent="0.25">
      <c r="G933" s="107"/>
    </row>
    <row r="934" spans="7:7" x14ac:dyDescent="0.25">
      <c r="G934" s="107"/>
    </row>
    <row r="935" spans="7:7" x14ac:dyDescent="0.25">
      <c r="G935" s="107"/>
    </row>
    <row r="936" spans="7:7" x14ac:dyDescent="0.25">
      <c r="G936" s="107"/>
    </row>
    <row r="937" spans="7:7" x14ac:dyDescent="0.25">
      <c r="G937" s="107"/>
    </row>
    <row r="938" spans="7:7" x14ac:dyDescent="0.25">
      <c r="G938" s="107"/>
    </row>
    <row r="939" spans="7:7" x14ac:dyDescent="0.25">
      <c r="G939" s="107"/>
    </row>
    <row r="940" spans="7:7" x14ac:dyDescent="0.25">
      <c r="G940" s="107"/>
    </row>
    <row r="941" spans="7:7" x14ac:dyDescent="0.25">
      <c r="G941" s="107"/>
    </row>
    <row r="942" spans="7:7" x14ac:dyDescent="0.25">
      <c r="G942" s="107"/>
    </row>
    <row r="943" spans="7:7" x14ac:dyDescent="0.25">
      <c r="G943" s="107"/>
    </row>
    <row r="944" spans="7:7" x14ac:dyDescent="0.25">
      <c r="G944" s="107"/>
    </row>
    <row r="945" spans="7:7" x14ac:dyDescent="0.25">
      <c r="G945" s="107"/>
    </row>
    <row r="946" spans="7:7" x14ac:dyDescent="0.25">
      <c r="G946" s="107"/>
    </row>
    <row r="947" spans="7:7" x14ac:dyDescent="0.25">
      <c r="G947" s="107"/>
    </row>
    <row r="948" spans="7:7" x14ac:dyDescent="0.25">
      <c r="G948" s="107"/>
    </row>
    <row r="949" spans="7:7" x14ac:dyDescent="0.25">
      <c r="G949" s="107"/>
    </row>
    <row r="950" spans="7:7" x14ac:dyDescent="0.25">
      <c r="G950" s="107"/>
    </row>
    <row r="951" spans="7:7" x14ac:dyDescent="0.25">
      <c r="G951" s="107"/>
    </row>
    <row r="952" spans="7:7" x14ac:dyDescent="0.25">
      <c r="G952" s="107"/>
    </row>
    <row r="953" spans="7:7" x14ac:dyDescent="0.25">
      <c r="G953" s="107"/>
    </row>
    <row r="954" spans="7:7" x14ac:dyDescent="0.25">
      <c r="G954" s="107"/>
    </row>
    <row r="955" spans="7:7" x14ac:dyDescent="0.25">
      <c r="G955" s="107"/>
    </row>
    <row r="956" spans="7:7" x14ac:dyDescent="0.25">
      <c r="G956" s="107"/>
    </row>
    <row r="957" spans="7:7" x14ac:dyDescent="0.25">
      <c r="G957" s="107"/>
    </row>
    <row r="958" spans="7:7" x14ac:dyDescent="0.25">
      <c r="G958" s="107"/>
    </row>
    <row r="959" spans="7:7" x14ac:dyDescent="0.25">
      <c r="G959" s="107"/>
    </row>
    <row r="960" spans="7:7" x14ac:dyDescent="0.25">
      <c r="G960" s="107"/>
    </row>
    <row r="961" spans="7:7" x14ac:dyDescent="0.25">
      <c r="G961" s="107"/>
    </row>
    <row r="962" spans="7:7" x14ac:dyDescent="0.25">
      <c r="G962" s="107"/>
    </row>
    <row r="963" spans="7:7" x14ac:dyDescent="0.25">
      <c r="G963" s="107"/>
    </row>
    <row r="964" spans="7:7" x14ac:dyDescent="0.25">
      <c r="G964" s="107"/>
    </row>
    <row r="965" spans="7:7" x14ac:dyDescent="0.25">
      <c r="G965" s="107"/>
    </row>
    <row r="966" spans="7:7" x14ac:dyDescent="0.25">
      <c r="G966" s="107"/>
    </row>
    <row r="967" spans="7:7" x14ac:dyDescent="0.25">
      <c r="G967" s="107"/>
    </row>
    <row r="968" spans="7:7" x14ac:dyDescent="0.25">
      <c r="G968" s="107"/>
    </row>
    <row r="969" spans="7:7" x14ac:dyDescent="0.25">
      <c r="G969" s="107"/>
    </row>
    <row r="970" spans="7:7" x14ac:dyDescent="0.25">
      <c r="G970" s="107"/>
    </row>
    <row r="971" spans="7:7" x14ac:dyDescent="0.25">
      <c r="G971" s="107"/>
    </row>
    <row r="972" spans="7:7" x14ac:dyDescent="0.25">
      <c r="G972" s="107"/>
    </row>
    <row r="973" spans="7:7" x14ac:dyDescent="0.25">
      <c r="G973" s="107"/>
    </row>
    <row r="974" spans="7:7" x14ac:dyDescent="0.25">
      <c r="G974" s="107"/>
    </row>
    <row r="975" spans="7:7" x14ac:dyDescent="0.25">
      <c r="G975" s="107"/>
    </row>
    <row r="976" spans="7:7" x14ac:dyDescent="0.25">
      <c r="G976" s="107"/>
    </row>
    <row r="977" spans="7:7" x14ac:dyDescent="0.25">
      <c r="G977" s="107"/>
    </row>
    <row r="978" spans="7:7" x14ac:dyDescent="0.25">
      <c r="G978" s="107"/>
    </row>
    <row r="979" spans="7:7" x14ac:dyDescent="0.25">
      <c r="G979" s="107"/>
    </row>
    <row r="980" spans="7:7" x14ac:dyDescent="0.25">
      <c r="G980" s="107"/>
    </row>
    <row r="981" spans="7:7" x14ac:dyDescent="0.25">
      <c r="G981" s="107"/>
    </row>
    <row r="982" spans="7:7" x14ac:dyDescent="0.25">
      <c r="G982" s="107"/>
    </row>
    <row r="983" spans="7:7" x14ac:dyDescent="0.25">
      <c r="G983" s="107"/>
    </row>
    <row r="984" spans="7:7" x14ac:dyDescent="0.25">
      <c r="G984" s="107"/>
    </row>
    <row r="985" spans="7:7" x14ac:dyDescent="0.25">
      <c r="G985" s="107"/>
    </row>
    <row r="986" spans="7:7" x14ac:dyDescent="0.25">
      <c r="G986" s="107"/>
    </row>
    <row r="987" spans="7:7" x14ac:dyDescent="0.25">
      <c r="G987" s="107"/>
    </row>
    <row r="988" spans="7:7" x14ac:dyDescent="0.25">
      <c r="G988" s="107"/>
    </row>
    <row r="989" spans="7:7" x14ac:dyDescent="0.25">
      <c r="G989" s="107"/>
    </row>
    <row r="990" spans="7:7" x14ac:dyDescent="0.25">
      <c r="G990" s="107"/>
    </row>
    <row r="991" spans="7:7" x14ac:dyDescent="0.25">
      <c r="G991" s="107"/>
    </row>
    <row r="992" spans="7:7" x14ac:dyDescent="0.25">
      <c r="G992" s="107"/>
    </row>
    <row r="993" spans="7:7" x14ac:dyDescent="0.25">
      <c r="G993" s="107"/>
    </row>
    <row r="994" spans="7:7" x14ac:dyDescent="0.25">
      <c r="G994" s="107"/>
    </row>
    <row r="995" spans="7:7" x14ac:dyDescent="0.25">
      <c r="G995" s="107"/>
    </row>
    <row r="996" spans="7:7" x14ac:dyDescent="0.25">
      <c r="G996" s="107"/>
    </row>
    <row r="997" spans="7:7" x14ac:dyDescent="0.25">
      <c r="G997" s="107"/>
    </row>
    <row r="998" spans="7:7" x14ac:dyDescent="0.25">
      <c r="G998" s="107"/>
    </row>
    <row r="999" spans="7:7" x14ac:dyDescent="0.25">
      <c r="G999" s="107"/>
    </row>
    <row r="1000" spans="7:7" x14ac:dyDescent="0.25">
      <c r="G1000" s="107"/>
    </row>
    <row r="1001" spans="7:7" x14ac:dyDescent="0.25">
      <c r="G1001" s="107"/>
    </row>
    <row r="1002" spans="7:7" x14ac:dyDescent="0.25">
      <c r="G1002" s="107"/>
    </row>
    <row r="1003" spans="7:7" x14ac:dyDescent="0.25">
      <c r="G1003" s="107"/>
    </row>
    <row r="1004" spans="7:7" x14ac:dyDescent="0.25">
      <c r="G1004" s="107"/>
    </row>
    <row r="1005" spans="7:7" x14ac:dyDescent="0.25">
      <c r="G1005" s="107"/>
    </row>
    <row r="1006" spans="7:7" x14ac:dyDescent="0.25">
      <c r="G1006" s="107"/>
    </row>
    <row r="1007" spans="7:7" x14ac:dyDescent="0.25">
      <c r="G1007" s="107"/>
    </row>
    <row r="1008" spans="7:7" x14ac:dyDescent="0.25">
      <c r="G1008" s="107"/>
    </row>
    <row r="1009" spans="7:7" x14ac:dyDescent="0.25">
      <c r="G1009" s="107"/>
    </row>
    <row r="1010" spans="7:7" x14ac:dyDescent="0.25">
      <c r="G1010" s="107"/>
    </row>
    <row r="1011" spans="7:7" x14ac:dyDescent="0.25">
      <c r="G1011" s="107"/>
    </row>
    <row r="1012" spans="7:7" x14ac:dyDescent="0.25">
      <c r="G1012" s="107"/>
    </row>
    <row r="1013" spans="7:7" x14ac:dyDescent="0.25">
      <c r="G1013" s="107"/>
    </row>
    <row r="1014" spans="7:7" x14ac:dyDescent="0.25">
      <c r="G1014" s="107"/>
    </row>
    <row r="1015" spans="7:7" x14ac:dyDescent="0.25">
      <c r="G1015" s="107"/>
    </row>
    <row r="1016" spans="7:7" x14ac:dyDescent="0.25">
      <c r="G1016" s="107"/>
    </row>
    <row r="1017" spans="7:7" x14ac:dyDescent="0.25">
      <c r="G1017" s="107"/>
    </row>
    <row r="1018" spans="7:7" x14ac:dyDescent="0.25">
      <c r="G1018" s="107"/>
    </row>
    <row r="1019" spans="7:7" x14ac:dyDescent="0.25">
      <c r="G1019" s="107"/>
    </row>
    <row r="1020" spans="7:7" x14ac:dyDescent="0.25">
      <c r="G1020" s="107"/>
    </row>
    <row r="1021" spans="7:7" x14ac:dyDescent="0.25">
      <c r="G1021" s="107"/>
    </row>
    <row r="1022" spans="7:7" x14ac:dyDescent="0.25">
      <c r="G1022" s="107"/>
    </row>
    <row r="1023" spans="7:7" x14ac:dyDescent="0.25">
      <c r="G1023" s="107"/>
    </row>
    <row r="1024" spans="7:7" x14ac:dyDescent="0.25">
      <c r="G1024" s="107"/>
    </row>
    <row r="1025" spans="7:7" x14ac:dyDescent="0.25">
      <c r="G1025" s="107"/>
    </row>
    <row r="1026" spans="7:7" x14ac:dyDescent="0.25">
      <c r="G1026" s="107"/>
    </row>
    <row r="1027" spans="7:7" x14ac:dyDescent="0.25">
      <c r="G1027" s="107"/>
    </row>
    <row r="1028" spans="7:7" x14ac:dyDescent="0.25">
      <c r="G1028" s="107"/>
    </row>
    <row r="1029" spans="7:7" x14ac:dyDescent="0.25">
      <c r="G1029" s="107"/>
    </row>
    <row r="1030" spans="7:7" x14ac:dyDescent="0.25">
      <c r="G1030" s="107"/>
    </row>
    <row r="1031" spans="7:7" x14ac:dyDescent="0.25">
      <c r="G1031" s="107"/>
    </row>
    <row r="1032" spans="7:7" x14ac:dyDescent="0.25">
      <c r="G1032" s="107"/>
    </row>
    <row r="1033" spans="7:7" x14ac:dyDescent="0.25">
      <c r="G1033" s="107"/>
    </row>
    <row r="1034" spans="7:7" x14ac:dyDescent="0.25">
      <c r="G1034" s="107"/>
    </row>
    <row r="1035" spans="7:7" x14ac:dyDescent="0.25">
      <c r="G1035" s="107"/>
    </row>
    <row r="1036" spans="7:7" x14ac:dyDescent="0.25">
      <c r="G1036" s="107"/>
    </row>
    <row r="1037" spans="7:7" x14ac:dyDescent="0.25">
      <c r="G1037" s="107"/>
    </row>
    <row r="1038" spans="7:7" x14ac:dyDescent="0.25">
      <c r="G1038" s="107"/>
    </row>
    <row r="1039" spans="7:7" x14ac:dyDescent="0.25">
      <c r="G1039" s="107"/>
    </row>
    <row r="1040" spans="7:7" x14ac:dyDescent="0.25">
      <c r="G1040" s="107"/>
    </row>
    <row r="1041" spans="7:7" x14ac:dyDescent="0.25">
      <c r="G1041" s="107"/>
    </row>
    <row r="1042" spans="7:7" x14ac:dyDescent="0.25">
      <c r="G1042" s="107"/>
    </row>
    <row r="1043" spans="7:7" x14ac:dyDescent="0.25">
      <c r="G1043" s="107"/>
    </row>
    <row r="1044" spans="7:7" x14ac:dyDescent="0.25">
      <c r="G1044" s="107"/>
    </row>
    <row r="1045" spans="7:7" x14ac:dyDescent="0.25">
      <c r="G1045" s="107"/>
    </row>
    <row r="1046" spans="7:7" x14ac:dyDescent="0.25">
      <c r="G1046" s="107"/>
    </row>
    <row r="1047" spans="7:7" x14ac:dyDescent="0.25">
      <c r="G1047" s="107"/>
    </row>
    <row r="1048" spans="7:7" x14ac:dyDescent="0.25">
      <c r="G1048" s="107"/>
    </row>
    <row r="1049" spans="7:7" x14ac:dyDescent="0.25">
      <c r="G1049" s="107"/>
    </row>
    <row r="1050" spans="7:7" x14ac:dyDescent="0.25">
      <c r="G1050" s="107"/>
    </row>
    <row r="1051" spans="7:7" x14ac:dyDescent="0.25">
      <c r="G1051" s="107"/>
    </row>
    <row r="1052" spans="7:7" x14ac:dyDescent="0.25">
      <c r="G1052" s="107"/>
    </row>
    <row r="1053" spans="7:7" x14ac:dyDescent="0.25">
      <c r="G1053" s="107"/>
    </row>
    <row r="1054" spans="7:7" x14ac:dyDescent="0.25">
      <c r="G1054" s="107"/>
    </row>
    <row r="1055" spans="7:7" x14ac:dyDescent="0.25">
      <c r="G1055" s="107"/>
    </row>
    <row r="1056" spans="7:7" x14ac:dyDescent="0.25">
      <c r="G1056" s="107"/>
    </row>
    <row r="1057" spans="7:7" x14ac:dyDescent="0.25">
      <c r="G1057" s="107"/>
    </row>
    <row r="1058" spans="7:7" x14ac:dyDescent="0.25">
      <c r="G1058" s="107"/>
    </row>
    <row r="1059" spans="7:7" x14ac:dyDescent="0.25">
      <c r="G1059" s="107"/>
    </row>
    <row r="1060" spans="7:7" x14ac:dyDescent="0.25">
      <c r="G1060" s="107"/>
    </row>
    <row r="1061" spans="7:7" x14ac:dyDescent="0.25">
      <c r="G1061" s="107"/>
    </row>
    <row r="1062" spans="7:7" x14ac:dyDescent="0.25">
      <c r="G1062" s="107"/>
    </row>
    <row r="1063" spans="7:7" x14ac:dyDescent="0.25">
      <c r="G1063" s="107"/>
    </row>
    <row r="1064" spans="7:7" x14ac:dyDescent="0.25">
      <c r="G1064" s="107"/>
    </row>
    <row r="1065" spans="7:7" x14ac:dyDescent="0.25">
      <c r="G1065" s="107"/>
    </row>
    <row r="1066" spans="7:7" x14ac:dyDescent="0.25">
      <c r="G1066" s="107"/>
    </row>
    <row r="1067" spans="7:7" x14ac:dyDescent="0.25">
      <c r="G1067" s="107"/>
    </row>
    <row r="1068" spans="7:7" x14ac:dyDescent="0.25">
      <c r="G1068" s="107"/>
    </row>
    <row r="1069" spans="7:7" x14ac:dyDescent="0.25">
      <c r="G1069" s="107"/>
    </row>
    <row r="1070" spans="7:7" x14ac:dyDescent="0.25">
      <c r="G1070" s="107"/>
    </row>
    <row r="1071" spans="7:7" x14ac:dyDescent="0.25">
      <c r="G1071" s="107"/>
    </row>
    <row r="1072" spans="7:7" x14ac:dyDescent="0.25">
      <c r="G1072" s="107"/>
    </row>
    <row r="1073" spans="7:7" x14ac:dyDescent="0.25">
      <c r="G1073" s="107"/>
    </row>
    <row r="1074" spans="7:7" x14ac:dyDescent="0.25">
      <c r="G1074" s="107"/>
    </row>
    <row r="1075" spans="7:7" x14ac:dyDescent="0.25">
      <c r="G1075" s="107"/>
    </row>
    <row r="1076" spans="7:7" x14ac:dyDescent="0.25">
      <c r="G1076" s="107"/>
    </row>
    <row r="1077" spans="7:7" x14ac:dyDescent="0.25">
      <c r="G1077" s="107"/>
    </row>
    <row r="1078" spans="7:7" x14ac:dyDescent="0.25">
      <c r="G1078" s="107"/>
    </row>
    <row r="1079" spans="7:7" x14ac:dyDescent="0.25">
      <c r="G1079" s="107"/>
    </row>
    <row r="1080" spans="7:7" x14ac:dyDescent="0.25">
      <c r="G1080" s="107"/>
    </row>
    <row r="1081" spans="7:7" x14ac:dyDescent="0.25">
      <c r="G1081" s="107"/>
    </row>
    <row r="1082" spans="7:7" x14ac:dyDescent="0.25">
      <c r="G1082" s="107"/>
    </row>
    <row r="1083" spans="7:7" x14ac:dyDescent="0.25">
      <c r="G1083" s="107"/>
    </row>
    <row r="1084" spans="7:7" x14ac:dyDescent="0.25">
      <c r="G1084" s="107"/>
    </row>
    <row r="1085" spans="7:7" x14ac:dyDescent="0.25">
      <c r="G1085" s="107"/>
    </row>
    <row r="1086" spans="7:7" x14ac:dyDescent="0.25">
      <c r="G1086" s="107"/>
    </row>
    <row r="1087" spans="7:7" x14ac:dyDescent="0.25">
      <c r="G1087" s="107"/>
    </row>
    <row r="1088" spans="7:7" x14ac:dyDescent="0.25">
      <c r="G1088" s="107"/>
    </row>
    <row r="1089" spans="7:7" x14ac:dyDescent="0.25">
      <c r="G1089" s="107"/>
    </row>
    <row r="1090" spans="7:7" x14ac:dyDescent="0.25">
      <c r="G1090" s="107"/>
    </row>
    <row r="1091" spans="7:7" x14ac:dyDescent="0.25">
      <c r="G1091" s="107"/>
    </row>
    <row r="1092" spans="7:7" x14ac:dyDescent="0.25">
      <c r="G1092" s="107"/>
    </row>
    <row r="1093" spans="7:7" x14ac:dyDescent="0.25">
      <c r="G1093" s="107"/>
    </row>
    <row r="1094" spans="7:7" x14ac:dyDescent="0.25">
      <c r="G1094" s="107"/>
    </row>
    <row r="1095" spans="7:7" x14ac:dyDescent="0.25">
      <c r="G1095" s="107"/>
    </row>
    <row r="1096" spans="7:7" x14ac:dyDescent="0.25">
      <c r="G1096" s="107"/>
    </row>
    <row r="1097" spans="7:7" x14ac:dyDescent="0.25">
      <c r="G1097" s="107"/>
    </row>
    <row r="1098" spans="7:7" x14ac:dyDescent="0.25">
      <c r="G1098" s="107"/>
    </row>
    <row r="1099" spans="7:7" x14ac:dyDescent="0.25">
      <c r="G1099" s="107"/>
    </row>
    <row r="1100" spans="7:7" x14ac:dyDescent="0.25">
      <c r="G1100" s="107"/>
    </row>
    <row r="1101" spans="7:7" x14ac:dyDescent="0.25">
      <c r="G1101" s="107"/>
    </row>
    <row r="1102" spans="7:7" x14ac:dyDescent="0.25">
      <c r="G1102" s="107"/>
    </row>
    <row r="1103" spans="7:7" x14ac:dyDescent="0.25">
      <c r="G1103" s="107"/>
    </row>
    <row r="1104" spans="7:7" x14ac:dyDescent="0.25">
      <c r="G1104" s="107"/>
    </row>
    <row r="1105" spans="7:7" x14ac:dyDescent="0.25">
      <c r="G1105" s="107"/>
    </row>
    <row r="1106" spans="7:7" x14ac:dyDescent="0.25">
      <c r="G1106" s="107"/>
    </row>
    <row r="1107" spans="7:7" x14ac:dyDescent="0.25">
      <c r="G1107" s="107"/>
    </row>
    <row r="1108" spans="7:7" x14ac:dyDescent="0.25">
      <c r="G1108" s="107"/>
    </row>
    <row r="1109" spans="7:7" x14ac:dyDescent="0.25">
      <c r="G1109" s="107"/>
    </row>
    <row r="1110" spans="7:7" x14ac:dyDescent="0.25">
      <c r="G1110" s="107"/>
    </row>
    <row r="1111" spans="7:7" x14ac:dyDescent="0.25">
      <c r="G1111" s="107"/>
    </row>
    <row r="1112" spans="7:7" x14ac:dyDescent="0.25">
      <c r="G1112" s="107"/>
    </row>
    <row r="1113" spans="7:7" x14ac:dyDescent="0.25">
      <c r="G1113" s="107"/>
    </row>
    <row r="1114" spans="7:7" x14ac:dyDescent="0.25">
      <c r="G1114" s="107"/>
    </row>
    <row r="1115" spans="7:7" x14ac:dyDescent="0.25">
      <c r="G1115" s="107"/>
    </row>
    <row r="1116" spans="7:7" x14ac:dyDescent="0.25">
      <c r="G1116" s="107"/>
    </row>
    <row r="1117" spans="7:7" x14ac:dyDescent="0.25">
      <c r="G1117" s="107"/>
    </row>
    <row r="1118" spans="7:7" x14ac:dyDescent="0.25">
      <c r="G1118" s="107"/>
    </row>
    <row r="1119" spans="7:7" x14ac:dyDescent="0.25">
      <c r="G1119" s="107"/>
    </row>
    <row r="1120" spans="7:7" x14ac:dyDescent="0.25">
      <c r="G1120" s="107"/>
    </row>
    <row r="1121" spans="7:7" x14ac:dyDescent="0.25">
      <c r="G1121" s="107"/>
    </row>
    <row r="1122" spans="7:7" x14ac:dyDescent="0.25">
      <c r="G1122" s="107"/>
    </row>
    <row r="1123" spans="7:7" x14ac:dyDescent="0.25">
      <c r="G1123" s="107"/>
    </row>
    <row r="1124" spans="7:7" x14ac:dyDescent="0.25">
      <c r="G1124" s="107"/>
    </row>
    <row r="1125" spans="7:7" x14ac:dyDescent="0.25">
      <c r="G1125" s="107"/>
    </row>
    <row r="1126" spans="7:7" x14ac:dyDescent="0.25">
      <c r="G1126" s="107"/>
    </row>
    <row r="1127" spans="7:7" x14ac:dyDescent="0.25">
      <c r="G1127" s="107"/>
    </row>
    <row r="1128" spans="7:7" x14ac:dyDescent="0.25">
      <c r="G1128" s="107"/>
    </row>
    <row r="1129" spans="7:7" x14ac:dyDescent="0.25">
      <c r="G1129" s="107"/>
    </row>
    <row r="1130" spans="7:7" x14ac:dyDescent="0.25">
      <c r="G1130" s="107"/>
    </row>
    <row r="1131" spans="7:7" x14ac:dyDescent="0.25">
      <c r="G1131" s="107"/>
    </row>
    <row r="1132" spans="7:7" x14ac:dyDescent="0.25">
      <c r="G1132" s="107"/>
    </row>
    <row r="1133" spans="7:7" x14ac:dyDescent="0.25">
      <c r="G1133" s="107"/>
    </row>
    <row r="1134" spans="7:7" x14ac:dyDescent="0.25">
      <c r="G1134" s="107"/>
    </row>
    <row r="1135" spans="7:7" x14ac:dyDescent="0.25">
      <c r="G1135" s="107"/>
    </row>
    <row r="1136" spans="7:7" x14ac:dyDescent="0.25">
      <c r="G1136" s="107"/>
    </row>
    <row r="1137" spans="7:7" x14ac:dyDescent="0.25">
      <c r="G1137" s="107"/>
    </row>
    <row r="1138" spans="7:7" x14ac:dyDescent="0.25">
      <c r="G1138" s="107"/>
    </row>
    <row r="1139" spans="7:7" x14ac:dyDescent="0.25">
      <c r="G1139" s="107"/>
    </row>
    <row r="1140" spans="7:7" x14ac:dyDescent="0.25">
      <c r="G1140" s="107"/>
    </row>
    <row r="1141" spans="7:7" x14ac:dyDescent="0.25">
      <c r="G1141" s="107"/>
    </row>
    <row r="1142" spans="7:7" x14ac:dyDescent="0.25">
      <c r="G1142" s="107"/>
    </row>
    <row r="1143" spans="7:7" x14ac:dyDescent="0.25">
      <c r="G1143" s="107"/>
    </row>
    <row r="1144" spans="7:7" x14ac:dyDescent="0.25">
      <c r="G1144" s="107"/>
    </row>
    <row r="1145" spans="7:7" x14ac:dyDescent="0.25">
      <c r="G1145" s="107"/>
    </row>
    <row r="1146" spans="7:7" x14ac:dyDescent="0.25">
      <c r="G1146" s="107"/>
    </row>
    <row r="1147" spans="7:7" x14ac:dyDescent="0.25">
      <c r="G1147" s="107"/>
    </row>
    <row r="1148" spans="7:7" x14ac:dyDescent="0.25">
      <c r="G1148" s="107"/>
    </row>
    <row r="1149" spans="7:7" x14ac:dyDescent="0.25">
      <c r="G1149" s="107"/>
    </row>
    <row r="1150" spans="7:7" x14ac:dyDescent="0.25">
      <c r="G1150" s="107"/>
    </row>
    <row r="1151" spans="7:7" x14ac:dyDescent="0.25">
      <c r="G1151" s="107"/>
    </row>
    <row r="1152" spans="7:7" x14ac:dyDescent="0.25">
      <c r="G1152" s="107"/>
    </row>
    <row r="1153" spans="7:7" x14ac:dyDescent="0.25">
      <c r="G1153" s="107"/>
    </row>
    <row r="1154" spans="7:7" x14ac:dyDescent="0.25">
      <c r="G1154" s="107"/>
    </row>
    <row r="1155" spans="7:7" x14ac:dyDescent="0.25">
      <c r="G1155" s="107"/>
    </row>
    <row r="1156" spans="7:7" x14ac:dyDescent="0.25">
      <c r="G1156" s="107"/>
    </row>
    <row r="1157" spans="7:7" x14ac:dyDescent="0.25">
      <c r="G1157" s="107"/>
    </row>
    <row r="1158" spans="7:7" x14ac:dyDescent="0.25">
      <c r="G1158" s="107"/>
    </row>
    <row r="1159" spans="7:7" x14ac:dyDescent="0.25">
      <c r="G1159" s="107"/>
    </row>
    <row r="1160" spans="7:7" x14ac:dyDescent="0.25">
      <c r="G1160" s="107"/>
    </row>
    <row r="1161" spans="7:7" x14ac:dyDescent="0.25">
      <c r="G1161" s="107"/>
    </row>
    <row r="1162" spans="7:7" x14ac:dyDescent="0.25">
      <c r="G1162" s="107"/>
    </row>
    <row r="1163" spans="7:7" x14ac:dyDescent="0.25">
      <c r="G1163" s="107"/>
    </row>
    <row r="1164" spans="7:7" x14ac:dyDescent="0.25">
      <c r="G1164" s="107"/>
    </row>
    <row r="1165" spans="7:7" x14ac:dyDescent="0.25">
      <c r="G1165" s="107"/>
    </row>
    <row r="1166" spans="7:7" x14ac:dyDescent="0.25">
      <c r="G1166" s="107"/>
    </row>
    <row r="1167" spans="7:7" x14ac:dyDescent="0.25">
      <c r="G1167" s="107"/>
    </row>
    <row r="1168" spans="7:7" x14ac:dyDescent="0.25">
      <c r="G1168" s="107"/>
    </row>
    <row r="1169" spans="7:7" x14ac:dyDescent="0.25">
      <c r="G1169" s="107"/>
    </row>
    <row r="1170" spans="7:7" x14ac:dyDescent="0.25">
      <c r="G1170" s="107"/>
    </row>
    <row r="1171" spans="7:7" x14ac:dyDescent="0.25">
      <c r="G1171" s="107"/>
    </row>
    <row r="1172" spans="7:7" x14ac:dyDescent="0.25">
      <c r="G1172" s="107"/>
    </row>
    <row r="1173" spans="7:7" x14ac:dyDescent="0.25">
      <c r="G1173" s="107"/>
    </row>
    <row r="1174" spans="7:7" x14ac:dyDescent="0.25">
      <c r="G1174" s="107"/>
    </row>
    <row r="1175" spans="7:7" x14ac:dyDescent="0.25">
      <c r="G1175" s="107"/>
    </row>
    <row r="1176" spans="7:7" x14ac:dyDescent="0.25">
      <c r="G1176" s="107"/>
    </row>
    <row r="1177" spans="7:7" x14ac:dyDescent="0.25">
      <c r="G1177" s="107"/>
    </row>
    <row r="1178" spans="7:7" x14ac:dyDescent="0.25">
      <c r="G1178" s="107"/>
    </row>
    <row r="1179" spans="7:7" x14ac:dyDescent="0.25">
      <c r="G1179" s="107"/>
    </row>
    <row r="1180" spans="7:7" x14ac:dyDescent="0.25">
      <c r="G1180" s="107"/>
    </row>
    <row r="1181" spans="7:7" x14ac:dyDescent="0.25">
      <c r="G1181" s="107"/>
    </row>
    <row r="1182" spans="7:7" x14ac:dyDescent="0.25">
      <c r="G1182" s="107"/>
    </row>
    <row r="1183" spans="7:7" x14ac:dyDescent="0.25">
      <c r="G1183" s="107"/>
    </row>
    <row r="1184" spans="7:7" x14ac:dyDescent="0.25">
      <c r="G1184" s="107"/>
    </row>
    <row r="1185" spans="7:7" x14ac:dyDescent="0.25">
      <c r="G1185" s="107"/>
    </row>
    <row r="1186" spans="7:7" x14ac:dyDescent="0.25">
      <c r="G1186" s="107"/>
    </row>
    <row r="1187" spans="7:7" x14ac:dyDescent="0.25">
      <c r="G1187" s="107"/>
    </row>
    <row r="1188" spans="7:7" x14ac:dyDescent="0.25">
      <c r="G1188" s="107"/>
    </row>
    <row r="1189" spans="7:7" x14ac:dyDescent="0.25">
      <c r="G1189" s="107"/>
    </row>
    <row r="1190" spans="7:7" x14ac:dyDescent="0.25">
      <c r="G1190" s="107"/>
    </row>
    <row r="1191" spans="7:7" x14ac:dyDescent="0.25">
      <c r="G1191" s="107"/>
    </row>
    <row r="1192" spans="7:7" x14ac:dyDescent="0.25">
      <c r="G1192" s="107"/>
    </row>
    <row r="1193" spans="7:7" x14ac:dyDescent="0.25">
      <c r="G1193" s="107"/>
    </row>
    <row r="1194" spans="7:7" x14ac:dyDescent="0.25">
      <c r="G1194" s="107"/>
    </row>
    <row r="1195" spans="7:7" x14ac:dyDescent="0.25">
      <c r="G1195" s="107"/>
    </row>
    <row r="1196" spans="7:7" x14ac:dyDescent="0.25">
      <c r="G1196" s="107"/>
    </row>
    <row r="1197" spans="7:7" x14ac:dyDescent="0.25">
      <c r="G1197" s="107"/>
    </row>
    <row r="1198" spans="7:7" x14ac:dyDescent="0.25">
      <c r="G1198" s="107"/>
    </row>
    <row r="1199" spans="7:7" x14ac:dyDescent="0.25">
      <c r="G1199" s="107"/>
    </row>
    <row r="1200" spans="7:7" x14ac:dyDescent="0.25">
      <c r="G1200" s="107"/>
    </row>
    <row r="1201" spans="7:7" x14ac:dyDescent="0.25">
      <c r="G1201" s="107"/>
    </row>
    <row r="1202" spans="7:7" x14ac:dyDescent="0.25">
      <c r="G1202" s="107"/>
    </row>
    <row r="1203" spans="7:7" x14ac:dyDescent="0.25">
      <c r="G1203" s="107"/>
    </row>
    <row r="1204" spans="7:7" x14ac:dyDescent="0.25">
      <c r="G1204" s="107"/>
    </row>
    <row r="1205" spans="7:7" x14ac:dyDescent="0.25">
      <c r="G1205" s="107"/>
    </row>
    <row r="1206" spans="7:7" x14ac:dyDescent="0.25">
      <c r="G1206" s="107"/>
    </row>
    <row r="1207" spans="7:7" x14ac:dyDescent="0.25">
      <c r="G1207" s="107"/>
    </row>
    <row r="1208" spans="7:7" x14ac:dyDescent="0.25">
      <c r="G1208" s="107"/>
    </row>
    <row r="1209" spans="7:7" x14ac:dyDescent="0.25">
      <c r="G1209" s="107"/>
    </row>
    <row r="1210" spans="7:7" x14ac:dyDescent="0.25">
      <c r="G1210" s="107"/>
    </row>
    <row r="1211" spans="7:7" x14ac:dyDescent="0.25">
      <c r="G1211" s="107"/>
    </row>
    <row r="1212" spans="7:7" x14ac:dyDescent="0.25">
      <c r="G1212" s="107"/>
    </row>
    <row r="1213" spans="7:7" x14ac:dyDescent="0.25">
      <c r="G1213" s="107"/>
    </row>
    <row r="1214" spans="7:7" x14ac:dyDescent="0.25">
      <c r="G1214" s="107"/>
    </row>
    <row r="1215" spans="7:7" x14ac:dyDescent="0.25">
      <c r="G1215" s="107"/>
    </row>
    <row r="1216" spans="7:7" x14ac:dyDescent="0.25">
      <c r="G1216" s="107"/>
    </row>
    <row r="1217" spans="7:7" x14ac:dyDescent="0.25">
      <c r="G1217" s="107"/>
    </row>
    <row r="1218" spans="7:7" x14ac:dyDescent="0.25">
      <c r="G1218" s="107"/>
    </row>
    <row r="1219" spans="7:7" x14ac:dyDescent="0.25">
      <c r="G1219" s="107"/>
    </row>
    <row r="1220" spans="7:7" x14ac:dyDescent="0.25">
      <c r="G1220" s="107"/>
    </row>
    <row r="1221" spans="7:7" x14ac:dyDescent="0.25">
      <c r="G1221" s="107"/>
    </row>
    <row r="1222" spans="7:7" x14ac:dyDescent="0.25">
      <c r="G1222" s="107"/>
    </row>
    <row r="1223" spans="7:7" x14ac:dyDescent="0.25">
      <c r="G1223" s="107"/>
    </row>
    <row r="1224" spans="7:7" x14ac:dyDescent="0.25">
      <c r="G1224" s="107"/>
    </row>
    <row r="1225" spans="7:7" x14ac:dyDescent="0.25">
      <c r="G1225" s="107"/>
    </row>
    <row r="1226" spans="7:7" x14ac:dyDescent="0.25">
      <c r="G1226" s="107"/>
    </row>
    <row r="1227" spans="7:7" x14ac:dyDescent="0.25">
      <c r="G1227" s="107"/>
    </row>
    <row r="1228" spans="7:7" x14ac:dyDescent="0.25">
      <c r="G1228" s="107"/>
    </row>
    <row r="1229" spans="7:7" x14ac:dyDescent="0.25">
      <c r="G1229" s="107"/>
    </row>
    <row r="1230" spans="7:7" x14ac:dyDescent="0.25">
      <c r="G1230" s="107"/>
    </row>
    <row r="1231" spans="7:7" x14ac:dyDescent="0.25">
      <c r="G1231" s="107"/>
    </row>
    <row r="1232" spans="7:7" x14ac:dyDescent="0.25">
      <c r="G1232" s="107"/>
    </row>
    <row r="1233" spans="7:7" x14ac:dyDescent="0.25">
      <c r="G1233" s="107"/>
    </row>
    <row r="1234" spans="7:7" x14ac:dyDescent="0.25">
      <c r="G1234" s="107"/>
    </row>
    <row r="1235" spans="7:7" x14ac:dyDescent="0.25">
      <c r="G1235" s="107"/>
    </row>
    <row r="1236" spans="7:7" x14ac:dyDescent="0.25">
      <c r="G1236" s="107"/>
    </row>
    <row r="1237" spans="7:7" x14ac:dyDescent="0.25">
      <c r="G1237" s="107"/>
    </row>
    <row r="1238" spans="7:7" x14ac:dyDescent="0.25">
      <c r="G1238" s="107"/>
    </row>
    <row r="1239" spans="7:7" x14ac:dyDescent="0.25">
      <c r="G1239" s="107"/>
    </row>
    <row r="1240" spans="7:7" x14ac:dyDescent="0.25">
      <c r="G1240" s="107"/>
    </row>
    <row r="1241" spans="7:7" x14ac:dyDescent="0.25">
      <c r="G1241" s="107"/>
    </row>
    <row r="1242" spans="7:7" x14ac:dyDescent="0.25">
      <c r="G1242" s="107"/>
    </row>
    <row r="1243" spans="7:7" x14ac:dyDescent="0.25">
      <c r="G1243" s="107"/>
    </row>
    <row r="1244" spans="7:7" x14ac:dyDescent="0.25">
      <c r="G1244" s="107"/>
    </row>
    <row r="1245" spans="7:7" x14ac:dyDescent="0.25">
      <c r="G1245" s="107"/>
    </row>
    <row r="1246" spans="7:7" x14ac:dyDescent="0.25">
      <c r="G1246" s="107"/>
    </row>
    <row r="1247" spans="7:7" x14ac:dyDescent="0.25">
      <c r="G1247" s="107"/>
    </row>
    <row r="1248" spans="7:7" x14ac:dyDescent="0.25">
      <c r="G1248" s="107"/>
    </row>
    <row r="1249" spans="7:7" x14ac:dyDescent="0.25">
      <c r="G1249" s="107"/>
    </row>
    <row r="1250" spans="7:7" x14ac:dyDescent="0.25">
      <c r="G1250" s="107"/>
    </row>
    <row r="1251" spans="7:7" x14ac:dyDescent="0.25">
      <c r="G1251" s="107"/>
    </row>
    <row r="1252" spans="7:7" x14ac:dyDescent="0.25">
      <c r="G1252" s="107"/>
    </row>
    <row r="1253" spans="7:7" x14ac:dyDescent="0.25">
      <c r="G1253" s="107"/>
    </row>
    <row r="1254" spans="7:7" x14ac:dyDescent="0.25">
      <c r="G1254" s="107"/>
    </row>
    <row r="1255" spans="7:7" x14ac:dyDescent="0.25">
      <c r="G1255" s="107"/>
    </row>
    <row r="1256" spans="7:7" x14ac:dyDescent="0.25">
      <c r="G1256" s="107"/>
    </row>
    <row r="1257" spans="7:7" x14ac:dyDescent="0.25">
      <c r="G1257" s="107"/>
    </row>
    <row r="1258" spans="7:7" x14ac:dyDescent="0.25">
      <c r="G1258" s="107"/>
    </row>
    <row r="1259" spans="7:7" x14ac:dyDescent="0.25">
      <c r="G1259" s="107"/>
    </row>
    <row r="1260" spans="7:7" x14ac:dyDescent="0.25">
      <c r="G1260" s="107"/>
    </row>
    <row r="1261" spans="7:7" x14ac:dyDescent="0.25">
      <c r="G1261" s="107"/>
    </row>
    <row r="1262" spans="7:7" x14ac:dyDescent="0.25">
      <c r="G1262" s="107"/>
    </row>
    <row r="1263" spans="7:7" x14ac:dyDescent="0.25">
      <c r="G1263" s="107"/>
    </row>
    <row r="1264" spans="7:7" x14ac:dyDescent="0.25">
      <c r="G1264" s="107"/>
    </row>
    <row r="1265" spans="7:7" x14ac:dyDescent="0.25">
      <c r="G1265" s="107"/>
    </row>
    <row r="1266" spans="7:7" x14ac:dyDescent="0.25">
      <c r="G1266" s="107"/>
    </row>
    <row r="1267" spans="7:7" x14ac:dyDescent="0.25">
      <c r="G1267" s="107"/>
    </row>
    <row r="1268" spans="7:7" x14ac:dyDescent="0.25">
      <c r="G1268" s="107"/>
    </row>
    <row r="1269" spans="7:7" x14ac:dyDescent="0.25">
      <c r="G1269" s="107"/>
    </row>
    <row r="1270" spans="7:7" x14ac:dyDescent="0.25">
      <c r="G1270" s="107"/>
    </row>
    <row r="1271" spans="7:7" x14ac:dyDescent="0.25">
      <c r="G1271" s="107"/>
    </row>
    <row r="1272" spans="7:7" x14ac:dyDescent="0.25">
      <c r="G1272" s="107"/>
    </row>
    <row r="1273" spans="7:7" x14ac:dyDescent="0.25">
      <c r="G1273" s="107"/>
    </row>
    <row r="1274" spans="7:7" x14ac:dyDescent="0.25">
      <c r="G1274" s="107"/>
    </row>
    <row r="1275" spans="7:7" x14ac:dyDescent="0.25">
      <c r="G1275" s="107"/>
    </row>
    <row r="1276" spans="7:7" x14ac:dyDescent="0.25">
      <c r="G1276" s="107"/>
    </row>
    <row r="1277" spans="7:7" x14ac:dyDescent="0.25">
      <c r="G1277" s="107"/>
    </row>
    <row r="1278" spans="7:7" x14ac:dyDescent="0.25">
      <c r="G1278" s="107"/>
    </row>
    <row r="1279" spans="7:7" x14ac:dyDescent="0.25">
      <c r="G1279" s="107"/>
    </row>
    <row r="1280" spans="7:7" x14ac:dyDescent="0.25">
      <c r="G1280" s="107"/>
    </row>
    <row r="1281" spans="7:7" x14ac:dyDescent="0.25">
      <c r="G1281" s="107"/>
    </row>
    <row r="1282" spans="7:7" x14ac:dyDescent="0.25">
      <c r="G1282" s="107"/>
    </row>
    <row r="1283" spans="7:7" x14ac:dyDescent="0.25">
      <c r="G1283" s="107"/>
    </row>
    <row r="1284" spans="7:7" x14ac:dyDescent="0.25">
      <c r="G1284" s="107"/>
    </row>
    <row r="1285" spans="7:7" x14ac:dyDescent="0.25">
      <c r="G1285" s="107"/>
    </row>
    <row r="1286" spans="7:7" x14ac:dyDescent="0.25">
      <c r="G1286" s="107"/>
    </row>
    <row r="1287" spans="7:7" x14ac:dyDescent="0.25">
      <c r="G1287" s="107"/>
    </row>
    <row r="1288" spans="7:7" x14ac:dyDescent="0.25">
      <c r="G1288" s="107"/>
    </row>
    <row r="1289" spans="7:7" x14ac:dyDescent="0.25">
      <c r="G1289" s="107"/>
    </row>
    <row r="1290" spans="7:7" x14ac:dyDescent="0.25">
      <c r="G1290" s="107"/>
    </row>
    <row r="1291" spans="7:7" x14ac:dyDescent="0.25">
      <c r="G1291" s="107"/>
    </row>
    <row r="1292" spans="7:7" x14ac:dyDescent="0.25">
      <c r="G1292" s="107"/>
    </row>
    <row r="1293" spans="7:7" x14ac:dyDescent="0.25">
      <c r="G1293" s="107"/>
    </row>
    <row r="1294" spans="7:7" x14ac:dyDescent="0.25">
      <c r="G1294" s="107"/>
    </row>
    <row r="1295" spans="7:7" x14ac:dyDescent="0.25">
      <c r="G1295" s="107"/>
    </row>
    <row r="1296" spans="7:7" x14ac:dyDescent="0.25">
      <c r="G1296" s="107"/>
    </row>
    <row r="1297" spans="7:7" x14ac:dyDescent="0.25">
      <c r="G1297" s="107"/>
    </row>
    <row r="1298" spans="7:7" x14ac:dyDescent="0.25">
      <c r="G1298" s="107"/>
    </row>
    <row r="1299" spans="7:7" x14ac:dyDescent="0.25">
      <c r="G1299" s="107"/>
    </row>
    <row r="1300" spans="7:7" x14ac:dyDescent="0.25">
      <c r="G1300" s="107"/>
    </row>
    <row r="1301" spans="7:7" x14ac:dyDescent="0.25">
      <c r="G1301" s="107"/>
    </row>
    <row r="1302" spans="7:7" x14ac:dyDescent="0.25">
      <c r="G1302" s="107"/>
    </row>
    <row r="1303" spans="7:7" x14ac:dyDescent="0.25">
      <c r="G1303" s="107"/>
    </row>
    <row r="1304" spans="7:7" x14ac:dyDescent="0.25">
      <c r="G1304" s="107"/>
    </row>
    <row r="1305" spans="7:7" x14ac:dyDescent="0.25">
      <c r="G1305" s="107"/>
    </row>
    <row r="1306" spans="7:7" x14ac:dyDescent="0.25">
      <c r="G1306" s="107"/>
    </row>
    <row r="1307" spans="7:7" x14ac:dyDescent="0.25">
      <c r="G1307" s="107"/>
    </row>
    <row r="1308" spans="7:7" x14ac:dyDescent="0.25">
      <c r="G1308" s="107"/>
    </row>
    <row r="1309" spans="7:7" x14ac:dyDescent="0.25">
      <c r="G1309" s="107"/>
    </row>
    <row r="1310" spans="7:7" x14ac:dyDescent="0.25">
      <c r="G1310" s="107"/>
    </row>
    <row r="1311" spans="7:7" x14ac:dyDescent="0.25">
      <c r="G1311" s="107"/>
    </row>
    <row r="1312" spans="7:7" x14ac:dyDescent="0.25">
      <c r="G1312" s="107"/>
    </row>
    <row r="1313" spans="7:7" x14ac:dyDescent="0.25">
      <c r="G1313" s="107"/>
    </row>
    <row r="1314" spans="7:7" x14ac:dyDescent="0.25">
      <c r="G1314" s="107"/>
    </row>
    <row r="1315" spans="7:7" x14ac:dyDescent="0.25">
      <c r="G1315" s="107"/>
    </row>
    <row r="1316" spans="7:7" x14ac:dyDescent="0.25">
      <c r="G1316" s="107"/>
    </row>
    <row r="1317" spans="7:7" x14ac:dyDescent="0.25">
      <c r="G1317" s="107"/>
    </row>
    <row r="1318" spans="7:7" x14ac:dyDescent="0.25">
      <c r="G1318" s="107"/>
    </row>
    <row r="1319" spans="7:7" x14ac:dyDescent="0.25">
      <c r="G1319" s="107"/>
    </row>
    <row r="1320" spans="7:7" x14ac:dyDescent="0.25">
      <c r="G1320" s="107"/>
    </row>
    <row r="1321" spans="7:7" x14ac:dyDescent="0.25">
      <c r="G1321" s="107"/>
    </row>
    <row r="1322" spans="7:7" x14ac:dyDescent="0.25">
      <c r="G1322" s="107"/>
    </row>
    <row r="1323" spans="7:7" x14ac:dyDescent="0.25">
      <c r="G1323" s="107"/>
    </row>
    <row r="1324" spans="7:7" x14ac:dyDescent="0.25">
      <c r="G1324" s="107"/>
    </row>
    <row r="1325" spans="7:7" x14ac:dyDescent="0.25">
      <c r="G1325" s="107"/>
    </row>
    <row r="1326" spans="7:7" x14ac:dyDescent="0.25">
      <c r="G1326" s="107"/>
    </row>
    <row r="1327" spans="7:7" x14ac:dyDescent="0.25">
      <c r="G1327" s="107"/>
    </row>
    <row r="1328" spans="7:7" x14ac:dyDescent="0.25">
      <c r="G1328" s="107"/>
    </row>
    <row r="1329" spans="7:7" x14ac:dyDescent="0.25">
      <c r="G1329" s="107"/>
    </row>
    <row r="1330" spans="7:7" x14ac:dyDescent="0.25">
      <c r="G1330" s="107"/>
    </row>
    <row r="1331" spans="7:7" x14ac:dyDescent="0.25">
      <c r="G1331" s="107"/>
    </row>
    <row r="1332" spans="7:7" x14ac:dyDescent="0.25">
      <c r="G1332" s="107"/>
    </row>
    <row r="1333" spans="7:7" x14ac:dyDescent="0.25">
      <c r="G1333" s="107"/>
    </row>
    <row r="1334" spans="7:7" x14ac:dyDescent="0.25">
      <c r="G1334" s="107"/>
    </row>
    <row r="1335" spans="7:7" x14ac:dyDescent="0.25">
      <c r="G1335" s="107"/>
    </row>
    <row r="1336" spans="7:7" x14ac:dyDescent="0.25">
      <c r="G1336" s="107"/>
    </row>
    <row r="1337" spans="7:7" x14ac:dyDescent="0.25">
      <c r="G1337" s="107"/>
    </row>
    <row r="1338" spans="7:7" x14ac:dyDescent="0.25">
      <c r="G1338" s="107"/>
    </row>
    <row r="1339" spans="7:7" x14ac:dyDescent="0.25">
      <c r="G1339" s="107"/>
    </row>
    <row r="1340" spans="7:7" x14ac:dyDescent="0.25">
      <c r="G1340" s="107"/>
    </row>
    <row r="1341" spans="7:7" x14ac:dyDescent="0.25">
      <c r="G1341" s="107"/>
    </row>
    <row r="1342" spans="7:7" x14ac:dyDescent="0.25">
      <c r="G1342" s="107"/>
    </row>
    <row r="1343" spans="7:7" x14ac:dyDescent="0.25">
      <c r="G1343" s="107"/>
    </row>
    <row r="1344" spans="7:7" x14ac:dyDescent="0.25">
      <c r="G1344" s="107"/>
    </row>
    <row r="1345" spans="7:7" x14ac:dyDescent="0.25">
      <c r="G1345" s="107"/>
    </row>
    <row r="1346" spans="7:7" x14ac:dyDescent="0.25">
      <c r="G1346" s="107"/>
    </row>
    <row r="1347" spans="7:7" x14ac:dyDescent="0.25">
      <c r="G1347" s="107"/>
    </row>
    <row r="1348" spans="7:7" x14ac:dyDescent="0.25">
      <c r="G1348" s="107"/>
    </row>
    <row r="1349" spans="7:7" x14ac:dyDescent="0.25">
      <c r="G1349" s="107"/>
    </row>
    <row r="1350" spans="7:7" x14ac:dyDescent="0.25">
      <c r="G1350" s="107"/>
    </row>
    <row r="1351" spans="7:7" x14ac:dyDescent="0.25">
      <c r="G1351" s="107"/>
    </row>
    <row r="1352" spans="7:7" x14ac:dyDescent="0.25">
      <c r="G1352" s="107"/>
    </row>
    <row r="1353" spans="7:7" x14ac:dyDescent="0.25">
      <c r="G1353" s="107"/>
    </row>
    <row r="1354" spans="7:7" x14ac:dyDescent="0.25">
      <c r="G1354" s="107"/>
    </row>
    <row r="1355" spans="7:7" x14ac:dyDescent="0.25">
      <c r="G1355" s="107"/>
    </row>
    <row r="1356" spans="7:7" x14ac:dyDescent="0.25">
      <c r="G1356" s="107"/>
    </row>
    <row r="1357" spans="7:7" x14ac:dyDescent="0.25">
      <c r="G1357" s="107"/>
    </row>
    <row r="1358" spans="7:7" x14ac:dyDescent="0.25">
      <c r="G1358" s="107"/>
    </row>
    <row r="1359" spans="7:7" x14ac:dyDescent="0.25">
      <c r="G1359" s="107"/>
    </row>
    <row r="1360" spans="7:7" x14ac:dyDescent="0.25">
      <c r="G1360" s="107"/>
    </row>
    <row r="1361" spans="7:7" x14ac:dyDescent="0.25">
      <c r="G1361" s="107"/>
    </row>
    <row r="1362" spans="7:7" x14ac:dyDescent="0.25">
      <c r="G1362" s="107"/>
    </row>
    <row r="1363" spans="7:7" x14ac:dyDescent="0.25">
      <c r="G1363" s="107"/>
    </row>
    <row r="1364" spans="7:7" x14ac:dyDescent="0.25">
      <c r="G1364" s="107"/>
    </row>
    <row r="1365" spans="7:7" x14ac:dyDescent="0.25">
      <c r="G1365" s="107"/>
    </row>
    <row r="1366" spans="7:7" x14ac:dyDescent="0.25">
      <c r="G1366" s="107"/>
    </row>
    <row r="1367" spans="7:7" x14ac:dyDescent="0.25">
      <c r="G1367" s="107"/>
    </row>
    <row r="1368" spans="7:7" x14ac:dyDescent="0.25">
      <c r="G1368" s="107"/>
    </row>
    <row r="1369" spans="7:7" x14ac:dyDescent="0.25">
      <c r="G1369" s="107"/>
    </row>
    <row r="1370" spans="7:7" x14ac:dyDescent="0.25">
      <c r="G1370" s="107"/>
    </row>
    <row r="1371" spans="7:7" x14ac:dyDescent="0.25">
      <c r="G1371" s="107"/>
    </row>
    <row r="1372" spans="7:7" x14ac:dyDescent="0.25">
      <c r="G1372" s="107"/>
    </row>
    <row r="1373" spans="7:7" x14ac:dyDescent="0.25">
      <c r="G1373" s="107"/>
    </row>
    <row r="1374" spans="7:7" x14ac:dyDescent="0.25">
      <c r="G1374" s="107"/>
    </row>
    <row r="1375" spans="7:7" x14ac:dyDescent="0.25">
      <c r="G1375" s="107"/>
    </row>
    <row r="1376" spans="7:7" x14ac:dyDescent="0.25">
      <c r="G1376" s="107"/>
    </row>
    <row r="1377" spans="7:7" x14ac:dyDescent="0.25">
      <c r="G1377" s="107"/>
    </row>
    <row r="1378" spans="7:7" x14ac:dyDescent="0.25">
      <c r="G1378" s="107"/>
    </row>
    <row r="1379" spans="7:7" x14ac:dyDescent="0.25">
      <c r="G1379" s="107"/>
    </row>
    <row r="1380" spans="7:7" x14ac:dyDescent="0.25">
      <c r="G1380" s="107"/>
    </row>
    <row r="1381" spans="7:7" x14ac:dyDescent="0.25">
      <c r="G1381" s="107"/>
    </row>
    <row r="1382" spans="7:7" x14ac:dyDescent="0.25">
      <c r="G1382" s="107"/>
    </row>
    <row r="1383" spans="7:7" x14ac:dyDescent="0.25">
      <c r="G1383" s="107"/>
    </row>
    <row r="1384" spans="7:7" x14ac:dyDescent="0.25">
      <c r="G1384" s="107"/>
    </row>
    <row r="1385" spans="7:7" x14ac:dyDescent="0.25">
      <c r="G1385" s="107"/>
    </row>
    <row r="1386" spans="7:7" x14ac:dyDescent="0.25">
      <c r="G1386" s="107"/>
    </row>
    <row r="1387" spans="7:7" x14ac:dyDescent="0.25">
      <c r="G1387" s="107"/>
    </row>
    <row r="1388" spans="7:7" x14ac:dyDescent="0.25">
      <c r="G1388" s="107"/>
    </row>
    <row r="1389" spans="7:7" x14ac:dyDescent="0.25">
      <c r="G1389" s="107"/>
    </row>
    <row r="1390" spans="7:7" x14ac:dyDescent="0.25">
      <c r="G1390" s="107"/>
    </row>
    <row r="1391" spans="7:7" x14ac:dyDescent="0.25">
      <c r="G1391" s="107"/>
    </row>
    <row r="1392" spans="7:7" x14ac:dyDescent="0.25">
      <c r="G1392" s="107"/>
    </row>
    <row r="1393" spans="7:7" x14ac:dyDescent="0.25">
      <c r="G1393" s="107"/>
    </row>
    <row r="1394" spans="7:7" x14ac:dyDescent="0.25">
      <c r="G1394" s="107"/>
    </row>
    <row r="1395" spans="7:7" x14ac:dyDescent="0.25">
      <c r="G1395" s="107"/>
    </row>
    <row r="1396" spans="7:7" x14ac:dyDescent="0.25">
      <c r="G1396" s="107"/>
    </row>
    <row r="1397" spans="7:7" x14ac:dyDescent="0.25">
      <c r="G1397" s="107"/>
    </row>
    <row r="1398" spans="7:7" x14ac:dyDescent="0.25">
      <c r="G1398" s="107"/>
    </row>
    <row r="1399" spans="7:7" x14ac:dyDescent="0.25">
      <c r="G1399" s="107"/>
    </row>
    <row r="1400" spans="7:7" x14ac:dyDescent="0.25">
      <c r="G1400" s="107"/>
    </row>
    <row r="1401" spans="7:7" x14ac:dyDescent="0.25">
      <c r="G1401" s="107"/>
    </row>
    <row r="1402" spans="7:7" x14ac:dyDescent="0.25">
      <c r="G1402" s="107"/>
    </row>
    <row r="1403" spans="7:7" x14ac:dyDescent="0.25">
      <c r="G1403" s="107"/>
    </row>
    <row r="1404" spans="7:7" x14ac:dyDescent="0.25">
      <c r="G1404" s="107"/>
    </row>
    <row r="1405" spans="7:7" x14ac:dyDescent="0.25">
      <c r="G1405" s="107"/>
    </row>
    <row r="1406" spans="7:7" x14ac:dyDescent="0.25">
      <c r="G1406" s="107"/>
    </row>
    <row r="1407" spans="7:7" x14ac:dyDescent="0.25">
      <c r="G1407" s="107"/>
    </row>
    <row r="1408" spans="7:7" x14ac:dyDescent="0.25">
      <c r="G1408" s="107"/>
    </row>
    <row r="1409" spans="7:7" x14ac:dyDescent="0.25">
      <c r="G1409" s="107"/>
    </row>
    <row r="1410" spans="7:7" x14ac:dyDescent="0.25">
      <c r="G1410" s="107"/>
    </row>
    <row r="1411" spans="7:7" x14ac:dyDescent="0.25">
      <c r="G1411" s="107"/>
    </row>
    <row r="1412" spans="7:7" x14ac:dyDescent="0.25">
      <c r="G1412" s="107"/>
    </row>
    <row r="1413" spans="7:7" x14ac:dyDescent="0.25">
      <c r="G1413" s="107"/>
    </row>
    <row r="1414" spans="7:7" x14ac:dyDescent="0.25">
      <c r="G1414" s="107"/>
    </row>
    <row r="1415" spans="7:7" x14ac:dyDescent="0.25">
      <c r="G1415" s="107"/>
    </row>
    <row r="1416" spans="7:7" x14ac:dyDescent="0.25">
      <c r="G1416" s="107"/>
    </row>
    <row r="1417" spans="7:7" x14ac:dyDescent="0.25">
      <c r="G1417" s="107"/>
    </row>
    <row r="1418" spans="7:7" x14ac:dyDescent="0.25">
      <c r="G1418" s="107"/>
    </row>
    <row r="1419" spans="7:7" x14ac:dyDescent="0.25">
      <c r="G1419" s="107"/>
    </row>
    <row r="1420" spans="7:7" x14ac:dyDescent="0.25">
      <c r="G1420" s="107"/>
    </row>
    <row r="1421" spans="7:7" x14ac:dyDescent="0.25">
      <c r="G1421" s="107"/>
    </row>
    <row r="1422" spans="7:7" x14ac:dyDescent="0.25">
      <c r="G1422" s="107"/>
    </row>
    <row r="1423" spans="7:7" x14ac:dyDescent="0.25">
      <c r="G1423" s="107"/>
    </row>
    <row r="1424" spans="7:7" x14ac:dyDescent="0.25">
      <c r="G1424" s="107"/>
    </row>
    <row r="1425" spans="7:7" x14ac:dyDescent="0.25">
      <c r="G1425" s="107"/>
    </row>
    <row r="1426" spans="7:7" x14ac:dyDescent="0.25">
      <c r="G1426" s="107"/>
    </row>
    <row r="1427" spans="7:7" x14ac:dyDescent="0.25">
      <c r="G1427" s="107"/>
    </row>
    <row r="1428" spans="7:7" x14ac:dyDescent="0.25">
      <c r="G1428" s="107"/>
    </row>
    <row r="1429" spans="7:7" x14ac:dyDescent="0.25">
      <c r="G1429" s="107"/>
    </row>
    <row r="1430" spans="7:7" x14ac:dyDescent="0.25">
      <c r="G1430" s="107"/>
    </row>
    <row r="1431" spans="7:7" x14ac:dyDescent="0.25">
      <c r="G1431" s="107"/>
    </row>
    <row r="1432" spans="7:7" x14ac:dyDescent="0.25">
      <c r="G1432" s="107"/>
    </row>
    <row r="1433" spans="7:7" x14ac:dyDescent="0.25">
      <c r="G1433" s="107"/>
    </row>
    <row r="1434" spans="7:7" x14ac:dyDescent="0.25">
      <c r="G1434" s="107"/>
    </row>
    <row r="1435" spans="7:7" x14ac:dyDescent="0.25">
      <c r="G1435" s="107"/>
    </row>
    <row r="1436" spans="7:7" x14ac:dyDescent="0.25">
      <c r="G1436" s="107"/>
    </row>
    <row r="1437" spans="7:7" x14ac:dyDescent="0.25">
      <c r="G1437" s="107"/>
    </row>
    <row r="1438" spans="7:7" x14ac:dyDescent="0.25">
      <c r="G1438" s="107"/>
    </row>
    <row r="1439" spans="7:7" x14ac:dyDescent="0.25">
      <c r="G1439" s="107"/>
    </row>
    <row r="1440" spans="7:7" x14ac:dyDescent="0.25">
      <c r="G1440" s="107"/>
    </row>
    <row r="1441" spans="7:7" x14ac:dyDescent="0.25">
      <c r="G1441" s="107"/>
    </row>
    <row r="1442" spans="7:7" x14ac:dyDescent="0.25">
      <c r="G1442" s="107"/>
    </row>
    <row r="1443" spans="7:7" x14ac:dyDescent="0.25">
      <c r="G1443" s="107"/>
    </row>
    <row r="1444" spans="7:7" x14ac:dyDescent="0.25">
      <c r="G1444" s="107"/>
    </row>
    <row r="1445" spans="7:7" x14ac:dyDescent="0.25">
      <c r="G1445" s="107"/>
    </row>
    <row r="1446" spans="7:7" x14ac:dyDescent="0.25">
      <c r="G1446" s="107"/>
    </row>
    <row r="1447" spans="7:7" x14ac:dyDescent="0.25">
      <c r="G1447" s="107"/>
    </row>
    <row r="1448" spans="7:7" x14ac:dyDescent="0.25">
      <c r="G1448" s="107"/>
    </row>
    <row r="1449" spans="7:7" x14ac:dyDescent="0.25">
      <c r="G1449" s="107"/>
    </row>
    <row r="1450" spans="7:7" x14ac:dyDescent="0.25">
      <c r="G1450" s="107"/>
    </row>
    <row r="1451" spans="7:7" x14ac:dyDescent="0.25">
      <c r="G1451" s="107"/>
    </row>
    <row r="1452" spans="7:7" x14ac:dyDescent="0.25">
      <c r="G1452" s="107"/>
    </row>
    <row r="1453" spans="7:7" x14ac:dyDescent="0.25">
      <c r="G1453" s="107"/>
    </row>
    <row r="1454" spans="7:7" x14ac:dyDescent="0.25">
      <c r="G1454" s="107"/>
    </row>
    <row r="1455" spans="7:7" x14ac:dyDescent="0.25">
      <c r="G1455" s="107"/>
    </row>
    <row r="1456" spans="7:7" x14ac:dyDescent="0.25">
      <c r="G1456" s="107"/>
    </row>
    <row r="1457" spans="7:7" x14ac:dyDescent="0.25">
      <c r="G1457" s="107"/>
    </row>
    <row r="1458" spans="7:7" x14ac:dyDescent="0.25">
      <c r="G1458" s="107"/>
    </row>
    <row r="1459" spans="7:7" x14ac:dyDescent="0.25">
      <c r="G1459" s="107"/>
    </row>
    <row r="1460" spans="7:7" x14ac:dyDescent="0.25">
      <c r="G1460" s="107"/>
    </row>
    <row r="1461" spans="7:7" x14ac:dyDescent="0.25">
      <c r="G1461" s="107"/>
    </row>
    <row r="1462" spans="7:7" x14ac:dyDescent="0.25">
      <c r="G1462" s="107"/>
    </row>
    <row r="1463" spans="7:7" x14ac:dyDescent="0.25">
      <c r="G1463" s="107"/>
    </row>
    <row r="1464" spans="7:7" x14ac:dyDescent="0.25">
      <c r="G1464" s="107"/>
    </row>
    <row r="1465" spans="7:7" x14ac:dyDescent="0.25">
      <c r="G1465" s="107"/>
    </row>
    <row r="1466" spans="7:7" x14ac:dyDescent="0.25">
      <c r="G1466" s="107"/>
    </row>
    <row r="1467" spans="7:7" x14ac:dyDescent="0.25">
      <c r="G1467" s="107"/>
    </row>
    <row r="1468" spans="7:7" x14ac:dyDescent="0.25">
      <c r="G1468" s="107"/>
    </row>
    <row r="1469" spans="7:7" x14ac:dyDescent="0.25">
      <c r="G1469" s="107"/>
    </row>
    <row r="1470" spans="7:7" x14ac:dyDescent="0.25">
      <c r="G1470" s="107"/>
    </row>
    <row r="1471" spans="7:7" x14ac:dyDescent="0.25">
      <c r="G1471" s="107"/>
    </row>
    <row r="1472" spans="7:7" x14ac:dyDescent="0.25">
      <c r="G1472" s="107"/>
    </row>
    <row r="1473" spans="7:7" x14ac:dyDescent="0.25">
      <c r="G1473" s="107"/>
    </row>
    <row r="1474" spans="7:7" x14ac:dyDescent="0.25">
      <c r="G1474" s="107"/>
    </row>
    <row r="1475" spans="7:7" x14ac:dyDescent="0.25">
      <c r="G1475" s="107"/>
    </row>
    <row r="1476" spans="7:7" x14ac:dyDescent="0.25">
      <c r="G1476" s="107"/>
    </row>
    <row r="1477" spans="7:7" x14ac:dyDescent="0.25">
      <c r="G1477" s="107"/>
    </row>
    <row r="1478" spans="7:7" x14ac:dyDescent="0.25">
      <c r="G1478" s="107"/>
    </row>
    <row r="1479" spans="7:7" x14ac:dyDescent="0.25">
      <c r="G1479" s="107"/>
    </row>
    <row r="1480" spans="7:7" x14ac:dyDescent="0.25">
      <c r="G1480" s="107"/>
    </row>
    <row r="1481" spans="7:7" x14ac:dyDescent="0.25">
      <c r="G1481" s="107"/>
    </row>
    <row r="1482" spans="7:7" x14ac:dyDescent="0.25">
      <c r="G1482" s="107"/>
    </row>
    <row r="1483" spans="7:7" x14ac:dyDescent="0.25">
      <c r="G1483" s="107"/>
    </row>
    <row r="1484" spans="7:7" x14ac:dyDescent="0.25">
      <c r="G1484" s="107"/>
    </row>
    <row r="1485" spans="7:7" x14ac:dyDescent="0.25">
      <c r="G1485" s="107"/>
    </row>
    <row r="1486" spans="7:7" x14ac:dyDescent="0.25">
      <c r="G1486" s="107"/>
    </row>
    <row r="1487" spans="7:7" x14ac:dyDescent="0.25">
      <c r="G1487" s="107"/>
    </row>
    <row r="1488" spans="7:7" x14ac:dyDescent="0.25">
      <c r="G1488" s="107"/>
    </row>
    <row r="1489" spans="7:7" x14ac:dyDescent="0.25">
      <c r="G1489" s="107"/>
    </row>
    <row r="1490" spans="7:7" x14ac:dyDescent="0.25">
      <c r="G1490" s="107"/>
    </row>
    <row r="1491" spans="7:7" x14ac:dyDescent="0.25">
      <c r="G1491" s="107"/>
    </row>
    <row r="1492" spans="7:7" x14ac:dyDescent="0.25">
      <c r="G1492" s="107"/>
    </row>
    <row r="1493" spans="7:7" x14ac:dyDescent="0.25">
      <c r="G1493" s="107"/>
    </row>
    <row r="1494" spans="7:7" x14ac:dyDescent="0.25">
      <c r="G1494" s="107"/>
    </row>
    <row r="1495" spans="7:7" x14ac:dyDescent="0.25">
      <c r="G1495" s="107"/>
    </row>
    <row r="1496" spans="7:7" x14ac:dyDescent="0.25">
      <c r="G1496" s="107"/>
    </row>
    <row r="1497" spans="7:7" x14ac:dyDescent="0.25">
      <c r="G1497" s="107"/>
    </row>
    <row r="1498" spans="7:7" x14ac:dyDescent="0.25">
      <c r="G1498" s="107"/>
    </row>
    <row r="1499" spans="7:7" x14ac:dyDescent="0.25">
      <c r="G1499" s="107"/>
    </row>
    <row r="1500" spans="7:7" x14ac:dyDescent="0.25">
      <c r="G1500" s="107"/>
    </row>
    <row r="1501" spans="7:7" x14ac:dyDescent="0.25">
      <c r="G1501" s="107"/>
    </row>
    <row r="1502" spans="7:7" x14ac:dyDescent="0.25">
      <c r="G1502" s="107"/>
    </row>
    <row r="1503" spans="7:7" x14ac:dyDescent="0.25">
      <c r="G1503" s="107"/>
    </row>
    <row r="1504" spans="7:7" x14ac:dyDescent="0.25">
      <c r="G1504" s="107"/>
    </row>
    <row r="1505" spans="7:7" x14ac:dyDescent="0.25">
      <c r="G1505" s="107"/>
    </row>
    <row r="1506" spans="7:7" x14ac:dyDescent="0.25">
      <c r="G1506" s="107"/>
    </row>
    <row r="1507" spans="7:7" x14ac:dyDescent="0.25">
      <c r="G1507" s="107"/>
    </row>
    <row r="1508" spans="7:7" x14ac:dyDescent="0.25">
      <c r="G1508" s="107"/>
    </row>
    <row r="1509" spans="7:7" x14ac:dyDescent="0.25">
      <c r="G1509" s="107"/>
    </row>
    <row r="1510" spans="7:7" x14ac:dyDescent="0.25">
      <c r="G1510" s="107"/>
    </row>
    <row r="1511" spans="7:7" x14ac:dyDescent="0.25">
      <c r="G1511" s="107"/>
    </row>
    <row r="1512" spans="7:7" x14ac:dyDescent="0.25">
      <c r="G1512" s="107"/>
    </row>
    <row r="1513" spans="7:7" x14ac:dyDescent="0.25">
      <c r="G1513" s="107"/>
    </row>
    <row r="1514" spans="7:7" x14ac:dyDescent="0.25">
      <c r="G1514" s="107"/>
    </row>
    <row r="1515" spans="7:7" x14ac:dyDescent="0.25">
      <c r="G1515" s="107"/>
    </row>
    <row r="1516" spans="7:7" x14ac:dyDescent="0.25">
      <c r="G1516" s="107"/>
    </row>
    <row r="1517" spans="7:7" x14ac:dyDescent="0.25">
      <c r="G1517" s="107"/>
    </row>
    <row r="1518" spans="7:7" x14ac:dyDescent="0.25">
      <c r="G1518" s="107"/>
    </row>
    <row r="1519" spans="7:7" x14ac:dyDescent="0.25">
      <c r="G1519" s="107"/>
    </row>
    <row r="1520" spans="7:7" x14ac:dyDescent="0.25">
      <c r="G1520" s="107"/>
    </row>
    <row r="1521" spans="7:7" x14ac:dyDescent="0.25">
      <c r="G1521" s="107"/>
    </row>
    <row r="1522" spans="7:7" x14ac:dyDescent="0.25">
      <c r="G1522" s="107"/>
    </row>
    <row r="1523" spans="7:7" x14ac:dyDescent="0.25">
      <c r="G1523" s="107"/>
    </row>
    <row r="1524" spans="7:7" x14ac:dyDescent="0.25">
      <c r="G1524" s="107"/>
    </row>
    <row r="1525" spans="7:7" x14ac:dyDescent="0.25">
      <c r="G1525" s="107"/>
    </row>
    <row r="1526" spans="7:7" x14ac:dyDescent="0.25">
      <c r="G1526" s="107"/>
    </row>
    <row r="1527" spans="7:7" x14ac:dyDescent="0.25">
      <c r="G1527" s="107"/>
    </row>
    <row r="1528" spans="7:7" x14ac:dyDescent="0.25">
      <c r="G1528" s="107"/>
    </row>
    <row r="1529" spans="7:7" x14ac:dyDescent="0.25">
      <c r="G1529" s="107"/>
    </row>
    <row r="1530" spans="7:7" x14ac:dyDescent="0.25">
      <c r="G1530" s="107"/>
    </row>
    <row r="1531" spans="7:7" x14ac:dyDescent="0.25">
      <c r="G1531" s="107"/>
    </row>
    <row r="1532" spans="7:7" x14ac:dyDescent="0.25">
      <c r="G1532" s="107"/>
    </row>
    <row r="1533" spans="7:7" x14ac:dyDescent="0.25">
      <c r="G1533" s="107"/>
    </row>
    <row r="1534" spans="7:7" x14ac:dyDescent="0.25">
      <c r="G1534" s="107"/>
    </row>
    <row r="1535" spans="7:7" x14ac:dyDescent="0.25">
      <c r="G1535" s="107"/>
    </row>
    <row r="1536" spans="7:7" x14ac:dyDescent="0.25">
      <c r="G1536" s="107"/>
    </row>
    <row r="1537" spans="7:7" x14ac:dyDescent="0.25">
      <c r="G1537" s="107"/>
    </row>
    <row r="1538" spans="7:7" x14ac:dyDescent="0.25">
      <c r="G1538" s="107"/>
    </row>
    <row r="1539" spans="7:7" x14ac:dyDescent="0.25">
      <c r="G1539" s="107"/>
    </row>
    <row r="1540" spans="7:7" x14ac:dyDescent="0.25">
      <c r="G1540" s="107"/>
    </row>
    <row r="1541" spans="7:7" x14ac:dyDescent="0.25">
      <c r="G1541" s="107"/>
    </row>
    <row r="1542" spans="7:7" x14ac:dyDescent="0.25">
      <c r="G1542" s="107"/>
    </row>
    <row r="1543" spans="7:7" x14ac:dyDescent="0.25">
      <c r="G1543" s="107"/>
    </row>
    <row r="1544" spans="7:7" x14ac:dyDescent="0.25">
      <c r="G1544" s="107"/>
    </row>
    <row r="1545" spans="7:7" x14ac:dyDescent="0.25">
      <c r="G1545" s="107"/>
    </row>
    <row r="1546" spans="7:7" x14ac:dyDescent="0.25">
      <c r="G1546" s="107"/>
    </row>
    <row r="1547" spans="7:7" x14ac:dyDescent="0.25">
      <c r="G1547" s="107"/>
    </row>
    <row r="1548" spans="7:7" x14ac:dyDescent="0.25">
      <c r="G1548" s="107"/>
    </row>
    <row r="1549" spans="7:7" x14ac:dyDescent="0.25">
      <c r="G1549" s="107"/>
    </row>
    <row r="1550" spans="7:7" x14ac:dyDescent="0.25">
      <c r="G1550" s="107"/>
    </row>
    <row r="1551" spans="7:7" x14ac:dyDescent="0.25">
      <c r="G1551" s="107"/>
    </row>
    <row r="1552" spans="7:7" x14ac:dyDescent="0.25">
      <c r="G1552" s="107"/>
    </row>
    <row r="1553" spans="7:7" x14ac:dyDescent="0.25">
      <c r="G1553" s="107"/>
    </row>
    <row r="1554" spans="7:7" x14ac:dyDescent="0.25">
      <c r="G1554" s="107"/>
    </row>
    <row r="1555" spans="7:7" x14ac:dyDescent="0.25">
      <c r="G1555" s="107"/>
    </row>
    <row r="1556" spans="7:7" x14ac:dyDescent="0.25">
      <c r="G1556" s="107"/>
    </row>
    <row r="1557" spans="7:7" x14ac:dyDescent="0.25">
      <c r="G1557" s="107"/>
    </row>
    <row r="1558" spans="7:7" x14ac:dyDescent="0.25">
      <c r="G1558" s="107"/>
    </row>
    <row r="1559" spans="7:7" x14ac:dyDescent="0.25">
      <c r="G1559" s="107"/>
    </row>
    <row r="1560" spans="7:7" x14ac:dyDescent="0.25">
      <c r="G1560" s="107"/>
    </row>
    <row r="1561" spans="7:7" x14ac:dyDescent="0.25">
      <c r="G1561" s="107"/>
    </row>
    <row r="1562" spans="7:7" x14ac:dyDescent="0.25">
      <c r="G1562" s="107"/>
    </row>
    <row r="1563" spans="7:7" x14ac:dyDescent="0.25">
      <c r="G1563" s="107"/>
    </row>
    <row r="1564" spans="7:7" x14ac:dyDescent="0.25">
      <c r="G1564" s="107"/>
    </row>
    <row r="1565" spans="7:7" x14ac:dyDescent="0.25">
      <c r="G1565" s="107"/>
    </row>
    <row r="1566" spans="7:7" x14ac:dyDescent="0.25">
      <c r="G1566" s="107"/>
    </row>
    <row r="1567" spans="7:7" x14ac:dyDescent="0.25">
      <c r="G1567" s="107"/>
    </row>
    <row r="1568" spans="7:7" x14ac:dyDescent="0.25">
      <c r="G1568" s="107"/>
    </row>
    <row r="1569" spans="7:7" x14ac:dyDescent="0.25">
      <c r="G1569" s="107"/>
    </row>
    <row r="1570" spans="7:7" x14ac:dyDescent="0.25">
      <c r="G1570" s="107"/>
    </row>
    <row r="1571" spans="7:7" x14ac:dyDescent="0.25">
      <c r="G1571" s="107"/>
    </row>
    <row r="1572" spans="7:7" x14ac:dyDescent="0.25">
      <c r="G1572" s="107"/>
    </row>
    <row r="1573" spans="7:7" x14ac:dyDescent="0.25">
      <c r="G1573" s="107"/>
    </row>
    <row r="1574" spans="7:7" x14ac:dyDescent="0.25">
      <c r="G1574" s="107"/>
    </row>
    <row r="1575" spans="7:7" x14ac:dyDescent="0.25">
      <c r="G1575" s="107"/>
    </row>
    <row r="1576" spans="7:7" x14ac:dyDescent="0.25">
      <c r="G1576" s="107"/>
    </row>
    <row r="1577" spans="7:7" x14ac:dyDescent="0.25">
      <c r="G1577" s="107"/>
    </row>
    <row r="1578" spans="7:7" x14ac:dyDescent="0.25">
      <c r="G1578" s="107"/>
    </row>
    <row r="1579" spans="7:7" x14ac:dyDescent="0.25">
      <c r="G1579" s="107"/>
    </row>
    <row r="1580" spans="7:7" x14ac:dyDescent="0.25">
      <c r="G1580" s="107"/>
    </row>
    <row r="1581" spans="7:7" x14ac:dyDescent="0.25">
      <c r="G1581" s="107"/>
    </row>
    <row r="1582" spans="7:7" x14ac:dyDescent="0.25">
      <c r="G1582" s="107"/>
    </row>
    <row r="1583" spans="7:7" x14ac:dyDescent="0.25">
      <c r="G1583" s="107"/>
    </row>
    <row r="1584" spans="7:7" x14ac:dyDescent="0.25">
      <c r="G1584" s="107"/>
    </row>
    <row r="1585" spans="7:7" x14ac:dyDescent="0.25">
      <c r="G1585" s="107"/>
    </row>
    <row r="1586" spans="7:7" x14ac:dyDescent="0.25">
      <c r="G1586" s="107"/>
    </row>
    <row r="1587" spans="7:7" x14ac:dyDescent="0.25">
      <c r="G1587" s="107"/>
    </row>
    <row r="1588" spans="7:7" x14ac:dyDescent="0.25">
      <c r="G1588" s="107"/>
    </row>
    <row r="1589" spans="7:7" x14ac:dyDescent="0.25">
      <c r="G1589" s="107"/>
    </row>
    <row r="1590" spans="7:7" x14ac:dyDescent="0.25">
      <c r="G1590" s="107"/>
    </row>
    <row r="1591" spans="7:7" x14ac:dyDescent="0.25">
      <c r="G1591" s="107"/>
    </row>
    <row r="1592" spans="7:7" x14ac:dyDescent="0.25">
      <c r="G1592" s="107"/>
    </row>
    <row r="1593" spans="7:7" x14ac:dyDescent="0.25">
      <c r="G1593" s="107"/>
    </row>
    <row r="1594" spans="7:7" x14ac:dyDescent="0.25">
      <c r="G1594" s="107"/>
    </row>
    <row r="1595" spans="7:7" x14ac:dyDescent="0.25">
      <c r="G1595" s="107"/>
    </row>
    <row r="1596" spans="7:7" x14ac:dyDescent="0.25">
      <c r="G1596" s="107"/>
    </row>
    <row r="1597" spans="7:7" x14ac:dyDescent="0.25">
      <c r="G1597" s="107"/>
    </row>
    <row r="1598" spans="7:7" x14ac:dyDescent="0.25">
      <c r="G1598" s="107"/>
    </row>
    <row r="1599" spans="7:7" x14ac:dyDescent="0.25">
      <c r="G1599" s="107"/>
    </row>
    <row r="1600" spans="7:7" x14ac:dyDescent="0.25">
      <c r="G1600" s="107"/>
    </row>
    <row r="1601" spans="7:7" x14ac:dyDescent="0.25">
      <c r="G1601" s="107"/>
    </row>
    <row r="1602" spans="7:7" x14ac:dyDescent="0.25">
      <c r="G1602" s="107"/>
    </row>
    <row r="1603" spans="7:7" x14ac:dyDescent="0.25">
      <c r="G1603" s="107"/>
    </row>
    <row r="1604" spans="7:7" x14ac:dyDescent="0.25">
      <c r="G1604" s="107"/>
    </row>
    <row r="1605" spans="7:7" x14ac:dyDescent="0.25">
      <c r="G1605" s="107"/>
    </row>
    <row r="1606" spans="7:7" x14ac:dyDescent="0.25">
      <c r="G1606" s="107"/>
    </row>
    <row r="1607" spans="7:7" x14ac:dyDescent="0.25">
      <c r="G1607" s="107"/>
    </row>
    <row r="1608" spans="7:7" x14ac:dyDescent="0.25">
      <c r="G1608" s="107"/>
    </row>
    <row r="1609" spans="7:7" x14ac:dyDescent="0.25">
      <c r="G1609" s="107"/>
    </row>
    <row r="1610" spans="7:7" x14ac:dyDescent="0.25">
      <c r="G1610" s="107"/>
    </row>
    <row r="1611" spans="7:7" x14ac:dyDescent="0.25">
      <c r="G1611" s="107"/>
    </row>
    <row r="1612" spans="7:7" x14ac:dyDescent="0.25">
      <c r="G1612" s="107"/>
    </row>
    <row r="1613" spans="7:7" x14ac:dyDescent="0.25">
      <c r="G1613" s="107"/>
    </row>
    <row r="1614" spans="7:7" x14ac:dyDescent="0.25">
      <c r="G1614" s="107"/>
    </row>
    <row r="1615" spans="7:7" x14ac:dyDescent="0.25">
      <c r="G1615" s="107"/>
    </row>
    <row r="1616" spans="7:7" x14ac:dyDescent="0.25">
      <c r="G1616" s="107"/>
    </row>
    <row r="1617" spans="7:7" x14ac:dyDescent="0.25">
      <c r="G1617" s="107"/>
    </row>
    <row r="1618" spans="7:7" x14ac:dyDescent="0.25">
      <c r="G1618" s="107"/>
    </row>
    <row r="1619" spans="7:7" x14ac:dyDescent="0.25">
      <c r="G1619" s="107"/>
    </row>
    <row r="1620" spans="7:7" x14ac:dyDescent="0.25">
      <c r="G1620" s="107"/>
    </row>
    <row r="1621" spans="7:7" x14ac:dyDescent="0.25">
      <c r="G1621" s="107"/>
    </row>
    <row r="1622" spans="7:7" x14ac:dyDescent="0.25">
      <c r="G1622" s="107"/>
    </row>
    <row r="1623" spans="7:7" x14ac:dyDescent="0.25">
      <c r="G1623" s="107"/>
    </row>
    <row r="1624" spans="7:7" x14ac:dyDescent="0.25">
      <c r="G1624" s="107"/>
    </row>
    <row r="1625" spans="7:7" x14ac:dyDescent="0.25">
      <c r="G1625" s="107"/>
    </row>
    <row r="1626" spans="7:7" x14ac:dyDescent="0.25">
      <c r="G1626" s="107"/>
    </row>
    <row r="1627" spans="7:7" x14ac:dyDescent="0.25">
      <c r="G1627" s="107"/>
    </row>
    <row r="1628" spans="7:7" x14ac:dyDescent="0.25">
      <c r="G1628" s="107"/>
    </row>
    <row r="1629" spans="7:7" x14ac:dyDescent="0.25">
      <c r="G1629" s="107"/>
    </row>
    <row r="1630" spans="7:7" x14ac:dyDescent="0.25">
      <c r="G1630" s="107"/>
    </row>
    <row r="1631" spans="7:7" x14ac:dyDescent="0.25">
      <c r="G1631" s="107"/>
    </row>
    <row r="1632" spans="7:7" x14ac:dyDescent="0.25">
      <c r="G1632" s="107"/>
    </row>
    <row r="1633" spans="7:7" x14ac:dyDescent="0.25">
      <c r="G1633" s="107"/>
    </row>
    <row r="1634" spans="7:7" x14ac:dyDescent="0.25">
      <c r="G1634" s="107"/>
    </row>
    <row r="1635" spans="7:7" x14ac:dyDescent="0.25">
      <c r="G1635" s="107"/>
    </row>
    <row r="1636" spans="7:7" x14ac:dyDescent="0.25">
      <c r="G1636" s="107"/>
    </row>
    <row r="1637" spans="7:7" x14ac:dyDescent="0.25">
      <c r="G1637" s="107"/>
    </row>
    <row r="1638" spans="7:7" x14ac:dyDescent="0.25">
      <c r="G1638" s="107"/>
    </row>
    <row r="1639" spans="7:7" x14ac:dyDescent="0.25">
      <c r="G1639" s="107"/>
    </row>
    <row r="1640" spans="7:7" x14ac:dyDescent="0.25">
      <c r="G1640" s="107"/>
    </row>
    <row r="1641" spans="7:7" x14ac:dyDescent="0.25">
      <c r="G1641" s="107"/>
    </row>
    <row r="1642" spans="7:7" x14ac:dyDescent="0.25">
      <c r="G1642" s="107"/>
    </row>
    <row r="1643" spans="7:7" x14ac:dyDescent="0.25">
      <c r="G1643" s="107"/>
    </row>
    <row r="1644" spans="7:7" x14ac:dyDescent="0.25">
      <c r="G1644" s="107"/>
    </row>
    <row r="1645" spans="7:7" x14ac:dyDescent="0.25">
      <c r="G1645" s="107"/>
    </row>
    <row r="1646" spans="7:7" x14ac:dyDescent="0.25">
      <c r="G1646" s="107"/>
    </row>
    <row r="1647" spans="7:7" x14ac:dyDescent="0.25">
      <c r="G1647" s="107"/>
    </row>
    <row r="1648" spans="7:7" x14ac:dyDescent="0.25">
      <c r="G1648" s="107"/>
    </row>
    <row r="1649" spans="7:7" x14ac:dyDescent="0.25">
      <c r="G1649" s="107"/>
    </row>
    <row r="1650" spans="7:7" x14ac:dyDescent="0.25">
      <c r="G1650" s="107"/>
    </row>
    <row r="1651" spans="7:7" x14ac:dyDescent="0.25">
      <c r="G1651" s="107"/>
    </row>
    <row r="1652" spans="7:7" x14ac:dyDescent="0.25">
      <c r="G1652" s="107"/>
    </row>
    <row r="1653" spans="7:7" x14ac:dyDescent="0.25">
      <c r="G1653" s="107"/>
    </row>
    <row r="1654" spans="7:7" x14ac:dyDescent="0.25">
      <c r="G1654" s="107"/>
    </row>
    <row r="1655" spans="7:7" x14ac:dyDescent="0.25">
      <c r="G1655" s="107"/>
    </row>
    <row r="1656" spans="7:7" x14ac:dyDescent="0.25">
      <c r="G1656" s="107"/>
    </row>
    <row r="1657" spans="7:7" x14ac:dyDescent="0.25">
      <c r="G1657" s="107"/>
    </row>
    <row r="1658" spans="7:7" x14ac:dyDescent="0.25">
      <c r="G1658" s="107"/>
    </row>
    <row r="1659" spans="7:7" x14ac:dyDescent="0.25">
      <c r="G1659" s="107"/>
    </row>
    <row r="1660" spans="7:7" x14ac:dyDescent="0.25">
      <c r="G1660" s="107"/>
    </row>
    <row r="1661" spans="7:7" x14ac:dyDescent="0.25">
      <c r="G1661" s="107"/>
    </row>
    <row r="1662" spans="7:7" x14ac:dyDescent="0.25">
      <c r="G1662" s="107"/>
    </row>
    <row r="1663" spans="7:7" x14ac:dyDescent="0.25">
      <c r="G1663" s="107"/>
    </row>
    <row r="1664" spans="7:7" x14ac:dyDescent="0.25">
      <c r="G1664" s="107"/>
    </row>
    <row r="1665" spans="7:7" x14ac:dyDescent="0.25">
      <c r="G1665" s="107"/>
    </row>
    <row r="1666" spans="7:7" x14ac:dyDescent="0.25">
      <c r="G1666" s="107"/>
    </row>
    <row r="1667" spans="7:7" x14ac:dyDescent="0.25">
      <c r="G1667" s="107"/>
    </row>
    <row r="1668" spans="7:7" x14ac:dyDescent="0.25">
      <c r="G1668" s="107"/>
    </row>
    <row r="1669" spans="7:7" x14ac:dyDescent="0.25">
      <c r="G1669" s="107"/>
    </row>
    <row r="1670" spans="7:7" x14ac:dyDescent="0.25">
      <c r="G1670" s="107"/>
    </row>
    <row r="1671" spans="7:7" x14ac:dyDescent="0.25">
      <c r="G1671" s="107"/>
    </row>
    <row r="1672" spans="7:7" x14ac:dyDescent="0.25">
      <c r="G1672" s="107"/>
    </row>
    <row r="1673" spans="7:7" x14ac:dyDescent="0.25">
      <c r="G1673" s="107"/>
    </row>
    <row r="1674" spans="7:7" x14ac:dyDescent="0.25">
      <c r="G1674" s="107"/>
    </row>
    <row r="1675" spans="7:7" x14ac:dyDescent="0.25">
      <c r="G1675" s="107"/>
    </row>
    <row r="1676" spans="7:7" x14ac:dyDescent="0.25">
      <c r="G1676" s="107"/>
    </row>
    <row r="1677" spans="7:7" x14ac:dyDescent="0.25">
      <c r="G1677" s="107"/>
    </row>
    <row r="1678" spans="7:7" x14ac:dyDescent="0.25">
      <c r="G1678" s="107"/>
    </row>
    <row r="1679" spans="7:7" x14ac:dyDescent="0.25">
      <c r="G1679" s="107"/>
    </row>
    <row r="1680" spans="7:7" x14ac:dyDescent="0.25">
      <c r="G1680" s="107"/>
    </row>
    <row r="1681" spans="7:7" x14ac:dyDescent="0.25">
      <c r="G1681" s="107"/>
    </row>
    <row r="1682" spans="7:7" x14ac:dyDescent="0.25">
      <c r="G1682" s="107"/>
    </row>
    <row r="1683" spans="7:7" x14ac:dyDescent="0.25">
      <c r="G1683" s="107"/>
    </row>
    <row r="1684" spans="7:7" x14ac:dyDescent="0.25">
      <c r="G1684" s="107"/>
    </row>
    <row r="1685" spans="7:7" x14ac:dyDescent="0.25">
      <c r="G1685" s="107"/>
    </row>
    <row r="1686" spans="7:7" x14ac:dyDescent="0.25">
      <c r="G1686" s="107"/>
    </row>
    <row r="1687" spans="7:7" x14ac:dyDescent="0.25">
      <c r="G1687" s="107"/>
    </row>
    <row r="1688" spans="7:7" x14ac:dyDescent="0.25">
      <c r="G1688" s="107"/>
    </row>
    <row r="1689" spans="7:7" x14ac:dyDescent="0.25">
      <c r="G1689" s="107"/>
    </row>
    <row r="1690" spans="7:7" x14ac:dyDescent="0.25">
      <c r="G1690" s="107"/>
    </row>
    <row r="1691" spans="7:7" x14ac:dyDescent="0.25">
      <c r="G1691" s="107"/>
    </row>
    <row r="1692" spans="7:7" x14ac:dyDescent="0.25">
      <c r="G1692" s="107"/>
    </row>
    <row r="1693" spans="7:7" x14ac:dyDescent="0.25">
      <c r="G1693" s="107"/>
    </row>
    <row r="1694" spans="7:7" x14ac:dyDescent="0.25">
      <c r="G1694" s="107"/>
    </row>
    <row r="1695" spans="7:7" x14ac:dyDescent="0.25">
      <c r="G1695" s="107"/>
    </row>
    <row r="1696" spans="7:7" x14ac:dyDescent="0.25">
      <c r="G1696" s="107"/>
    </row>
    <row r="1697" spans="7:7" x14ac:dyDescent="0.25">
      <c r="G1697" s="107"/>
    </row>
    <row r="1698" spans="7:7" x14ac:dyDescent="0.25">
      <c r="G1698" s="107"/>
    </row>
    <row r="1699" spans="7:7" x14ac:dyDescent="0.25">
      <c r="G1699" s="107"/>
    </row>
    <row r="1700" spans="7:7" x14ac:dyDescent="0.25">
      <c r="G1700" s="107"/>
    </row>
    <row r="1701" spans="7:7" x14ac:dyDescent="0.25">
      <c r="G1701" s="107"/>
    </row>
    <row r="1702" spans="7:7" x14ac:dyDescent="0.25">
      <c r="G1702" s="107"/>
    </row>
    <row r="1703" spans="7:7" x14ac:dyDescent="0.25">
      <c r="G1703" s="107"/>
    </row>
    <row r="1704" spans="7:7" x14ac:dyDescent="0.25">
      <c r="G1704" s="107"/>
    </row>
    <row r="1705" spans="7:7" x14ac:dyDescent="0.25">
      <c r="G1705" s="107"/>
    </row>
    <row r="1706" spans="7:7" x14ac:dyDescent="0.25">
      <c r="G1706" s="107"/>
    </row>
    <row r="1707" spans="7:7" x14ac:dyDescent="0.25">
      <c r="G1707" s="107"/>
    </row>
    <row r="1708" spans="7:7" x14ac:dyDescent="0.25">
      <c r="G1708" s="107"/>
    </row>
    <row r="1709" spans="7:7" x14ac:dyDescent="0.25">
      <c r="G1709" s="107"/>
    </row>
    <row r="1710" spans="7:7" x14ac:dyDescent="0.25">
      <c r="G1710" s="107"/>
    </row>
    <row r="1711" spans="7:7" x14ac:dyDescent="0.25">
      <c r="G1711" s="107"/>
    </row>
    <row r="1712" spans="7:7" x14ac:dyDescent="0.25">
      <c r="G1712" s="107"/>
    </row>
    <row r="1713" spans="7:7" x14ac:dyDescent="0.25">
      <c r="G1713" s="107"/>
    </row>
    <row r="1714" spans="7:7" x14ac:dyDescent="0.25">
      <c r="G1714" s="107"/>
    </row>
    <row r="1715" spans="7:7" x14ac:dyDescent="0.25">
      <c r="G1715" s="107"/>
    </row>
    <row r="1716" spans="7:7" x14ac:dyDescent="0.25">
      <c r="G1716" s="107"/>
    </row>
    <row r="1717" spans="7:7" x14ac:dyDescent="0.25">
      <c r="G1717" s="107"/>
    </row>
    <row r="1718" spans="7:7" x14ac:dyDescent="0.25">
      <c r="G1718" s="107"/>
    </row>
    <row r="1719" spans="7:7" x14ac:dyDescent="0.25">
      <c r="G1719" s="107"/>
    </row>
    <row r="1720" spans="7:7" x14ac:dyDescent="0.25">
      <c r="G1720" s="107"/>
    </row>
    <row r="1721" spans="7:7" x14ac:dyDescent="0.25">
      <c r="G1721" s="107"/>
    </row>
    <row r="1722" spans="7:7" x14ac:dyDescent="0.25">
      <c r="G1722" s="107"/>
    </row>
    <row r="1723" spans="7:7" x14ac:dyDescent="0.25">
      <c r="G1723" s="107"/>
    </row>
    <row r="1724" spans="7:7" x14ac:dyDescent="0.25">
      <c r="G1724" s="107"/>
    </row>
    <row r="1725" spans="7:7" x14ac:dyDescent="0.25">
      <c r="G1725" s="107"/>
    </row>
    <row r="1726" spans="7:7" x14ac:dyDescent="0.25">
      <c r="G1726" s="107"/>
    </row>
    <row r="1727" spans="7:7" x14ac:dyDescent="0.25">
      <c r="G1727" s="107"/>
    </row>
    <row r="1728" spans="7:7" x14ac:dyDescent="0.25">
      <c r="G1728" s="107"/>
    </row>
    <row r="1729" spans="7:7" x14ac:dyDescent="0.25">
      <c r="G1729" s="107"/>
    </row>
    <row r="1730" spans="7:7" x14ac:dyDescent="0.25">
      <c r="G1730" s="107"/>
    </row>
    <row r="1731" spans="7:7" x14ac:dyDescent="0.25">
      <c r="G1731" s="107"/>
    </row>
    <row r="1732" spans="7:7" x14ac:dyDescent="0.25">
      <c r="G1732" s="107"/>
    </row>
    <row r="1733" spans="7:7" x14ac:dyDescent="0.25">
      <c r="G1733" s="107"/>
    </row>
    <row r="1734" spans="7:7" x14ac:dyDescent="0.25">
      <c r="G1734" s="107"/>
    </row>
    <row r="1735" spans="7:7" x14ac:dyDescent="0.25">
      <c r="G1735" s="107"/>
    </row>
    <row r="1736" spans="7:7" x14ac:dyDescent="0.25">
      <c r="G1736" s="107"/>
    </row>
    <row r="1737" spans="7:7" x14ac:dyDescent="0.25">
      <c r="G1737" s="107"/>
    </row>
    <row r="1738" spans="7:7" x14ac:dyDescent="0.25">
      <c r="G1738" s="107"/>
    </row>
    <row r="1739" spans="7:7" x14ac:dyDescent="0.25">
      <c r="G1739" s="107"/>
    </row>
    <row r="1740" spans="7:7" x14ac:dyDescent="0.25">
      <c r="G1740" s="107"/>
    </row>
    <row r="1741" spans="7:7" x14ac:dyDescent="0.25">
      <c r="G1741" s="107"/>
    </row>
    <row r="1742" spans="7:7" x14ac:dyDescent="0.25">
      <c r="G1742" s="107"/>
    </row>
    <row r="1743" spans="7:7" x14ac:dyDescent="0.25">
      <c r="G1743" s="107"/>
    </row>
    <row r="1744" spans="7:7" x14ac:dyDescent="0.25">
      <c r="G1744" s="107"/>
    </row>
    <row r="1745" spans="7:7" x14ac:dyDescent="0.25">
      <c r="G1745" s="107"/>
    </row>
    <row r="1746" spans="7:7" x14ac:dyDescent="0.25">
      <c r="G1746" s="107"/>
    </row>
    <row r="1747" spans="7:7" x14ac:dyDescent="0.25">
      <c r="G1747" s="107"/>
    </row>
    <row r="1748" spans="7:7" x14ac:dyDescent="0.25">
      <c r="G1748" s="107"/>
    </row>
    <row r="1749" spans="7:7" x14ac:dyDescent="0.25">
      <c r="G1749" s="107"/>
    </row>
    <row r="1750" spans="7:7" x14ac:dyDescent="0.25">
      <c r="G1750" s="107"/>
    </row>
    <row r="1751" spans="7:7" x14ac:dyDescent="0.25">
      <c r="G1751" s="107"/>
    </row>
    <row r="1752" spans="7:7" x14ac:dyDescent="0.25">
      <c r="G1752" s="107"/>
    </row>
    <row r="1753" spans="7:7" x14ac:dyDescent="0.25">
      <c r="G1753" s="107"/>
    </row>
    <row r="1754" spans="7:7" x14ac:dyDescent="0.25">
      <c r="G1754" s="107"/>
    </row>
    <row r="1755" spans="7:7" x14ac:dyDescent="0.25">
      <c r="G1755" s="107"/>
    </row>
    <row r="1756" spans="7:7" x14ac:dyDescent="0.25">
      <c r="G1756" s="107"/>
    </row>
    <row r="1757" spans="7:7" x14ac:dyDescent="0.25">
      <c r="G1757" s="107"/>
    </row>
    <row r="1758" spans="7:7" x14ac:dyDescent="0.25">
      <c r="G1758" s="107"/>
    </row>
    <row r="1759" spans="7:7" x14ac:dyDescent="0.25">
      <c r="G1759" s="107"/>
    </row>
    <row r="1760" spans="7:7" x14ac:dyDescent="0.25">
      <c r="G1760" s="107"/>
    </row>
    <row r="1761" spans="7:7" x14ac:dyDescent="0.25">
      <c r="G1761" s="107"/>
    </row>
    <row r="1762" spans="7:7" x14ac:dyDescent="0.25">
      <c r="G1762" s="107"/>
    </row>
    <row r="1763" spans="7:7" x14ac:dyDescent="0.25">
      <c r="G1763" s="107"/>
    </row>
    <row r="1764" spans="7:7" x14ac:dyDescent="0.25">
      <c r="G1764" s="107"/>
    </row>
    <row r="1765" spans="7:7" x14ac:dyDescent="0.25">
      <c r="G1765" s="107"/>
    </row>
    <row r="1766" spans="7:7" x14ac:dyDescent="0.25">
      <c r="G1766" s="107"/>
    </row>
    <row r="1767" spans="7:7" x14ac:dyDescent="0.25">
      <c r="G1767" s="107"/>
    </row>
    <row r="1768" spans="7:7" x14ac:dyDescent="0.25">
      <c r="G1768" s="107"/>
    </row>
    <row r="1769" spans="7:7" x14ac:dyDescent="0.25">
      <c r="G1769" s="107"/>
    </row>
    <row r="1770" spans="7:7" x14ac:dyDescent="0.25">
      <c r="G1770" s="107"/>
    </row>
    <row r="1771" spans="7:7" x14ac:dyDescent="0.25">
      <c r="G1771" s="107"/>
    </row>
    <row r="1772" spans="7:7" x14ac:dyDescent="0.25">
      <c r="G1772" s="107"/>
    </row>
    <row r="1773" spans="7:7" x14ac:dyDescent="0.25">
      <c r="G1773" s="107"/>
    </row>
    <row r="1774" spans="7:7" x14ac:dyDescent="0.25">
      <c r="G1774" s="107"/>
    </row>
    <row r="1775" spans="7:7" x14ac:dyDescent="0.25">
      <c r="G1775" s="107"/>
    </row>
    <row r="1776" spans="7:7" x14ac:dyDescent="0.25">
      <c r="G1776" s="107"/>
    </row>
    <row r="1777" spans="7:7" x14ac:dyDescent="0.25">
      <c r="G1777" s="107"/>
    </row>
    <row r="1778" spans="7:7" x14ac:dyDescent="0.25">
      <c r="G1778" s="107"/>
    </row>
    <row r="1779" spans="7:7" x14ac:dyDescent="0.25">
      <c r="G1779" s="107"/>
    </row>
    <row r="1780" spans="7:7" x14ac:dyDescent="0.25">
      <c r="G1780" s="107"/>
    </row>
    <row r="1781" spans="7:7" x14ac:dyDescent="0.25">
      <c r="G1781" s="107"/>
    </row>
    <row r="1782" spans="7:7" x14ac:dyDescent="0.25">
      <c r="G1782" s="107"/>
    </row>
    <row r="1783" spans="7:7" x14ac:dyDescent="0.25">
      <c r="G1783" s="107"/>
    </row>
    <row r="1784" spans="7:7" x14ac:dyDescent="0.25">
      <c r="G1784" s="107"/>
    </row>
    <row r="1785" spans="7:7" x14ac:dyDescent="0.25">
      <c r="G1785" s="107"/>
    </row>
    <row r="1786" spans="7:7" x14ac:dyDescent="0.25">
      <c r="G1786" s="107"/>
    </row>
    <row r="1787" spans="7:7" x14ac:dyDescent="0.25">
      <c r="G1787" s="107"/>
    </row>
    <row r="1788" spans="7:7" x14ac:dyDescent="0.25">
      <c r="G1788" s="107"/>
    </row>
    <row r="1789" spans="7:7" x14ac:dyDescent="0.25">
      <c r="G1789" s="107"/>
    </row>
    <row r="1790" spans="7:7" x14ac:dyDescent="0.25">
      <c r="G1790" s="107"/>
    </row>
    <row r="1791" spans="7:7" x14ac:dyDescent="0.25">
      <c r="G1791" s="107"/>
    </row>
    <row r="1792" spans="7:7" x14ac:dyDescent="0.25">
      <c r="G1792" s="107"/>
    </row>
    <row r="1793" spans="7:7" x14ac:dyDescent="0.25">
      <c r="G1793" s="107"/>
    </row>
    <row r="1794" spans="7:7" x14ac:dyDescent="0.25">
      <c r="G1794" s="107"/>
    </row>
    <row r="1795" spans="7:7" x14ac:dyDescent="0.25">
      <c r="G1795" s="107"/>
    </row>
    <row r="1796" spans="7:7" x14ac:dyDescent="0.25">
      <c r="G1796" s="107"/>
    </row>
    <row r="1797" spans="7:7" x14ac:dyDescent="0.25">
      <c r="G1797" s="107"/>
    </row>
    <row r="1798" spans="7:7" x14ac:dyDescent="0.25">
      <c r="G1798" s="107"/>
    </row>
    <row r="1799" spans="7:7" x14ac:dyDescent="0.25">
      <c r="G1799" s="107"/>
    </row>
    <row r="1800" spans="7:7" x14ac:dyDescent="0.25">
      <c r="G1800" s="107"/>
    </row>
    <row r="1801" spans="7:7" x14ac:dyDescent="0.25">
      <c r="G1801" s="107"/>
    </row>
    <row r="1802" spans="7:7" x14ac:dyDescent="0.25">
      <c r="G1802" s="107"/>
    </row>
    <row r="1803" spans="7:7" x14ac:dyDescent="0.25">
      <c r="G1803" s="107"/>
    </row>
    <row r="1804" spans="7:7" x14ac:dyDescent="0.25">
      <c r="G1804" s="107"/>
    </row>
    <row r="1805" spans="7:7" x14ac:dyDescent="0.25">
      <c r="G1805" s="107"/>
    </row>
    <row r="1806" spans="7:7" x14ac:dyDescent="0.25">
      <c r="G1806" s="107"/>
    </row>
    <row r="1807" spans="7:7" x14ac:dyDescent="0.25">
      <c r="G1807" s="107"/>
    </row>
    <row r="1808" spans="7:7" x14ac:dyDescent="0.25">
      <c r="G1808" s="107"/>
    </row>
    <row r="1809" spans="7:7" x14ac:dyDescent="0.25">
      <c r="G1809" s="107"/>
    </row>
    <row r="1810" spans="7:7" x14ac:dyDescent="0.25">
      <c r="G1810" s="107"/>
    </row>
    <row r="1811" spans="7:7" x14ac:dyDescent="0.25">
      <c r="G1811" s="107"/>
    </row>
    <row r="1812" spans="7:7" x14ac:dyDescent="0.25">
      <c r="G1812" s="107"/>
    </row>
    <row r="1813" spans="7:7" x14ac:dyDescent="0.25">
      <c r="G1813" s="107"/>
    </row>
    <row r="1814" spans="7:7" x14ac:dyDescent="0.25">
      <c r="G1814" s="107"/>
    </row>
    <row r="1815" spans="7:7" x14ac:dyDescent="0.25">
      <c r="G1815" s="107"/>
    </row>
    <row r="1816" spans="7:7" x14ac:dyDescent="0.25">
      <c r="G1816" s="107"/>
    </row>
    <row r="1817" spans="7:7" x14ac:dyDescent="0.25">
      <c r="G1817" s="107"/>
    </row>
    <row r="1818" spans="7:7" x14ac:dyDescent="0.25">
      <c r="G1818" s="107"/>
    </row>
    <row r="1819" spans="7:7" x14ac:dyDescent="0.25">
      <c r="G1819" s="107"/>
    </row>
    <row r="1820" spans="7:7" x14ac:dyDescent="0.25">
      <c r="G1820" s="107"/>
    </row>
    <row r="1821" spans="7:7" x14ac:dyDescent="0.25">
      <c r="G1821" s="107"/>
    </row>
    <row r="1822" spans="7:7" x14ac:dyDescent="0.25">
      <c r="G1822" s="107"/>
    </row>
    <row r="1823" spans="7:7" x14ac:dyDescent="0.25">
      <c r="G1823" s="107"/>
    </row>
    <row r="1824" spans="7:7" x14ac:dyDescent="0.25">
      <c r="G1824" s="107"/>
    </row>
    <row r="1825" spans="7:7" x14ac:dyDescent="0.25">
      <c r="G1825" s="107"/>
    </row>
    <row r="1826" spans="7:7" x14ac:dyDescent="0.25">
      <c r="G1826" s="107"/>
    </row>
    <row r="1827" spans="7:7" x14ac:dyDescent="0.25">
      <c r="G1827" s="107"/>
    </row>
    <row r="1828" spans="7:7" x14ac:dyDescent="0.25">
      <c r="G1828" s="107"/>
    </row>
    <row r="1829" spans="7:7" x14ac:dyDescent="0.25">
      <c r="G1829" s="107"/>
    </row>
    <row r="1830" spans="7:7" x14ac:dyDescent="0.25">
      <c r="G1830" s="107"/>
    </row>
    <row r="1831" spans="7:7" x14ac:dyDescent="0.25">
      <c r="G1831" s="107"/>
    </row>
    <row r="1832" spans="7:7" x14ac:dyDescent="0.25">
      <c r="G1832" s="107"/>
    </row>
    <row r="1833" spans="7:7" x14ac:dyDescent="0.25">
      <c r="G1833" s="107"/>
    </row>
    <row r="1834" spans="7:7" x14ac:dyDescent="0.25">
      <c r="G1834" s="107"/>
    </row>
    <row r="1835" spans="7:7" x14ac:dyDescent="0.25">
      <c r="G1835" s="107"/>
    </row>
    <row r="1836" spans="7:7" x14ac:dyDescent="0.25">
      <c r="G1836" s="107"/>
    </row>
    <row r="1837" spans="7:7" x14ac:dyDescent="0.25">
      <c r="G1837" s="107"/>
    </row>
    <row r="1838" spans="7:7" x14ac:dyDescent="0.25">
      <c r="G1838" s="107"/>
    </row>
    <row r="1839" spans="7:7" x14ac:dyDescent="0.25">
      <c r="G1839" s="107"/>
    </row>
    <row r="1840" spans="7:7" x14ac:dyDescent="0.25">
      <c r="G1840" s="107"/>
    </row>
    <row r="1841" spans="7:7" x14ac:dyDescent="0.25">
      <c r="G1841" s="107"/>
    </row>
    <row r="1842" spans="7:7" x14ac:dyDescent="0.25">
      <c r="G1842" s="107"/>
    </row>
    <row r="1843" spans="7:7" x14ac:dyDescent="0.25">
      <c r="G1843" s="107"/>
    </row>
    <row r="1844" spans="7:7" x14ac:dyDescent="0.25">
      <c r="G1844" s="107"/>
    </row>
    <row r="1845" spans="7:7" x14ac:dyDescent="0.25">
      <c r="G1845" s="107"/>
    </row>
    <row r="1846" spans="7:7" x14ac:dyDescent="0.25">
      <c r="G1846" s="107"/>
    </row>
    <row r="1847" spans="7:7" x14ac:dyDescent="0.25">
      <c r="G1847" s="107"/>
    </row>
    <row r="1848" spans="7:7" x14ac:dyDescent="0.25">
      <c r="G1848" s="107"/>
    </row>
    <row r="1849" spans="7:7" x14ac:dyDescent="0.25">
      <c r="G1849" s="107"/>
    </row>
    <row r="1850" spans="7:7" x14ac:dyDescent="0.25">
      <c r="G1850" s="107"/>
    </row>
    <row r="1851" spans="7:7" x14ac:dyDescent="0.25">
      <c r="G1851" s="107"/>
    </row>
    <row r="1852" spans="7:7" x14ac:dyDescent="0.25">
      <c r="G1852" s="107"/>
    </row>
    <row r="1853" spans="7:7" x14ac:dyDescent="0.25">
      <c r="G1853" s="107"/>
    </row>
    <row r="1854" spans="7:7" x14ac:dyDescent="0.25">
      <c r="G1854" s="107"/>
    </row>
    <row r="1855" spans="7:7" x14ac:dyDescent="0.25">
      <c r="G1855" s="107"/>
    </row>
    <row r="1856" spans="7:7" x14ac:dyDescent="0.25">
      <c r="G1856" s="107"/>
    </row>
    <row r="1857" spans="7:7" x14ac:dyDescent="0.25">
      <c r="G1857" s="107"/>
    </row>
    <row r="1858" spans="7:7" x14ac:dyDescent="0.25">
      <c r="G1858" s="107"/>
    </row>
    <row r="1859" spans="7:7" x14ac:dyDescent="0.25">
      <c r="G1859" s="107"/>
    </row>
    <row r="1860" spans="7:7" x14ac:dyDescent="0.25">
      <c r="G1860" s="107"/>
    </row>
    <row r="1861" spans="7:7" x14ac:dyDescent="0.25">
      <c r="G1861" s="107"/>
    </row>
    <row r="1862" spans="7:7" x14ac:dyDescent="0.25">
      <c r="G1862" s="107"/>
    </row>
    <row r="1863" spans="7:7" x14ac:dyDescent="0.25">
      <c r="G1863" s="107"/>
    </row>
    <row r="1864" spans="7:7" x14ac:dyDescent="0.25">
      <c r="G1864" s="107"/>
    </row>
    <row r="1865" spans="7:7" x14ac:dyDescent="0.25">
      <c r="G1865" s="107"/>
    </row>
    <row r="1866" spans="7:7" x14ac:dyDescent="0.25">
      <c r="G1866" s="107"/>
    </row>
    <row r="1867" spans="7:7" x14ac:dyDescent="0.25">
      <c r="G1867" s="107"/>
    </row>
    <row r="1868" spans="7:7" x14ac:dyDescent="0.25">
      <c r="G1868" s="107"/>
    </row>
    <row r="1869" spans="7:7" x14ac:dyDescent="0.25">
      <c r="G1869" s="107"/>
    </row>
    <row r="1870" spans="7:7" x14ac:dyDescent="0.25">
      <c r="G1870" s="107"/>
    </row>
    <row r="1871" spans="7:7" x14ac:dyDescent="0.25">
      <c r="G1871" s="107"/>
    </row>
    <row r="1872" spans="7:7" x14ac:dyDescent="0.25">
      <c r="G1872" s="107"/>
    </row>
    <row r="1873" spans="7:7" x14ac:dyDescent="0.25">
      <c r="G1873" s="107"/>
    </row>
    <row r="1874" spans="7:7" x14ac:dyDescent="0.25">
      <c r="G1874" s="107"/>
    </row>
    <row r="1875" spans="7:7" x14ac:dyDescent="0.25">
      <c r="G1875" s="107"/>
    </row>
    <row r="1876" spans="7:7" x14ac:dyDescent="0.25">
      <c r="G1876" s="107"/>
    </row>
    <row r="1877" spans="7:7" x14ac:dyDescent="0.25">
      <c r="G1877" s="107"/>
    </row>
    <row r="1878" spans="7:7" x14ac:dyDescent="0.25">
      <c r="G1878" s="107"/>
    </row>
    <row r="1879" spans="7:7" x14ac:dyDescent="0.25">
      <c r="G1879" s="107"/>
    </row>
    <row r="1880" spans="7:7" x14ac:dyDescent="0.25">
      <c r="G1880" s="107"/>
    </row>
    <row r="1881" spans="7:7" x14ac:dyDescent="0.25">
      <c r="G1881" s="107"/>
    </row>
    <row r="1882" spans="7:7" x14ac:dyDescent="0.25">
      <c r="G1882" s="107"/>
    </row>
    <row r="1883" spans="7:7" x14ac:dyDescent="0.25">
      <c r="G1883" s="107"/>
    </row>
    <row r="1884" spans="7:7" x14ac:dyDescent="0.25">
      <c r="G1884" s="107"/>
    </row>
    <row r="1885" spans="7:7" x14ac:dyDescent="0.25">
      <c r="G1885" s="107"/>
    </row>
    <row r="1886" spans="7:7" x14ac:dyDescent="0.25">
      <c r="G1886" s="107"/>
    </row>
    <row r="1887" spans="7:7" x14ac:dyDescent="0.25">
      <c r="G1887" s="107"/>
    </row>
    <row r="1888" spans="7:7" x14ac:dyDescent="0.25">
      <c r="G1888" s="107"/>
    </row>
    <row r="1889" spans="7:7" x14ac:dyDescent="0.25">
      <c r="G1889" s="107"/>
    </row>
    <row r="1890" spans="7:7" x14ac:dyDescent="0.25">
      <c r="G1890" s="107"/>
    </row>
    <row r="1891" spans="7:7" x14ac:dyDescent="0.25">
      <c r="G1891" s="107"/>
    </row>
    <row r="1892" spans="7:7" x14ac:dyDescent="0.25">
      <c r="G1892" s="107"/>
    </row>
    <row r="1893" spans="7:7" x14ac:dyDescent="0.25">
      <c r="G1893" s="107"/>
    </row>
    <row r="1894" spans="7:7" x14ac:dyDescent="0.25">
      <c r="G1894" s="107"/>
    </row>
    <row r="1895" spans="7:7" x14ac:dyDescent="0.25">
      <c r="G1895" s="107"/>
    </row>
    <row r="1896" spans="7:7" x14ac:dyDescent="0.25">
      <c r="G1896" s="107"/>
    </row>
    <row r="1897" spans="7:7" x14ac:dyDescent="0.25">
      <c r="G1897" s="107"/>
    </row>
    <row r="1898" spans="7:7" x14ac:dyDescent="0.25">
      <c r="G1898" s="107"/>
    </row>
    <row r="1899" spans="7:7" x14ac:dyDescent="0.25">
      <c r="G1899" s="107"/>
    </row>
    <row r="1900" spans="7:7" x14ac:dyDescent="0.25">
      <c r="G1900" s="107"/>
    </row>
    <row r="1901" spans="7:7" x14ac:dyDescent="0.25">
      <c r="G1901" s="107"/>
    </row>
    <row r="1902" spans="7:7" x14ac:dyDescent="0.25">
      <c r="G1902" s="107"/>
    </row>
    <row r="1903" spans="7:7" x14ac:dyDescent="0.25">
      <c r="G1903" s="107"/>
    </row>
    <row r="1904" spans="7:7" x14ac:dyDescent="0.25">
      <c r="G1904" s="107"/>
    </row>
    <row r="1905" spans="7:7" x14ac:dyDescent="0.25">
      <c r="G1905" s="107"/>
    </row>
    <row r="1906" spans="7:7" x14ac:dyDescent="0.25">
      <c r="G1906" s="107"/>
    </row>
    <row r="1907" spans="7:7" x14ac:dyDescent="0.25">
      <c r="G1907" s="107"/>
    </row>
    <row r="1908" spans="7:7" x14ac:dyDescent="0.25">
      <c r="G1908" s="107"/>
    </row>
    <row r="1909" spans="7:7" x14ac:dyDescent="0.25">
      <c r="G1909" s="107"/>
    </row>
    <row r="1910" spans="7:7" x14ac:dyDescent="0.25">
      <c r="G1910" s="107"/>
    </row>
    <row r="1911" spans="7:7" x14ac:dyDescent="0.25">
      <c r="G1911" s="107"/>
    </row>
    <row r="1912" spans="7:7" x14ac:dyDescent="0.25">
      <c r="G1912" s="107"/>
    </row>
    <row r="1913" spans="7:7" x14ac:dyDescent="0.25">
      <c r="G1913" s="107"/>
    </row>
    <row r="1914" spans="7:7" x14ac:dyDescent="0.25">
      <c r="G1914" s="107"/>
    </row>
    <row r="1915" spans="7:7" x14ac:dyDescent="0.25">
      <c r="G1915" s="107"/>
    </row>
    <row r="1916" spans="7:7" x14ac:dyDescent="0.25">
      <c r="G1916" s="107"/>
    </row>
    <row r="1917" spans="7:7" x14ac:dyDescent="0.25">
      <c r="G1917" s="107"/>
    </row>
    <row r="1918" spans="7:7" x14ac:dyDescent="0.25">
      <c r="G1918" s="107"/>
    </row>
    <row r="1919" spans="7:7" x14ac:dyDescent="0.25">
      <c r="G1919" s="107"/>
    </row>
    <row r="1920" spans="7:7" x14ac:dyDescent="0.25">
      <c r="G1920" s="107"/>
    </row>
    <row r="1921" spans="7:7" x14ac:dyDescent="0.25">
      <c r="G1921" s="107"/>
    </row>
    <row r="1922" spans="7:7" x14ac:dyDescent="0.25">
      <c r="G1922" s="107"/>
    </row>
    <row r="1923" spans="7:7" x14ac:dyDescent="0.25">
      <c r="G1923" s="107"/>
    </row>
    <row r="1924" spans="7:7" x14ac:dyDescent="0.25">
      <c r="G1924" s="107"/>
    </row>
    <row r="1925" spans="7:7" x14ac:dyDescent="0.25">
      <c r="G1925" s="107"/>
    </row>
    <row r="1926" spans="7:7" x14ac:dyDescent="0.25">
      <c r="G1926" s="107"/>
    </row>
    <row r="1927" spans="7:7" x14ac:dyDescent="0.25">
      <c r="G1927" s="107"/>
    </row>
    <row r="1928" spans="7:7" x14ac:dyDescent="0.25">
      <c r="G1928" s="107"/>
    </row>
    <row r="1929" spans="7:7" x14ac:dyDescent="0.25">
      <c r="G1929" s="107"/>
    </row>
    <row r="1930" spans="7:7" x14ac:dyDescent="0.25">
      <c r="G1930" s="107"/>
    </row>
    <row r="1931" spans="7:7" x14ac:dyDescent="0.25">
      <c r="G1931" s="107"/>
    </row>
    <row r="1932" spans="7:7" x14ac:dyDescent="0.25">
      <c r="G1932" s="107"/>
    </row>
    <row r="1933" spans="7:7" x14ac:dyDescent="0.25">
      <c r="G1933" s="107"/>
    </row>
    <row r="1934" spans="7:7" x14ac:dyDescent="0.25">
      <c r="G1934" s="107"/>
    </row>
    <row r="1935" spans="7:7" x14ac:dyDescent="0.25">
      <c r="G1935" s="107"/>
    </row>
    <row r="1936" spans="7:7" x14ac:dyDescent="0.25">
      <c r="G1936" s="107"/>
    </row>
    <row r="1937" spans="7:7" x14ac:dyDescent="0.25">
      <c r="G1937" s="107"/>
    </row>
    <row r="1938" spans="7:7" x14ac:dyDescent="0.25">
      <c r="G1938" s="107"/>
    </row>
    <row r="1939" spans="7:7" x14ac:dyDescent="0.25">
      <c r="G1939" s="107"/>
    </row>
    <row r="1940" spans="7:7" x14ac:dyDescent="0.25">
      <c r="G1940" s="107"/>
    </row>
    <row r="1941" spans="7:7" x14ac:dyDescent="0.25">
      <c r="G1941" s="107"/>
    </row>
    <row r="1942" spans="7:7" x14ac:dyDescent="0.25">
      <c r="G1942" s="107"/>
    </row>
    <row r="1943" spans="7:7" x14ac:dyDescent="0.25">
      <c r="G1943" s="107"/>
    </row>
    <row r="1944" spans="7:7" x14ac:dyDescent="0.25">
      <c r="G1944" s="107"/>
    </row>
    <row r="1945" spans="7:7" x14ac:dyDescent="0.25">
      <c r="G1945" s="107"/>
    </row>
    <row r="1946" spans="7:7" x14ac:dyDescent="0.25">
      <c r="G1946" s="107"/>
    </row>
    <row r="1947" spans="7:7" x14ac:dyDescent="0.25">
      <c r="G1947" s="107"/>
    </row>
    <row r="1948" spans="7:7" x14ac:dyDescent="0.25">
      <c r="G1948" s="107"/>
    </row>
    <row r="1949" spans="7:7" x14ac:dyDescent="0.25">
      <c r="G1949" s="107"/>
    </row>
    <row r="1950" spans="7:7" x14ac:dyDescent="0.25">
      <c r="G1950" s="107"/>
    </row>
    <row r="1951" spans="7:7" x14ac:dyDescent="0.25">
      <c r="G1951" s="107"/>
    </row>
    <row r="1952" spans="7:7" x14ac:dyDescent="0.25">
      <c r="G1952" s="107"/>
    </row>
    <row r="1953" spans="7:7" x14ac:dyDescent="0.25">
      <c r="G1953" s="107"/>
    </row>
    <row r="1954" spans="7:7" x14ac:dyDescent="0.25">
      <c r="G1954" s="107"/>
    </row>
    <row r="1955" spans="7:7" x14ac:dyDescent="0.25">
      <c r="G1955" s="107"/>
    </row>
    <row r="1956" spans="7:7" x14ac:dyDescent="0.25">
      <c r="G1956" s="107"/>
    </row>
    <row r="1957" spans="7:7" x14ac:dyDescent="0.25">
      <c r="G1957" s="107"/>
    </row>
    <row r="1958" spans="7:7" x14ac:dyDescent="0.25">
      <c r="G1958" s="107"/>
    </row>
    <row r="1959" spans="7:7" x14ac:dyDescent="0.25">
      <c r="G1959" s="107"/>
    </row>
    <row r="1960" spans="7:7" x14ac:dyDescent="0.25">
      <c r="G1960" s="107"/>
    </row>
    <row r="1961" spans="7:7" x14ac:dyDescent="0.25">
      <c r="G1961" s="107"/>
    </row>
    <row r="1962" spans="7:7" x14ac:dyDescent="0.25">
      <c r="G1962" s="107"/>
    </row>
    <row r="1963" spans="7:7" x14ac:dyDescent="0.25">
      <c r="G1963" s="107"/>
    </row>
    <row r="1964" spans="7:7" x14ac:dyDescent="0.25">
      <c r="G1964" s="107"/>
    </row>
    <row r="1965" spans="7:7" x14ac:dyDescent="0.25">
      <c r="G1965" s="107"/>
    </row>
    <row r="1966" spans="7:7" x14ac:dyDescent="0.25">
      <c r="G1966" s="107"/>
    </row>
    <row r="1967" spans="7:7" x14ac:dyDescent="0.25">
      <c r="G1967" s="107"/>
    </row>
    <row r="1968" spans="7:7" x14ac:dyDescent="0.25">
      <c r="G1968" s="107"/>
    </row>
    <row r="1969" spans="7:7" x14ac:dyDescent="0.25">
      <c r="G1969" s="107"/>
    </row>
    <row r="1970" spans="7:7" x14ac:dyDescent="0.25">
      <c r="G1970" s="107"/>
    </row>
    <row r="1971" spans="7:7" x14ac:dyDescent="0.25">
      <c r="G1971" s="107"/>
    </row>
    <row r="1972" spans="7:7" x14ac:dyDescent="0.25">
      <c r="G1972" s="107"/>
    </row>
    <row r="1973" spans="7:7" x14ac:dyDescent="0.25">
      <c r="G1973" s="107"/>
    </row>
    <row r="1974" spans="7:7" x14ac:dyDescent="0.25">
      <c r="G1974" s="107"/>
    </row>
    <row r="1975" spans="7:7" x14ac:dyDescent="0.25">
      <c r="G1975" s="107"/>
    </row>
    <row r="1976" spans="7:7" x14ac:dyDescent="0.25">
      <c r="G1976" s="107"/>
    </row>
    <row r="1977" spans="7:7" x14ac:dyDescent="0.25">
      <c r="G1977" s="107"/>
    </row>
    <row r="1978" spans="7:7" x14ac:dyDescent="0.25">
      <c r="G1978" s="107"/>
    </row>
    <row r="1979" spans="7:7" x14ac:dyDescent="0.25">
      <c r="G1979" s="107"/>
    </row>
    <row r="1980" spans="7:7" x14ac:dyDescent="0.25">
      <c r="G1980" s="107"/>
    </row>
    <row r="1981" spans="7:7" x14ac:dyDescent="0.25">
      <c r="G1981" s="107"/>
    </row>
    <row r="1982" spans="7:7" x14ac:dyDescent="0.25">
      <c r="G1982" s="107"/>
    </row>
    <row r="1983" spans="7:7" x14ac:dyDescent="0.25">
      <c r="G1983" s="107"/>
    </row>
    <row r="1984" spans="7:7" x14ac:dyDescent="0.25">
      <c r="G1984" s="107"/>
    </row>
    <row r="1985" spans="7:7" x14ac:dyDescent="0.25">
      <c r="G1985" s="107"/>
    </row>
    <row r="1986" spans="7:7" x14ac:dyDescent="0.25">
      <c r="G1986" s="107"/>
    </row>
    <row r="1987" spans="7:7" x14ac:dyDescent="0.25">
      <c r="G1987" s="107"/>
    </row>
    <row r="1988" spans="7:7" x14ac:dyDescent="0.25">
      <c r="G1988" s="107"/>
    </row>
    <row r="1989" spans="7:7" x14ac:dyDescent="0.25">
      <c r="G1989" s="107"/>
    </row>
    <row r="1990" spans="7:7" x14ac:dyDescent="0.25">
      <c r="G1990" s="107"/>
    </row>
    <row r="1991" spans="7:7" x14ac:dyDescent="0.25">
      <c r="G1991" s="107"/>
    </row>
    <row r="1992" spans="7:7" x14ac:dyDescent="0.25">
      <c r="G1992" s="107"/>
    </row>
    <row r="1993" spans="7:7" x14ac:dyDescent="0.25">
      <c r="G1993" s="107"/>
    </row>
    <row r="1994" spans="7:7" x14ac:dyDescent="0.25">
      <c r="G1994" s="107"/>
    </row>
    <row r="1995" spans="7:7" x14ac:dyDescent="0.25">
      <c r="G1995" s="107"/>
    </row>
    <row r="1996" spans="7:7" x14ac:dyDescent="0.25">
      <c r="G1996" s="107"/>
    </row>
    <row r="1997" spans="7:7" x14ac:dyDescent="0.25">
      <c r="G1997" s="107"/>
    </row>
    <row r="1998" spans="7:7" x14ac:dyDescent="0.25">
      <c r="G1998" s="107"/>
    </row>
    <row r="1999" spans="7:7" x14ac:dyDescent="0.25">
      <c r="G1999" s="107"/>
    </row>
    <row r="2000" spans="7:7" x14ac:dyDescent="0.25">
      <c r="G2000" s="107"/>
    </row>
    <row r="2001" spans="7:7" x14ac:dyDescent="0.25">
      <c r="G2001" s="107"/>
    </row>
    <row r="2002" spans="7:7" x14ac:dyDescent="0.25">
      <c r="G2002" s="107"/>
    </row>
    <row r="2003" spans="7:7" x14ac:dyDescent="0.25">
      <c r="G2003" s="107"/>
    </row>
    <row r="2004" spans="7:7" x14ac:dyDescent="0.25">
      <c r="G2004" s="107"/>
    </row>
    <row r="2005" spans="7:7" x14ac:dyDescent="0.25">
      <c r="G2005" s="107"/>
    </row>
    <row r="2006" spans="7:7" x14ac:dyDescent="0.25">
      <c r="G2006" s="107"/>
    </row>
    <row r="2007" spans="7:7" x14ac:dyDescent="0.25">
      <c r="G2007" s="107"/>
    </row>
    <row r="2008" spans="7:7" x14ac:dyDescent="0.25">
      <c r="G2008" s="107"/>
    </row>
    <row r="2009" spans="7:7" x14ac:dyDescent="0.25">
      <c r="G2009" s="107"/>
    </row>
    <row r="2010" spans="7:7" x14ac:dyDescent="0.25">
      <c r="G2010" s="107"/>
    </row>
    <row r="2011" spans="7:7" x14ac:dyDescent="0.25">
      <c r="G2011" s="107"/>
    </row>
    <row r="2012" spans="7:7" x14ac:dyDescent="0.25">
      <c r="G2012" s="107"/>
    </row>
    <row r="2013" spans="7:7" x14ac:dyDescent="0.25">
      <c r="G2013" s="107"/>
    </row>
    <row r="2014" spans="7:7" x14ac:dyDescent="0.25">
      <c r="G2014" s="107"/>
    </row>
    <row r="2015" spans="7:7" x14ac:dyDescent="0.25">
      <c r="G2015" s="107"/>
    </row>
    <row r="2016" spans="7:7" x14ac:dyDescent="0.25">
      <c r="G2016" s="107"/>
    </row>
    <row r="2017" spans="7:7" x14ac:dyDescent="0.25">
      <c r="G2017" s="107"/>
    </row>
    <row r="2018" spans="7:7" x14ac:dyDescent="0.25">
      <c r="G2018" s="107"/>
    </row>
    <row r="2019" spans="7:7" x14ac:dyDescent="0.25">
      <c r="G2019" s="107"/>
    </row>
    <row r="2020" spans="7:7" x14ac:dyDescent="0.25">
      <c r="G2020" s="107"/>
    </row>
    <row r="2021" spans="7:7" x14ac:dyDescent="0.25">
      <c r="G2021" s="107"/>
    </row>
    <row r="2022" spans="7:7" x14ac:dyDescent="0.25">
      <c r="G2022" s="107"/>
    </row>
    <row r="2023" spans="7:7" x14ac:dyDescent="0.25">
      <c r="G2023" s="107"/>
    </row>
    <row r="2024" spans="7:7" x14ac:dyDescent="0.25">
      <c r="G2024" s="107"/>
    </row>
    <row r="2025" spans="7:7" x14ac:dyDescent="0.25">
      <c r="G2025" s="107"/>
    </row>
    <row r="2026" spans="7:7" x14ac:dyDescent="0.25">
      <c r="G2026" s="107"/>
    </row>
    <row r="2027" spans="7:7" x14ac:dyDescent="0.25">
      <c r="G2027" s="107"/>
    </row>
    <row r="2028" spans="7:7" x14ac:dyDescent="0.25">
      <c r="G2028" s="107"/>
    </row>
    <row r="2029" spans="7:7" x14ac:dyDescent="0.25">
      <c r="G2029" s="107"/>
    </row>
    <row r="2030" spans="7:7" x14ac:dyDescent="0.25">
      <c r="G2030" s="107"/>
    </row>
    <row r="2031" spans="7:7" x14ac:dyDescent="0.25">
      <c r="G2031" s="107"/>
    </row>
    <row r="2032" spans="7:7" x14ac:dyDescent="0.25">
      <c r="G2032" s="107"/>
    </row>
    <row r="2033" spans="7:7" x14ac:dyDescent="0.25">
      <c r="G2033" s="107"/>
    </row>
    <row r="2034" spans="7:7" x14ac:dyDescent="0.25">
      <c r="G2034" s="107"/>
    </row>
    <row r="2035" spans="7:7" x14ac:dyDescent="0.25">
      <c r="G2035" s="107"/>
    </row>
    <row r="2036" spans="7:7" x14ac:dyDescent="0.25">
      <c r="G2036" s="107"/>
    </row>
    <row r="2037" spans="7:7" x14ac:dyDescent="0.25">
      <c r="G2037" s="107"/>
    </row>
    <row r="2038" spans="7:7" x14ac:dyDescent="0.25">
      <c r="G2038" s="107"/>
    </row>
    <row r="2039" spans="7:7" x14ac:dyDescent="0.25">
      <c r="G2039" s="107"/>
    </row>
    <row r="2040" spans="7:7" x14ac:dyDescent="0.25">
      <c r="G2040" s="107"/>
    </row>
    <row r="2041" spans="7:7" x14ac:dyDescent="0.25">
      <c r="G2041" s="107"/>
    </row>
    <row r="2042" spans="7:7" x14ac:dyDescent="0.25">
      <c r="G2042" s="107"/>
    </row>
    <row r="2043" spans="7:7" x14ac:dyDescent="0.25">
      <c r="G2043" s="107"/>
    </row>
    <row r="2044" spans="7:7" x14ac:dyDescent="0.25">
      <c r="G2044" s="107"/>
    </row>
    <row r="2045" spans="7:7" x14ac:dyDescent="0.25">
      <c r="G2045" s="107"/>
    </row>
    <row r="2046" spans="7:7" x14ac:dyDescent="0.25">
      <c r="G2046" s="107"/>
    </row>
    <row r="2047" spans="7:7" x14ac:dyDescent="0.25">
      <c r="G2047" s="107"/>
    </row>
    <row r="2048" spans="7:7" x14ac:dyDescent="0.25">
      <c r="G2048" s="107"/>
    </row>
    <row r="2049" spans="7:7" x14ac:dyDescent="0.25">
      <c r="G2049" s="107"/>
    </row>
    <row r="2050" spans="7:7" x14ac:dyDescent="0.25">
      <c r="G2050" s="107"/>
    </row>
    <row r="2051" spans="7:7" x14ac:dyDescent="0.25">
      <c r="G2051" s="107"/>
    </row>
    <row r="2052" spans="7:7" x14ac:dyDescent="0.25">
      <c r="G2052" s="107"/>
    </row>
    <row r="2053" spans="7:7" x14ac:dyDescent="0.25">
      <c r="G2053" s="107"/>
    </row>
    <row r="2054" spans="7:7" x14ac:dyDescent="0.25">
      <c r="G2054" s="107"/>
    </row>
    <row r="2055" spans="7:7" x14ac:dyDescent="0.25">
      <c r="G2055" s="107"/>
    </row>
    <row r="2056" spans="7:7" x14ac:dyDescent="0.25">
      <c r="G2056" s="107"/>
    </row>
    <row r="2057" spans="7:7" x14ac:dyDescent="0.25">
      <c r="G2057" s="107"/>
    </row>
    <row r="2058" spans="7:7" x14ac:dyDescent="0.25">
      <c r="G2058" s="107"/>
    </row>
    <row r="2059" spans="7:7" x14ac:dyDescent="0.25">
      <c r="G2059" s="107"/>
    </row>
    <row r="2060" spans="7:7" x14ac:dyDescent="0.25">
      <c r="G2060" s="107"/>
    </row>
    <row r="2061" spans="7:7" x14ac:dyDescent="0.25">
      <c r="G2061" s="107"/>
    </row>
    <row r="2062" spans="7:7" x14ac:dyDescent="0.25">
      <c r="G2062" s="107"/>
    </row>
    <row r="2063" spans="7:7" x14ac:dyDescent="0.25">
      <c r="G2063" s="107"/>
    </row>
    <row r="2064" spans="7:7" x14ac:dyDescent="0.25">
      <c r="G2064" s="107"/>
    </row>
    <row r="2065" spans="7:7" x14ac:dyDescent="0.25">
      <c r="G2065" s="107"/>
    </row>
    <row r="2066" spans="7:7" x14ac:dyDescent="0.25">
      <c r="G2066" s="107"/>
    </row>
    <row r="2067" spans="7:7" x14ac:dyDescent="0.25">
      <c r="G2067" s="107"/>
    </row>
    <row r="2068" spans="7:7" x14ac:dyDescent="0.25">
      <c r="G2068" s="107"/>
    </row>
    <row r="2069" spans="7:7" x14ac:dyDescent="0.25">
      <c r="G2069" s="107"/>
    </row>
    <row r="2070" spans="7:7" x14ac:dyDescent="0.25">
      <c r="G2070" s="107"/>
    </row>
    <row r="2071" spans="7:7" x14ac:dyDescent="0.25">
      <c r="G2071" s="107"/>
    </row>
    <row r="2072" spans="7:7" x14ac:dyDescent="0.25">
      <c r="G2072" s="107"/>
    </row>
    <row r="2073" spans="7:7" x14ac:dyDescent="0.25">
      <c r="G2073" s="107"/>
    </row>
    <row r="2074" spans="7:7" x14ac:dyDescent="0.25">
      <c r="G2074" s="107"/>
    </row>
    <row r="2075" spans="7:7" x14ac:dyDescent="0.25">
      <c r="G2075" s="107"/>
    </row>
    <row r="2076" spans="7:7" x14ac:dyDescent="0.25">
      <c r="G2076" s="107"/>
    </row>
    <row r="2077" spans="7:7" x14ac:dyDescent="0.25">
      <c r="G2077" s="107"/>
    </row>
    <row r="2078" spans="7:7" x14ac:dyDescent="0.25">
      <c r="G2078" s="107"/>
    </row>
    <row r="2079" spans="7:7" x14ac:dyDescent="0.25">
      <c r="G2079" s="107"/>
    </row>
    <row r="2080" spans="7:7" x14ac:dyDescent="0.25">
      <c r="G2080" s="107"/>
    </row>
    <row r="2081" spans="7:7" x14ac:dyDescent="0.25">
      <c r="G2081" s="107"/>
    </row>
    <row r="2082" spans="7:7" x14ac:dyDescent="0.25">
      <c r="G2082" s="107"/>
    </row>
    <row r="2083" spans="7:7" x14ac:dyDescent="0.25">
      <c r="G2083" s="107"/>
    </row>
    <row r="2084" spans="7:7" x14ac:dyDescent="0.25">
      <c r="G2084" s="107"/>
    </row>
    <row r="2085" spans="7:7" x14ac:dyDescent="0.25">
      <c r="G2085" s="107"/>
    </row>
    <row r="2086" spans="7:7" x14ac:dyDescent="0.25">
      <c r="G2086" s="107"/>
    </row>
    <row r="2087" spans="7:7" x14ac:dyDescent="0.25">
      <c r="G2087" s="107"/>
    </row>
    <row r="2088" spans="7:7" x14ac:dyDescent="0.25">
      <c r="G2088" s="107"/>
    </row>
    <row r="2089" spans="7:7" x14ac:dyDescent="0.25">
      <c r="G2089" s="107"/>
    </row>
    <row r="2090" spans="7:7" x14ac:dyDescent="0.25">
      <c r="G2090" s="107"/>
    </row>
    <row r="2091" spans="7:7" x14ac:dyDescent="0.25">
      <c r="G2091" s="107"/>
    </row>
    <row r="2092" spans="7:7" x14ac:dyDescent="0.25">
      <c r="G2092" s="107"/>
    </row>
    <row r="2093" spans="7:7" x14ac:dyDescent="0.25">
      <c r="G2093" s="107"/>
    </row>
    <row r="2094" spans="7:7" x14ac:dyDescent="0.25">
      <c r="G2094" s="107"/>
    </row>
    <row r="2095" spans="7:7" x14ac:dyDescent="0.25">
      <c r="G2095" s="107"/>
    </row>
    <row r="2096" spans="7:7" x14ac:dyDescent="0.25">
      <c r="G2096" s="107"/>
    </row>
    <row r="2097" spans="7:7" x14ac:dyDescent="0.25">
      <c r="G2097" s="107"/>
    </row>
    <row r="2098" spans="7:7" x14ac:dyDescent="0.25">
      <c r="G2098" s="107"/>
    </row>
    <row r="2099" spans="7:7" x14ac:dyDescent="0.25">
      <c r="G2099" s="107"/>
    </row>
    <row r="2100" spans="7:7" x14ac:dyDescent="0.25">
      <c r="G2100" s="107"/>
    </row>
    <row r="2101" spans="7:7" x14ac:dyDescent="0.25">
      <c r="G2101" s="107"/>
    </row>
    <row r="2102" spans="7:7" x14ac:dyDescent="0.25">
      <c r="G2102" s="107"/>
    </row>
    <row r="2103" spans="7:7" x14ac:dyDescent="0.25">
      <c r="G2103" s="107"/>
    </row>
    <row r="2104" spans="7:7" x14ac:dyDescent="0.25">
      <c r="G2104" s="107"/>
    </row>
    <row r="2105" spans="7:7" x14ac:dyDescent="0.25">
      <c r="G2105" s="107"/>
    </row>
    <row r="2106" spans="7:7" x14ac:dyDescent="0.25">
      <c r="G2106" s="107"/>
    </row>
    <row r="2107" spans="7:7" x14ac:dyDescent="0.25">
      <c r="G2107" s="107"/>
    </row>
    <row r="2108" spans="7:7" x14ac:dyDescent="0.25">
      <c r="G2108" s="107"/>
    </row>
    <row r="2109" spans="7:7" x14ac:dyDescent="0.25">
      <c r="G2109" s="107"/>
    </row>
    <row r="2110" spans="7:7" x14ac:dyDescent="0.25">
      <c r="G2110" s="107"/>
    </row>
    <row r="2111" spans="7:7" x14ac:dyDescent="0.25">
      <c r="G2111" s="107"/>
    </row>
    <row r="2112" spans="7:7" x14ac:dyDescent="0.25">
      <c r="G2112" s="107"/>
    </row>
    <row r="2113" spans="7:7" x14ac:dyDescent="0.25">
      <c r="G2113" s="107"/>
    </row>
    <row r="2114" spans="7:7" x14ac:dyDescent="0.25">
      <c r="G2114" s="107"/>
    </row>
    <row r="2115" spans="7:7" x14ac:dyDescent="0.25">
      <c r="G2115" s="107"/>
    </row>
    <row r="2116" spans="7:7" x14ac:dyDescent="0.25">
      <c r="G2116" s="107"/>
    </row>
    <row r="2117" spans="7:7" x14ac:dyDescent="0.25">
      <c r="G2117" s="107"/>
    </row>
    <row r="2118" spans="7:7" x14ac:dyDescent="0.25">
      <c r="G2118" s="107"/>
    </row>
    <row r="2119" spans="7:7" x14ac:dyDescent="0.25">
      <c r="G2119" s="107"/>
    </row>
    <row r="2120" spans="7:7" x14ac:dyDescent="0.25">
      <c r="G2120" s="107"/>
    </row>
    <row r="2121" spans="7:7" x14ac:dyDescent="0.25">
      <c r="G2121" s="107"/>
    </row>
    <row r="2122" spans="7:7" x14ac:dyDescent="0.25">
      <c r="G2122" s="107"/>
    </row>
    <row r="2123" spans="7:7" x14ac:dyDescent="0.25">
      <c r="G2123" s="107"/>
    </row>
    <row r="2124" spans="7:7" x14ac:dyDescent="0.25">
      <c r="G2124" s="107"/>
    </row>
    <row r="2125" spans="7:7" x14ac:dyDescent="0.25">
      <c r="G2125" s="107"/>
    </row>
    <row r="2126" spans="7:7" x14ac:dyDescent="0.25">
      <c r="G2126" s="107"/>
    </row>
    <row r="2127" spans="7:7" x14ac:dyDescent="0.25">
      <c r="G2127" s="107"/>
    </row>
    <row r="2128" spans="7:7" x14ac:dyDescent="0.25">
      <c r="G2128" s="107"/>
    </row>
    <row r="2129" spans="7:7" x14ac:dyDescent="0.25">
      <c r="G2129" s="107"/>
    </row>
    <row r="2130" spans="7:7" x14ac:dyDescent="0.25">
      <c r="G2130" s="107"/>
    </row>
    <row r="2131" spans="7:7" x14ac:dyDescent="0.25">
      <c r="G2131" s="107"/>
    </row>
    <row r="2132" spans="7:7" x14ac:dyDescent="0.25">
      <c r="G2132" s="107"/>
    </row>
    <row r="2133" spans="7:7" x14ac:dyDescent="0.25">
      <c r="G2133" s="107"/>
    </row>
    <row r="2134" spans="7:7" x14ac:dyDescent="0.25">
      <c r="G2134" s="107"/>
    </row>
    <row r="2135" spans="7:7" x14ac:dyDescent="0.25">
      <c r="G2135" s="107"/>
    </row>
    <row r="2136" spans="7:7" x14ac:dyDescent="0.25">
      <c r="G2136" s="107"/>
    </row>
    <row r="2137" spans="7:7" x14ac:dyDescent="0.25">
      <c r="G2137" s="107"/>
    </row>
    <row r="2138" spans="7:7" x14ac:dyDescent="0.25">
      <c r="G2138" s="107"/>
    </row>
    <row r="2139" spans="7:7" x14ac:dyDescent="0.25">
      <c r="G2139" s="107"/>
    </row>
    <row r="2140" spans="7:7" x14ac:dyDescent="0.25">
      <c r="G2140" s="107"/>
    </row>
    <row r="2141" spans="7:7" x14ac:dyDescent="0.25">
      <c r="G2141" s="107"/>
    </row>
    <row r="2142" spans="7:7" x14ac:dyDescent="0.25">
      <c r="G2142" s="107"/>
    </row>
    <row r="2143" spans="7:7" x14ac:dyDescent="0.25">
      <c r="G2143" s="107"/>
    </row>
    <row r="2144" spans="7:7" x14ac:dyDescent="0.25">
      <c r="G2144" s="107"/>
    </row>
    <row r="2145" spans="7:7" x14ac:dyDescent="0.25">
      <c r="G2145" s="107"/>
    </row>
    <row r="2146" spans="7:7" x14ac:dyDescent="0.25">
      <c r="G2146" s="107"/>
    </row>
    <row r="2147" spans="7:7" x14ac:dyDescent="0.25">
      <c r="G2147" s="107"/>
    </row>
    <row r="2148" spans="7:7" x14ac:dyDescent="0.25">
      <c r="G2148" s="107"/>
    </row>
    <row r="2149" spans="7:7" x14ac:dyDescent="0.25">
      <c r="G2149" s="107"/>
    </row>
    <row r="2150" spans="7:7" x14ac:dyDescent="0.25">
      <c r="G2150" s="107"/>
    </row>
    <row r="2151" spans="7:7" x14ac:dyDescent="0.25">
      <c r="G2151" s="107"/>
    </row>
    <row r="2152" spans="7:7" x14ac:dyDescent="0.25">
      <c r="G2152" s="107"/>
    </row>
    <row r="2153" spans="7:7" x14ac:dyDescent="0.25">
      <c r="G2153" s="107"/>
    </row>
    <row r="2154" spans="7:7" x14ac:dyDescent="0.25">
      <c r="G2154" s="107"/>
    </row>
    <row r="2155" spans="7:7" x14ac:dyDescent="0.25">
      <c r="G2155" s="107"/>
    </row>
    <row r="2156" spans="7:7" x14ac:dyDescent="0.25">
      <c r="G2156" s="107"/>
    </row>
    <row r="2157" spans="7:7" x14ac:dyDescent="0.25">
      <c r="G2157" s="107"/>
    </row>
    <row r="2158" spans="7:7" x14ac:dyDescent="0.25">
      <c r="G2158" s="107"/>
    </row>
    <row r="2159" spans="7:7" x14ac:dyDescent="0.25">
      <c r="G2159" s="107"/>
    </row>
    <row r="2160" spans="7:7" x14ac:dyDescent="0.25">
      <c r="G2160" s="107"/>
    </row>
    <row r="2161" spans="7:7" x14ac:dyDescent="0.25">
      <c r="G2161" s="107"/>
    </row>
    <row r="2162" spans="7:7" x14ac:dyDescent="0.25">
      <c r="G2162" s="107"/>
    </row>
    <row r="2163" spans="7:7" x14ac:dyDescent="0.25">
      <c r="G2163" s="107"/>
    </row>
    <row r="2164" spans="7:7" x14ac:dyDescent="0.25">
      <c r="G2164" s="107"/>
    </row>
    <row r="2165" spans="7:7" x14ac:dyDescent="0.25">
      <c r="G2165" s="107"/>
    </row>
    <row r="2166" spans="7:7" x14ac:dyDescent="0.25">
      <c r="G2166" s="107"/>
    </row>
    <row r="2167" spans="7:7" x14ac:dyDescent="0.25">
      <c r="G2167" s="107"/>
    </row>
    <row r="2168" spans="7:7" x14ac:dyDescent="0.25">
      <c r="G2168" s="107"/>
    </row>
    <row r="2169" spans="7:7" x14ac:dyDescent="0.25">
      <c r="G2169" s="107"/>
    </row>
    <row r="2170" spans="7:7" x14ac:dyDescent="0.25">
      <c r="G2170" s="107"/>
    </row>
    <row r="2171" spans="7:7" x14ac:dyDescent="0.25">
      <c r="G2171" s="107"/>
    </row>
    <row r="2172" spans="7:7" x14ac:dyDescent="0.25">
      <c r="G2172" s="107"/>
    </row>
    <row r="2173" spans="7:7" x14ac:dyDescent="0.25">
      <c r="G2173" s="107"/>
    </row>
    <row r="2174" spans="7:7" x14ac:dyDescent="0.25">
      <c r="G2174" s="107"/>
    </row>
    <row r="2175" spans="7:7" x14ac:dyDescent="0.25">
      <c r="G2175" s="107"/>
    </row>
    <row r="2176" spans="7:7" x14ac:dyDescent="0.25">
      <c r="G2176" s="107"/>
    </row>
    <row r="2177" spans="7:7" x14ac:dyDescent="0.25">
      <c r="G2177" s="107"/>
    </row>
    <row r="2178" spans="7:7" x14ac:dyDescent="0.25">
      <c r="G2178" s="107"/>
    </row>
    <row r="2179" spans="7:7" x14ac:dyDescent="0.25">
      <c r="G2179" s="107"/>
    </row>
    <row r="2180" spans="7:7" x14ac:dyDescent="0.25">
      <c r="G2180" s="107"/>
    </row>
    <row r="2181" spans="7:7" x14ac:dyDescent="0.25">
      <c r="G2181" s="107"/>
    </row>
    <row r="2182" spans="7:7" x14ac:dyDescent="0.25">
      <c r="G2182" s="107"/>
    </row>
    <row r="2183" spans="7:7" x14ac:dyDescent="0.25">
      <c r="G2183" s="107"/>
    </row>
    <row r="2184" spans="7:7" x14ac:dyDescent="0.25">
      <c r="G2184" s="107"/>
    </row>
    <row r="2185" spans="7:7" x14ac:dyDescent="0.25">
      <c r="G2185" s="107"/>
    </row>
    <row r="2186" spans="7:7" x14ac:dyDescent="0.25">
      <c r="G2186" s="107"/>
    </row>
    <row r="2187" spans="7:7" x14ac:dyDescent="0.25">
      <c r="G2187" s="107"/>
    </row>
    <row r="2188" spans="7:7" x14ac:dyDescent="0.25">
      <c r="G2188" s="107"/>
    </row>
    <row r="2189" spans="7:7" x14ac:dyDescent="0.25">
      <c r="G2189" s="107"/>
    </row>
    <row r="2190" spans="7:7" x14ac:dyDescent="0.25">
      <c r="G2190" s="107"/>
    </row>
    <row r="2191" spans="7:7" x14ac:dyDescent="0.25">
      <c r="G2191" s="107"/>
    </row>
    <row r="2192" spans="7:7" x14ac:dyDescent="0.25">
      <c r="G2192" s="107"/>
    </row>
    <row r="2193" spans="7:7" x14ac:dyDescent="0.25">
      <c r="G2193" s="107"/>
    </row>
    <row r="2194" spans="7:7" x14ac:dyDescent="0.25">
      <c r="G2194" s="107"/>
    </row>
    <row r="2195" spans="7:7" x14ac:dyDescent="0.25">
      <c r="G2195" s="107"/>
    </row>
    <row r="2196" spans="7:7" x14ac:dyDescent="0.25">
      <c r="G2196" s="107"/>
    </row>
    <row r="2197" spans="7:7" x14ac:dyDescent="0.25">
      <c r="G2197" s="107"/>
    </row>
    <row r="2198" spans="7:7" x14ac:dyDescent="0.25">
      <c r="G2198" s="107"/>
    </row>
    <row r="2199" spans="7:7" x14ac:dyDescent="0.25">
      <c r="G2199" s="107"/>
    </row>
    <row r="2200" spans="7:7" x14ac:dyDescent="0.25">
      <c r="G2200" s="107"/>
    </row>
    <row r="2201" spans="7:7" x14ac:dyDescent="0.25">
      <c r="G2201" s="107"/>
    </row>
    <row r="2202" spans="7:7" x14ac:dyDescent="0.25">
      <c r="G2202" s="107"/>
    </row>
    <row r="2203" spans="7:7" x14ac:dyDescent="0.25">
      <c r="G2203" s="107"/>
    </row>
    <row r="2204" spans="7:7" x14ac:dyDescent="0.25">
      <c r="G2204" s="107"/>
    </row>
    <row r="2205" spans="7:7" x14ac:dyDescent="0.25">
      <c r="G2205" s="107"/>
    </row>
    <row r="2206" spans="7:7" x14ac:dyDescent="0.25">
      <c r="G2206" s="107"/>
    </row>
    <row r="2207" spans="7:7" x14ac:dyDescent="0.25">
      <c r="G2207" s="107"/>
    </row>
    <row r="2208" spans="7:7" x14ac:dyDescent="0.25">
      <c r="G2208" s="107"/>
    </row>
    <row r="2209" spans="7:7" x14ac:dyDescent="0.25">
      <c r="G2209" s="107"/>
    </row>
    <row r="2210" spans="7:7" x14ac:dyDescent="0.25">
      <c r="G2210" s="107"/>
    </row>
    <row r="2211" spans="7:7" x14ac:dyDescent="0.25">
      <c r="G2211" s="107"/>
    </row>
    <row r="2212" spans="7:7" x14ac:dyDescent="0.25">
      <c r="G2212" s="107"/>
    </row>
    <row r="2213" spans="7:7" x14ac:dyDescent="0.25">
      <c r="G2213" s="107"/>
    </row>
    <row r="2214" spans="7:7" x14ac:dyDescent="0.25">
      <c r="G2214" s="107"/>
    </row>
    <row r="2215" spans="7:7" x14ac:dyDescent="0.25">
      <c r="G2215" s="107"/>
    </row>
    <row r="2216" spans="7:7" x14ac:dyDescent="0.25">
      <c r="G2216" s="107"/>
    </row>
    <row r="2217" spans="7:7" x14ac:dyDescent="0.25">
      <c r="G2217" s="107"/>
    </row>
    <row r="2218" spans="7:7" x14ac:dyDescent="0.25">
      <c r="G2218" s="107"/>
    </row>
    <row r="2219" spans="7:7" x14ac:dyDescent="0.25">
      <c r="G2219" s="107"/>
    </row>
    <row r="2220" spans="7:7" x14ac:dyDescent="0.25">
      <c r="G2220" s="107"/>
    </row>
    <row r="2221" spans="7:7" x14ac:dyDescent="0.25">
      <c r="G2221" s="107"/>
    </row>
    <row r="2222" spans="7:7" x14ac:dyDescent="0.25">
      <c r="G2222" s="107"/>
    </row>
    <row r="2223" spans="7:7" x14ac:dyDescent="0.25">
      <c r="G2223" s="107"/>
    </row>
    <row r="2224" spans="7:7" x14ac:dyDescent="0.25">
      <c r="G2224" s="107"/>
    </row>
    <row r="2225" spans="7:7" x14ac:dyDescent="0.25">
      <c r="G2225" s="107"/>
    </row>
    <row r="2226" spans="7:7" x14ac:dyDescent="0.25">
      <c r="G2226" s="107"/>
    </row>
    <row r="2227" spans="7:7" x14ac:dyDescent="0.25">
      <c r="G2227" s="107"/>
    </row>
    <row r="2228" spans="7:7" x14ac:dyDescent="0.25">
      <c r="G2228" s="107"/>
    </row>
    <row r="2229" spans="7:7" x14ac:dyDescent="0.25">
      <c r="G2229" s="107"/>
    </row>
    <row r="2230" spans="7:7" x14ac:dyDescent="0.25">
      <c r="G2230" s="107"/>
    </row>
    <row r="2231" spans="7:7" x14ac:dyDescent="0.25">
      <c r="G2231" s="107"/>
    </row>
    <row r="2232" spans="7:7" x14ac:dyDescent="0.25">
      <c r="G2232" s="107"/>
    </row>
    <row r="2233" spans="7:7" x14ac:dyDescent="0.25">
      <c r="G2233" s="107"/>
    </row>
    <row r="2234" spans="7:7" x14ac:dyDescent="0.25">
      <c r="G2234" s="107"/>
    </row>
    <row r="2235" spans="7:7" x14ac:dyDescent="0.25">
      <c r="G2235" s="107"/>
    </row>
    <row r="2236" spans="7:7" x14ac:dyDescent="0.25">
      <c r="G2236" s="107"/>
    </row>
    <row r="2237" spans="7:7" x14ac:dyDescent="0.25">
      <c r="G2237" s="107"/>
    </row>
    <row r="2238" spans="7:7" x14ac:dyDescent="0.25">
      <c r="G2238" s="107"/>
    </row>
    <row r="2239" spans="7:7" x14ac:dyDescent="0.25">
      <c r="G2239" s="107"/>
    </row>
    <row r="2240" spans="7:7" x14ac:dyDescent="0.25">
      <c r="G2240" s="107"/>
    </row>
    <row r="2241" spans="7:7" x14ac:dyDescent="0.25">
      <c r="G2241" s="107"/>
    </row>
    <row r="2242" spans="7:7" x14ac:dyDescent="0.25">
      <c r="G2242" s="107"/>
    </row>
    <row r="2243" spans="7:7" x14ac:dyDescent="0.25">
      <c r="G2243" s="107"/>
    </row>
    <row r="2244" spans="7:7" x14ac:dyDescent="0.25">
      <c r="G2244" s="107"/>
    </row>
    <row r="2245" spans="7:7" x14ac:dyDescent="0.25">
      <c r="G2245" s="107"/>
    </row>
    <row r="2246" spans="7:7" x14ac:dyDescent="0.25">
      <c r="G2246" s="107"/>
    </row>
    <row r="2247" spans="7:7" x14ac:dyDescent="0.25">
      <c r="G2247" s="107"/>
    </row>
    <row r="2248" spans="7:7" x14ac:dyDescent="0.25">
      <c r="G2248" s="107"/>
    </row>
    <row r="2249" spans="7:7" x14ac:dyDescent="0.25">
      <c r="G2249" s="107"/>
    </row>
    <row r="2250" spans="7:7" x14ac:dyDescent="0.25">
      <c r="G2250" s="107"/>
    </row>
    <row r="2251" spans="7:7" x14ac:dyDescent="0.25">
      <c r="G2251" s="107"/>
    </row>
    <row r="2252" spans="7:7" x14ac:dyDescent="0.25">
      <c r="G2252" s="107"/>
    </row>
    <row r="2253" spans="7:7" x14ac:dyDescent="0.25">
      <c r="G2253" s="107"/>
    </row>
    <row r="2254" spans="7:7" x14ac:dyDescent="0.25">
      <c r="G2254" s="107"/>
    </row>
    <row r="2255" spans="7:7" x14ac:dyDescent="0.25">
      <c r="G2255" s="107"/>
    </row>
    <row r="2256" spans="7:7" x14ac:dyDescent="0.25">
      <c r="G2256" s="107"/>
    </row>
    <row r="2257" spans="7:7" x14ac:dyDescent="0.25">
      <c r="G2257" s="107"/>
    </row>
    <row r="2258" spans="7:7" x14ac:dyDescent="0.25">
      <c r="G2258" s="107"/>
    </row>
    <row r="2259" spans="7:7" x14ac:dyDescent="0.25">
      <c r="G2259" s="107"/>
    </row>
    <row r="2260" spans="7:7" x14ac:dyDescent="0.25">
      <c r="G2260" s="107"/>
    </row>
    <row r="2261" spans="7:7" x14ac:dyDescent="0.25">
      <c r="G2261" s="107"/>
    </row>
    <row r="2262" spans="7:7" x14ac:dyDescent="0.25">
      <c r="G2262" s="107"/>
    </row>
    <row r="2263" spans="7:7" x14ac:dyDescent="0.25">
      <c r="G2263" s="107"/>
    </row>
    <row r="2264" spans="7:7" x14ac:dyDescent="0.25">
      <c r="G2264" s="107"/>
    </row>
    <row r="2265" spans="7:7" x14ac:dyDescent="0.25">
      <c r="G2265" s="107"/>
    </row>
    <row r="2266" spans="7:7" x14ac:dyDescent="0.25">
      <c r="G2266" s="107"/>
    </row>
    <row r="2267" spans="7:7" x14ac:dyDescent="0.25">
      <c r="G2267" s="107"/>
    </row>
    <row r="2268" spans="7:7" x14ac:dyDescent="0.25">
      <c r="G2268" s="107"/>
    </row>
    <row r="2269" spans="7:7" x14ac:dyDescent="0.25">
      <c r="G2269" s="107"/>
    </row>
    <row r="2270" spans="7:7" x14ac:dyDescent="0.25">
      <c r="G2270" s="107"/>
    </row>
    <row r="2271" spans="7:7" x14ac:dyDescent="0.25">
      <c r="G2271" s="107"/>
    </row>
    <row r="2272" spans="7:7" x14ac:dyDescent="0.25">
      <c r="G2272" s="107"/>
    </row>
    <row r="2273" spans="7:7" x14ac:dyDescent="0.25">
      <c r="G2273" s="107"/>
    </row>
    <row r="2274" spans="7:7" x14ac:dyDescent="0.25">
      <c r="G2274" s="107"/>
    </row>
    <row r="2275" spans="7:7" x14ac:dyDescent="0.25">
      <c r="G2275" s="107"/>
    </row>
    <row r="2276" spans="7:7" x14ac:dyDescent="0.25">
      <c r="G2276" s="107"/>
    </row>
    <row r="2277" spans="7:7" x14ac:dyDescent="0.25">
      <c r="G2277" s="107"/>
    </row>
    <row r="2278" spans="7:7" x14ac:dyDescent="0.25">
      <c r="G2278" s="107"/>
    </row>
    <row r="2279" spans="7:7" x14ac:dyDescent="0.25">
      <c r="G2279" s="107"/>
    </row>
    <row r="2280" spans="7:7" x14ac:dyDescent="0.25">
      <c r="G2280" s="107"/>
    </row>
    <row r="2281" spans="7:7" x14ac:dyDescent="0.25">
      <c r="G2281" s="107"/>
    </row>
    <row r="2282" spans="7:7" x14ac:dyDescent="0.25">
      <c r="G2282" s="107"/>
    </row>
    <row r="2283" spans="7:7" x14ac:dyDescent="0.25">
      <c r="G2283" s="107"/>
    </row>
    <row r="2284" spans="7:7" x14ac:dyDescent="0.25">
      <c r="G2284" s="107"/>
    </row>
    <row r="2285" spans="7:7" x14ac:dyDescent="0.25">
      <c r="G2285" s="107"/>
    </row>
    <row r="2286" spans="7:7" x14ac:dyDescent="0.25">
      <c r="G2286" s="107"/>
    </row>
    <row r="2287" spans="7:7" x14ac:dyDescent="0.25">
      <c r="G2287" s="107"/>
    </row>
    <row r="2288" spans="7:7" x14ac:dyDescent="0.25">
      <c r="G2288" s="107"/>
    </row>
    <row r="2289" spans="7:7" x14ac:dyDescent="0.25">
      <c r="G2289" s="107"/>
    </row>
    <row r="2290" spans="7:7" x14ac:dyDescent="0.25">
      <c r="G2290" s="107"/>
    </row>
    <row r="2291" spans="7:7" x14ac:dyDescent="0.25">
      <c r="G2291" s="107"/>
    </row>
    <row r="2292" spans="7:7" x14ac:dyDescent="0.25">
      <c r="G2292" s="107"/>
    </row>
    <row r="2293" spans="7:7" x14ac:dyDescent="0.25">
      <c r="G2293" s="107"/>
    </row>
    <row r="2294" spans="7:7" x14ac:dyDescent="0.25">
      <c r="G2294" s="107"/>
    </row>
    <row r="2295" spans="7:7" x14ac:dyDescent="0.25">
      <c r="G2295" s="107"/>
    </row>
    <row r="2296" spans="7:7" x14ac:dyDescent="0.25">
      <c r="G2296" s="107"/>
    </row>
    <row r="2297" spans="7:7" x14ac:dyDescent="0.25">
      <c r="G2297" s="107"/>
    </row>
    <row r="2298" spans="7:7" x14ac:dyDescent="0.25">
      <c r="G2298" s="107"/>
    </row>
    <row r="2299" spans="7:7" x14ac:dyDescent="0.25">
      <c r="G2299" s="107"/>
    </row>
    <row r="2300" spans="7:7" x14ac:dyDescent="0.25">
      <c r="G2300" s="107"/>
    </row>
    <row r="2301" spans="7:7" x14ac:dyDescent="0.25">
      <c r="G2301" s="107"/>
    </row>
    <row r="2302" spans="7:7" x14ac:dyDescent="0.25">
      <c r="G2302" s="107"/>
    </row>
    <row r="2303" spans="7:7" x14ac:dyDescent="0.25">
      <c r="G2303" s="107"/>
    </row>
    <row r="2304" spans="7:7" x14ac:dyDescent="0.25">
      <c r="G2304" s="107"/>
    </row>
    <row r="2305" spans="7:7" x14ac:dyDescent="0.25">
      <c r="G2305" s="107"/>
    </row>
    <row r="2306" spans="7:7" x14ac:dyDescent="0.25">
      <c r="G2306" s="107"/>
    </row>
    <row r="2307" spans="7:7" x14ac:dyDescent="0.25">
      <c r="G2307" s="107"/>
    </row>
    <row r="2308" spans="7:7" x14ac:dyDescent="0.25">
      <c r="G2308" s="107"/>
    </row>
    <row r="2309" spans="7:7" x14ac:dyDescent="0.25">
      <c r="G2309" s="107"/>
    </row>
    <row r="2310" spans="7:7" x14ac:dyDescent="0.25">
      <c r="G2310" s="107"/>
    </row>
    <row r="2311" spans="7:7" x14ac:dyDescent="0.25">
      <c r="G2311" s="107"/>
    </row>
    <row r="2312" spans="7:7" x14ac:dyDescent="0.25">
      <c r="G2312" s="107"/>
    </row>
    <row r="2313" spans="7:7" x14ac:dyDescent="0.25">
      <c r="G2313" s="107"/>
    </row>
    <row r="2314" spans="7:7" x14ac:dyDescent="0.25">
      <c r="G2314" s="107"/>
    </row>
    <row r="2315" spans="7:7" x14ac:dyDescent="0.25">
      <c r="G2315" s="107"/>
    </row>
    <row r="2316" spans="7:7" x14ac:dyDescent="0.25">
      <c r="G2316" s="107"/>
    </row>
    <row r="2317" spans="7:7" x14ac:dyDescent="0.25">
      <c r="G2317" s="107"/>
    </row>
    <row r="2318" spans="7:7" x14ac:dyDescent="0.25">
      <c r="G2318" s="107"/>
    </row>
    <row r="2319" spans="7:7" x14ac:dyDescent="0.25">
      <c r="G2319" s="107"/>
    </row>
    <row r="2320" spans="7:7" x14ac:dyDescent="0.25">
      <c r="G2320" s="107"/>
    </row>
    <row r="2321" spans="7:7" x14ac:dyDescent="0.25">
      <c r="G2321" s="107"/>
    </row>
    <row r="2322" spans="7:7" x14ac:dyDescent="0.25">
      <c r="G2322" s="107"/>
    </row>
    <row r="2323" spans="7:7" x14ac:dyDescent="0.25">
      <c r="G2323" s="107"/>
    </row>
    <row r="2324" spans="7:7" x14ac:dyDescent="0.25">
      <c r="G2324" s="107"/>
    </row>
    <row r="2325" spans="7:7" x14ac:dyDescent="0.25">
      <c r="G2325" s="107"/>
    </row>
    <row r="2326" spans="7:7" x14ac:dyDescent="0.25">
      <c r="G2326" s="107"/>
    </row>
    <row r="2327" spans="7:7" x14ac:dyDescent="0.25">
      <c r="G2327" s="107"/>
    </row>
    <row r="2328" spans="7:7" x14ac:dyDescent="0.25">
      <c r="G2328" s="107"/>
    </row>
    <row r="2329" spans="7:7" x14ac:dyDescent="0.25">
      <c r="G2329" s="107"/>
    </row>
    <row r="2330" spans="7:7" x14ac:dyDescent="0.25">
      <c r="G2330" s="107"/>
    </row>
    <row r="2331" spans="7:7" x14ac:dyDescent="0.25">
      <c r="G2331" s="107"/>
    </row>
    <row r="2332" spans="7:7" x14ac:dyDescent="0.25">
      <c r="G2332" s="107"/>
    </row>
    <row r="2333" spans="7:7" x14ac:dyDescent="0.25">
      <c r="G2333" s="107"/>
    </row>
    <row r="2334" spans="7:7" x14ac:dyDescent="0.25">
      <c r="G2334" s="107"/>
    </row>
    <row r="2335" spans="7:7" x14ac:dyDescent="0.25">
      <c r="G2335" s="107"/>
    </row>
    <row r="2336" spans="7:7" x14ac:dyDescent="0.25">
      <c r="G2336" s="107"/>
    </row>
    <row r="2337" spans="7:7" x14ac:dyDescent="0.25">
      <c r="G2337" s="107"/>
    </row>
    <row r="2338" spans="7:7" x14ac:dyDescent="0.25">
      <c r="G2338" s="107"/>
    </row>
    <row r="2339" spans="7:7" x14ac:dyDescent="0.25">
      <c r="G2339" s="107"/>
    </row>
    <row r="2340" spans="7:7" x14ac:dyDescent="0.25">
      <c r="G2340" s="107"/>
    </row>
    <row r="2341" spans="7:7" x14ac:dyDescent="0.25">
      <c r="G2341" s="107"/>
    </row>
    <row r="2342" spans="7:7" x14ac:dyDescent="0.25">
      <c r="G2342" s="107"/>
    </row>
    <row r="2343" spans="7:7" x14ac:dyDescent="0.25">
      <c r="G2343" s="107"/>
    </row>
    <row r="2344" spans="7:7" x14ac:dyDescent="0.25">
      <c r="G2344" s="107"/>
    </row>
    <row r="2345" spans="7:7" x14ac:dyDescent="0.25">
      <c r="G2345" s="107"/>
    </row>
    <row r="2346" spans="7:7" x14ac:dyDescent="0.25">
      <c r="G2346" s="107"/>
    </row>
    <row r="2347" spans="7:7" x14ac:dyDescent="0.25">
      <c r="G2347" s="107"/>
    </row>
    <row r="2348" spans="7:7" x14ac:dyDescent="0.25">
      <c r="G2348" s="107"/>
    </row>
    <row r="2349" spans="7:7" x14ac:dyDescent="0.25">
      <c r="G2349" s="107"/>
    </row>
    <row r="2350" spans="7:7" x14ac:dyDescent="0.25">
      <c r="G2350" s="107"/>
    </row>
    <row r="2351" spans="7:7" x14ac:dyDescent="0.25">
      <c r="G2351" s="107"/>
    </row>
    <row r="2352" spans="7:7" x14ac:dyDescent="0.25">
      <c r="G2352" s="107"/>
    </row>
    <row r="2353" spans="7:7" x14ac:dyDescent="0.25">
      <c r="G2353" s="107"/>
    </row>
    <row r="2354" spans="7:7" x14ac:dyDescent="0.25">
      <c r="G2354" s="107"/>
    </row>
    <row r="2355" spans="7:7" x14ac:dyDescent="0.25">
      <c r="G2355" s="107"/>
    </row>
    <row r="2356" spans="7:7" x14ac:dyDescent="0.25">
      <c r="G2356" s="107"/>
    </row>
    <row r="2357" spans="7:7" x14ac:dyDescent="0.25">
      <c r="G2357" s="107"/>
    </row>
    <row r="2358" spans="7:7" x14ac:dyDescent="0.25">
      <c r="G2358" s="107"/>
    </row>
    <row r="2359" spans="7:7" x14ac:dyDescent="0.25">
      <c r="G2359" s="107"/>
    </row>
    <row r="2360" spans="7:7" x14ac:dyDescent="0.25">
      <c r="G2360" s="107"/>
    </row>
    <row r="2361" spans="7:7" x14ac:dyDescent="0.25">
      <c r="G2361" s="107"/>
    </row>
    <row r="2362" spans="7:7" x14ac:dyDescent="0.25">
      <c r="G2362" s="107"/>
    </row>
    <row r="2363" spans="7:7" x14ac:dyDescent="0.25">
      <c r="G2363" s="107"/>
    </row>
    <row r="2364" spans="7:7" x14ac:dyDescent="0.25">
      <c r="G2364" s="107"/>
    </row>
    <row r="2365" spans="7:7" x14ac:dyDescent="0.25">
      <c r="G2365" s="107"/>
    </row>
    <row r="2366" spans="7:7" x14ac:dyDescent="0.25">
      <c r="G2366" s="107"/>
    </row>
    <row r="2367" spans="7:7" x14ac:dyDescent="0.25">
      <c r="G2367" s="107"/>
    </row>
    <row r="2368" spans="7:7" x14ac:dyDescent="0.25">
      <c r="G2368" s="107"/>
    </row>
    <row r="2369" spans="7:7" x14ac:dyDescent="0.25">
      <c r="G2369" s="107"/>
    </row>
    <row r="2370" spans="7:7" x14ac:dyDescent="0.25">
      <c r="G2370" s="107"/>
    </row>
    <row r="2371" spans="7:7" x14ac:dyDescent="0.25">
      <c r="G2371" s="107"/>
    </row>
    <row r="2372" spans="7:7" x14ac:dyDescent="0.25">
      <c r="G2372" s="107"/>
    </row>
    <row r="2373" spans="7:7" x14ac:dyDescent="0.25">
      <c r="G2373" s="107"/>
    </row>
    <row r="2374" spans="7:7" x14ac:dyDescent="0.25">
      <c r="G2374" s="107"/>
    </row>
    <row r="2375" spans="7:7" x14ac:dyDescent="0.25">
      <c r="G2375" s="107"/>
    </row>
    <row r="2376" spans="7:7" x14ac:dyDescent="0.25">
      <c r="G2376" s="107"/>
    </row>
    <row r="2377" spans="7:7" x14ac:dyDescent="0.25">
      <c r="G2377" s="107"/>
    </row>
    <row r="2378" spans="7:7" x14ac:dyDescent="0.25">
      <c r="G2378" s="107"/>
    </row>
    <row r="2379" spans="7:7" x14ac:dyDescent="0.25">
      <c r="G2379" s="107"/>
    </row>
    <row r="2380" spans="7:7" x14ac:dyDescent="0.25">
      <c r="G2380" s="107"/>
    </row>
    <row r="2381" spans="7:7" x14ac:dyDescent="0.25">
      <c r="G2381" s="107"/>
    </row>
    <row r="2382" spans="7:7" x14ac:dyDescent="0.25">
      <c r="G2382" s="107"/>
    </row>
    <row r="2383" spans="7:7" x14ac:dyDescent="0.25">
      <c r="G2383" s="107"/>
    </row>
    <row r="2384" spans="7:7" x14ac:dyDescent="0.25">
      <c r="G2384" s="107"/>
    </row>
    <row r="2385" spans="7:7" x14ac:dyDescent="0.25">
      <c r="G2385" s="107"/>
    </row>
    <row r="2386" spans="7:7" x14ac:dyDescent="0.25">
      <c r="G2386" s="107"/>
    </row>
    <row r="2387" spans="7:7" x14ac:dyDescent="0.25">
      <c r="G2387" s="107"/>
    </row>
    <row r="2388" spans="7:7" x14ac:dyDescent="0.25">
      <c r="G2388" s="107"/>
    </row>
    <row r="2389" spans="7:7" x14ac:dyDescent="0.25">
      <c r="G2389" s="107"/>
    </row>
    <row r="2390" spans="7:7" x14ac:dyDescent="0.25">
      <c r="G2390" s="107"/>
    </row>
    <row r="2391" spans="7:7" x14ac:dyDescent="0.25">
      <c r="G2391" s="107"/>
    </row>
    <row r="2392" spans="7:7" x14ac:dyDescent="0.25">
      <c r="G2392" s="107"/>
    </row>
    <row r="2393" spans="7:7" x14ac:dyDescent="0.25">
      <c r="G2393" s="107"/>
    </row>
    <row r="2394" spans="7:7" x14ac:dyDescent="0.25">
      <c r="G2394" s="107"/>
    </row>
    <row r="2395" spans="7:7" x14ac:dyDescent="0.25">
      <c r="G2395" s="107"/>
    </row>
    <row r="2396" spans="7:7" x14ac:dyDescent="0.25">
      <c r="G2396" s="107"/>
    </row>
    <row r="2397" spans="7:7" x14ac:dyDescent="0.25">
      <c r="G2397" s="107"/>
    </row>
    <row r="2398" spans="7:7" x14ac:dyDescent="0.25">
      <c r="G2398" s="107"/>
    </row>
    <row r="2399" spans="7:7" x14ac:dyDescent="0.25">
      <c r="G2399" s="107"/>
    </row>
    <row r="2400" spans="7:7" x14ac:dyDescent="0.25">
      <c r="G2400" s="107"/>
    </row>
    <row r="2401" spans="7:7" x14ac:dyDescent="0.25">
      <c r="G2401" s="107"/>
    </row>
    <row r="2402" spans="7:7" x14ac:dyDescent="0.25">
      <c r="G2402" s="107"/>
    </row>
    <row r="2403" spans="7:7" x14ac:dyDescent="0.25">
      <c r="G2403" s="107"/>
    </row>
    <row r="2404" spans="7:7" x14ac:dyDescent="0.25">
      <c r="G2404" s="107"/>
    </row>
    <row r="2405" spans="7:7" x14ac:dyDescent="0.25">
      <c r="G2405" s="107"/>
    </row>
    <row r="2406" spans="7:7" x14ac:dyDescent="0.25">
      <c r="G2406" s="107"/>
    </row>
    <row r="2407" spans="7:7" x14ac:dyDescent="0.25">
      <c r="G2407" s="107"/>
    </row>
    <row r="2408" spans="7:7" x14ac:dyDescent="0.25">
      <c r="G2408" s="107"/>
    </row>
    <row r="2409" spans="7:7" x14ac:dyDescent="0.25">
      <c r="G2409" s="107"/>
    </row>
    <row r="2410" spans="7:7" x14ac:dyDescent="0.25">
      <c r="G2410" s="107"/>
    </row>
    <row r="2411" spans="7:7" x14ac:dyDescent="0.25">
      <c r="G2411" s="107"/>
    </row>
    <row r="2412" spans="7:7" x14ac:dyDescent="0.25">
      <c r="G2412" s="107"/>
    </row>
    <row r="2413" spans="7:7" x14ac:dyDescent="0.25">
      <c r="G2413" s="107"/>
    </row>
    <row r="2414" spans="7:7" x14ac:dyDescent="0.25">
      <c r="G2414" s="107"/>
    </row>
    <row r="2415" spans="7:7" x14ac:dyDescent="0.25">
      <c r="G2415" s="107"/>
    </row>
    <row r="2416" spans="7:7" x14ac:dyDescent="0.25">
      <c r="G2416" s="107"/>
    </row>
    <row r="2417" spans="7:7" x14ac:dyDescent="0.25">
      <c r="G2417" s="107"/>
    </row>
    <row r="2418" spans="7:7" x14ac:dyDescent="0.25">
      <c r="G2418" s="107"/>
    </row>
    <row r="2419" spans="7:7" x14ac:dyDescent="0.25">
      <c r="G2419" s="107"/>
    </row>
    <row r="2420" spans="7:7" x14ac:dyDescent="0.25">
      <c r="G2420" s="107"/>
    </row>
    <row r="2421" spans="7:7" x14ac:dyDescent="0.25">
      <c r="G2421" s="107"/>
    </row>
    <row r="2422" spans="7:7" x14ac:dyDescent="0.25">
      <c r="G2422" s="107"/>
    </row>
    <row r="2423" spans="7:7" x14ac:dyDescent="0.25">
      <c r="G2423" s="107"/>
    </row>
    <row r="2424" spans="7:7" x14ac:dyDescent="0.25">
      <c r="G2424" s="107"/>
    </row>
    <row r="2425" spans="7:7" x14ac:dyDescent="0.25">
      <c r="G2425" s="107"/>
    </row>
    <row r="2426" spans="7:7" x14ac:dyDescent="0.25">
      <c r="G2426" s="107"/>
    </row>
    <row r="2427" spans="7:7" x14ac:dyDescent="0.25">
      <c r="G2427" s="107"/>
    </row>
    <row r="2428" spans="7:7" x14ac:dyDescent="0.25">
      <c r="G2428" s="107"/>
    </row>
    <row r="2429" spans="7:7" x14ac:dyDescent="0.25">
      <c r="G2429" s="107"/>
    </row>
    <row r="2430" spans="7:7" x14ac:dyDescent="0.25">
      <c r="G2430" s="107"/>
    </row>
    <row r="2431" spans="7:7" x14ac:dyDescent="0.25">
      <c r="G2431" s="107"/>
    </row>
    <row r="2432" spans="7:7" x14ac:dyDescent="0.25">
      <c r="G2432" s="107"/>
    </row>
    <row r="2433" spans="7:7" x14ac:dyDescent="0.25">
      <c r="G2433" s="107"/>
    </row>
    <row r="2434" spans="7:7" x14ac:dyDescent="0.25">
      <c r="G2434" s="107"/>
    </row>
    <row r="2435" spans="7:7" x14ac:dyDescent="0.25">
      <c r="G2435" s="107"/>
    </row>
    <row r="2436" spans="7:7" x14ac:dyDescent="0.25">
      <c r="G2436" s="107"/>
    </row>
    <row r="2437" spans="7:7" x14ac:dyDescent="0.25">
      <c r="G2437" s="107"/>
    </row>
    <row r="2438" spans="7:7" x14ac:dyDescent="0.25">
      <c r="G2438" s="107"/>
    </row>
    <row r="2439" spans="7:7" x14ac:dyDescent="0.25">
      <c r="G2439" s="107"/>
    </row>
    <row r="2440" spans="7:7" x14ac:dyDescent="0.25">
      <c r="G2440" s="107"/>
    </row>
    <row r="2441" spans="7:7" x14ac:dyDescent="0.25">
      <c r="G2441" s="107"/>
    </row>
    <row r="2442" spans="7:7" x14ac:dyDescent="0.25">
      <c r="G2442" s="107"/>
    </row>
    <row r="2443" spans="7:7" x14ac:dyDescent="0.25">
      <c r="G2443" s="107"/>
    </row>
    <row r="2444" spans="7:7" x14ac:dyDescent="0.25">
      <c r="G2444" s="107"/>
    </row>
    <row r="2445" spans="7:7" x14ac:dyDescent="0.25">
      <c r="G2445" s="107"/>
    </row>
    <row r="2446" spans="7:7" x14ac:dyDescent="0.25">
      <c r="G2446" s="107"/>
    </row>
    <row r="2447" spans="7:7" x14ac:dyDescent="0.25">
      <c r="G2447" s="107"/>
    </row>
    <row r="2448" spans="7:7" x14ac:dyDescent="0.25">
      <c r="G2448" s="107"/>
    </row>
    <row r="2449" spans="7:7" x14ac:dyDescent="0.25">
      <c r="G2449" s="107"/>
    </row>
    <row r="2450" spans="7:7" x14ac:dyDescent="0.25">
      <c r="G2450" s="107"/>
    </row>
    <row r="2451" spans="7:7" x14ac:dyDescent="0.25">
      <c r="G2451" s="107"/>
    </row>
    <row r="2452" spans="7:7" x14ac:dyDescent="0.25">
      <c r="G2452" s="107"/>
    </row>
    <row r="2453" spans="7:7" x14ac:dyDescent="0.25">
      <c r="G2453" s="107"/>
    </row>
    <row r="2454" spans="7:7" x14ac:dyDescent="0.25">
      <c r="G2454" s="107"/>
    </row>
    <row r="2455" spans="7:7" x14ac:dyDescent="0.25">
      <c r="G2455" s="107"/>
    </row>
    <row r="2456" spans="7:7" x14ac:dyDescent="0.25">
      <c r="G2456" s="107"/>
    </row>
    <row r="2457" spans="7:7" x14ac:dyDescent="0.25">
      <c r="G2457" s="107"/>
    </row>
    <row r="2458" spans="7:7" x14ac:dyDescent="0.25">
      <c r="G2458" s="107"/>
    </row>
    <row r="2459" spans="7:7" x14ac:dyDescent="0.25">
      <c r="G2459" s="107"/>
    </row>
    <row r="2460" spans="7:7" x14ac:dyDescent="0.25">
      <c r="G2460" s="107"/>
    </row>
    <row r="2461" spans="7:7" x14ac:dyDescent="0.25">
      <c r="G2461" s="107"/>
    </row>
    <row r="2462" spans="7:7" x14ac:dyDescent="0.25">
      <c r="G2462" s="107"/>
    </row>
    <row r="2463" spans="7:7" x14ac:dyDescent="0.25">
      <c r="G2463" s="107"/>
    </row>
    <row r="2464" spans="7:7" x14ac:dyDescent="0.25">
      <c r="G2464" s="107"/>
    </row>
    <row r="2465" spans="7:7" x14ac:dyDescent="0.25">
      <c r="G2465" s="107"/>
    </row>
    <row r="2466" spans="7:7" x14ac:dyDescent="0.25">
      <c r="G2466" s="107"/>
    </row>
    <row r="2467" spans="7:7" x14ac:dyDescent="0.25">
      <c r="G2467" s="107"/>
    </row>
    <row r="2468" spans="7:7" x14ac:dyDescent="0.25">
      <c r="G2468" s="107"/>
    </row>
    <row r="2469" spans="7:7" x14ac:dyDescent="0.25">
      <c r="G2469" s="107"/>
    </row>
    <row r="2470" spans="7:7" x14ac:dyDescent="0.25">
      <c r="G2470" s="107"/>
    </row>
    <row r="2471" spans="7:7" x14ac:dyDescent="0.25">
      <c r="G2471" s="107"/>
    </row>
    <row r="2472" spans="7:7" x14ac:dyDescent="0.25">
      <c r="G2472" s="107"/>
    </row>
    <row r="2473" spans="7:7" x14ac:dyDescent="0.25">
      <c r="G2473" s="107"/>
    </row>
    <row r="2474" spans="7:7" x14ac:dyDescent="0.25">
      <c r="G2474" s="107"/>
    </row>
    <row r="2475" spans="7:7" x14ac:dyDescent="0.25">
      <c r="G2475" s="107"/>
    </row>
    <row r="2476" spans="7:7" x14ac:dyDescent="0.25">
      <c r="G2476" s="107"/>
    </row>
    <row r="2477" spans="7:7" x14ac:dyDescent="0.25">
      <c r="G2477" s="107"/>
    </row>
    <row r="2478" spans="7:7" x14ac:dyDescent="0.25">
      <c r="G2478" s="107"/>
    </row>
    <row r="2479" spans="7:7" x14ac:dyDescent="0.25">
      <c r="G2479" s="107"/>
    </row>
    <row r="2480" spans="7:7" x14ac:dyDescent="0.25">
      <c r="G2480" s="107"/>
    </row>
    <row r="2481" spans="7:7" x14ac:dyDescent="0.25">
      <c r="G2481" s="107"/>
    </row>
    <row r="2482" spans="7:7" x14ac:dyDescent="0.25">
      <c r="G2482" s="107"/>
    </row>
    <row r="2483" spans="7:7" x14ac:dyDescent="0.25">
      <c r="G2483" s="107"/>
    </row>
    <row r="2484" spans="7:7" x14ac:dyDescent="0.25">
      <c r="G2484" s="107"/>
    </row>
    <row r="2485" spans="7:7" x14ac:dyDescent="0.25">
      <c r="G2485" s="107"/>
    </row>
    <row r="2486" spans="7:7" x14ac:dyDescent="0.25">
      <c r="G2486" s="107"/>
    </row>
    <row r="2487" spans="7:7" x14ac:dyDescent="0.25">
      <c r="G2487" s="107"/>
    </row>
    <row r="2488" spans="7:7" x14ac:dyDescent="0.25">
      <c r="G2488" s="107"/>
    </row>
    <row r="2489" spans="7:7" x14ac:dyDescent="0.25">
      <c r="G2489" s="107"/>
    </row>
    <row r="2490" spans="7:7" x14ac:dyDescent="0.25">
      <c r="G2490" s="107"/>
    </row>
    <row r="2491" spans="7:7" x14ac:dyDescent="0.25">
      <c r="G2491" s="107"/>
    </row>
    <row r="2492" spans="7:7" x14ac:dyDescent="0.25">
      <c r="G2492" s="107"/>
    </row>
    <row r="2493" spans="7:7" x14ac:dyDescent="0.25">
      <c r="G2493" s="107"/>
    </row>
    <row r="2494" spans="7:7" x14ac:dyDescent="0.25">
      <c r="G2494" s="107"/>
    </row>
    <row r="2495" spans="7:7" x14ac:dyDescent="0.25">
      <c r="G2495" s="107"/>
    </row>
    <row r="2496" spans="7:7" x14ac:dyDescent="0.25">
      <c r="G2496" s="107"/>
    </row>
    <row r="2497" spans="7:7" x14ac:dyDescent="0.25">
      <c r="G2497" s="107"/>
    </row>
    <row r="2498" spans="7:7" x14ac:dyDescent="0.25">
      <c r="G2498" s="107"/>
    </row>
    <row r="2499" spans="7:7" x14ac:dyDescent="0.25">
      <c r="G2499" s="107"/>
    </row>
    <row r="2500" spans="7:7" x14ac:dyDescent="0.25">
      <c r="G2500" s="107"/>
    </row>
    <row r="2501" spans="7:7" x14ac:dyDescent="0.25">
      <c r="G2501" s="107"/>
    </row>
    <row r="2502" spans="7:7" x14ac:dyDescent="0.25">
      <c r="G2502" s="107"/>
    </row>
    <row r="2503" spans="7:7" x14ac:dyDescent="0.25">
      <c r="G2503" s="107"/>
    </row>
    <row r="2504" spans="7:7" x14ac:dyDescent="0.25">
      <c r="G2504" s="107"/>
    </row>
    <row r="2505" spans="7:7" x14ac:dyDescent="0.25">
      <c r="G2505" s="107"/>
    </row>
    <row r="2506" spans="7:7" x14ac:dyDescent="0.25">
      <c r="G2506" s="107"/>
    </row>
    <row r="2507" spans="7:7" x14ac:dyDescent="0.25">
      <c r="G2507" s="107"/>
    </row>
    <row r="2508" spans="7:7" x14ac:dyDescent="0.25">
      <c r="G2508" s="107"/>
    </row>
    <row r="2509" spans="7:7" x14ac:dyDescent="0.25">
      <c r="G2509" s="107"/>
    </row>
    <row r="2510" spans="7:7" x14ac:dyDescent="0.25">
      <c r="G2510" s="107"/>
    </row>
    <row r="2511" spans="7:7" x14ac:dyDescent="0.25">
      <c r="G2511" s="107"/>
    </row>
    <row r="2512" spans="7:7" x14ac:dyDescent="0.25">
      <c r="G2512" s="107"/>
    </row>
    <row r="2513" spans="7:7" x14ac:dyDescent="0.25">
      <c r="G2513" s="107"/>
    </row>
    <row r="2514" spans="7:7" x14ac:dyDescent="0.25">
      <c r="G2514" s="107"/>
    </row>
    <row r="2515" spans="7:7" x14ac:dyDescent="0.25">
      <c r="G2515" s="107"/>
    </row>
    <row r="2516" spans="7:7" x14ac:dyDescent="0.25">
      <c r="G2516" s="107"/>
    </row>
    <row r="2517" spans="7:7" x14ac:dyDescent="0.25">
      <c r="G2517" s="107"/>
    </row>
    <row r="2518" spans="7:7" x14ac:dyDescent="0.25">
      <c r="G2518" s="107"/>
    </row>
    <row r="2519" spans="7:7" x14ac:dyDescent="0.25">
      <c r="G2519" s="107"/>
    </row>
    <row r="2520" spans="7:7" x14ac:dyDescent="0.25">
      <c r="G2520" s="107"/>
    </row>
    <row r="2521" spans="7:7" x14ac:dyDescent="0.25">
      <c r="G2521" s="107"/>
    </row>
    <row r="2522" spans="7:7" x14ac:dyDescent="0.25">
      <c r="G2522" s="107"/>
    </row>
    <row r="2523" spans="7:7" x14ac:dyDescent="0.25">
      <c r="G2523" s="107"/>
    </row>
    <row r="2524" spans="7:7" x14ac:dyDescent="0.25">
      <c r="G2524" s="107"/>
    </row>
    <row r="2525" spans="7:7" x14ac:dyDescent="0.25">
      <c r="G2525" s="107"/>
    </row>
    <row r="2526" spans="7:7" x14ac:dyDescent="0.25">
      <c r="G2526" s="107"/>
    </row>
    <row r="2527" spans="7:7" x14ac:dyDescent="0.25">
      <c r="G2527" s="107"/>
    </row>
    <row r="2528" spans="7:7" x14ac:dyDescent="0.25">
      <c r="G2528" s="107"/>
    </row>
    <row r="2529" spans="7:7" x14ac:dyDescent="0.25">
      <c r="G2529" s="107"/>
    </row>
    <row r="2530" spans="7:7" x14ac:dyDescent="0.25">
      <c r="G2530" s="107"/>
    </row>
    <row r="2531" spans="7:7" x14ac:dyDescent="0.25">
      <c r="G2531" s="107"/>
    </row>
    <row r="2532" spans="7:7" x14ac:dyDescent="0.25">
      <c r="G2532" s="107"/>
    </row>
    <row r="2533" spans="7:7" x14ac:dyDescent="0.25">
      <c r="G2533" s="107"/>
    </row>
    <row r="2534" spans="7:7" x14ac:dyDescent="0.25">
      <c r="G2534" s="107"/>
    </row>
    <row r="2535" spans="7:7" x14ac:dyDescent="0.25">
      <c r="G2535" s="107"/>
    </row>
    <row r="2536" spans="7:7" x14ac:dyDescent="0.25">
      <c r="G2536" s="107"/>
    </row>
    <row r="2537" spans="7:7" x14ac:dyDescent="0.25">
      <c r="G2537" s="107"/>
    </row>
    <row r="2538" spans="7:7" x14ac:dyDescent="0.25">
      <c r="G2538" s="107"/>
    </row>
    <row r="2539" spans="7:7" x14ac:dyDescent="0.25">
      <c r="G2539" s="107"/>
    </row>
    <row r="2540" spans="7:7" x14ac:dyDescent="0.25">
      <c r="G2540" s="107"/>
    </row>
    <row r="2541" spans="7:7" x14ac:dyDescent="0.25">
      <c r="G2541" s="107"/>
    </row>
    <row r="2542" spans="7:7" x14ac:dyDescent="0.25">
      <c r="G2542" s="107"/>
    </row>
    <row r="2543" spans="7:7" x14ac:dyDescent="0.25">
      <c r="G2543" s="107"/>
    </row>
    <row r="2544" spans="7:7" x14ac:dyDescent="0.25">
      <c r="G2544" s="107"/>
    </row>
    <row r="2545" spans="7:7" x14ac:dyDescent="0.25">
      <c r="G2545" s="107"/>
    </row>
    <row r="2546" spans="7:7" x14ac:dyDescent="0.25">
      <c r="G2546" s="107"/>
    </row>
    <row r="2547" spans="7:7" x14ac:dyDescent="0.25">
      <c r="G2547" s="107"/>
    </row>
    <row r="2548" spans="7:7" x14ac:dyDescent="0.25">
      <c r="G2548" s="107"/>
    </row>
    <row r="2549" spans="7:7" x14ac:dyDescent="0.25">
      <c r="G2549" s="107"/>
    </row>
    <row r="2550" spans="7:7" x14ac:dyDescent="0.25">
      <c r="G2550" s="107"/>
    </row>
    <row r="2551" spans="7:7" x14ac:dyDescent="0.25">
      <c r="G2551" s="107"/>
    </row>
    <row r="2552" spans="7:7" x14ac:dyDescent="0.25">
      <c r="G2552" s="107"/>
    </row>
    <row r="2553" spans="7:7" x14ac:dyDescent="0.25">
      <c r="G2553" s="107"/>
    </row>
    <row r="2554" spans="7:7" x14ac:dyDescent="0.25">
      <c r="G2554" s="107"/>
    </row>
    <row r="2555" spans="7:7" x14ac:dyDescent="0.25">
      <c r="G2555" s="107"/>
    </row>
    <row r="2556" spans="7:7" x14ac:dyDescent="0.25">
      <c r="G2556" s="107"/>
    </row>
    <row r="2557" spans="7:7" x14ac:dyDescent="0.25">
      <c r="G2557" s="107"/>
    </row>
    <row r="2558" spans="7:7" x14ac:dyDescent="0.25">
      <c r="G2558" s="107"/>
    </row>
    <row r="2559" spans="7:7" x14ac:dyDescent="0.25">
      <c r="G2559" s="107"/>
    </row>
    <row r="2560" spans="7:7" x14ac:dyDescent="0.25">
      <c r="G2560" s="107"/>
    </row>
    <row r="2561" spans="7:7" x14ac:dyDescent="0.25">
      <c r="G2561" s="107"/>
    </row>
    <row r="2562" spans="7:7" x14ac:dyDescent="0.25">
      <c r="G2562" s="107"/>
    </row>
    <row r="2563" spans="7:7" x14ac:dyDescent="0.25">
      <c r="G2563" s="107"/>
    </row>
    <row r="2564" spans="7:7" x14ac:dyDescent="0.25">
      <c r="G2564" s="107"/>
    </row>
    <row r="2565" spans="7:7" x14ac:dyDescent="0.25">
      <c r="G2565" s="107"/>
    </row>
    <row r="2566" spans="7:7" x14ac:dyDescent="0.25">
      <c r="G2566" s="107"/>
    </row>
    <row r="2567" spans="7:7" x14ac:dyDescent="0.25">
      <c r="G2567" s="107"/>
    </row>
    <row r="2568" spans="7:7" x14ac:dyDescent="0.25">
      <c r="G2568" s="107"/>
    </row>
    <row r="2569" spans="7:7" x14ac:dyDescent="0.25">
      <c r="G2569" s="107"/>
    </row>
    <row r="2570" spans="7:7" x14ac:dyDescent="0.25">
      <c r="G2570" s="107"/>
    </row>
    <row r="2571" spans="7:7" x14ac:dyDescent="0.25">
      <c r="G2571" s="107"/>
    </row>
    <row r="2572" spans="7:7" x14ac:dyDescent="0.25">
      <c r="G2572" s="107"/>
    </row>
    <row r="2573" spans="7:7" x14ac:dyDescent="0.25">
      <c r="G2573" s="107"/>
    </row>
    <row r="2574" spans="7:7" x14ac:dyDescent="0.25">
      <c r="G2574" s="107"/>
    </row>
    <row r="2575" spans="7:7" x14ac:dyDescent="0.25">
      <c r="G2575" s="107"/>
    </row>
    <row r="2576" spans="7:7" x14ac:dyDescent="0.25">
      <c r="G2576" s="107"/>
    </row>
    <row r="2577" spans="7:7" x14ac:dyDescent="0.25">
      <c r="G2577" s="107"/>
    </row>
    <row r="2578" spans="7:7" x14ac:dyDescent="0.25">
      <c r="G2578" s="107"/>
    </row>
    <row r="2579" spans="7:7" x14ac:dyDescent="0.25">
      <c r="G2579" s="107"/>
    </row>
    <row r="2580" spans="7:7" x14ac:dyDescent="0.25">
      <c r="G2580" s="107"/>
    </row>
    <row r="2581" spans="7:7" x14ac:dyDescent="0.25">
      <c r="G2581" s="107"/>
    </row>
    <row r="2582" spans="7:7" x14ac:dyDescent="0.25">
      <c r="G2582" s="107"/>
    </row>
    <row r="2583" spans="7:7" x14ac:dyDescent="0.25">
      <c r="G2583" s="107"/>
    </row>
    <row r="2584" spans="7:7" x14ac:dyDescent="0.25">
      <c r="G2584" s="107"/>
    </row>
    <row r="2585" spans="7:7" x14ac:dyDescent="0.25">
      <c r="G2585" s="107"/>
    </row>
    <row r="2586" spans="7:7" x14ac:dyDescent="0.25">
      <c r="G2586" s="107"/>
    </row>
    <row r="2587" spans="7:7" x14ac:dyDescent="0.25">
      <c r="G2587" s="107"/>
    </row>
    <row r="2588" spans="7:7" x14ac:dyDescent="0.25">
      <c r="G2588" s="107"/>
    </row>
    <row r="2589" spans="7:7" x14ac:dyDescent="0.25">
      <c r="G2589" s="107"/>
    </row>
    <row r="2590" spans="7:7" x14ac:dyDescent="0.25">
      <c r="G2590" s="107"/>
    </row>
    <row r="2591" spans="7:7" x14ac:dyDescent="0.25">
      <c r="G2591" s="107"/>
    </row>
    <row r="2592" spans="7:7" x14ac:dyDescent="0.25">
      <c r="G2592" s="107"/>
    </row>
    <row r="2593" spans="7:7" x14ac:dyDescent="0.25">
      <c r="G2593" s="107"/>
    </row>
    <row r="2594" spans="7:7" x14ac:dyDescent="0.25">
      <c r="G2594" s="107"/>
    </row>
    <row r="2595" spans="7:7" x14ac:dyDescent="0.25">
      <c r="G2595" s="107"/>
    </row>
    <row r="2596" spans="7:7" x14ac:dyDescent="0.25">
      <c r="G2596" s="107"/>
    </row>
    <row r="2597" spans="7:7" x14ac:dyDescent="0.25">
      <c r="G2597" s="107"/>
    </row>
    <row r="2598" spans="7:7" x14ac:dyDescent="0.25">
      <c r="G2598" s="107"/>
    </row>
    <row r="2599" spans="7:7" x14ac:dyDescent="0.25">
      <c r="G2599" s="107"/>
    </row>
    <row r="2600" spans="7:7" x14ac:dyDescent="0.25">
      <c r="G2600" s="107"/>
    </row>
    <row r="2601" spans="7:7" x14ac:dyDescent="0.25">
      <c r="G2601" s="107"/>
    </row>
    <row r="2602" spans="7:7" x14ac:dyDescent="0.25">
      <c r="G2602" s="107"/>
    </row>
    <row r="2603" spans="7:7" x14ac:dyDescent="0.25">
      <c r="G2603" s="107"/>
    </row>
    <row r="2604" spans="7:7" x14ac:dyDescent="0.25">
      <c r="G2604" s="107"/>
    </row>
    <row r="2605" spans="7:7" x14ac:dyDescent="0.25">
      <c r="G2605" s="107"/>
    </row>
    <row r="2606" spans="7:7" x14ac:dyDescent="0.25">
      <c r="G2606" s="107"/>
    </row>
    <row r="2607" spans="7:7" x14ac:dyDescent="0.25">
      <c r="G2607" s="107"/>
    </row>
    <row r="2608" spans="7:7" x14ac:dyDescent="0.25">
      <c r="G2608" s="107"/>
    </row>
    <row r="2609" spans="7:7" x14ac:dyDescent="0.25">
      <c r="G2609" s="107"/>
    </row>
    <row r="2610" spans="7:7" x14ac:dyDescent="0.25">
      <c r="G2610" s="107"/>
    </row>
    <row r="2611" spans="7:7" x14ac:dyDescent="0.25">
      <c r="G2611" s="107"/>
    </row>
    <row r="2612" spans="7:7" x14ac:dyDescent="0.25">
      <c r="G2612" s="107"/>
    </row>
    <row r="2613" spans="7:7" x14ac:dyDescent="0.25">
      <c r="G2613" s="107"/>
    </row>
    <row r="2614" spans="7:7" x14ac:dyDescent="0.25">
      <c r="G2614" s="107"/>
    </row>
    <row r="2615" spans="7:7" x14ac:dyDescent="0.25">
      <c r="G2615" s="107"/>
    </row>
    <row r="2616" spans="7:7" x14ac:dyDescent="0.25">
      <c r="G2616" s="107"/>
    </row>
    <row r="2617" spans="7:7" x14ac:dyDescent="0.25">
      <c r="G2617" s="107"/>
    </row>
    <row r="2618" spans="7:7" x14ac:dyDescent="0.25">
      <c r="G2618" s="107"/>
    </row>
    <row r="2619" spans="7:7" x14ac:dyDescent="0.25">
      <c r="G2619" s="107"/>
    </row>
    <row r="2620" spans="7:7" x14ac:dyDescent="0.25">
      <c r="G2620" s="107"/>
    </row>
    <row r="2621" spans="7:7" x14ac:dyDescent="0.25">
      <c r="G2621" s="107"/>
    </row>
    <row r="2622" spans="7:7" x14ac:dyDescent="0.25">
      <c r="G2622" s="107"/>
    </row>
    <row r="2623" spans="7:7" x14ac:dyDescent="0.25">
      <c r="G2623" s="107"/>
    </row>
    <row r="2624" spans="7:7" x14ac:dyDescent="0.25">
      <c r="G2624" s="107"/>
    </row>
    <row r="2625" spans="7:7" x14ac:dyDescent="0.25">
      <c r="G2625" s="107"/>
    </row>
    <row r="2626" spans="7:7" x14ac:dyDescent="0.25">
      <c r="G2626" s="107"/>
    </row>
    <row r="2627" spans="7:7" x14ac:dyDescent="0.25">
      <c r="G2627" s="107"/>
    </row>
    <row r="2628" spans="7:7" x14ac:dyDescent="0.25">
      <c r="G2628" s="107"/>
    </row>
    <row r="2629" spans="7:7" x14ac:dyDescent="0.25">
      <c r="G2629" s="107"/>
    </row>
    <row r="2630" spans="7:7" x14ac:dyDescent="0.25">
      <c r="G2630" s="107"/>
    </row>
    <row r="2631" spans="7:7" x14ac:dyDescent="0.25">
      <c r="G2631" s="107"/>
    </row>
    <row r="2632" spans="7:7" x14ac:dyDescent="0.25">
      <c r="G2632" s="107"/>
    </row>
    <row r="2633" spans="7:7" x14ac:dyDescent="0.25">
      <c r="G2633" s="107"/>
    </row>
    <row r="2634" spans="7:7" x14ac:dyDescent="0.25">
      <c r="G2634" s="107"/>
    </row>
    <row r="2635" spans="7:7" x14ac:dyDescent="0.25">
      <c r="G2635" s="107"/>
    </row>
    <row r="2636" spans="7:7" x14ac:dyDescent="0.25">
      <c r="G2636" s="107"/>
    </row>
    <row r="2637" spans="7:7" x14ac:dyDescent="0.25">
      <c r="G2637" s="107"/>
    </row>
    <row r="2638" spans="7:7" x14ac:dyDescent="0.25">
      <c r="G2638" s="107"/>
    </row>
    <row r="2639" spans="7:7" x14ac:dyDescent="0.25">
      <c r="G2639" s="107"/>
    </row>
    <row r="2640" spans="7:7" x14ac:dyDescent="0.25">
      <c r="G2640" s="107"/>
    </row>
    <row r="2641" spans="7:7" x14ac:dyDescent="0.25">
      <c r="G2641" s="107"/>
    </row>
    <row r="2642" spans="7:7" x14ac:dyDescent="0.25">
      <c r="G2642" s="107"/>
    </row>
    <row r="2643" spans="7:7" x14ac:dyDescent="0.25">
      <c r="G2643" s="107"/>
    </row>
    <row r="2644" spans="7:7" x14ac:dyDescent="0.25">
      <c r="G2644" s="107"/>
    </row>
    <row r="2645" spans="7:7" x14ac:dyDescent="0.25">
      <c r="G2645" s="107"/>
    </row>
    <row r="2646" spans="7:7" x14ac:dyDescent="0.25">
      <c r="G2646" s="107"/>
    </row>
    <row r="2647" spans="7:7" x14ac:dyDescent="0.25">
      <c r="G2647" s="107"/>
    </row>
    <row r="2648" spans="7:7" x14ac:dyDescent="0.25">
      <c r="G2648" s="107"/>
    </row>
    <row r="2649" spans="7:7" x14ac:dyDescent="0.25">
      <c r="G2649" s="107"/>
    </row>
    <row r="2650" spans="7:7" x14ac:dyDescent="0.25">
      <c r="G2650" s="107"/>
    </row>
    <row r="2651" spans="7:7" x14ac:dyDescent="0.25">
      <c r="G2651" s="107"/>
    </row>
    <row r="2652" spans="7:7" x14ac:dyDescent="0.25">
      <c r="G2652" s="107"/>
    </row>
    <row r="2653" spans="7:7" x14ac:dyDescent="0.25">
      <c r="G2653" s="107"/>
    </row>
    <row r="2654" spans="7:7" x14ac:dyDescent="0.25">
      <c r="G2654" s="107"/>
    </row>
    <row r="2655" spans="7:7" x14ac:dyDescent="0.25">
      <c r="G2655" s="107"/>
    </row>
    <row r="2656" spans="7:7" x14ac:dyDescent="0.25">
      <c r="G2656" s="107"/>
    </row>
    <row r="2657" spans="7:7" x14ac:dyDescent="0.25">
      <c r="G2657" s="107"/>
    </row>
    <row r="2658" spans="7:7" x14ac:dyDescent="0.25">
      <c r="G2658" s="107"/>
    </row>
    <row r="2659" spans="7:7" x14ac:dyDescent="0.25">
      <c r="G2659" s="107"/>
    </row>
    <row r="2660" spans="7:7" x14ac:dyDescent="0.25">
      <c r="G2660" s="107"/>
    </row>
    <row r="2661" spans="7:7" x14ac:dyDescent="0.25">
      <c r="G2661" s="107"/>
    </row>
    <row r="2662" spans="7:7" x14ac:dyDescent="0.25">
      <c r="G2662" s="107"/>
    </row>
    <row r="2663" spans="7:7" x14ac:dyDescent="0.25">
      <c r="G2663" s="107"/>
    </row>
    <row r="2664" spans="7:7" x14ac:dyDescent="0.25">
      <c r="G2664" s="107"/>
    </row>
    <row r="2665" spans="7:7" x14ac:dyDescent="0.25">
      <c r="G2665" s="107"/>
    </row>
    <row r="2666" spans="7:7" x14ac:dyDescent="0.25">
      <c r="G2666" s="107"/>
    </row>
    <row r="2667" spans="7:7" x14ac:dyDescent="0.25">
      <c r="G2667" s="107"/>
    </row>
    <row r="2668" spans="7:7" x14ac:dyDescent="0.25">
      <c r="G2668" s="107"/>
    </row>
    <row r="2669" spans="7:7" x14ac:dyDescent="0.25">
      <c r="G2669" s="107"/>
    </row>
    <row r="2670" spans="7:7" x14ac:dyDescent="0.25">
      <c r="G2670" s="107"/>
    </row>
    <row r="2671" spans="7:7" x14ac:dyDescent="0.25">
      <c r="G2671" s="107"/>
    </row>
    <row r="2672" spans="7:7" x14ac:dyDescent="0.25">
      <c r="G2672" s="107"/>
    </row>
    <row r="2673" spans="7:7" x14ac:dyDescent="0.25">
      <c r="G2673" s="107"/>
    </row>
    <row r="2674" spans="7:7" x14ac:dyDescent="0.25">
      <c r="G2674" s="107"/>
    </row>
    <row r="2675" spans="7:7" x14ac:dyDescent="0.25">
      <c r="G2675" s="107"/>
    </row>
    <row r="2676" spans="7:7" x14ac:dyDescent="0.25">
      <c r="G2676" s="107"/>
    </row>
    <row r="2677" spans="7:7" x14ac:dyDescent="0.25">
      <c r="G2677" s="107"/>
    </row>
    <row r="2678" spans="7:7" x14ac:dyDescent="0.25">
      <c r="G2678" s="107"/>
    </row>
    <row r="2679" spans="7:7" x14ac:dyDescent="0.25">
      <c r="G2679" s="107"/>
    </row>
    <row r="2680" spans="7:7" x14ac:dyDescent="0.25">
      <c r="G2680" s="107"/>
    </row>
    <row r="2681" spans="7:7" x14ac:dyDescent="0.25">
      <c r="G2681" s="107"/>
    </row>
    <row r="2682" spans="7:7" x14ac:dyDescent="0.25">
      <c r="G2682" s="107"/>
    </row>
    <row r="2683" spans="7:7" x14ac:dyDescent="0.25">
      <c r="G2683" s="107"/>
    </row>
    <row r="2684" spans="7:7" x14ac:dyDescent="0.25">
      <c r="G2684" s="107"/>
    </row>
    <row r="2685" spans="7:7" x14ac:dyDescent="0.25">
      <c r="G2685" s="107"/>
    </row>
    <row r="2686" spans="7:7" x14ac:dyDescent="0.25">
      <c r="G2686" s="107"/>
    </row>
    <row r="2687" spans="7:7" x14ac:dyDescent="0.25">
      <c r="G2687" s="107"/>
    </row>
    <row r="2688" spans="7:7" x14ac:dyDescent="0.25">
      <c r="G2688" s="107"/>
    </row>
    <row r="2689" spans="7:7" x14ac:dyDescent="0.25">
      <c r="G2689" s="107"/>
    </row>
    <row r="2690" spans="7:7" x14ac:dyDescent="0.25">
      <c r="G2690" s="107"/>
    </row>
    <row r="2691" spans="7:7" x14ac:dyDescent="0.25">
      <c r="G2691" s="107"/>
    </row>
    <row r="2692" spans="7:7" x14ac:dyDescent="0.25">
      <c r="G2692" s="107"/>
    </row>
    <row r="2693" spans="7:7" x14ac:dyDescent="0.25">
      <c r="G2693" s="107"/>
    </row>
    <row r="2694" spans="7:7" x14ac:dyDescent="0.25">
      <c r="G2694" s="107"/>
    </row>
    <row r="2695" spans="7:7" x14ac:dyDescent="0.25">
      <c r="G2695" s="107"/>
    </row>
    <row r="2696" spans="7:7" x14ac:dyDescent="0.25">
      <c r="G2696" s="107"/>
    </row>
    <row r="2697" spans="7:7" x14ac:dyDescent="0.25">
      <c r="G2697" s="107"/>
    </row>
    <row r="2698" spans="7:7" x14ac:dyDescent="0.25">
      <c r="G2698" s="107"/>
    </row>
    <row r="2699" spans="7:7" x14ac:dyDescent="0.25">
      <c r="G2699" s="107"/>
    </row>
    <row r="2700" spans="7:7" x14ac:dyDescent="0.25">
      <c r="G2700" s="107"/>
    </row>
    <row r="2701" spans="7:7" x14ac:dyDescent="0.25">
      <c r="G2701" s="107"/>
    </row>
    <row r="2702" spans="7:7" x14ac:dyDescent="0.25">
      <c r="G2702" s="107"/>
    </row>
    <row r="2703" spans="7:7" x14ac:dyDescent="0.25">
      <c r="G2703" s="107"/>
    </row>
    <row r="2704" spans="7:7" x14ac:dyDescent="0.25">
      <c r="G2704" s="107"/>
    </row>
    <row r="2705" spans="7:7" x14ac:dyDescent="0.25">
      <c r="G2705" s="107"/>
    </row>
    <row r="2706" spans="7:7" x14ac:dyDescent="0.25">
      <c r="G2706" s="107"/>
    </row>
    <row r="2707" spans="7:7" x14ac:dyDescent="0.25">
      <c r="G2707" s="107"/>
    </row>
    <row r="2708" spans="7:7" x14ac:dyDescent="0.25">
      <c r="G2708" s="107"/>
    </row>
    <row r="2709" spans="7:7" x14ac:dyDescent="0.25">
      <c r="G2709" s="107"/>
    </row>
    <row r="2710" spans="7:7" x14ac:dyDescent="0.25">
      <c r="G2710" s="107"/>
    </row>
    <row r="2711" spans="7:7" x14ac:dyDescent="0.25">
      <c r="G2711" s="107"/>
    </row>
    <row r="2712" spans="7:7" x14ac:dyDescent="0.25">
      <c r="G2712" s="107"/>
    </row>
    <row r="2713" spans="7:7" x14ac:dyDescent="0.25">
      <c r="G2713" s="107"/>
    </row>
    <row r="2714" spans="7:7" x14ac:dyDescent="0.25">
      <c r="G2714" s="107"/>
    </row>
    <row r="2715" spans="7:7" x14ac:dyDescent="0.25">
      <c r="G2715" s="107"/>
    </row>
    <row r="2716" spans="7:7" x14ac:dyDescent="0.25">
      <c r="G2716" s="107"/>
    </row>
    <row r="2717" spans="7:7" x14ac:dyDescent="0.25">
      <c r="G2717" s="107"/>
    </row>
    <row r="2718" spans="7:7" x14ac:dyDescent="0.25">
      <c r="G2718" s="107"/>
    </row>
    <row r="2719" spans="7:7" x14ac:dyDescent="0.25">
      <c r="G2719" s="107"/>
    </row>
    <row r="2720" spans="7:7" x14ac:dyDescent="0.25">
      <c r="G2720" s="107"/>
    </row>
    <row r="2721" spans="7:7" x14ac:dyDescent="0.25">
      <c r="G2721" s="107"/>
    </row>
    <row r="2722" spans="7:7" x14ac:dyDescent="0.25">
      <c r="G2722" s="107"/>
    </row>
    <row r="2723" spans="7:7" x14ac:dyDescent="0.25">
      <c r="G2723" s="107"/>
    </row>
    <row r="2724" spans="7:7" x14ac:dyDescent="0.25">
      <c r="G2724" s="107"/>
    </row>
    <row r="2725" spans="7:7" x14ac:dyDescent="0.25">
      <c r="G2725" s="107"/>
    </row>
    <row r="2726" spans="7:7" x14ac:dyDescent="0.25">
      <c r="G2726" s="107"/>
    </row>
    <row r="2727" spans="7:7" x14ac:dyDescent="0.25">
      <c r="G2727" s="107"/>
    </row>
    <row r="2728" spans="7:7" x14ac:dyDescent="0.25">
      <c r="G2728" s="107"/>
    </row>
    <row r="2729" spans="7:7" x14ac:dyDescent="0.25">
      <c r="G2729" s="107"/>
    </row>
    <row r="2730" spans="7:7" x14ac:dyDescent="0.25">
      <c r="G2730" s="107"/>
    </row>
    <row r="2731" spans="7:7" x14ac:dyDescent="0.25">
      <c r="G2731" s="107"/>
    </row>
    <row r="2732" spans="7:7" x14ac:dyDescent="0.25">
      <c r="G2732" s="107"/>
    </row>
    <row r="2733" spans="7:7" x14ac:dyDescent="0.25">
      <c r="G2733" s="107"/>
    </row>
    <row r="2734" spans="7:7" x14ac:dyDescent="0.25">
      <c r="G2734" s="107"/>
    </row>
    <row r="2735" spans="7:7" x14ac:dyDescent="0.25">
      <c r="G2735" s="107"/>
    </row>
    <row r="2736" spans="7:7" x14ac:dyDescent="0.25">
      <c r="G2736" s="107"/>
    </row>
    <row r="2737" spans="7:7" x14ac:dyDescent="0.25">
      <c r="G2737" s="107"/>
    </row>
    <row r="2738" spans="7:7" x14ac:dyDescent="0.25">
      <c r="G2738" s="107"/>
    </row>
    <row r="2739" spans="7:7" x14ac:dyDescent="0.25">
      <c r="G2739" s="107"/>
    </row>
    <row r="2740" spans="7:7" x14ac:dyDescent="0.25">
      <c r="G2740" s="107"/>
    </row>
    <row r="2741" spans="7:7" x14ac:dyDescent="0.25">
      <c r="G2741" s="107"/>
    </row>
    <row r="2742" spans="7:7" x14ac:dyDescent="0.25">
      <c r="G2742" s="107"/>
    </row>
    <row r="2743" spans="7:7" x14ac:dyDescent="0.25">
      <c r="G2743" s="107"/>
    </row>
    <row r="2744" spans="7:7" x14ac:dyDescent="0.25">
      <c r="G2744" s="107"/>
    </row>
    <row r="2745" spans="7:7" x14ac:dyDescent="0.25">
      <c r="G2745" s="107"/>
    </row>
    <row r="2746" spans="7:7" x14ac:dyDescent="0.25">
      <c r="G2746" s="107"/>
    </row>
    <row r="2747" spans="7:7" x14ac:dyDescent="0.25">
      <c r="G2747" s="107"/>
    </row>
    <row r="2748" spans="7:7" x14ac:dyDescent="0.25">
      <c r="G2748" s="107"/>
    </row>
    <row r="2749" spans="7:7" x14ac:dyDescent="0.25">
      <c r="G2749" s="107"/>
    </row>
    <row r="2750" spans="7:7" x14ac:dyDescent="0.25">
      <c r="G2750" s="107"/>
    </row>
    <row r="2751" spans="7:7" x14ac:dyDescent="0.25">
      <c r="G2751" s="107"/>
    </row>
    <row r="2752" spans="7:7" x14ac:dyDescent="0.25">
      <c r="G2752" s="107"/>
    </row>
    <row r="2753" spans="7:7" x14ac:dyDescent="0.25">
      <c r="G2753" s="107"/>
    </row>
    <row r="2754" spans="7:7" x14ac:dyDescent="0.25">
      <c r="G2754" s="107"/>
    </row>
    <row r="2755" spans="7:7" x14ac:dyDescent="0.25">
      <c r="G2755" s="107"/>
    </row>
    <row r="2756" spans="7:7" x14ac:dyDescent="0.25">
      <c r="G2756" s="107"/>
    </row>
    <row r="2757" spans="7:7" x14ac:dyDescent="0.25">
      <c r="G2757" s="107"/>
    </row>
    <row r="2758" spans="7:7" x14ac:dyDescent="0.25">
      <c r="G2758" s="107"/>
    </row>
    <row r="2759" spans="7:7" x14ac:dyDescent="0.25">
      <c r="G2759" s="107"/>
    </row>
    <row r="2760" spans="7:7" x14ac:dyDescent="0.25">
      <c r="G2760" s="107"/>
    </row>
    <row r="2761" spans="7:7" x14ac:dyDescent="0.25">
      <c r="G2761" s="107"/>
    </row>
    <row r="2762" spans="7:7" x14ac:dyDescent="0.25">
      <c r="G2762" s="107"/>
    </row>
    <row r="2763" spans="7:7" x14ac:dyDescent="0.25">
      <c r="G2763" s="107"/>
    </row>
    <row r="2764" spans="7:7" x14ac:dyDescent="0.25">
      <c r="G2764" s="107"/>
    </row>
    <row r="2765" spans="7:7" x14ac:dyDescent="0.25">
      <c r="G2765" s="107"/>
    </row>
    <row r="2766" spans="7:7" x14ac:dyDescent="0.25">
      <c r="G2766" s="107"/>
    </row>
    <row r="2767" spans="7:7" x14ac:dyDescent="0.25">
      <c r="G2767" s="107"/>
    </row>
    <row r="2768" spans="7:7" x14ac:dyDescent="0.25">
      <c r="G2768" s="107"/>
    </row>
    <row r="2769" spans="7:7" x14ac:dyDescent="0.25">
      <c r="G2769" s="107"/>
    </row>
    <row r="2770" spans="7:7" x14ac:dyDescent="0.25">
      <c r="G2770" s="107"/>
    </row>
    <row r="2771" spans="7:7" x14ac:dyDescent="0.25">
      <c r="G2771" s="107"/>
    </row>
    <row r="2772" spans="7:7" x14ac:dyDescent="0.25">
      <c r="G2772" s="107"/>
    </row>
    <row r="2773" spans="7:7" x14ac:dyDescent="0.25">
      <c r="G2773" s="107"/>
    </row>
    <row r="2774" spans="7:7" x14ac:dyDescent="0.25">
      <c r="G2774" s="107"/>
    </row>
    <row r="2775" spans="7:7" x14ac:dyDescent="0.25">
      <c r="G2775" s="107"/>
    </row>
    <row r="2776" spans="7:7" x14ac:dyDescent="0.25">
      <c r="G2776" s="107"/>
    </row>
    <row r="2777" spans="7:7" x14ac:dyDescent="0.25">
      <c r="G2777" s="107"/>
    </row>
    <row r="2778" spans="7:7" x14ac:dyDescent="0.25">
      <c r="G2778" s="107"/>
    </row>
    <row r="2779" spans="7:7" x14ac:dyDescent="0.25">
      <c r="G2779" s="107"/>
    </row>
    <row r="2780" spans="7:7" x14ac:dyDescent="0.25">
      <c r="G2780" s="107"/>
    </row>
    <row r="2781" spans="7:7" x14ac:dyDescent="0.25">
      <c r="G2781" s="107"/>
    </row>
    <row r="2782" spans="7:7" x14ac:dyDescent="0.25">
      <c r="G2782" s="107"/>
    </row>
    <row r="2783" spans="7:7" x14ac:dyDescent="0.25">
      <c r="G2783" s="107"/>
    </row>
    <row r="2784" spans="7:7" x14ac:dyDescent="0.25">
      <c r="G2784" s="107"/>
    </row>
    <row r="2785" spans="7:7" x14ac:dyDescent="0.25">
      <c r="G2785" s="107"/>
    </row>
    <row r="2786" spans="7:7" x14ac:dyDescent="0.25">
      <c r="G2786" s="107"/>
    </row>
    <row r="2787" spans="7:7" x14ac:dyDescent="0.25">
      <c r="G2787" s="107"/>
    </row>
    <row r="2788" spans="7:7" x14ac:dyDescent="0.25">
      <c r="G2788" s="107"/>
    </row>
    <row r="2789" spans="7:7" x14ac:dyDescent="0.25">
      <c r="G2789" s="107"/>
    </row>
    <row r="2790" spans="7:7" x14ac:dyDescent="0.25">
      <c r="G2790" s="107"/>
    </row>
    <row r="2791" spans="7:7" x14ac:dyDescent="0.25">
      <c r="G2791" s="107"/>
    </row>
    <row r="2792" spans="7:7" x14ac:dyDescent="0.25">
      <c r="G2792" s="107"/>
    </row>
    <row r="2793" spans="7:7" x14ac:dyDescent="0.25">
      <c r="G2793" s="107"/>
    </row>
    <row r="2794" spans="7:7" x14ac:dyDescent="0.25">
      <c r="G2794" s="107"/>
    </row>
    <row r="2795" spans="7:7" x14ac:dyDescent="0.25">
      <c r="G2795" s="107"/>
    </row>
    <row r="2796" spans="7:7" x14ac:dyDescent="0.25">
      <c r="G2796" s="107"/>
    </row>
    <row r="2797" spans="7:7" x14ac:dyDescent="0.25">
      <c r="G2797" s="107"/>
    </row>
    <row r="2798" spans="7:7" x14ac:dyDescent="0.25">
      <c r="G2798" s="107"/>
    </row>
    <row r="2799" spans="7:7" x14ac:dyDescent="0.25">
      <c r="G2799" s="107"/>
    </row>
    <row r="2800" spans="7:7" x14ac:dyDescent="0.25">
      <c r="G2800" s="107"/>
    </row>
    <row r="2801" spans="7:7" x14ac:dyDescent="0.25">
      <c r="G2801" s="107"/>
    </row>
    <row r="2802" spans="7:7" x14ac:dyDescent="0.25">
      <c r="G2802" s="107"/>
    </row>
    <row r="2803" spans="7:7" x14ac:dyDescent="0.25">
      <c r="G2803" s="107"/>
    </row>
    <row r="2804" spans="7:7" x14ac:dyDescent="0.25">
      <c r="G2804" s="107"/>
    </row>
    <row r="2805" spans="7:7" x14ac:dyDescent="0.25">
      <c r="G2805" s="107"/>
    </row>
    <row r="2806" spans="7:7" x14ac:dyDescent="0.25">
      <c r="G2806" s="107"/>
    </row>
    <row r="2807" spans="7:7" x14ac:dyDescent="0.25">
      <c r="G2807" s="107"/>
    </row>
    <row r="2808" spans="7:7" x14ac:dyDescent="0.25">
      <c r="G2808" s="107"/>
    </row>
    <row r="2809" spans="7:7" x14ac:dyDescent="0.25">
      <c r="G2809" s="107"/>
    </row>
    <row r="2810" spans="7:7" x14ac:dyDescent="0.25">
      <c r="G2810" s="107"/>
    </row>
    <row r="2811" spans="7:7" x14ac:dyDescent="0.25">
      <c r="G2811" s="107"/>
    </row>
    <row r="2812" spans="7:7" x14ac:dyDescent="0.25">
      <c r="G2812" s="107"/>
    </row>
    <row r="2813" spans="7:7" x14ac:dyDescent="0.25">
      <c r="G2813" s="107"/>
    </row>
    <row r="2814" spans="7:7" x14ac:dyDescent="0.25">
      <c r="G2814" s="107"/>
    </row>
    <row r="2815" spans="7:7" x14ac:dyDescent="0.25">
      <c r="G2815" s="107"/>
    </row>
    <row r="2816" spans="7:7" x14ac:dyDescent="0.25">
      <c r="G2816" s="107"/>
    </row>
    <row r="2817" spans="7:7" x14ac:dyDescent="0.25">
      <c r="G2817" s="107"/>
    </row>
    <row r="2818" spans="7:7" x14ac:dyDescent="0.25">
      <c r="G2818" s="107"/>
    </row>
    <row r="2819" spans="7:7" x14ac:dyDescent="0.25">
      <c r="G2819" s="107"/>
    </row>
    <row r="2820" spans="7:7" x14ac:dyDescent="0.25">
      <c r="G2820" s="107"/>
    </row>
    <row r="2821" spans="7:7" x14ac:dyDescent="0.25">
      <c r="G2821" s="107"/>
    </row>
    <row r="2822" spans="7:7" x14ac:dyDescent="0.25">
      <c r="G2822" s="107"/>
    </row>
    <row r="2823" spans="7:7" x14ac:dyDescent="0.25">
      <c r="G2823" s="107"/>
    </row>
    <row r="2824" spans="7:7" x14ac:dyDescent="0.25">
      <c r="G2824" s="107"/>
    </row>
    <row r="2825" spans="7:7" x14ac:dyDescent="0.25">
      <c r="G2825" s="107"/>
    </row>
    <row r="2826" spans="7:7" x14ac:dyDescent="0.25">
      <c r="G2826" s="107"/>
    </row>
    <row r="2827" spans="7:7" x14ac:dyDescent="0.25">
      <c r="G2827" s="107"/>
    </row>
    <row r="2828" spans="7:7" x14ac:dyDescent="0.25">
      <c r="G2828" s="107"/>
    </row>
    <row r="2829" spans="7:7" x14ac:dyDescent="0.25">
      <c r="G2829" s="107"/>
    </row>
    <row r="2830" spans="7:7" x14ac:dyDescent="0.25">
      <c r="G2830" s="107"/>
    </row>
    <row r="2831" spans="7:7" x14ac:dyDescent="0.25">
      <c r="G2831" s="107"/>
    </row>
    <row r="2832" spans="7:7" x14ac:dyDescent="0.25">
      <c r="G2832" s="107"/>
    </row>
    <row r="2833" spans="7:7" x14ac:dyDescent="0.25">
      <c r="G2833" s="107"/>
    </row>
    <row r="2834" spans="7:7" x14ac:dyDescent="0.25">
      <c r="G2834" s="107"/>
    </row>
    <row r="2835" spans="7:7" x14ac:dyDescent="0.25">
      <c r="G2835" s="107"/>
    </row>
    <row r="2836" spans="7:7" x14ac:dyDescent="0.25">
      <c r="G2836" s="107"/>
    </row>
    <row r="2837" spans="7:7" x14ac:dyDescent="0.25">
      <c r="G2837" s="107"/>
    </row>
    <row r="2838" spans="7:7" x14ac:dyDescent="0.25">
      <c r="G2838" s="107"/>
    </row>
    <row r="2839" spans="7:7" x14ac:dyDescent="0.25">
      <c r="G2839" s="107"/>
    </row>
    <row r="2840" spans="7:7" x14ac:dyDescent="0.25">
      <c r="G2840" s="107"/>
    </row>
    <row r="2841" spans="7:7" x14ac:dyDescent="0.25">
      <c r="G2841" s="107"/>
    </row>
    <row r="2842" spans="7:7" x14ac:dyDescent="0.25">
      <c r="G2842" s="107"/>
    </row>
    <row r="2843" spans="7:7" x14ac:dyDescent="0.25">
      <c r="G2843" s="107"/>
    </row>
    <row r="2844" spans="7:7" x14ac:dyDescent="0.25">
      <c r="G2844" s="107"/>
    </row>
    <row r="2845" spans="7:7" x14ac:dyDescent="0.25">
      <c r="G2845" s="107"/>
    </row>
    <row r="2846" spans="7:7" x14ac:dyDescent="0.25">
      <c r="G2846" s="107"/>
    </row>
    <row r="2847" spans="7:7" x14ac:dyDescent="0.25">
      <c r="G2847" s="107"/>
    </row>
    <row r="2848" spans="7:7" x14ac:dyDescent="0.25">
      <c r="G2848" s="107"/>
    </row>
    <row r="2849" spans="7:7" x14ac:dyDescent="0.25">
      <c r="G2849" s="107"/>
    </row>
    <row r="2850" spans="7:7" x14ac:dyDescent="0.25">
      <c r="G2850" s="107"/>
    </row>
    <row r="2851" spans="7:7" x14ac:dyDescent="0.25">
      <c r="G2851" s="107"/>
    </row>
    <row r="2852" spans="7:7" x14ac:dyDescent="0.25">
      <c r="G2852" s="107"/>
    </row>
    <row r="2853" spans="7:7" x14ac:dyDescent="0.25">
      <c r="G2853" s="107"/>
    </row>
    <row r="2854" spans="7:7" x14ac:dyDescent="0.25">
      <c r="G2854" s="107"/>
    </row>
    <row r="2855" spans="7:7" x14ac:dyDescent="0.25">
      <c r="G2855" s="107"/>
    </row>
    <row r="2856" spans="7:7" x14ac:dyDescent="0.25">
      <c r="G2856" s="107"/>
    </row>
    <row r="2857" spans="7:7" x14ac:dyDescent="0.25">
      <c r="G2857" s="107"/>
    </row>
    <row r="2858" spans="7:7" x14ac:dyDescent="0.25">
      <c r="G2858" s="107"/>
    </row>
    <row r="2859" spans="7:7" x14ac:dyDescent="0.25">
      <c r="G2859" s="107"/>
    </row>
    <row r="2860" spans="7:7" x14ac:dyDescent="0.25">
      <c r="G2860" s="107"/>
    </row>
    <row r="2861" spans="7:7" x14ac:dyDescent="0.25">
      <c r="G2861" s="107"/>
    </row>
    <row r="2862" spans="7:7" x14ac:dyDescent="0.25">
      <c r="G2862" s="107"/>
    </row>
    <row r="2863" spans="7:7" x14ac:dyDescent="0.25">
      <c r="G2863" s="107"/>
    </row>
    <row r="2864" spans="7:7" x14ac:dyDescent="0.25">
      <c r="G2864" s="107"/>
    </row>
    <row r="2865" spans="7:7" x14ac:dyDescent="0.25">
      <c r="G2865" s="107"/>
    </row>
    <row r="2866" spans="7:7" x14ac:dyDescent="0.25">
      <c r="G2866" s="107"/>
    </row>
    <row r="2867" spans="7:7" x14ac:dyDescent="0.25">
      <c r="G2867" s="107"/>
    </row>
    <row r="2868" spans="7:7" x14ac:dyDescent="0.25">
      <c r="G2868" s="107"/>
    </row>
    <row r="2869" spans="7:7" x14ac:dyDescent="0.25">
      <c r="G2869" s="107"/>
    </row>
    <row r="2870" spans="7:7" x14ac:dyDescent="0.25">
      <c r="G2870" s="107"/>
    </row>
    <row r="2871" spans="7:7" x14ac:dyDescent="0.25">
      <c r="G2871" s="107"/>
    </row>
    <row r="2872" spans="7:7" x14ac:dyDescent="0.25">
      <c r="G2872" s="107"/>
    </row>
    <row r="2873" spans="7:7" x14ac:dyDescent="0.25">
      <c r="G2873" s="107"/>
    </row>
    <row r="2874" spans="7:7" x14ac:dyDescent="0.25">
      <c r="G2874" s="107"/>
    </row>
    <row r="2875" spans="7:7" x14ac:dyDescent="0.25">
      <c r="G2875" s="107"/>
    </row>
    <row r="2876" spans="7:7" x14ac:dyDescent="0.25">
      <c r="G2876" s="107"/>
    </row>
    <row r="2877" spans="7:7" x14ac:dyDescent="0.25">
      <c r="G2877" s="107"/>
    </row>
    <row r="2878" spans="7:7" x14ac:dyDescent="0.25">
      <c r="G2878" s="107"/>
    </row>
    <row r="2879" spans="7:7" x14ac:dyDescent="0.25">
      <c r="G2879" s="107"/>
    </row>
    <row r="2880" spans="7:7" x14ac:dyDescent="0.25">
      <c r="G2880" s="107"/>
    </row>
    <row r="2881" spans="7:7" x14ac:dyDescent="0.25">
      <c r="G2881" s="107"/>
    </row>
    <row r="2882" spans="7:7" x14ac:dyDescent="0.25">
      <c r="G2882" s="107"/>
    </row>
    <row r="2883" spans="7:7" x14ac:dyDescent="0.25">
      <c r="G2883" s="107"/>
    </row>
    <row r="2884" spans="7:7" x14ac:dyDescent="0.25">
      <c r="G2884" s="107"/>
    </row>
    <row r="2885" spans="7:7" x14ac:dyDescent="0.25">
      <c r="G2885" s="107"/>
    </row>
    <row r="2886" spans="7:7" x14ac:dyDescent="0.25">
      <c r="G2886" s="107"/>
    </row>
    <row r="2887" spans="7:7" x14ac:dyDescent="0.25">
      <c r="G2887" s="107"/>
    </row>
    <row r="2888" spans="7:7" x14ac:dyDescent="0.25">
      <c r="G2888" s="107"/>
    </row>
    <row r="2889" spans="7:7" x14ac:dyDescent="0.25">
      <c r="G2889" s="107"/>
    </row>
    <row r="2890" spans="7:7" x14ac:dyDescent="0.25">
      <c r="G2890" s="107"/>
    </row>
    <row r="2891" spans="7:7" x14ac:dyDescent="0.25">
      <c r="G2891" s="107"/>
    </row>
    <row r="2892" spans="7:7" x14ac:dyDescent="0.25">
      <c r="G2892" s="107"/>
    </row>
    <row r="2893" spans="7:7" x14ac:dyDescent="0.25">
      <c r="G2893" s="107"/>
    </row>
    <row r="2894" spans="7:7" x14ac:dyDescent="0.25">
      <c r="G2894" s="107"/>
    </row>
    <row r="2895" spans="7:7" x14ac:dyDescent="0.25">
      <c r="G2895" s="107"/>
    </row>
    <row r="2896" spans="7:7" x14ac:dyDescent="0.25">
      <c r="G2896" s="107"/>
    </row>
    <row r="2897" spans="7:7" x14ac:dyDescent="0.25">
      <c r="G2897" s="107"/>
    </row>
    <row r="2898" spans="7:7" x14ac:dyDescent="0.25">
      <c r="G2898" s="107"/>
    </row>
    <row r="2899" spans="7:7" x14ac:dyDescent="0.25">
      <c r="G2899" s="107"/>
    </row>
    <row r="2900" spans="7:7" x14ac:dyDescent="0.25">
      <c r="G2900" s="107"/>
    </row>
    <row r="2901" spans="7:7" x14ac:dyDescent="0.25">
      <c r="G2901" s="107"/>
    </row>
    <row r="2902" spans="7:7" x14ac:dyDescent="0.25">
      <c r="G2902" s="107"/>
    </row>
    <row r="2903" spans="7:7" x14ac:dyDescent="0.25">
      <c r="G2903" s="107"/>
    </row>
    <row r="2904" spans="7:7" x14ac:dyDescent="0.25">
      <c r="G2904" s="107"/>
    </row>
    <row r="2905" spans="7:7" x14ac:dyDescent="0.25">
      <c r="G2905" s="107"/>
    </row>
    <row r="2906" spans="7:7" x14ac:dyDescent="0.25">
      <c r="G2906" s="107"/>
    </row>
    <row r="2907" spans="7:7" x14ac:dyDescent="0.25">
      <c r="G2907" s="107"/>
    </row>
    <row r="2908" spans="7:7" x14ac:dyDescent="0.25">
      <c r="G2908" s="107"/>
    </row>
    <row r="2909" spans="7:7" x14ac:dyDescent="0.25">
      <c r="G2909" s="107"/>
    </row>
    <row r="2910" spans="7:7" x14ac:dyDescent="0.25">
      <c r="G2910" s="107"/>
    </row>
    <row r="2911" spans="7:7" x14ac:dyDescent="0.25">
      <c r="G2911" s="107"/>
    </row>
    <row r="2912" spans="7:7" x14ac:dyDescent="0.25">
      <c r="G2912" s="107"/>
    </row>
    <row r="2913" spans="7:7" x14ac:dyDescent="0.25">
      <c r="G2913" s="107"/>
    </row>
    <row r="2914" spans="7:7" x14ac:dyDescent="0.25">
      <c r="G2914" s="107"/>
    </row>
    <row r="2915" spans="7:7" x14ac:dyDescent="0.25">
      <c r="G2915" s="107"/>
    </row>
    <row r="2916" spans="7:7" x14ac:dyDescent="0.25">
      <c r="G2916" s="107"/>
    </row>
    <row r="2917" spans="7:7" x14ac:dyDescent="0.25">
      <c r="G2917" s="107"/>
    </row>
    <row r="2918" spans="7:7" x14ac:dyDescent="0.25">
      <c r="G2918" s="107"/>
    </row>
    <row r="2919" spans="7:7" x14ac:dyDescent="0.25">
      <c r="G2919" s="107"/>
    </row>
    <row r="2920" spans="7:7" x14ac:dyDescent="0.25">
      <c r="G2920" s="107"/>
    </row>
    <row r="2921" spans="7:7" x14ac:dyDescent="0.25">
      <c r="G2921" s="107"/>
    </row>
    <row r="2922" spans="7:7" x14ac:dyDescent="0.25">
      <c r="G2922" s="107"/>
    </row>
    <row r="2923" spans="7:7" x14ac:dyDescent="0.25">
      <c r="G2923" s="107"/>
    </row>
    <row r="2924" spans="7:7" x14ac:dyDescent="0.25">
      <c r="G2924" s="107"/>
    </row>
    <row r="2925" spans="7:7" x14ac:dyDescent="0.25">
      <c r="G2925" s="107"/>
    </row>
    <row r="2926" spans="7:7" x14ac:dyDescent="0.25">
      <c r="G2926" s="107"/>
    </row>
    <row r="2927" spans="7:7" x14ac:dyDescent="0.25">
      <c r="G2927" s="107"/>
    </row>
    <row r="2928" spans="7:7" x14ac:dyDescent="0.25">
      <c r="G2928" s="107"/>
    </row>
    <row r="2929" spans="7:7" x14ac:dyDescent="0.25">
      <c r="G2929" s="107"/>
    </row>
    <row r="2930" spans="7:7" x14ac:dyDescent="0.25">
      <c r="G2930" s="107"/>
    </row>
    <row r="2931" spans="7:7" x14ac:dyDescent="0.25">
      <c r="G2931" s="107"/>
    </row>
    <row r="2932" spans="7:7" x14ac:dyDescent="0.25">
      <c r="G2932" s="107"/>
    </row>
    <row r="2933" spans="7:7" x14ac:dyDescent="0.25">
      <c r="G2933" s="107"/>
    </row>
    <row r="2934" spans="7:7" x14ac:dyDescent="0.25">
      <c r="G2934" s="107"/>
    </row>
    <row r="2935" spans="7:7" x14ac:dyDescent="0.25">
      <c r="G2935" s="107"/>
    </row>
    <row r="2936" spans="7:7" x14ac:dyDescent="0.25">
      <c r="G2936" s="107"/>
    </row>
    <row r="2937" spans="7:7" x14ac:dyDescent="0.25">
      <c r="G2937" s="107"/>
    </row>
    <row r="2938" spans="7:7" x14ac:dyDescent="0.25">
      <c r="G2938" s="107"/>
    </row>
    <row r="2939" spans="7:7" x14ac:dyDescent="0.25">
      <c r="G2939" s="107"/>
    </row>
    <row r="2940" spans="7:7" x14ac:dyDescent="0.25">
      <c r="G2940" s="107"/>
    </row>
    <row r="2941" spans="7:7" x14ac:dyDescent="0.25">
      <c r="G2941" s="107"/>
    </row>
    <row r="2942" spans="7:7" x14ac:dyDescent="0.25">
      <c r="G2942" s="107"/>
    </row>
    <row r="2943" spans="7:7" x14ac:dyDescent="0.25">
      <c r="G2943" s="107"/>
    </row>
    <row r="2944" spans="7:7" x14ac:dyDescent="0.25">
      <c r="G2944" s="107"/>
    </row>
    <row r="2945" spans="7:7" x14ac:dyDescent="0.25">
      <c r="G2945" s="107"/>
    </row>
    <row r="2946" spans="7:7" x14ac:dyDescent="0.25">
      <c r="G2946" s="107"/>
    </row>
    <row r="2947" spans="7:7" x14ac:dyDescent="0.25">
      <c r="G2947" s="107"/>
    </row>
    <row r="2948" spans="7:7" x14ac:dyDescent="0.25">
      <c r="G2948" s="107"/>
    </row>
    <row r="2949" spans="7:7" x14ac:dyDescent="0.25">
      <c r="G2949" s="107"/>
    </row>
    <row r="2950" spans="7:7" x14ac:dyDescent="0.25">
      <c r="G2950" s="107"/>
    </row>
    <row r="2951" spans="7:7" x14ac:dyDescent="0.25">
      <c r="G2951" s="107"/>
    </row>
    <row r="2952" spans="7:7" x14ac:dyDescent="0.25">
      <c r="G2952" s="107"/>
    </row>
    <row r="2953" spans="7:7" x14ac:dyDescent="0.25">
      <c r="G2953" s="107"/>
    </row>
    <row r="2954" spans="7:7" x14ac:dyDescent="0.25">
      <c r="G2954" s="107"/>
    </row>
    <row r="2955" spans="7:7" x14ac:dyDescent="0.25">
      <c r="G2955" s="107"/>
    </row>
    <row r="2956" spans="7:7" x14ac:dyDescent="0.25">
      <c r="G2956" s="107"/>
    </row>
    <row r="2957" spans="7:7" x14ac:dyDescent="0.25">
      <c r="G2957" s="107"/>
    </row>
    <row r="2958" spans="7:7" x14ac:dyDescent="0.25">
      <c r="G2958" s="107"/>
    </row>
    <row r="2959" spans="7:7" x14ac:dyDescent="0.25">
      <c r="G2959" s="107"/>
    </row>
    <row r="2960" spans="7:7" x14ac:dyDescent="0.25">
      <c r="G2960" s="107"/>
    </row>
    <row r="2961" spans="7:7" x14ac:dyDescent="0.25">
      <c r="G2961" s="107"/>
    </row>
    <row r="2962" spans="7:7" x14ac:dyDescent="0.25">
      <c r="G2962" s="107"/>
    </row>
    <row r="2963" spans="7:7" x14ac:dyDescent="0.25">
      <c r="G2963" s="107"/>
    </row>
    <row r="2964" spans="7:7" x14ac:dyDescent="0.25">
      <c r="G2964" s="107"/>
    </row>
    <row r="2965" spans="7:7" x14ac:dyDescent="0.25">
      <c r="G2965" s="107"/>
    </row>
    <row r="2966" spans="7:7" x14ac:dyDescent="0.25">
      <c r="G2966" s="107"/>
    </row>
    <row r="2967" spans="7:7" x14ac:dyDescent="0.25">
      <c r="G2967" s="107"/>
    </row>
    <row r="2968" spans="7:7" x14ac:dyDescent="0.25">
      <c r="G2968" s="107"/>
    </row>
    <row r="2969" spans="7:7" x14ac:dyDescent="0.25">
      <c r="G2969" s="107"/>
    </row>
    <row r="2970" spans="7:7" x14ac:dyDescent="0.25">
      <c r="G2970" s="107"/>
    </row>
    <row r="2971" spans="7:7" x14ac:dyDescent="0.25">
      <c r="G2971" s="107"/>
    </row>
    <row r="2972" spans="7:7" x14ac:dyDescent="0.25">
      <c r="G2972" s="107"/>
    </row>
    <row r="2973" spans="7:7" x14ac:dyDescent="0.25">
      <c r="G2973" s="107"/>
    </row>
    <row r="2974" spans="7:7" x14ac:dyDescent="0.25">
      <c r="G2974" s="107"/>
    </row>
    <row r="2975" spans="7:7" x14ac:dyDescent="0.25">
      <c r="G2975" s="107"/>
    </row>
    <row r="2976" spans="7:7" x14ac:dyDescent="0.25">
      <c r="G2976" s="107"/>
    </row>
    <row r="2977" spans="7:7" x14ac:dyDescent="0.25">
      <c r="G2977" s="107"/>
    </row>
    <row r="2978" spans="7:7" x14ac:dyDescent="0.25">
      <c r="G2978" s="107"/>
    </row>
    <row r="2979" spans="7:7" x14ac:dyDescent="0.25">
      <c r="G2979" s="107"/>
    </row>
    <row r="2980" spans="7:7" x14ac:dyDescent="0.25">
      <c r="G2980" s="107"/>
    </row>
    <row r="2981" spans="7:7" x14ac:dyDescent="0.25">
      <c r="G2981" s="107"/>
    </row>
    <row r="2982" spans="7:7" x14ac:dyDescent="0.25">
      <c r="G2982" s="107"/>
    </row>
    <row r="2983" spans="7:7" x14ac:dyDescent="0.25">
      <c r="G2983" s="107"/>
    </row>
    <row r="2984" spans="7:7" x14ac:dyDescent="0.25">
      <c r="G2984" s="107"/>
    </row>
    <row r="2985" spans="7:7" x14ac:dyDescent="0.25">
      <c r="G2985" s="107"/>
    </row>
    <row r="2986" spans="7:7" x14ac:dyDescent="0.25">
      <c r="G2986" s="107"/>
    </row>
    <row r="2987" spans="7:7" x14ac:dyDescent="0.25">
      <c r="G2987" s="107"/>
    </row>
    <row r="2988" spans="7:7" x14ac:dyDescent="0.25">
      <c r="G2988" s="107"/>
    </row>
    <row r="2989" spans="7:7" x14ac:dyDescent="0.25">
      <c r="G2989" s="107"/>
    </row>
    <row r="2990" spans="7:7" x14ac:dyDescent="0.25">
      <c r="G2990" s="107"/>
    </row>
    <row r="2991" spans="7:7" x14ac:dyDescent="0.25">
      <c r="G2991" s="107"/>
    </row>
    <row r="2992" spans="7:7" x14ac:dyDescent="0.25">
      <c r="G2992" s="107"/>
    </row>
    <row r="2993" spans="7:7" x14ac:dyDescent="0.25">
      <c r="G2993" s="107"/>
    </row>
    <row r="2994" spans="7:7" x14ac:dyDescent="0.25">
      <c r="G2994" s="107"/>
    </row>
    <row r="2995" spans="7:7" x14ac:dyDescent="0.25">
      <c r="G2995" s="107"/>
    </row>
    <row r="2996" spans="7:7" x14ac:dyDescent="0.25">
      <c r="G2996" s="107"/>
    </row>
    <row r="2997" spans="7:7" x14ac:dyDescent="0.25">
      <c r="G2997" s="107"/>
    </row>
    <row r="2998" spans="7:7" x14ac:dyDescent="0.25">
      <c r="G2998" s="107"/>
    </row>
    <row r="2999" spans="7:7" x14ac:dyDescent="0.25">
      <c r="G2999" s="107"/>
    </row>
    <row r="3000" spans="7:7" x14ac:dyDescent="0.25">
      <c r="G3000" s="107"/>
    </row>
    <row r="3001" spans="7:7" x14ac:dyDescent="0.25">
      <c r="G3001" s="107"/>
    </row>
    <row r="3002" spans="7:7" x14ac:dyDescent="0.25">
      <c r="G3002" s="107"/>
    </row>
    <row r="3003" spans="7:7" x14ac:dyDescent="0.25">
      <c r="G3003" s="107"/>
    </row>
    <row r="3004" spans="7:7" x14ac:dyDescent="0.25">
      <c r="G3004" s="107"/>
    </row>
    <row r="3005" spans="7:7" x14ac:dyDescent="0.25">
      <c r="G3005" s="107"/>
    </row>
    <row r="3006" spans="7:7" x14ac:dyDescent="0.25">
      <c r="G3006" s="107"/>
    </row>
    <row r="3007" spans="7:7" x14ac:dyDescent="0.25">
      <c r="G3007" s="107"/>
    </row>
    <row r="3008" spans="7:7" x14ac:dyDescent="0.25">
      <c r="G3008" s="107"/>
    </row>
    <row r="3009" spans="7:7" x14ac:dyDescent="0.25">
      <c r="G3009" s="107"/>
    </row>
    <row r="3010" spans="7:7" x14ac:dyDescent="0.25">
      <c r="G3010" s="107"/>
    </row>
    <row r="3011" spans="7:7" x14ac:dyDescent="0.25">
      <c r="G3011" s="107"/>
    </row>
    <row r="3012" spans="7:7" x14ac:dyDescent="0.25">
      <c r="G3012" s="107"/>
    </row>
    <row r="3013" spans="7:7" x14ac:dyDescent="0.25">
      <c r="G3013" s="107"/>
    </row>
    <row r="3014" spans="7:7" x14ac:dyDescent="0.25">
      <c r="G3014" s="107"/>
    </row>
    <row r="3015" spans="7:7" x14ac:dyDescent="0.25">
      <c r="G3015" s="107"/>
    </row>
    <row r="3016" spans="7:7" x14ac:dyDescent="0.25">
      <c r="G3016" s="107"/>
    </row>
    <row r="3017" spans="7:7" x14ac:dyDescent="0.25">
      <c r="G3017" s="107"/>
    </row>
    <row r="3018" spans="7:7" x14ac:dyDescent="0.25">
      <c r="G3018" s="107"/>
    </row>
    <row r="3019" spans="7:7" x14ac:dyDescent="0.25">
      <c r="G3019" s="107"/>
    </row>
    <row r="3020" spans="7:7" x14ac:dyDescent="0.25">
      <c r="G3020" s="107"/>
    </row>
    <row r="3021" spans="7:7" x14ac:dyDescent="0.25">
      <c r="G3021" s="107"/>
    </row>
    <row r="3022" spans="7:7" x14ac:dyDescent="0.25">
      <c r="G3022" s="107"/>
    </row>
    <row r="3023" spans="7:7" x14ac:dyDescent="0.25">
      <c r="G3023" s="107"/>
    </row>
    <row r="3024" spans="7:7" x14ac:dyDescent="0.25">
      <c r="G3024" s="107"/>
    </row>
    <row r="3025" spans="7:7" x14ac:dyDescent="0.25">
      <c r="G3025" s="107"/>
    </row>
    <row r="3026" spans="7:7" x14ac:dyDescent="0.25">
      <c r="G3026" s="107"/>
    </row>
    <row r="3027" spans="7:7" x14ac:dyDescent="0.25">
      <c r="G3027" s="107"/>
    </row>
    <row r="3028" spans="7:7" x14ac:dyDescent="0.25">
      <c r="G3028" s="107"/>
    </row>
    <row r="3029" spans="7:7" x14ac:dyDescent="0.25">
      <c r="G3029" s="107"/>
    </row>
    <row r="3030" spans="7:7" x14ac:dyDescent="0.25">
      <c r="G3030" s="107"/>
    </row>
    <row r="3031" spans="7:7" x14ac:dyDescent="0.25">
      <c r="G3031" s="107"/>
    </row>
    <row r="3032" spans="7:7" x14ac:dyDescent="0.25">
      <c r="G3032" s="107"/>
    </row>
    <row r="3033" spans="7:7" x14ac:dyDescent="0.25">
      <c r="G3033" s="107"/>
    </row>
    <row r="3034" spans="7:7" x14ac:dyDescent="0.25">
      <c r="G3034" s="107"/>
    </row>
    <row r="3035" spans="7:7" x14ac:dyDescent="0.25">
      <c r="G3035" s="107"/>
    </row>
    <row r="3036" spans="7:7" x14ac:dyDescent="0.25">
      <c r="G3036" s="107"/>
    </row>
    <row r="3037" spans="7:7" x14ac:dyDescent="0.25">
      <c r="G3037" s="107"/>
    </row>
    <row r="3038" spans="7:7" x14ac:dyDescent="0.25">
      <c r="G3038" s="107"/>
    </row>
    <row r="3039" spans="7:7" x14ac:dyDescent="0.25">
      <c r="G3039" s="107"/>
    </row>
    <row r="3040" spans="7:7" x14ac:dyDescent="0.25">
      <c r="G3040" s="107"/>
    </row>
    <row r="3041" spans="7:7" x14ac:dyDescent="0.25">
      <c r="G3041" s="107"/>
    </row>
    <row r="3042" spans="7:7" x14ac:dyDescent="0.25">
      <c r="G3042" s="107"/>
    </row>
    <row r="3043" spans="7:7" x14ac:dyDescent="0.25">
      <c r="G3043" s="107"/>
    </row>
    <row r="3044" spans="7:7" x14ac:dyDescent="0.25">
      <c r="G3044" s="107"/>
    </row>
    <row r="3045" spans="7:7" x14ac:dyDescent="0.25">
      <c r="G3045" s="107"/>
    </row>
    <row r="3046" spans="7:7" x14ac:dyDescent="0.25">
      <c r="G3046" s="107"/>
    </row>
    <row r="3047" spans="7:7" x14ac:dyDescent="0.25">
      <c r="G3047" s="107"/>
    </row>
    <row r="3048" spans="7:7" x14ac:dyDescent="0.25">
      <c r="G3048" s="107"/>
    </row>
    <row r="3049" spans="7:7" x14ac:dyDescent="0.25">
      <c r="G3049" s="107"/>
    </row>
    <row r="3050" spans="7:7" x14ac:dyDescent="0.25">
      <c r="G3050" s="107"/>
    </row>
    <row r="3051" spans="7:7" x14ac:dyDescent="0.25">
      <c r="G3051" s="107"/>
    </row>
    <row r="3052" spans="7:7" x14ac:dyDescent="0.25">
      <c r="G3052" s="107"/>
    </row>
    <row r="3053" spans="7:7" x14ac:dyDescent="0.25">
      <c r="G3053" s="107"/>
    </row>
    <row r="3054" spans="7:7" x14ac:dyDescent="0.25">
      <c r="G3054" s="107"/>
    </row>
    <row r="3055" spans="7:7" x14ac:dyDescent="0.25">
      <c r="G3055" s="107"/>
    </row>
    <row r="3056" spans="7:7" x14ac:dyDescent="0.25">
      <c r="G3056" s="107"/>
    </row>
    <row r="3057" spans="7:7" x14ac:dyDescent="0.25">
      <c r="G3057" s="107"/>
    </row>
    <row r="3058" spans="7:7" x14ac:dyDescent="0.25">
      <c r="G3058" s="107"/>
    </row>
    <row r="3059" spans="7:7" x14ac:dyDescent="0.25">
      <c r="G3059" s="107"/>
    </row>
    <row r="3060" spans="7:7" x14ac:dyDescent="0.25">
      <c r="G3060" s="107"/>
    </row>
    <row r="3061" spans="7:7" x14ac:dyDescent="0.25">
      <c r="G3061" s="107"/>
    </row>
    <row r="3062" spans="7:7" x14ac:dyDescent="0.25">
      <c r="G3062" s="107"/>
    </row>
    <row r="3063" spans="7:7" x14ac:dyDescent="0.25">
      <c r="G3063" s="107"/>
    </row>
    <row r="3064" spans="7:7" x14ac:dyDescent="0.25">
      <c r="G3064" s="107"/>
    </row>
    <row r="3065" spans="7:7" x14ac:dyDescent="0.25">
      <c r="G3065" s="107"/>
    </row>
    <row r="3066" spans="7:7" x14ac:dyDescent="0.25">
      <c r="G3066" s="107"/>
    </row>
    <row r="3067" spans="7:7" x14ac:dyDescent="0.25">
      <c r="G3067" s="107"/>
    </row>
    <row r="3068" spans="7:7" x14ac:dyDescent="0.25">
      <c r="G3068" s="107"/>
    </row>
    <row r="3069" spans="7:7" x14ac:dyDescent="0.25">
      <c r="G3069" s="107"/>
    </row>
    <row r="3070" spans="7:7" x14ac:dyDescent="0.25">
      <c r="G3070" s="107"/>
    </row>
    <row r="3071" spans="7:7" x14ac:dyDescent="0.25">
      <c r="G3071" s="107"/>
    </row>
    <row r="3072" spans="7:7" x14ac:dyDescent="0.25">
      <c r="G3072" s="107"/>
    </row>
    <row r="3073" spans="7:7" x14ac:dyDescent="0.25">
      <c r="G3073" s="107"/>
    </row>
    <row r="3074" spans="7:7" x14ac:dyDescent="0.25">
      <c r="G3074" s="107"/>
    </row>
    <row r="3075" spans="7:7" x14ac:dyDescent="0.25">
      <c r="G3075" s="107"/>
    </row>
    <row r="3076" spans="7:7" x14ac:dyDescent="0.25">
      <c r="G3076" s="107"/>
    </row>
    <row r="3077" spans="7:7" x14ac:dyDescent="0.25">
      <c r="G3077" s="107"/>
    </row>
    <row r="3078" spans="7:7" x14ac:dyDescent="0.25">
      <c r="G3078" s="107"/>
    </row>
    <row r="3079" spans="7:7" x14ac:dyDescent="0.25">
      <c r="G3079" s="107"/>
    </row>
    <row r="3080" spans="7:7" x14ac:dyDescent="0.25">
      <c r="G3080" s="107"/>
    </row>
    <row r="3081" spans="7:7" x14ac:dyDescent="0.25">
      <c r="G3081" s="107"/>
    </row>
    <row r="3082" spans="7:7" x14ac:dyDescent="0.25">
      <c r="G3082" s="107"/>
    </row>
    <row r="3083" spans="7:7" x14ac:dyDescent="0.25">
      <c r="G3083" s="107"/>
    </row>
    <row r="3084" spans="7:7" x14ac:dyDescent="0.25">
      <c r="G3084" s="107"/>
    </row>
    <row r="3085" spans="7:7" x14ac:dyDescent="0.25">
      <c r="G3085" s="107"/>
    </row>
    <row r="3086" spans="7:7" x14ac:dyDescent="0.25">
      <c r="G3086" s="107"/>
    </row>
    <row r="3087" spans="7:7" x14ac:dyDescent="0.25">
      <c r="G3087" s="107"/>
    </row>
    <row r="3088" spans="7:7" x14ac:dyDescent="0.25">
      <c r="G3088" s="107"/>
    </row>
    <row r="3089" spans="7:7" x14ac:dyDescent="0.25">
      <c r="G3089" s="107"/>
    </row>
    <row r="3090" spans="7:7" x14ac:dyDescent="0.25">
      <c r="G3090" s="107"/>
    </row>
    <row r="3091" spans="7:7" x14ac:dyDescent="0.25">
      <c r="G3091" s="107"/>
    </row>
    <row r="3092" spans="7:7" x14ac:dyDescent="0.25">
      <c r="G3092" s="107"/>
    </row>
    <row r="3093" spans="7:7" x14ac:dyDescent="0.25">
      <c r="G3093" s="107"/>
    </row>
    <row r="3094" spans="7:7" x14ac:dyDescent="0.25">
      <c r="G3094" s="107"/>
    </row>
    <row r="3095" spans="7:7" x14ac:dyDescent="0.25">
      <c r="G3095" s="107"/>
    </row>
    <row r="3096" spans="7:7" x14ac:dyDescent="0.25">
      <c r="G3096" s="107"/>
    </row>
    <row r="3097" spans="7:7" x14ac:dyDescent="0.25">
      <c r="G3097" s="107"/>
    </row>
    <row r="3098" spans="7:7" x14ac:dyDescent="0.25">
      <c r="G3098" s="107"/>
    </row>
    <row r="3099" spans="7:7" x14ac:dyDescent="0.25">
      <c r="G3099" s="107"/>
    </row>
    <row r="3100" spans="7:7" x14ac:dyDescent="0.25">
      <c r="G3100" s="107"/>
    </row>
    <row r="3101" spans="7:7" x14ac:dyDescent="0.25">
      <c r="G3101" s="107"/>
    </row>
    <row r="3102" spans="7:7" x14ac:dyDescent="0.25">
      <c r="G3102" s="107"/>
    </row>
    <row r="3103" spans="7:7" x14ac:dyDescent="0.25">
      <c r="G3103" s="107"/>
    </row>
    <row r="3104" spans="7:7" x14ac:dyDescent="0.25">
      <c r="G3104" s="107"/>
    </row>
    <row r="3105" spans="7:7" x14ac:dyDescent="0.25">
      <c r="G3105" s="107"/>
    </row>
    <row r="3106" spans="7:7" x14ac:dyDescent="0.25">
      <c r="G3106" s="107"/>
    </row>
    <row r="3107" spans="7:7" x14ac:dyDescent="0.25">
      <c r="G3107" s="107"/>
    </row>
    <row r="3108" spans="7:7" x14ac:dyDescent="0.25">
      <c r="G3108" s="107"/>
    </row>
    <row r="3109" spans="7:7" x14ac:dyDescent="0.25">
      <c r="G3109" s="107"/>
    </row>
    <row r="3110" spans="7:7" x14ac:dyDescent="0.25">
      <c r="G3110" s="107"/>
    </row>
    <row r="3111" spans="7:7" x14ac:dyDescent="0.25">
      <c r="G3111" s="107"/>
    </row>
    <row r="3112" spans="7:7" x14ac:dyDescent="0.25">
      <c r="G3112" s="107"/>
    </row>
    <row r="3113" spans="7:7" x14ac:dyDescent="0.25">
      <c r="G3113" s="107"/>
    </row>
    <row r="3114" spans="7:7" x14ac:dyDescent="0.25">
      <c r="G3114" s="107"/>
    </row>
    <row r="3115" spans="7:7" x14ac:dyDescent="0.25">
      <c r="G3115" s="107"/>
    </row>
    <row r="3116" spans="7:7" x14ac:dyDescent="0.25">
      <c r="G3116" s="107"/>
    </row>
    <row r="3117" spans="7:7" x14ac:dyDescent="0.25">
      <c r="G3117" s="107"/>
    </row>
    <row r="3118" spans="7:7" x14ac:dyDescent="0.25">
      <c r="G3118" s="107"/>
    </row>
    <row r="3119" spans="7:7" x14ac:dyDescent="0.25">
      <c r="G3119" s="107"/>
    </row>
    <row r="3120" spans="7:7" x14ac:dyDescent="0.25">
      <c r="G3120" s="107"/>
    </row>
    <row r="3121" spans="7:7" x14ac:dyDescent="0.25">
      <c r="G3121" s="107"/>
    </row>
    <row r="3122" spans="7:7" x14ac:dyDescent="0.25">
      <c r="G3122" s="107"/>
    </row>
    <row r="3123" spans="7:7" x14ac:dyDescent="0.25">
      <c r="G3123" s="107"/>
    </row>
    <row r="3124" spans="7:7" x14ac:dyDescent="0.25">
      <c r="G3124" s="107"/>
    </row>
    <row r="3125" spans="7:7" x14ac:dyDescent="0.25">
      <c r="G3125" s="107"/>
    </row>
    <row r="3126" spans="7:7" x14ac:dyDescent="0.25">
      <c r="G3126" s="107"/>
    </row>
    <row r="3127" spans="7:7" x14ac:dyDescent="0.25">
      <c r="G3127" s="107"/>
    </row>
    <row r="3128" spans="7:7" x14ac:dyDescent="0.25">
      <c r="G3128" s="107"/>
    </row>
    <row r="3129" spans="7:7" x14ac:dyDescent="0.25">
      <c r="G3129" s="107"/>
    </row>
    <row r="3130" spans="7:7" x14ac:dyDescent="0.25">
      <c r="G3130" s="107"/>
    </row>
    <row r="3131" spans="7:7" x14ac:dyDescent="0.25">
      <c r="G3131" s="107"/>
    </row>
    <row r="3132" spans="7:7" x14ac:dyDescent="0.25">
      <c r="G3132" s="107"/>
    </row>
    <row r="3133" spans="7:7" x14ac:dyDescent="0.25">
      <c r="G3133" s="107"/>
    </row>
    <row r="3134" spans="7:7" x14ac:dyDescent="0.25">
      <c r="G3134" s="107"/>
    </row>
    <row r="3135" spans="7:7" x14ac:dyDescent="0.25">
      <c r="G3135" s="107"/>
    </row>
    <row r="3136" spans="7:7" x14ac:dyDescent="0.25">
      <c r="G3136" s="107"/>
    </row>
    <row r="3137" spans="7:7" x14ac:dyDescent="0.25">
      <c r="G3137" s="107"/>
    </row>
    <row r="3138" spans="7:7" x14ac:dyDescent="0.25">
      <c r="G3138" s="107"/>
    </row>
    <row r="3139" spans="7:7" x14ac:dyDescent="0.25">
      <c r="G3139" s="107"/>
    </row>
    <row r="3140" spans="7:7" x14ac:dyDescent="0.25">
      <c r="G3140" s="107"/>
    </row>
    <row r="3141" spans="7:7" x14ac:dyDescent="0.25">
      <c r="G3141" s="107"/>
    </row>
    <row r="3142" spans="7:7" x14ac:dyDescent="0.25">
      <c r="G3142" s="107"/>
    </row>
    <row r="3143" spans="7:7" x14ac:dyDescent="0.25">
      <c r="G3143" s="107"/>
    </row>
    <row r="3144" spans="7:7" x14ac:dyDescent="0.25">
      <c r="G3144" s="107"/>
    </row>
    <row r="3145" spans="7:7" x14ac:dyDescent="0.25">
      <c r="G3145" s="107"/>
    </row>
    <row r="3146" spans="7:7" x14ac:dyDescent="0.25">
      <c r="G3146" s="107"/>
    </row>
    <row r="3147" spans="7:7" x14ac:dyDescent="0.25">
      <c r="G3147" s="107"/>
    </row>
    <row r="3148" spans="7:7" x14ac:dyDescent="0.25">
      <c r="G3148" s="107"/>
    </row>
    <row r="3149" spans="7:7" x14ac:dyDescent="0.25">
      <c r="G3149" s="107"/>
    </row>
    <row r="3150" spans="7:7" x14ac:dyDescent="0.25">
      <c r="G3150" s="107"/>
    </row>
    <row r="3151" spans="7:7" x14ac:dyDescent="0.25">
      <c r="G3151" s="107"/>
    </row>
    <row r="3152" spans="7:7" x14ac:dyDescent="0.25">
      <c r="G3152" s="107"/>
    </row>
    <row r="3153" spans="7:7" x14ac:dyDescent="0.25">
      <c r="G3153" s="107"/>
    </row>
    <row r="3154" spans="7:7" x14ac:dyDescent="0.25">
      <c r="G3154" s="107"/>
    </row>
    <row r="3155" spans="7:7" x14ac:dyDescent="0.25">
      <c r="G3155" s="107"/>
    </row>
    <row r="3156" spans="7:7" x14ac:dyDescent="0.25">
      <c r="G3156" s="107"/>
    </row>
    <row r="3157" spans="7:7" x14ac:dyDescent="0.25">
      <c r="G3157" s="107"/>
    </row>
    <row r="3158" spans="7:7" x14ac:dyDescent="0.25">
      <c r="G3158" s="107"/>
    </row>
    <row r="3159" spans="7:7" x14ac:dyDescent="0.25">
      <c r="G3159" s="107"/>
    </row>
    <row r="3160" spans="7:7" x14ac:dyDescent="0.25">
      <c r="G3160" s="107"/>
    </row>
    <row r="3161" spans="7:7" x14ac:dyDescent="0.25">
      <c r="G3161" s="107"/>
    </row>
    <row r="3162" spans="7:7" x14ac:dyDescent="0.25">
      <c r="G3162" s="107"/>
    </row>
    <row r="3163" spans="7:7" x14ac:dyDescent="0.25">
      <c r="G3163" s="107"/>
    </row>
    <row r="3164" spans="7:7" x14ac:dyDescent="0.25">
      <c r="G3164" s="107"/>
    </row>
    <row r="3165" spans="7:7" x14ac:dyDescent="0.25">
      <c r="G3165" s="107"/>
    </row>
    <row r="3166" spans="7:7" x14ac:dyDescent="0.25">
      <c r="G3166" s="107"/>
    </row>
    <row r="3167" spans="7:7" x14ac:dyDescent="0.25">
      <c r="G3167" s="107"/>
    </row>
    <row r="3168" spans="7:7" x14ac:dyDescent="0.25">
      <c r="G3168" s="107"/>
    </row>
    <row r="3169" spans="7:7" x14ac:dyDescent="0.25">
      <c r="G3169" s="107"/>
    </row>
    <row r="3170" spans="7:7" x14ac:dyDescent="0.25">
      <c r="G3170" s="107"/>
    </row>
    <row r="3171" spans="7:7" x14ac:dyDescent="0.25">
      <c r="G3171" s="107"/>
    </row>
    <row r="3172" spans="7:7" x14ac:dyDescent="0.25">
      <c r="G3172" s="107"/>
    </row>
    <row r="3173" spans="7:7" x14ac:dyDescent="0.25">
      <c r="G3173" s="107"/>
    </row>
    <row r="3174" spans="7:7" x14ac:dyDescent="0.25">
      <c r="G3174" s="107"/>
    </row>
    <row r="3175" spans="7:7" x14ac:dyDescent="0.25">
      <c r="G3175" s="107"/>
    </row>
    <row r="3176" spans="7:7" x14ac:dyDescent="0.25">
      <c r="G3176" s="107"/>
    </row>
    <row r="3177" spans="7:7" x14ac:dyDescent="0.25">
      <c r="G3177" s="107"/>
    </row>
    <row r="3178" spans="7:7" x14ac:dyDescent="0.25">
      <c r="G3178" s="107"/>
    </row>
    <row r="3179" spans="7:7" x14ac:dyDescent="0.25">
      <c r="G3179" s="107"/>
    </row>
    <row r="3180" spans="7:7" x14ac:dyDescent="0.25">
      <c r="G3180" s="107"/>
    </row>
    <row r="3181" spans="7:7" x14ac:dyDescent="0.25">
      <c r="G3181" s="107"/>
    </row>
    <row r="3182" spans="7:7" x14ac:dyDescent="0.25">
      <c r="G3182" s="107"/>
    </row>
    <row r="3183" spans="7:7" x14ac:dyDescent="0.25">
      <c r="G3183" s="107"/>
    </row>
    <row r="3184" spans="7:7" x14ac:dyDescent="0.25">
      <c r="G3184" s="107"/>
    </row>
    <row r="3185" spans="7:7" x14ac:dyDescent="0.25">
      <c r="G3185" s="107"/>
    </row>
    <row r="3186" spans="7:7" x14ac:dyDescent="0.25">
      <c r="G3186" s="107"/>
    </row>
    <row r="3187" spans="7:7" x14ac:dyDescent="0.25">
      <c r="G3187" s="107"/>
    </row>
    <row r="3188" spans="7:7" x14ac:dyDescent="0.25">
      <c r="G3188" s="107"/>
    </row>
    <row r="3189" spans="7:7" x14ac:dyDescent="0.25">
      <c r="G3189" s="107"/>
    </row>
    <row r="3190" spans="7:7" x14ac:dyDescent="0.25">
      <c r="G3190" s="107"/>
    </row>
    <row r="3191" spans="7:7" x14ac:dyDescent="0.25">
      <c r="G3191" s="107"/>
    </row>
    <row r="3192" spans="7:7" x14ac:dyDescent="0.25">
      <c r="G3192" s="107"/>
    </row>
    <row r="3193" spans="7:7" x14ac:dyDescent="0.25">
      <c r="G3193" s="107"/>
    </row>
    <row r="3194" spans="7:7" x14ac:dyDescent="0.25">
      <c r="G3194" s="107"/>
    </row>
    <row r="3195" spans="7:7" x14ac:dyDescent="0.25">
      <c r="G3195" s="107"/>
    </row>
    <row r="3196" spans="7:7" x14ac:dyDescent="0.25">
      <c r="G3196" s="107"/>
    </row>
    <row r="3197" spans="7:7" x14ac:dyDescent="0.25">
      <c r="G3197" s="107"/>
    </row>
    <row r="3198" spans="7:7" x14ac:dyDescent="0.25">
      <c r="G3198" s="107"/>
    </row>
    <row r="3199" spans="7:7" x14ac:dyDescent="0.25">
      <c r="G3199" s="107"/>
    </row>
    <row r="3200" spans="7:7" x14ac:dyDescent="0.25">
      <c r="G3200" s="107"/>
    </row>
    <row r="3201" spans="7:7" x14ac:dyDescent="0.25">
      <c r="G3201" s="107"/>
    </row>
    <row r="3202" spans="7:7" x14ac:dyDescent="0.25">
      <c r="G3202" s="107"/>
    </row>
    <row r="3203" spans="7:7" x14ac:dyDescent="0.25">
      <c r="G3203" s="107"/>
    </row>
    <row r="3204" spans="7:7" x14ac:dyDescent="0.25">
      <c r="G3204" s="107"/>
    </row>
    <row r="3205" spans="7:7" x14ac:dyDescent="0.25">
      <c r="G3205" s="107"/>
    </row>
    <row r="3206" spans="7:7" x14ac:dyDescent="0.25">
      <c r="G3206" s="107"/>
    </row>
    <row r="3207" spans="7:7" x14ac:dyDescent="0.25">
      <c r="G3207" s="107"/>
    </row>
    <row r="3208" spans="7:7" x14ac:dyDescent="0.25">
      <c r="G3208" s="107"/>
    </row>
    <row r="3209" spans="7:7" x14ac:dyDescent="0.25">
      <c r="G3209" s="107"/>
    </row>
    <row r="3210" spans="7:7" x14ac:dyDescent="0.25">
      <c r="G3210" s="107"/>
    </row>
    <row r="3211" spans="7:7" x14ac:dyDescent="0.25">
      <c r="G3211" s="107"/>
    </row>
    <row r="3212" spans="7:7" x14ac:dyDescent="0.25">
      <c r="G3212" s="107"/>
    </row>
    <row r="3213" spans="7:7" x14ac:dyDescent="0.25">
      <c r="G3213" s="107"/>
    </row>
    <row r="3214" spans="7:7" x14ac:dyDescent="0.25">
      <c r="G3214" s="107"/>
    </row>
    <row r="3215" spans="7:7" x14ac:dyDescent="0.25">
      <c r="G3215" s="107"/>
    </row>
    <row r="3216" spans="7:7" x14ac:dyDescent="0.25">
      <c r="G3216" s="107"/>
    </row>
    <row r="3217" spans="7:7" x14ac:dyDescent="0.25">
      <c r="G3217" s="107"/>
    </row>
    <row r="3218" spans="7:7" x14ac:dyDescent="0.25">
      <c r="G3218" s="107"/>
    </row>
    <row r="3219" spans="7:7" x14ac:dyDescent="0.25">
      <c r="G3219" s="107"/>
    </row>
    <row r="3220" spans="7:7" x14ac:dyDescent="0.25">
      <c r="G3220" s="107"/>
    </row>
    <row r="3221" spans="7:7" x14ac:dyDescent="0.25">
      <c r="G3221" s="107"/>
    </row>
    <row r="3222" spans="7:7" x14ac:dyDescent="0.25">
      <c r="G3222" s="107"/>
    </row>
    <row r="3223" spans="7:7" x14ac:dyDescent="0.25">
      <c r="G3223" s="107"/>
    </row>
    <row r="3224" spans="7:7" x14ac:dyDescent="0.25">
      <c r="G3224" s="107"/>
    </row>
    <row r="3225" spans="7:7" x14ac:dyDescent="0.25">
      <c r="G3225" s="107"/>
    </row>
    <row r="3226" spans="7:7" x14ac:dyDescent="0.25">
      <c r="G3226" s="107"/>
    </row>
    <row r="3227" spans="7:7" x14ac:dyDescent="0.25">
      <c r="G3227" s="107"/>
    </row>
    <row r="3228" spans="7:7" x14ac:dyDescent="0.25">
      <c r="G3228" s="107"/>
    </row>
    <row r="3229" spans="7:7" x14ac:dyDescent="0.25">
      <c r="G3229" s="107"/>
    </row>
    <row r="3230" spans="7:7" x14ac:dyDescent="0.25">
      <c r="G3230" s="107"/>
    </row>
    <row r="3231" spans="7:7" x14ac:dyDescent="0.25">
      <c r="G3231" s="107"/>
    </row>
    <row r="3232" spans="7:7" x14ac:dyDescent="0.25">
      <c r="G3232" s="107"/>
    </row>
    <row r="3233" spans="7:7" x14ac:dyDescent="0.25">
      <c r="G3233" s="107"/>
    </row>
    <row r="3234" spans="7:7" x14ac:dyDescent="0.25">
      <c r="G3234" s="107"/>
    </row>
    <row r="3235" spans="7:7" x14ac:dyDescent="0.25">
      <c r="G3235" s="107"/>
    </row>
    <row r="3236" spans="7:7" x14ac:dyDescent="0.25">
      <c r="G3236" s="107"/>
    </row>
    <row r="3237" spans="7:7" x14ac:dyDescent="0.25">
      <c r="G3237" s="107"/>
    </row>
    <row r="3238" spans="7:7" x14ac:dyDescent="0.25">
      <c r="G3238" s="107"/>
    </row>
    <row r="3239" spans="7:7" x14ac:dyDescent="0.25">
      <c r="G3239" s="107"/>
    </row>
    <row r="3240" spans="7:7" x14ac:dyDescent="0.25">
      <c r="G3240" s="107"/>
    </row>
    <row r="3241" spans="7:7" x14ac:dyDescent="0.25">
      <c r="G3241" s="107"/>
    </row>
    <row r="3242" spans="7:7" x14ac:dyDescent="0.25">
      <c r="G3242" s="107"/>
    </row>
    <row r="3243" spans="7:7" x14ac:dyDescent="0.25">
      <c r="G3243" s="107"/>
    </row>
    <row r="3244" spans="7:7" x14ac:dyDescent="0.25">
      <c r="G3244" s="107"/>
    </row>
    <row r="3245" spans="7:7" x14ac:dyDescent="0.25">
      <c r="G3245" s="107"/>
    </row>
    <row r="3246" spans="7:7" x14ac:dyDescent="0.25">
      <c r="G3246" s="107"/>
    </row>
    <row r="3247" spans="7:7" x14ac:dyDescent="0.25">
      <c r="G3247" s="107"/>
    </row>
    <row r="3248" spans="7:7" x14ac:dyDescent="0.25">
      <c r="G3248" s="107"/>
    </row>
    <row r="3249" spans="7:7" x14ac:dyDescent="0.25">
      <c r="G3249" s="107"/>
    </row>
    <row r="3250" spans="7:7" x14ac:dyDescent="0.25">
      <c r="G3250" s="107"/>
    </row>
    <row r="3251" spans="7:7" x14ac:dyDescent="0.25">
      <c r="G3251" s="107"/>
    </row>
    <row r="3252" spans="7:7" x14ac:dyDescent="0.25">
      <c r="G3252" s="107"/>
    </row>
    <row r="3253" spans="7:7" x14ac:dyDescent="0.25">
      <c r="G3253" s="107"/>
    </row>
    <row r="3254" spans="7:7" x14ac:dyDescent="0.25">
      <c r="G3254" s="107"/>
    </row>
    <row r="3255" spans="7:7" x14ac:dyDescent="0.25">
      <c r="G3255" s="107"/>
    </row>
    <row r="3256" spans="7:7" x14ac:dyDescent="0.25">
      <c r="G3256" s="107"/>
    </row>
    <row r="3257" spans="7:7" x14ac:dyDescent="0.25">
      <c r="G3257" s="107"/>
    </row>
    <row r="3258" spans="7:7" x14ac:dyDescent="0.25">
      <c r="G3258" s="107"/>
    </row>
    <row r="3259" spans="7:7" x14ac:dyDescent="0.25">
      <c r="G3259" s="107"/>
    </row>
    <row r="3260" spans="7:7" x14ac:dyDescent="0.25">
      <c r="G3260" s="107"/>
    </row>
    <row r="3261" spans="7:7" x14ac:dyDescent="0.25">
      <c r="G3261" s="107"/>
    </row>
    <row r="3262" spans="7:7" x14ac:dyDescent="0.25">
      <c r="G3262" s="107"/>
    </row>
    <row r="3263" spans="7:7" x14ac:dyDescent="0.25">
      <c r="G3263" s="107"/>
    </row>
    <row r="3264" spans="7:7" x14ac:dyDescent="0.25">
      <c r="G3264" s="107"/>
    </row>
    <row r="3265" spans="7:7" x14ac:dyDescent="0.25">
      <c r="G3265" s="107"/>
    </row>
    <row r="3266" spans="7:7" x14ac:dyDescent="0.25">
      <c r="G3266" s="107"/>
    </row>
    <row r="3267" spans="7:7" x14ac:dyDescent="0.25">
      <c r="G3267" s="107"/>
    </row>
    <row r="3268" spans="7:7" x14ac:dyDescent="0.25">
      <c r="G3268" s="107"/>
    </row>
    <row r="3269" spans="7:7" x14ac:dyDescent="0.25">
      <c r="G3269" s="107"/>
    </row>
    <row r="3270" spans="7:7" x14ac:dyDescent="0.25">
      <c r="G3270" s="107"/>
    </row>
    <row r="3271" spans="7:7" x14ac:dyDescent="0.25">
      <c r="G3271" s="107"/>
    </row>
    <row r="3272" spans="7:7" x14ac:dyDescent="0.25">
      <c r="G3272" s="107"/>
    </row>
    <row r="3273" spans="7:7" x14ac:dyDescent="0.25">
      <c r="G3273" s="107"/>
    </row>
    <row r="3274" spans="7:7" x14ac:dyDescent="0.25">
      <c r="G3274" s="107"/>
    </row>
    <row r="3275" spans="7:7" x14ac:dyDescent="0.25">
      <c r="G3275" s="107"/>
    </row>
    <row r="3276" spans="7:7" x14ac:dyDescent="0.25">
      <c r="G3276" s="107"/>
    </row>
    <row r="3277" spans="7:7" x14ac:dyDescent="0.25">
      <c r="G3277" s="107"/>
    </row>
    <row r="3278" spans="7:7" x14ac:dyDescent="0.25">
      <c r="G3278" s="107"/>
    </row>
    <row r="3279" spans="7:7" x14ac:dyDescent="0.25">
      <c r="G3279" s="107"/>
    </row>
    <row r="3280" spans="7:7" x14ac:dyDescent="0.25">
      <c r="G3280" s="107"/>
    </row>
    <row r="3281" spans="7:7" x14ac:dyDescent="0.25">
      <c r="G3281" s="107"/>
    </row>
    <row r="3282" spans="7:7" x14ac:dyDescent="0.25">
      <c r="G3282" s="107"/>
    </row>
    <row r="3283" spans="7:7" x14ac:dyDescent="0.25">
      <c r="G3283" s="107"/>
    </row>
    <row r="3284" spans="7:7" x14ac:dyDescent="0.25">
      <c r="G3284" s="107"/>
    </row>
    <row r="3285" spans="7:7" x14ac:dyDescent="0.25">
      <c r="G3285" s="107"/>
    </row>
    <row r="3286" spans="7:7" x14ac:dyDescent="0.25">
      <c r="G3286" s="107"/>
    </row>
    <row r="3287" spans="7:7" x14ac:dyDescent="0.25">
      <c r="G3287" s="107"/>
    </row>
    <row r="3288" spans="7:7" x14ac:dyDescent="0.25">
      <c r="G3288" s="107"/>
    </row>
    <row r="3289" spans="7:7" x14ac:dyDescent="0.25">
      <c r="G3289" s="107"/>
    </row>
    <row r="3290" spans="7:7" x14ac:dyDescent="0.25">
      <c r="G3290" s="107"/>
    </row>
    <row r="3291" spans="7:7" x14ac:dyDescent="0.25">
      <c r="G3291" s="107"/>
    </row>
    <row r="3292" spans="7:7" x14ac:dyDescent="0.25">
      <c r="G3292" s="107"/>
    </row>
    <row r="3293" spans="7:7" x14ac:dyDescent="0.25">
      <c r="G3293" s="107"/>
    </row>
    <row r="3294" spans="7:7" x14ac:dyDescent="0.25">
      <c r="G3294" s="107"/>
    </row>
    <row r="3295" spans="7:7" x14ac:dyDescent="0.25">
      <c r="G3295" s="107"/>
    </row>
    <row r="3296" spans="7:7" x14ac:dyDescent="0.25">
      <c r="G3296" s="107"/>
    </row>
    <row r="3297" spans="7:7" x14ac:dyDescent="0.25">
      <c r="G3297" s="107"/>
    </row>
    <row r="3298" spans="7:7" x14ac:dyDescent="0.25">
      <c r="G3298" s="107"/>
    </row>
    <row r="3299" spans="7:7" x14ac:dyDescent="0.25">
      <c r="G3299" s="107"/>
    </row>
    <row r="3300" spans="7:7" x14ac:dyDescent="0.25">
      <c r="G3300" s="107"/>
    </row>
    <row r="3301" spans="7:7" x14ac:dyDescent="0.25">
      <c r="G3301" s="107"/>
    </row>
    <row r="3302" spans="7:7" x14ac:dyDescent="0.25">
      <c r="G3302" s="107"/>
    </row>
    <row r="3303" spans="7:7" x14ac:dyDescent="0.25">
      <c r="G3303" s="107"/>
    </row>
    <row r="3304" spans="7:7" x14ac:dyDescent="0.25">
      <c r="G3304" s="107"/>
    </row>
    <row r="3305" spans="7:7" x14ac:dyDescent="0.25">
      <c r="G3305" s="107"/>
    </row>
    <row r="3306" spans="7:7" x14ac:dyDescent="0.25">
      <c r="G3306" s="107"/>
    </row>
    <row r="3307" spans="7:7" x14ac:dyDescent="0.25">
      <c r="G3307" s="107"/>
    </row>
    <row r="3308" spans="7:7" x14ac:dyDescent="0.25">
      <c r="G3308" s="107"/>
    </row>
    <row r="3309" spans="7:7" x14ac:dyDescent="0.25">
      <c r="G3309" s="107"/>
    </row>
    <row r="3310" spans="7:7" x14ac:dyDescent="0.25">
      <c r="G3310" s="107"/>
    </row>
    <row r="3311" spans="7:7" x14ac:dyDescent="0.25">
      <c r="G3311" s="107"/>
    </row>
    <row r="3312" spans="7:7" x14ac:dyDescent="0.25">
      <c r="G3312" s="107"/>
    </row>
    <row r="3313" spans="7:7" x14ac:dyDescent="0.25">
      <c r="G3313" s="107"/>
    </row>
    <row r="3314" spans="7:7" x14ac:dyDescent="0.25">
      <c r="G3314" s="107"/>
    </row>
    <row r="3315" spans="7:7" x14ac:dyDescent="0.25">
      <c r="G3315" s="107"/>
    </row>
    <row r="3316" spans="7:7" x14ac:dyDescent="0.25">
      <c r="G3316" s="107"/>
    </row>
    <row r="3317" spans="7:7" x14ac:dyDescent="0.25">
      <c r="G3317" s="107"/>
    </row>
    <row r="3318" spans="7:7" x14ac:dyDescent="0.25">
      <c r="G3318" s="107"/>
    </row>
    <row r="3319" spans="7:7" x14ac:dyDescent="0.25">
      <c r="G3319" s="107"/>
    </row>
    <row r="3320" spans="7:7" x14ac:dyDescent="0.25">
      <c r="G3320" s="107"/>
    </row>
    <row r="3321" spans="7:7" x14ac:dyDescent="0.25">
      <c r="G3321" s="107"/>
    </row>
    <row r="3322" spans="7:7" x14ac:dyDescent="0.25">
      <c r="G3322" s="107"/>
    </row>
    <row r="3323" spans="7:7" x14ac:dyDescent="0.25">
      <c r="G3323" s="107"/>
    </row>
    <row r="3324" spans="7:7" x14ac:dyDescent="0.25">
      <c r="G3324" s="107"/>
    </row>
    <row r="3325" spans="7:7" x14ac:dyDescent="0.25">
      <c r="G3325" s="107"/>
    </row>
    <row r="3326" spans="7:7" x14ac:dyDescent="0.25">
      <c r="G3326" s="107"/>
    </row>
    <row r="3327" spans="7:7" x14ac:dyDescent="0.25">
      <c r="G3327" s="107"/>
    </row>
    <row r="3328" spans="7:7" x14ac:dyDescent="0.25">
      <c r="G3328" s="107"/>
    </row>
    <row r="3329" spans="7:7" x14ac:dyDescent="0.25">
      <c r="G3329" s="107"/>
    </row>
    <row r="3330" spans="7:7" x14ac:dyDescent="0.25">
      <c r="G3330" s="107"/>
    </row>
    <row r="3331" spans="7:7" x14ac:dyDescent="0.25">
      <c r="G3331" s="107"/>
    </row>
    <row r="3332" spans="7:7" x14ac:dyDescent="0.25">
      <c r="G3332" s="107"/>
    </row>
    <row r="3333" spans="7:7" x14ac:dyDescent="0.25">
      <c r="G3333" s="107"/>
    </row>
    <row r="3334" spans="7:7" x14ac:dyDescent="0.25">
      <c r="G3334" s="107"/>
    </row>
    <row r="3335" spans="7:7" x14ac:dyDescent="0.25">
      <c r="G3335" s="107"/>
    </row>
    <row r="3336" spans="7:7" x14ac:dyDescent="0.25">
      <c r="G3336" s="107"/>
    </row>
    <row r="3337" spans="7:7" x14ac:dyDescent="0.25">
      <c r="G3337" s="107"/>
    </row>
    <row r="3338" spans="7:7" x14ac:dyDescent="0.25">
      <c r="G3338" s="107"/>
    </row>
    <row r="3339" spans="7:7" x14ac:dyDescent="0.25">
      <c r="G3339" s="107"/>
    </row>
    <row r="3340" spans="7:7" x14ac:dyDescent="0.25">
      <c r="G3340" s="107"/>
    </row>
    <row r="3341" spans="7:7" x14ac:dyDescent="0.25">
      <c r="G3341" s="107"/>
    </row>
    <row r="3342" spans="7:7" x14ac:dyDescent="0.25">
      <c r="G3342" s="107"/>
    </row>
    <row r="3343" spans="7:7" x14ac:dyDescent="0.25">
      <c r="G3343" s="107"/>
    </row>
    <row r="3344" spans="7:7" x14ac:dyDescent="0.25">
      <c r="G3344" s="107"/>
    </row>
    <row r="3345" spans="7:7" x14ac:dyDescent="0.25">
      <c r="G3345" s="107"/>
    </row>
    <row r="3346" spans="7:7" x14ac:dyDescent="0.25">
      <c r="G3346" s="107"/>
    </row>
    <row r="3347" spans="7:7" x14ac:dyDescent="0.25">
      <c r="G3347" s="107"/>
    </row>
    <row r="3348" spans="7:7" x14ac:dyDescent="0.25">
      <c r="G3348" s="107"/>
    </row>
    <row r="3349" spans="7:7" x14ac:dyDescent="0.25">
      <c r="G3349" s="107"/>
    </row>
    <row r="3350" spans="7:7" x14ac:dyDescent="0.25">
      <c r="G3350" s="107"/>
    </row>
    <row r="3351" spans="7:7" x14ac:dyDescent="0.25">
      <c r="G3351" s="107"/>
    </row>
    <row r="3352" spans="7:7" x14ac:dyDescent="0.25">
      <c r="G3352" s="107"/>
    </row>
    <row r="3353" spans="7:7" x14ac:dyDescent="0.25">
      <c r="G3353" s="107"/>
    </row>
    <row r="3354" spans="7:7" x14ac:dyDescent="0.25">
      <c r="G3354" s="107"/>
    </row>
    <row r="3355" spans="7:7" x14ac:dyDescent="0.25">
      <c r="G3355" s="107"/>
    </row>
    <row r="3356" spans="7:7" x14ac:dyDescent="0.25">
      <c r="G3356" s="107"/>
    </row>
    <row r="3357" spans="7:7" x14ac:dyDescent="0.25">
      <c r="G3357" s="107"/>
    </row>
    <row r="3358" spans="7:7" x14ac:dyDescent="0.25">
      <c r="G3358" s="107"/>
    </row>
    <row r="3359" spans="7:7" x14ac:dyDescent="0.25">
      <c r="G3359" s="107"/>
    </row>
    <row r="3360" spans="7:7" x14ac:dyDescent="0.25">
      <c r="G3360" s="107"/>
    </row>
    <row r="3361" spans="7:7" x14ac:dyDescent="0.25">
      <c r="G3361" s="107"/>
    </row>
    <row r="3362" spans="7:7" x14ac:dyDescent="0.25">
      <c r="G3362" s="107"/>
    </row>
    <row r="3363" spans="7:7" x14ac:dyDescent="0.25">
      <c r="G3363" s="107"/>
    </row>
    <row r="3364" spans="7:7" x14ac:dyDescent="0.25">
      <c r="G3364" s="107"/>
    </row>
    <row r="3365" spans="7:7" x14ac:dyDescent="0.25">
      <c r="G3365" s="107"/>
    </row>
    <row r="3366" spans="7:7" x14ac:dyDescent="0.25">
      <c r="G3366" s="107"/>
    </row>
    <row r="3367" spans="7:7" x14ac:dyDescent="0.25">
      <c r="G3367" s="107"/>
    </row>
    <row r="3368" spans="7:7" x14ac:dyDescent="0.25">
      <c r="G3368" s="107"/>
    </row>
    <row r="3369" spans="7:7" x14ac:dyDescent="0.25">
      <c r="G3369" s="107"/>
    </row>
    <row r="3370" spans="7:7" x14ac:dyDescent="0.25">
      <c r="G3370" s="107"/>
    </row>
    <row r="3371" spans="7:7" x14ac:dyDescent="0.25">
      <c r="G3371" s="107"/>
    </row>
    <row r="3372" spans="7:7" x14ac:dyDescent="0.25">
      <c r="G3372" s="107"/>
    </row>
    <row r="3373" spans="7:7" x14ac:dyDescent="0.25">
      <c r="G3373" s="107"/>
    </row>
    <row r="3374" spans="7:7" x14ac:dyDescent="0.25">
      <c r="G3374" s="107"/>
    </row>
    <row r="3375" spans="7:7" x14ac:dyDescent="0.25">
      <c r="G3375" s="107"/>
    </row>
    <row r="3376" spans="7:7" x14ac:dyDescent="0.25">
      <c r="G3376" s="107"/>
    </row>
    <row r="3377" spans="7:7" x14ac:dyDescent="0.25">
      <c r="G3377" s="107"/>
    </row>
    <row r="3378" spans="7:7" x14ac:dyDescent="0.25">
      <c r="G3378" s="107"/>
    </row>
    <row r="3379" spans="7:7" x14ac:dyDescent="0.25">
      <c r="G3379" s="107"/>
    </row>
    <row r="3380" spans="7:7" x14ac:dyDescent="0.25">
      <c r="G3380" s="107"/>
    </row>
    <row r="3381" spans="7:7" x14ac:dyDescent="0.25">
      <c r="G3381" s="107"/>
    </row>
    <row r="3382" spans="7:7" x14ac:dyDescent="0.25">
      <c r="G3382" s="107"/>
    </row>
    <row r="3383" spans="7:7" x14ac:dyDescent="0.25">
      <c r="G3383" s="107"/>
    </row>
    <row r="3384" spans="7:7" x14ac:dyDescent="0.25">
      <c r="G3384" s="107"/>
    </row>
    <row r="3385" spans="7:7" x14ac:dyDescent="0.25">
      <c r="G3385" s="107"/>
    </row>
    <row r="3386" spans="7:7" x14ac:dyDescent="0.25">
      <c r="G3386" s="107"/>
    </row>
    <row r="3387" spans="7:7" x14ac:dyDescent="0.25">
      <c r="G3387" s="107"/>
    </row>
    <row r="3388" spans="7:7" x14ac:dyDescent="0.25">
      <c r="G3388" s="107"/>
    </row>
    <row r="3389" spans="7:7" x14ac:dyDescent="0.25">
      <c r="G3389" s="107"/>
    </row>
    <row r="3390" spans="7:7" x14ac:dyDescent="0.25">
      <c r="G3390" s="107"/>
    </row>
    <row r="3391" spans="7:7" x14ac:dyDescent="0.25">
      <c r="G3391" s="107"/>
    </row>
    <row r="3392" spans="7:7" x14ac:dyDescent="0.25">
      <c r="G3392" s="107"/>
    </row>
    <row r="3393" spans="7:7" x14ac:dyDescent="0.25">
      <c r="G3393" s="107"/>
    </row>
    <row r="3394" spans="7:7" x14ac:dyDescent="0.25">
      <c r="G3394" s="107"/>
    </row>
    <row r="3395" spans="7:7" x14ac:dyDescent="0.25">
      <c r="G3395" s="107"/>
    </row>
    <row r="3396" spans="7:7" x14ac:dyDescent="0.25">
      <c r="G3396" s="107"/>
    </row>
    <row r="3397" spans="7:7" x14ac:dyDescent="0.25">
      <c r="G3397" s="107"/>
    </row>
    <row r="3398" spans="7:7" x14ac:dyDescent="0.25">
      <c r="G3398" s="107"/>
    </row>
    <row r="3399" spans="7:7" x14ac:dyDescent="0.25">
      <c r="G3399" s="107"/>
    </row>
    <row r="3400" spans="7:7" x14ac:dyDescent="0.25">
      <c r="G3400" s="107"/>
    </row>
    <row r="3401" spans="7:7" x14ac:dyDescent="0.25">
      <c r="G3401" s="107"/>
    </row>
    <row r="3402" spans="7:7" x14ac:dyDescent="0.25">
      <c r="G3402" s="107"/>
    </row>
    <row r="3403" spans="7:7" x14ac:dyDescent="0.25">
      <c r="G3403" s="107"/>
    </row>
    <row r="3404" spans="7:7" x14ac:dyDescent="0.25">
      <c r="G3404" s="107"/>
    </row>
    <row r="3405" spans="7:7" x14ac:dyDescent="0.25">
      <c r="G3405" s="107"/>
    </row>
    <row r="3406" spans="7:7" x14ac:dyDescent="0.25">
      <c r="G3406" s="107"/>
    </row>
    <row r="3407" spans="7:7" x14ac:dyDescent="0.25">
      <c r="G3407" s="107"/>
    </row>
    <row r="3408" spans="7:7" x14ac:dyDescent="0.25">
      <c r="G3408" s="107"/>
    </row>
    <row r="3409" spans="7:7" x14ac:dyDescent="0.25">
      <c r="G3409" s="107"/>
    </row>
    <row r="3410" spans="7:7" x14ac:dyDescent="0.25">
      <c r="G3410" s="107"/>
    </row>
    <row r="3411" spans="7:7" x14ac:dyDescent="0.25">
      <c r="G3411" s="107"/>
    </row>
    <row r="3412" spans="7:7" x14ac:dyDescent="0.25">
      <c r="G3412" s="107"/>
    </row>
    <row r="3413" spans="7:7" x14ac:dyDescent="0.25">
      <c r="G3413" s="107"/>
    </row>
    <row r="3414" spans="7:7" x14ac:dyDescent="0.25">
      <c r="G3414" s="107"/>
    </row>
    <row r="3415" spans="7:7" x14ac:dyDescent="0.25">
      <c r="G3415" s="107"/>
    </row>
    <row r="3416" spans="7:7" x14ac:dyDescent="0.25">
      <c r="G3416" s="107"/>
    </row>
    <row r="3417" spans="7:7" x14ac:dyDescent="0.25">
      <c r="G3417" s="107"/>
    </row>
    <row r="3418" spans="7:7" x14ac:dyDescent="0.25">
      <c r="G3418" s="107"/>
    </row>
    <row r="3419" spans="7:7" x14ac:dyDescent="0.25">
      <c r="G3419" s="107"/>
    </row>
    <row r="3420" spans="7:7" x14ac:dyDescent="0.25">
      <c r="G3420" s="107"/>
    </row>
    <row r="3421" spans="7:7" x14ac:dyDescent="0.25">
      <c r="G3421" s="107"/>
    </row>
    <row r="3422" spans="7:7" x14ac:dyDescent="0.25">
      <c r="G3422" s="107"/>
    </row>
    <row r="3423" spans="7:7" x14ac:dyDescent="0.25">
      <c r="G3423" s="107"/>
    </row>
    <row r="3424" spans="7:7" x14ac:dyDescent="0.25">
      <c r="G3424" s="107"/>
    </row>
    <row r="3425" spans="7:7" x14ac:dyDescent="0.25">
      <c r="G3425" s="107"/>
    </row>
    <row r="3426" spans="7:7" x14ac:dyDescent="0.25">
      <c r="G3426" s="107"/>
    </row>
    <row r="3427" spans="7:7" x14ac:dyDescent="0.25">
      <c r="G3427" s="107"/>
    </row>
    <row r="3428" spans="7:7" x14ac:dyDescent="0.25">
      <c r="G3428" s="107"/>
    </row>
    <row r="3429" spans="7:7" x14ac:dyDescent="0.25">
      <c r="G3429" s="107"/>
    </row>
    <row r="3430" spans="7:7" x14ac:dyDescent="0.25">
      <c r="G3430" s="107"/>
    </row>
    <row r="3431" spans="7:7" x14ac:dyDescent="0.25">
      <c r="G3431" s="107"/>
    </row>
    <row r="3432" spans="7:7" x14ac:dyDescent="0.25">
      <c r="G3432" s="107"/>
    </row>
    <row r="3433" spans="7:7" x14ac:dyDescent="0.25">
      <c r="G3433" s="107"/>
    </row>
    <row r="3434" spans="7:7" x14ac:dyDescent="0.25">
      <c r="G3434" s="107"/>
    </row>
    <row r="3435" spans="7:7" x14ac:dyDescent="0.25">
      <c r="G3435" s="107"/>
    </row>
    <row r="3436" spans="7:7" x14ac:dyDescent="0.25">
      <c r="G3436" s="107"/>
    </row>
    <row r="3437" spans="7:7" x14ac:dyDescent="0.25">
      <c r="G3437" s="107"/>
    </row>
    <row r="3438" spans="7:7" x14ac:dyDescent="0.25">
      <c r="G3438" s="107"/>
    </row>
    <row r="3439" spans="7:7" x14ac:dyDescent="0.25">
      <c r="G3439" s="107"/>
    </row>
    <row r="3440" spans="7:7" x14ac:dyDescent="0.25">
      <c r="G3440" s="107"/>
    </row>
    <row r="3441" spans="7:7" x14ac:dyDescent="0.25">
      <c r="G3441" s="107"/>
    </row>
    <row r="3442" spans="7:7" x14ac:dyDescent="0.25">
      <c r="G3442" s="107"/>
    </row>
    <row r="3443" spans="7:7" x14ac:dyDescent="0.25">
      <c r="G3443" s="107"/>
    </row>
    <row r="3444" spans="7:7" x14ac:dyDescent="0.25">
      <c r="G3444" s="107"/>
    </row>
    <row r="3445" spans="7:7" x14ac:dyDescent="0.25">
      <c r="G3445" s="107"/>
    </row>
    <row r="3446" spans="7:7" x14ac:dyDescent="0.25">
      <c r="G3446" s="107"/>
    </row>
    <row r="3447" spans="7:7" x14ac:dyDescent="0.25">
      <c r="G3447" s="107"/>
    </row>
    <row r="3448" spans="7:7" x14ac:dyDescent="0.25">
      <c r="G3448" s="107"/>
    </row>
    <row r="3449" spans="7:7" x14ac:dyDescent="0.25">
      <c r="G3449" s="107"/>
    </row>
    <row r="3450" spans="7:7" x14ac:dyDescent="0.25">
      <c r="G3450" s="107"/>
    </row>
    <row r="3451" spans="7:7" x14ac:dyDescent="0.25">
      <c r="G3451" s="107"/>
    </row>
    <row r="3452" spans="7:7" x14ac:dyDescent="0.25">
      <c r="G3452" s="107"/>
    </row>
    <row r="3453" spans="7:7" x14ac:dyDescent="0.25">
      <c r="G3453" s="107"/>
    </row>
    <row r="3454" spans="7:7" x14ac:dyDescent="0.25">
      <c r="G3454" s="107"/>
    </row>
    <row r="3455" spans="7:7" x14ac:dyDescent="0.25">
      <c r="G3455" s="107"/>
    </row>
    <row r="3456" spans="7:7" x14ac:dyDescent="0.25">
      <c r="G3456" s="107"/>
    </row>
    <row r="3457" spans="7:7" x14ac:dyDescent="0.25">
      <c r="G3457" s="107"/>
    </row>
    <row r="3458" spans="7:7" x14ac:dyDescent="0.25">
      <c r="G3458" s="107"/>
    </row>
    <row r="3459" spans="7:7" x14ac:dyDescent="0.25">
      <c r="G3459" s="107"/>
    </row>
    <row r="3460" spans="7:7" x14ac:dyDescent="0.25">
      <c r="G3460" s="107"/>
    </row>
    <row r="3461" spans="7:7" x14ac:dyDescent="0.25">
      <c r="G3461" s="107"/>
    </row>
    <row r="3462" spans="7:7" x14ac:dyDescent="0.25">
      <c r="G3462" s="107"/>
    </row>
    <row r="3463" spans="7:7" x14ac:dyDescent="0.25">
      <c r="G3463" s="107"/>
    </row>
    <row r="3464" spans="7:7" x14ac:dyDescent="0.25">
      <c r="G3464" s="107"/>
    </row>
    <row r="3465" spans="7:7" x14ac:dyDescent="0.25">
      <c r="G3465" s="107"/>
    </row>
    <row r="3466" spans="7:7" x14ac:dyDescent="0.25">
      <c r="G3466" s="107"/>
    </row>
    <row r="3467" spans="7:7" x14ac:dyDescent="0.25">
      <c r="G3467" s="107"/>
    </row>
    <row r="3468" spans="7:7" x14ac:dyDescent="0.25">
      <c r="G3468" s="107"/>
    </row>
    <row r="3469" spans="7:7" x14ac:dyDescent="0.25">
      <c r="G3469" s="107"/>
    </row>
    <row r="3470" spans="7:7" x14ac:dyDescent="0.25">
      <c r="G3470" s="107"/>
    </row>
    <row r="3471" spans="7:7" x14ac:dyDescent="0.25">
      <c r="G3471" s="107"/>
    </row>
    <row r="3472" spans="7:7" x14ac:dyDescent="0.25">
      <c r="G3472" s="107"/>
    </row>
    <row r="3473" spans="7:7" x14ac:dyDescent="0.25">
      <c r="G3473" s="107"/>
    </row>
    <row r="3474" spans="7:7" x14ac:dyDescent="0.25">
      <c r="G3474" s="107"/>
    </row>
    <row r="3475" spans="7:7" x14ac:dyDescent="0.25">
      <c r="G3475" s="107"/>
    </row>
    <row r="3476" spans="7:7" x14ac:dyDescent="0.25">
      <c r="G3476" s="107"/>
    </row>
    <row r="3477" spans="7:7" x14ac:dyDescent="0.25">
      <c r="G3477" s="107"/>
    </row>
    <row r="3478" spans="7:7" x14ac:dyDescent="0.25">
      <c r="G3478" s="107"/>
    </row>
    <row r="3479" spans="7:7" x14ac:dyDescent="0.25">
      <c r="G3479" s="107"/>
    </row>
    <row r="3480" spans="7:7" x14ac:dyDescent="0.25">
      <c r="G3480" s="107"/>
    </row>
    <row r="3481" spans="7:7" x14ac:dyDescent="0.25">
      <c r="G3481" s="107"/>
    </row>
    <row r="3482" spans="7:7" x14ac:dyDescent="0.25">
      <c r="G3482" s="107"/>
    </row>
    <row r="3483" spans="7:7" x14ac:dyDescent="0.25">
      <c r="G3483" s="107"/>
    </row>
    <row r="3484" spans="7:7" x14ac:dyDescent="0.25">
      <c r="G3484" s="107"/>
    </row>
    <row r="3485" spans="7:7" x14ac:dyDescent="0.25">
      <c r="G3485" s="107"/>
    </row>
    <row r="3486" spans="7:7" x14ac:dyDescent="0.25">
      <c r="G3486" s="107"/>
    </row>
    <row r="3487" spans="7:7" x14ac:dyDescent="0.25">
      <c r="G3487" s="107"/>
    </row>
    <row r="3488" spans="7:7" x14ac:dyDescent="0.25">
      <c r="G3488" s="107"/>
    </row>
    <row r="3489" spans="7:7" x14ac:dyDescent="0.25">
      <c r="G3489" s="107"/>
    </row>
    <row r="3490" spans="7:7" x14ac:dyDescent="0.25">
      <c r="G3490" s="107"/>
    </row>
    <row r="3491" spans="7:7" x14ac:dyDescent="0.25">
      <c r="G3491" s="107"/>
    </row>
    <row r="3492" spans="7:7" x14ac:dyDescent="0.25">
      <c r="G3492" s="107"/>
    </row>
    <row r="3493" spans="7:7" x14ac:dyDescent="0.25">
      <c r="G3493" s="107"/>
    </row>
    <row r="3494" spans="7:7" x14ac:dyDescent="0.25">
      <c r="G3494" s="107"/>
    </row>
    <row r="3495" spans="7:7" x14ac:dyDescent="0.25">
      <c r="G3495" s="107"/>
    </row>
    <row r="3496" spans="7:7" x14ac:dyDescent="0.25">
      <c r="G3496" s="107"/>
    </row>
    <row r="3497" spans="7:7" x14ac:dyDescent="0.25">
      <c r="G3497" s="107"/>
    </row>
    <row r="3498" spans="7:7" x14ac:dyDescent="0.25">
      <c r="G3498" s="107"/>
    </row>
    <row r="3499" spans="7:7" x14ac:dyDescent="0.25">
      <c r="G3499" s="107"/>
    </row>
    <row r="3500" spans="7:7" x14ac:dyDescent="0.25">
      <c r="G3500" s="107"/>
    </row>
    <row r="3501" spans="7:7" x14ac:dyDescent="0.25">
      <c r="G3501" s="107"/>
    </row>
    <row r="3502" spans="7:7" x14ac:dyDescent="0.25">
      <c r="G3502" s="107"/>
    </row>
    <row r="3503" spans="7:7" x14ac:dyDescent="0.25">
      <c r="G3503" s="107"/>
    </row>
    <row r="3504" spans="7:7" x14ac:dyDescent="0.25">
      <c r="G3504" s="107"/>
    </row>
    <row r="3505" spans="7:7" x14ac:dyDescent="0.25">
      <c r="G3505" s="107"/>
    </row>
    <row r="3506" spans="7:7" x14ac:dyDescent="0.25">
      <c r="G3506" s="107"/>
    </row>
    <row r="3507" spans="7:7" x14ac:dyDescent="0.25">
      <c r="G3507" s="107"/>
    </row>
    <row r="3508" spans="7:7" x14ac:dyDescent="0.25">
      <c r="G3508" s="107"/>
    </row>
    <row r="3509" spans="7:7" x14ac:dyDescent="0.25">
      <c r="G3509" s="107"/>
    </row>
    <row r="3510" spans="7:7" x14ac:dyDescent="0.25">
      <c r="G3510" s="107"/>
    </row>
    <row r="3511" spans="7:7" x14ac:dyDescent="0.25">
      <c r="G3511" s="107"/>
    </row>
    <row r="3512" spans="7:7" x14ac:dyDescent="0.25">
      <c r="G3512" s="107"/>
    </row>
    <row r="3513" spans="7:7" x14ac:dyDescent="0.25">
      <c r="G3513" s="107"/>
    </row>
    <row r="3514" spans="7:7" x14ac:dyDescent="0.25">
      <c r="G3514" s="107"/>
    </row>
    <row r="3515" spans="7:7" x14ac:dyDescent="0.25">
      <c r="G3515" s="107"/>
    </row>
    <row r="3516" spans="7:7" x14ac:dyDescent="0.25">
      <c r="G3516" s="107"/>
    </row>
    <row r="3517" spans="7:7" x14ac:dyDescent="0.25">
      <c r="G3517" s="107"/>
    </row>
    <row r="3518" spans="7:7" x14ac:dyDescent="0.25">
      <c r="G3518" s="107"/>
    </row>
    <row r="3519" spans="7:7" x14ac:dyDescent="0.25">
      <c r="G3519" s="107"/>
    </row>
    <row r="3520" spans="7:7" x14ac:dyDescent="0.25">
      <c r="G3520" s="107"/>
    </row>
    <row r="3521" spans="7:7" x14ac:dyDescent="0.25">
      <c r="G3521" s="107"/>
    </row>
    <row r="3522" spans="7:7" x14ac:dyDescent="0.25">
      <c r="G3522" s="107"/>
    </row>
    <row r="3523" spans="7:7" x14ac:dyDescent="0.25">
      <c r="G3523" s="107"/>
    </row>
    <row r="3524" spans="7:7" x14ac:dyDescent="0.25">
      <c r="G3524" s="107"/>
    </row>
    <row r="3525" spans="7:7" x14ac:dyDescent="0.25">
      <c r="G3525" s="107"/>
    </row>
    <row r="3526" spans="7:7" x14ac:dyDescent="0.25">
      <c r="G3526" s="107"/>
    </row>
    <row r="3527" spans="7:7" x14ac:dyDescent="0.25">
      <c r="G3527" s="107"/>
    </row>
    <row r="3528" spans="7:7" x14ac:dyDescent="0.25">
      <c r="G3528" s="107"/>
    </row>
    <row r="3529" spans="7:7" x14ac:dyDescent="0.25">
      <c r="G3529" s="107"/>
    </row>
    <row r="3530" spans="7:7" x14ac:dyDescent="0.25">
      <c r="G3530" s="107"/>
    </row>
    <row r="3531" spans="7:7" x14ac:dyDescent="0.25">
      <c r="G3531" s="107"/>
    </row>
    <row r="3532" spans="7:7" x14ac:dyDescent="0.25">
      <c r="G3532" s="107"/>
    </row>
    <row r="3533" spans="7:7" x14ac:dyDescent="0.25">
      <c r="G3533" s="107"/>
    </row>
    <row r="3534" spans="7:7" x14ac:dyDescent="0.25">
      <c r="G3534" s="107"/>
    </row>
    <row r="3535" spans="7:7" x14ac:dyDescent="0.25">
      <c r="G3535" s="107"/>
    </row>
    <row r="3536" spans="7:7" x14ac:dyDescent="0.25">
      <c r="G3536" s="107"/>
    </row>
    <row r="3537" spans="7:7" x14ac:dyDescent="0.25">
      <c r="G3537" s="107"/>
    </row>
    <row r="3538" spans="7:7" x14ac:dyDescent="0.25">
      <c r="G3538" s="107"/>
    </row>
    <row r="3539" spans="7:7" x14ac:dyDescent="0.25">
      <c r="G3539" s="107"/>
    </row>
    <row r="3540" spans="7:7" x14ac:dyDescent="0.25">
      <c r="G3540" s="107"/>
    </row>
    <row r="3541" spans="7:7" x14ac:dyDescent="0.25">
      <c r="G3541" s="107"/>
    </row>
    <row r="3542" spans="7:7" x14ac:dyDescent="0.25">
      <c r="G3542" s="107"/>
    </row>
    <row r="3543" spans="7:7" x14ac:dyDescent="0.25">
      <c r="G3543" s="107"/>
    </row>
    <row r="3544" spans="7:7" x14ac:dyDescent="0.25">
      <c r="G3544" s="107"/>
    </row>
    <row r="3545" spans="7:7" x14ac:dyDescent="0.25">
      <c r="G3545" s="107"/>
    </row>
    <row r="3546" spans="7:7" x14ac:dyDescent="0.25">
      <c r="G3546" s="107"/>
    </row>
    <row r="3547" spans="7:7" x14ac:dyDescent="0.25">
      <c r="G3547" s="107"/>
    </row>
    <row r="3548" spans="7:7" x14ac:dyDescent="0.25">
      <c r="G3548" s="107"/>
    </row>
    <row r="3549" spans="7:7" x14ac:dyDescent="0.25">
      <c r="G3549" s="107"/>
    </row>
    <row r="3550" spans="7:7" x14ac:dyDescent="0.25">
      <c r="G3550" s="107"/>
    </row>
    <row r="3551" spans="7:7" x14ac:dyDescent="0.25">
      <c r="G3551" s="107"/>
    </row>
    <row r="3552" spans="7:7" x14ac:dyDescent="0.25">
      <c r="G3552" s="107"/>
    </row>
    <row r="3553" spans="7:7" x14ac:dyDescent="0.25">
      <c r="G3553" s="107"/>
    </row>
    <row r="3554" spans="7:7" x14ac:dyDescent="0.25">
      <c r="G3554" s="107"/>
    </row>
    <row r="3555" spans="7:7" x14ac:dyDescent="0.25">
      <c r="G3555" s="107"/>
    </row>
    <row r="3556" spans="7:7" x14ac:dyDescent="0.25">
      <c r="G3556" s="107"/>
    </row>
    <row r="3557" spans="7:7" x14ac:dyDescent="0.25">
      <c r="G3557" s="107"/>
    </row>
    <row r="3558" spans="7:7" x14ac:dyDescent="0.25">
      <c r="G3558" s="107"/>
    </row>
    <row r="3559" spans="7:7" x14ac:dyDescent="0.25">
      <c r="G3559" s="107"/>
    </row>
    <row r="3560" spans="7:7" x14ac:dyDescent="0.25">
      <c r="G3560" s="107"/>
    </row>
    <row r="3561" spans="7:7" x14ac:dyDescent="0.25">
      <c r="G3561" s="107"/>
    </row>
    <row r="3562" spans="7:7" x14ac:dyDescent="0.25">
      <c r="G3562" s="107"/>
    </row>
    <row r="3563" spans="7:7" x14ac:dyDescent="0.25">
      <c r="G3563" s="107"/>
    </row>
    <row r="3564" spans="7:7" x14ac:dyDescent="0.25">
      <c r="G3564" s="107"/>
    </row>
    <row r="3565" spans="7:7" x14ac:dyDescent="0.25">
      <c r="G3565" s="107"/>
    </row>
    <row r="3566" spans="7:7" x14ac:dyDescent="0.25">
      <c r="G3566" s="107"/>
    </row>
    <row r="3567" spans="7:7" x14ac:dyDescent="0.25">
      <c r="G3567" s="107"/>
    </row>
    <row r="3568" spans="7:7" x14ac:dyDescent="0.25">
      <c r="G3568" s="107"/>
    </row>
    <row r="3569" spans="7:7" x14ac:dyDescent="0.25">
      <c r="G3569" s="107"/>
    </row>
    <row r="3570" spans="7:7" x14ac:dyDescent="0.25">
      <c r="G3570" s="107"/>
    </row>
    <row r="3571" spans="7:7" x14ac:dyDescent="0.25">
      <c r="G3571" s="107"/>
    </row>
    <row r="3572" spans="7:7" x14ac:dyDescent="0.25">
      <c r="G3572" s="107"/>
    </row>
    <row r="3573" spans="7:7" x14ac:dyDescent="0.25">
      <c r="G3573" s="107"/>
    </row>
    <row r="3574" spans="7:7" x14ac:dyDescent="0.25">
      <c r="G3574" s="107"/>
    </row>
    <row r="3575" spans="7:7" x14ac:dyDescent="0.25">
      <c r="G3575" s="107"/>
    </row>
    <row r="3576" spans="7:7" x14ac:dyDescent="0.25">
      <c r="G3576" s="107"/>
    </row>
    <row r="3577" spans="7:7" x14ac:dyDescent="0.25">
      <c r="G3577" s="107"/>
    </row>
    <row r="3578" spans="7:7" x14ac:dyDescent="0.25">
      <c r="G3578" s="107"/>
    </row>
    <row r="3579" spans="7:7" x14ac:dyDescent="0.25">
      <c r="G3579" s="107"/>
    </row>
    <row r="3580" spans="7:7" x14ac:dyDescent="0.25">
      <c r="G3580" s="107"/>
    </row>
    <row r="3581" spans="7:7" x14ac:dyDescent="0.25">
      <c r="G3581" s="107"/>
    </row>
    <row r="3582" spans="7:7" x14ac:dyDescent="0.25">
      <c r="G3582" s="107"/>
    </row>
    <row r="3583" spans="7:7" x14ac:dyDescent="0.25">
      <c r="G3583" s="107"/>
    </row>
    <row r="3584" spans="7:7" x14ac:dyDescent="0.25">
      <c r="G3584" s="107"/>
    </row>
    <row r="3585" spans="7:7" x14ac:dyDescent="0.25">
      <c r="G3585" s="107"/>
    </row>
    <row r="3586" spans="7:7" x14ac:dyDescent="0.25">
      <c r="G3586" s="107"/>
    </row>
    <row r="3587" spans="7:7" x14ac:dyDescent="0.25">
      <c r="G3587" s="107"/>
    </row>
    <row r="3588" spans="7:7" x14ac:dyDescent="0.25">
      <c r="G3588" s="107"/>
    </row>
    <row r="3589" spans="7:7" x14ac:dyDescent="0.25">
      <c r="G3589" s="107"/>
    </row>
    <row r="3590" spans="7:7" x14ac:dyDescent="0.25">
      <c r="G3590" s="107"/>
    </row>
    <row r="3591" spans="7:7" x14ac:dyDescent="0.25">
      <c r="G3591" s="107"/>
    </row>
    <row r="3592" spans="7:7" x14ac:dyDescent="0.25">
      <c r="G3592" s="107"/>
    </row>
    <row r="3593" spans="7:7" x14ac:dyDescent="0.25">
      <c r="G3593" s="107"/>
    </row>
    <row r="3594" spans="7:7" x14ac:dyDescent="0.25">
      <c r="G3594" s="107"/>
    </row>
    <row r="3595" spans="7:7" x14ac:dyDescent="0.25">
      <c r="G3595" s="107"/>
    </row>
    <row r="3596" spans="7:7" x14ac:dyDescent="0.25">
      <c r="G3596" s="107"/>
    </row>
    <row r="3597" spans="7:7" x14ac:dyDescent="0.25">
      <c r="G3597" s="107"/>
    </row>
    <row r="3598" spans="7:7" x14ac:dyDescent="0.25">
      <c r="G3598" s="107"/>
    </row>
    <row r="3599" spans="7:7" x14ac:dyDescent="0.25">
      <c r="G3599" s="107"/>
    </row>
    <row r="3600" spans="7:7" x14ac:dyDescent="0.25">
      <c r="G3600" s="107"/>
    </row>
    <row r="3601" spans="7:7" x14ac:dyDescent="0.25">
      <c r="G3601" s="107"/>
    </row>
    <row r="3602" spans="7:7" x14ac:dyDescent="0.25">
      <c r="G3602" s="107"/>
    </row>
    <row r="3603" spans="7:7" x14ac:dyDescent="0.25">
      <c r="G3603" s="107"/>
    </row>
    <row r="3604" spans="7:7" x14ac:dyDescent="0.25">
      <c r="G3604" s="107"/>
    </row>
    <row r="3605" spans="7:7" x14ac:dyDescent="0.25">
      <c r="G3605" s="107"/>
    </row>
    <row r="3606" spans="7:7" x14ac:dyDescent="0.25">
      <c r="G3606" s="107"/>
    </row>
    <row r="3607" spans="7:7" x14ac:dyDescent="0.25">
      <c r="G3607" s="107"/>
    </row>
    <row r="3608" spans="7:7" x14ac:dyDescent="0.25">
      <c r="G3608" s="107"/>
    </row>
    <row r="3609" spans="7:7" x14ac:dyDescent="0.25">
      <c r="G3609" s="107"/>
    </row>
    <row r="3610" spans="7:7" x14ac:dyDescent="0.25">
      <c r="G3610" s="107"/>
    </row>
    <row r="3611" spans="7:7" x14ac:dyDescent="0.25">
      <c r="G3611" s="107"/>
    </row>
    <row r="3612" spans="7:7" x14ac:dyDescent="0.25">
      <c r="G3612" s="107"/>
    </row>
    <row r="3613" spans="7:7" x14ac:dyDescent="0.25">
      <c r="G3613" s="107"/>
    </row>
    <row r="3614" spans="7:7" x14ac:dyDescent="0.25">
      <c r="G3614" s="107"/>
    </row>
    <row r="3615" spans="7:7" x14ac:dyDescent="0.25">
      <c r="G3615" s="107"/>
    </row>
    <row r="3616" spans="7:7" x14ac:dyDescent="0.25">
      <c r="G3616" s="107"/>
    </row>
    <row r="3617" spans="7:7" x14ac:dyDescent="0.25">
      <c r="G3617" s="107"/>
    </row>
    <row r="3618" spans="7:7" x14ac:dyDescent="0.25">
      <c r="G3618" s="107"/>
    </row>
    <row r="3619" spans="7:7" x14ac:dyDescent="0.25">
      <c r="G3619" s="107"/>
    </row>
    <row r="3620" spans="7:7" x14ac:dyDescent="0.25">
      <c r="G3620" s="107"/>
    </row>
    <row r="3621" spans="7:7" x14ac:dyDescent="0.25">
      <c r="G3621" s="107"/>
    </row>
    <row r="3622" spans="7:7" x14ac:dyDescent="0.25">
      <c r="G3622" s="107"/>
    </row>
    <row r="3623" spans="7:7" x14ac:dyDescent="0.25">
      <c r="G3623" s="107"/>
    </row>
    <row r="3624" spans="7:7" x14ac:dyDescent="0.25">
      <c r="G3624" s="107"/>
    </row>
    <row r="3625" spans="7:7" x14ac:dyDescent="0.25">
      <c r="G3625" s="107"/>
    </row>
    <row r="3626" spans="7:7" x14ac:dyDescent="0.25">
      <c r="G3626" s="107"/>
    </row>
    <row r="3627" spans="7:7" x14ac:dyDescent="0.25">
      <c r="G3627" s="107"/>
    </row>
    <row r="3628" spans="7:7" x14ac:dyDescent="0.25">
      <c r="G3628" s="107"/>
    </row>
    <row r="3629" spans="7:7" x14ac:dyDescent="0.25">
      <c r="G3629" s="107"/>
    </row>
    <row r="3630" spans="7:7" x14ac:dyDescent="0.25">
      <c r="G3630" s="107"/>
    </row>
    <row r="3631" spans="7:7" x14ac:dyDescent="0.25">
      <c r="G3631" s="107"/>
    </row>
    <row r="3632" spans="7:7" x14ac:dyDescent="0.25">
      <c r="G3632" s="107"/>
    </row>
    <row r="3633" spans="7:7" x14ac:dyDescent="0.25">
      <c r="G3633" s="107"/>
    </row>
    <row r="3634" spans="7:7" x14ac:dyDescent="0.25">
      <c r="G3634" s="107"/>
    </row>
    <row r="3635" spans="7:7" x14ac:dyDescent="0.25">
      <c r="G3635" s="107"/>
    </row>
    <row r="3636" spans="7:7" x14ac:dyDescent="0.25">
      <c r="G3636" s="107"/>
    </row>
    <row r="3637" spans="7:7" x14ac:dyDescent="0.25">
      <c r="G3637" s="107"/>
    </row>
    <row r="3638" spans="7:7" x14ac:dyDescent="0.25">
      <c r="G3638" s="107"/>
    </row>
    <row r="3639" spans="7:7" x14ac:dyDescent="0.25">
      <c r="G3639" s="107"/>
    </row>
    <row r="3640" spans="7:7" x14ac:dyDescent="0.25">
      <c r="G3640" s="107"/>
    </row>
    <row r="3641" spans="7:7" x14ac:dyDescent="0.25">
      <c r="G3641" s="107"/>
    </row>
    <row r="3642" spans="7:7" x14ac:dyDescent="0.25">
      <c r="G3642" s="107"/>
    </row>
    <row r="3643" spans="7:7" x14ac:dyDescent="0.25">
      <c r="G3643" s="107"/>
    </row>
    <row r="3644" spans="7:7" x14ac:dyDescent="0.25">
      <c r="G3644" s="107"/>
    </row>
    <row r="3645" spans="7:7" x14ac:dyDescent="0.25">
      <c r="G3645" s="107"/>
    </row>
    <row r="3646" spans="7:7" x14ac:dyDescent="0.25">
      <c r="G3646" s="107"/>
    </row>
    <row r="3647" spans="7:7" x14ac:dyDescent="0.25">
      <c r="G3647" s="107"/>
    </row>
    <row r="3648" spans="7:7" x14ac:dyDescent="0.25">
      <c r="G3648" s="107"/>
    </row>
    <row r="3649" spans="7:7" x14ac:dyDescent="0.25">
      <c r="G3649" s="107"/>
    </row>
    <row r="3650" spans="7:7" x14ac:dyDescent="0.25">
      <c r="G3650" s="107"/>
    </row>
    <row r="3651" spans="7:7" x14ac:dyDescent="0.25">
      <c r="G3651" s="107"/>
    </row>
    <row r="3652" spans="7:7" x14ac:dyDescent="0.25">
      <c r="G3652" s="107"/>
    </row>
    <row r="3653" spans="7:7" x14ac:dyDescent="0.25">
      <c r="G3653" s="107"/>
    </row>
    <row r="3654" spans="7:7" x14ac:dyDescent="0.25">
      <c r="G3654" s="107"/>
    </row>
    <row r="3655" spans="7:7" x14ac:dyDescent="0.25">
      <c r="G3655" s="107"/>
    </row>
    <row r="3656" spans="7:7" x14ac:dyDescent="0.25">
      <c r="G3656" s="107"/>
    </row>
    <row r="3657" spans="7:7" x14ac:dyDescent="0.25">
      <c r="G3657" s="107"/>
    </row>
    <row r="3658" spans="7:7" x14ac:dyDescent="0.25">
      <c r="G3658" s="107"/>
    </row>
    <row r="3659" spans="7:7" x14ac:dyDescent="0.25">
      <c r="G3659" s="107"/>
    </row>
    <row r="3660" spans="7:7" x14ac:dyDescent="0.25">
      <c r="G3660" s="107"/>
    </row>
    <row r="3661" spans="7:7" x14ac:dyDescent="0.25">
      <c r="G3661" s="107"/>
    </row>
    <row r="3662" spans="7:7" x14ac:dyDescent="0.25">
      <c r="G3662" s="107"/>
    </row>
    <row r="3663" spans="7:7" x14ac:dyDescent="0.25">
      <c r="G3663" s="107"/>
    </row>
    <row r="3664" spans="7:7" x14ac:dyDescent="0.25">
      <c r="G3664" s="107"/>
    </row>
    <row r="3665" spans="7:7" x14ac:dyDescent="0.25">
      <c r="G3665" s="107"/>
    </row>
    <row r="3666" spans="7:7" x14ac:dyDescent="0.25">
      <c r="G3666" s="107"/>
    </row>
    <row r="3667" spans="7:7" x14ac:dyDescent="0.25">
      <c r="G3667" s="107"/>
    </row>
    <row r="3668" spans="7:7" x14ac:dyDescent="0.25">
      <c r="G3668" s="107"/>
    </row>
    <row r="3669" spans="7:7" x14ac:dyDescent="0.25">
      <c r="G3669" s="107"/>
    </row>
    <row r="3670" spans="7:7" x14ac:dyDescent="0.25">
      <c r="G3670" s="107"/>
    </row>
    <row r="3671" spans="7:7" x14ac:dyDescent="0.25">
      <c r="G3671" s="107"/>
    </row>
    <row r="3672" spans="7:7" x14ac:dyDescent="0.25">
      <c r="G3672" s="107"/>
    </row>
    <row r="3673" spans="7:7" x14ac:dyDescent="0.25">
      <c r="G3673" s="107"/>
    </row>
    <row r="3674" spans="7:7" x14ac:dyDescent="0.25">
      <c r="G3674" s="107"/>
    </row>
    <row r="3675" spans="7:7" x14ac:dyDescent="0.25">
      <c r="G3675" s="107"/>
    </row>
    <row r="3676" spans="7:7" x14ac:dyDescent="0.25">
      <c r="G3676" s="107"/>
    </row>
    <row r="3677" spans="7:7" x14ac:dyDescent="0.25">
      <c r="G3677" s="107"/>
    </row>
    <row r="3678" spans="7:7" x14ac:dyDescent="0.25">
      <c r="G3678" s="107"/>
    </row>
    <row r="3679" spans="7:7" x14ac:dyDescent="0.25">
      <c r="G3679" s="107"/>
    </row>
    <row r="3680" spans="7:7" x14ac:dyDescent="0.25">
      <c r="G3680" s="107"/>
    </row>
    <row r="3681" spans="7:7" x14ac:dyDescent="0.25">
      <c r="G3681" s="107"/>
    </row>
    <row r="3682" spans="7:7" x14ac:dyDescent="0.25">
      <c r="G3682" s="107"/>
    </row>
    <row r="3683" spans="7:7" x14ac:dyDescent="0.25">
      <c r="G3683" s="107"/>
    </row>
    <row r="3684" spans="7:7" x14ac:dyDescent="0.25">
      <c r="G3684" s="107"/>
    </row>
    <row r="3685" spans="7:7" x14ac:dyDescent="0.25">
      <c r="G3685" s="107"/>
    </row>
    <row r="3686" spans="7:7" x14ac:dyDescent="0.25">
      <c r="G3686" s="107"/>
    </row>
    <row r="3687" spans="7:7" x14ac:dyDescent="0.25">
      <c r="G3687" s="107"/>
    </row>
    <row r="3688" spans="7:7" x14ac:dyDescent="0.25">
      <c r="G3688" s="107"/>
    </row>
    <row r="3689" spans="7:7" x14ac:dyDescent="0.25">
      <c r="G3689" s="107"/>
    </row>
    <row r="3690" spans="7:7" x14ac:dyDescent="0.25">
      <c r="G3690" s="107"/>
    </row>
    <row r="3691" spans="7:7" x14ac:dyDescent="0.25">
      <c r="G3691" s="107"/>
    </row>
    <row r="3692" spans="7:7" x14ac:dyDescent="0.25">
      <c r="G3692" s="107"/>
    </row>
    <row r="3693" spans="7:7" x14ac:dyDescent="0.25">
      <c r="G3693" s="107"/>
    </row>
    <row r="3694" spans="7:7" x14ac:dyDescent="0.25">
      <c r="G3694" s="107"/>
    </row>
    <row r="3695" spans="7:7" x14ac:dyDescent="0.25">
      <c r="G3695" s="107"/>
    </row>
    <row r="3696" spans="7:7" x14ac:dyDescent="0.25">
      <c r="G3696" s="107"/>
    </row>
    <row r="3697" spans="7:7" x14ac:dyDescent="0.25">
      <c r="G3697" s="107"/>
    </row>
    <row r="3698" spans="7:7" x14ac:dyDescent="0.25">
      <c r="G3698" s="107"/>
    </row>
    <row r="3699" spans="7:7" x14ac:dyDescent="0.25">
      <c r="G3699" s="107"/>
    </row>
    <row r="3700" spans="7:7" x14ac:dyDescent="0.25">
      <c r="G3700" s="107"/>
    </row>
    <row r="3701" spans="7:7" x14ac:dyDescent="0.25">
      <c r="G3701" s="107"/>
    </row>
    <row r="3702" spans="7:7" x14ac:dyDescent="0.25">
      <c r="G3702" s="107"/>
    </row>
    <row r="3703" spans="7:7" x14ac:dyDescent="0.25">
      <c r="G3703" s="107"/>
    </row>
    <row r="3704" spans="7:7" x14ac:dyDescent="0.25">
      <c r="G3704" s="107"/>
    </row>
    <row r="3705" spans="7:7" x14ac:dyDescent="0.25">
      <c r="G3705" s="107"/>
    </row>
    <row r="3706" spans="7:7" x14ac:dyDescent="0.25">
      <c r="G3706" s="107"/>
    </row>
    <row r="3707" spans="7:7" x14ac:dyDescent="0.25">
      <c r="G3707" s="107"/>
    </row>
    <row r="3708" spans="7:7" x14ac:dyDescent="0.25">
      <c r="G3708" s="107"/>
    </row>
    <row r="3709" spans="7:7" x14ac:dyDescent="0.25">
      <c r="G3709" s="107"/>
    </row>
    <row r="3710" spans="7:7" x14ac:dyDescent="0.25">
      <c r="G3710" s="107"/>
    </row>
    <row r="3711" spans="7:7" x14ac:dyDescent="0.25">
      <c r="G3711" s="107"/>
    </row>
    <row r="3712" spans="7:7" x14ac:dyDescent="0.25">
      <c r="G3712" s="107"/>
    </row>
    <row r="3713" spans="7:7" x14ac:dyDescent="0.25">
      <c r="G3713" s="107"/>
    </row>
    <row r="3714" spans="7:7" x14ac:dyDescent="0.25">
      <c r="G3714" s="107"/>
    </row>
    <row r="3715" spans="7:7" x14ac:dyDescent="0.25">
      <c r="G3715" s="107"/>
    </row>
    <row r="3716" spans="7:7" x14ac:dyDescent="0.25">
      <c r="G3716" s="107"/>
    </row>
    <row r="3717" spans="7:7" x14ac:dyDescent="0.25">
      <c r="G3717" s="107"/>
    </row>
    <row r="3718" spans="7:7" x14ac:dyDescent="0.25">
      <c r="G3718" s="107"/>
    </row>
    <row r="3719" spans="7:7" x14ac:dyDescent="0.25">
      <c r="G3719" s="107"/>
    </row>
    <row r="3720" spans="7:7" x14ac:dyDescent="0.25">
      <c r="G3720" s="107"/>
    </row>
    <row r="3721" spans="7:7" x14ac:dyDescent="0.25">
      <c r="G3721" s="107"/>
    </row>
    <row r="3722" spans="7:7" x14ac:dyDescent="0.25">
      <c r="G3722" s="107"/>
    </row>
    <row r="3723" spans="7:7" x14ac:dyDescent="0.25">
      <c r="G3723" s="107"/>
    </row>
    <row r="3724" spans="7:7" x14ac:dyDescent="0.25">
      <c r="G3724" s="107"/>
    </row>
    <row r="3725" spans="7:7" x14ac:dyDescent="0.25">
      <c r="G3725" s="107"/>
    </row>
    <row r="3726" spans="7:7" x14ac:dyDescent="0.25">
      <c r="G3726" s="107"/>
    </row>
    <row r="3727" spans="7:7" x14ac:dyDescent="0.25">
      <c r="G3727" s="107"/>
    </row>
    <row r="3728" spans="7:7" x14ac:dyDescent="0.25">
      <c r="G3728" s="107"/>
    </row>
    <row r="3729" spans="7:7" x14ac:dyDescent="0.25">
      <c r="G3729" s="107"/>
    </row>
    <row r="3730" spans="7:7" x14ac:dyDescent="0.25">
      <c r="G3730" s="107"/>
    </row>
    <row r="3731" spans="7:7" x14ac:dyDescent="0.25">
      <c r="G3731" s="107"/>
    </row>
    <row r="3732" spans="7:7" x14ac:dyDescent="0.25">
      <c r="G3732" s="107"/>
    </row>
    <row r="3733" spans="7:7" x14ac:dyDescent="0.25">
      <c r="G3733" s="107"/>
    </row>
    <row r="3734" spans="7:7" x14ac:dyDescent="0.25">
      <c r="G3734" s="107"/>
    </row>
    <row r="3735" spans="7:7" x14ac:dyDescent="0.25">
      <c r="G3735" s="107"/>
    </row>
    <row r="3736" spans="7:7" x14ac:dyDescent="0.25">
      <c r="G3736" s="107"/>
    </row>
    <row r="3737" spans="7:7" x14ac:dyDescent="0.25">
      <c r="G3737" s="107"/>
    </row>
    <row r="3738" spans="7:7" x14ac:dyDescent="0.25">
      <c r="G3738" s="107"/>
    </row>
    <row r="3739" spans="7:7" x14ac:dyDescent="0.25">
      <c r="G3739" s="107"/>
    </row>
    <row r="3740" spans="7:7" x14ac:dyDescent="0.25">
      <c r="G3740" s="107"/>
    </row>
    <row r="3741" spans="7:7" x14ac:dyDescent="0.25">
      <c r="G3741" s="107"/>
    </row>
    <row r="3742" spans="7:7" x14ac:dyDescent="0.25">
      <c r="G3742" s="107"/>
    </row>
    <row r="3743" spans="7:7" x14ac:dyDescent="0.25">
      <c r="G3743" s="107"/>
    </row>
    <row r="3744" spans="7:7" x14ac:dyDescent="0.25">
      <c r="G3744" s="107"/>
    </row>
    <row r="3745" spans="7:7" x14ac:dyDescent="0.25">
      <c r="G3745" s="107"/>
    </row>
    <row r="3746" spans="7:7" x14ac:dyDescent="0.25">
      <c r="G3746" s="107"/>
    </row>
    <row r="3747" spans="7:7" x14ac:dyDescent="0.25">
      <c r="G3747" s="107"/>
    </row>
    <row r="3748" spans="7:7" x14ac:dyDescent="0.25">
      <c r="G3748" s="107"/>
    </row>
    <row r="3749" spans="7:7" x14ac:dyDescent="0.25">
      <c r="G3749" s="107"/>
    </row>
    <row r="3750" spans="7:7" x14ac:dyDescent="0.25">
      <c r="G3750" s="107"/>
    </row>
    <row r="3751" spans="7:7" x14ac:dyDescent="0.25">
      <c r="G3751" s="107"/>
    </row>
    <row r="3752" spans="7:7" x14ac:dyDescent="0.25">
      <c r="G3752" s="107"/>
    </row>
    <row r="3753" spans="7:7" x14ac:dyDescent="0.25">
      <c r="G3753" s="107"/>
    </row>
    <row r="3754" spans="7:7" x14ac:dyDescent="0.25">
      <c r="G3754" s="107"/>
    </row>
    <row r="3755" spans="7:7" x14ac:dyDescent="0.25">
      <c r="G3755" s="107"/>
    </row>
    <row r="3756" spans="7:7" x14ac:dyDescent="0.25">
      <c r="G3756" s="107"/>
    </row>
    <row r="3757" spans="7:7" x14ac:dyDescent="0.25">
      <c r="G3757" s="107"/>
    </row>
    <row r="3758" spans="7:7" x14ac:dyDescent="0.25">
      <c r="G3758" s="107"/>
    </row>
    <row r="3759" spans="7:7" x14ac:dyDescent="0.25">
      <c r="G3759" s="107"/>
    </row>
    <row r="3760" spans="7:7" x14ac:dyDescent="0.25">
      <c r="G3760" s="107"/>
    </row>
    <row r="3761" spans="7:7" x14ac:dyDescent="0.25">
      <c r="G3761" s="107"/>
    </row>
    <row r="3762" spans="7:7" x14ac:dyDescent="0.25">
      <c r="G3762" s="107"/>
    </row>
    <row r="3763" spans="7:7" x14ac:dyDescent="0.25">
      <c r="G3763" s="107"/>
    </row>
    <row r="3764" spans="7:7" x14ac:dyDescent="0.25">
      <c r="G3764" s="107"/>
    </row>
    <row r="3765" spans="7:7" x14ac:dyDescent="0.25">
      <c r="G3765" s="107"/>
    </row>
    <row r="3766" spans="7:7" x14ac:dyDescent="0.25">
      <c r="G3766" s="107"/>
    </row>
    <row r="3767" spans="7:7" x14ac:dyDescent="0.25">
      <c r="G3767" s="107"/>
    </row>
    <row r="3768" spans="7:7" x14ac:dyDescent="0.25">
      <c r="G3768" s="107"/>
    </row>
    <row r="3769" spans="7:7" x14ac:dyDescent="0.25">
      <c r="G3769" s="107"/>
    </row>
    <row r="3770" spans="7:7" x14ac:dyDescent="0.25">
      <c r="G3770" s="107"/>
    </row>
    <row r="3771" spans="7:7" x14ac:dyDescent="0.25">
      <c r="G3771" s="107"/>
    </row>
    <row r="3772" spans="7:7" x14ac:dyDescent="0.25">
      <c r="G3772" s="107"/>
    </row>
    <row r="3773" spans="7:7" x14ac:dyDescent="0.25">
      <c r="G3773" s="107"/>
    </row>
    <row r="3774" spans="7:7" x14ac:dyDescent="0.25">
      <c r="G3774" s="107"/>
    </row>
    <row r="3775" spans="7:7" x14ac:dyDescent="0.25">
      <c r="G3775" s="107"/>
    </row>
    <row r="3776" spans="7:7" x14ac:dyDescent="0.25">
      <c r="G3776" s="107"/>
    </row>
    <row r="3777" spans="7:7" x14ac:dyDescent="0.25">
      <c r="G3777" s="107"/>
    </row>
    <row r="3778" spans="7:7" x14ac:dyDescent="0.25">
      <c r="G3778" s="107"/>
    </row>
    <row r="3779" spans="7:7" x14ac:dyDescent="0.25">
      <c r="G3779" s="107"/>
    </row>
    <row r="3780" spans="7:7" x14ac:dyDescent="0.25">
      <c r="G3780" s="107"/>
    </row>
    <row r="3781" spans="7:7" x14ac:dyDescent="0.25">
      <c r="G3781" s="107"/>
    </row>
    <row r="3782" spans="7:7" x14ac:dyDescent="0.25">
      <c r="G3782" s="107"/>
    </row>
    <row r="3783" spans="7:7" x14ac:dyDescent="0.25">
      <c r="G3783" s="107"/>
    </row>
    <row r="3784" spans="7:7" x14ac:dyDescent="0.25">
      <c r="G3784" s="107"/>
    </row>
    <row r="3785" spans="7:7" x14ac:dyDescent="0.25">
      <c r="G3785" s="107"/>
    </row>
    <row r="3786" spans="7:7" x14ac:dyDescent="0.25">
      <c r="G3786" s="107"/>
    </row>
    <row r="3787" spans="7:7" x14ac:dyDescent="0.25">
      <c r="G3787" s="107"/>
    </row>
    <row r="3788" spans="7:7" x14ac:dyDescent="0.25">
      <c r="G3788" s="107"/>
    </row>
    <row r="3789" spans="7:7" x14ac:dyDescent="0.25">
      <c r="G3789" s="107"/>
    </row>
    <row r="3790" spans="7:7" x14ac:dyDescent="0.25">
      <c r="G3790" s="107"/>
    </row>
    <row r="3791" spans="7:7" x14ac:dyDescent="0.25">
      <c r="G3791" s="107"/>
    </row>
    <row r="3792" spans="7:7" x14ac:dyDescent="0.25">
      <c r="G3792" s="107"/>
    </row>
    <row r="3793" spans="7:7" x14ac:dyDescent="0.25">
      <c r="G3793" s="107"/>
    </row>
    <row r="3794" spans="7:7" x14ac:dyDescent="0.25">
      <c r="G3794" s="107"/>
    </row>
    <row r="3795" spans="7:7" x14ac:dyDescent="0.25">
      <c r="G3795" s="107"/>
    </row>
    <row r="3796" spans="7:7" x14ac:dyDescent="0.25">
      <c r="G3796" s="107"/>
    </row>
    <row r="3797" spans="7:7" x14ac:dyDescent="0.25">
      <c r="G3797" s="107"/>
    </row>
    <row r="3798" spans="7:7" x14ac:dyDescent="0.25">
      <c r="G3798" s="107"/>
    </row>
    <row r="3799" spans="7:7" x14ac:dyDescent="0.25">
      <c r="G3799" s="107"/>
    </row>
    <row r="3800" spans="7:7" x14ac:dyDescent="0.25">
      <c r="G3800" s="107"/>
    </row>
    <row r="3801" spans="7:7" x14ac:dyDescent="0.25">
      <c r="G3801" s="107"/>
    </row>
    <row r="3802" spans="7:7" x14ac:dyDescent="0.25">
      <c r="G3802" s="107"/>
    </row>
    <row r="3803" spans="7:7" x14ac:dyDescent="0.25">
      <c r="G3803" s="107"/>
    </row>
    <row r="3804" spans="7:7" x14ac:dyDescent="0.25">
      <c r="G3804" s="107"/>
    </row>
    <row r="3805" spans="7:7" x14ac:dyDescent="0.25">
      <c r="G3805" s="107"/>
    </row>
    <row r="3806" spans="7:7" x14ac:dyDescent="0.25">
      <c r="G3806" s="107"/>
    </row>
    <row r="3807" spans="7:7" x14ac:dyDescent="0.25">
      <c r="G3807" s="107"/>
    </row>
    <row r="3808" spans="7:7" x14ac:dyDescent="0.25">
      <c r="G3808" s="107"/>
    </row>
    <row r="3809" spans="7:7" x14ac:dyDescent="0.25">
      <c r="G3809" s="107"/>
    </row>
    <row r="3810" spans="7:7" x14ac:dyDescent="0.25">
      <c r="G3810" s="107"/>
    </row>
    <row r="3811" spans="7:7" x14ac:dyDescent="0.25">
      <c r="G3811" s="107"/>
    </row>
    <row r="3812" spans="7:7" x14ac:dyDescent="0.25">
      <c r="G3812" s="107"/>
    </row>
    <row r="3813" spans="7:7" x14ac:dyDescent="0.25">
      <c r="G3813" s="107"/>
    </row>
    <row r="3814" spans="7:7" x14ac:dyDescent="0.25">
      <c r="G3814" s="107"/>
    </row>
    <row r="3815" spans="7:7" x14ac:dyDescent="0.25">
      <c r="G3815" s="107"/>
    </row>
    <row r="3816" spans="7:7" x14ac:dyDescent="0.25">
      <c r="G3816" s="107"/>
    </row>
    <row r="3817" spans="7:7" x14ac:dyDescent="0.25">
      <c r="G3817" s="107"/>
    </row>
    <row r="3818" spans="7:7" x14ac:dyDescent="0.25">
      <c r="G3818" s="107"/>
    </row>
    <row r="3819" spans="7:7" x14ac:dyDescent="0.25">
      <c r="G3819" s="107"/>
    </row>
    <row r="3820" spans="7:7" x14ac:dyDescent="0.25">
      <c r="G3820" s="107"/>
    </row>
    <row r="3821" spans="7:7" x14ac:dyDescent="0.25">
      <c r="G3821" s="107"/>
    </row>
    <row r="3822" spans="7:7" x14ac:dyDescent="0.25">
      <c r="G3822" s="107"/>
    </row>
    <row r="3823" spans="7:7" x14ac:dyDescent="0.25">
      <c r="G3823" s="107"/>
    </row>
    <row r="3824" spans="7:7" x14ac:dyDescent="0.25">
      <c r="G3824" s="107"/>
    </row>
    <row r="3825" spans="7:7" x14ac:dyDescent="0.25">
      <c r="G3825" s="107"/>
    </row>
    <row r="3826" spans="7:7" x14ac:dyDescent="0.25">
      <c r="G3826" s="107"/>
    </row>
    <row r="3827" spans="7:7" x14ac:dyDescent="0.25">
      <c r="G3827" s="107"/>
    </row>
    <row r="3828" spans="7:7" x14ac:dyDescent="0.25">
      <c r="G3828" s="107"/>
    </row>
    <row r="3829" spans="7:7" x14ac:dyDescent="0.25">
      <c r="G3829" s="107"/>
    </row>
    <row r="3830" spans="7:7" x14ac:dyDescent="0.25">
      <c r="G3830" s="107"/>
    </row>
    <row r="3831" spans="7:7" x14ac:dyDescent="0.25">
      <c r="G3831" s="107"/>
    </row>
    <row r="3832" spans="7:7" x14ac:dyDescent="0.25">
      <c r="G3832" s="107"/>
    </row>
    <row r="3833" spans="7:7" x14ac:dyDescent="0.25">
      <c r="G3833" s="107"/>
    </row>
    <row r="3834" spans="7:7" x14ac:dyDescent="0.25">
      <c r="G3834" s="107"/>
    </row>
    <row r="3835" spans="7:7" x14ac:dyDescent="0.25">
      <c r="G3835" s="107"/>
    </row>
    <row r="3836" spans="7:7" x14ac:dyDescent="0.25">
      <c r="G3836" s="107"/>
    </row>
    <row r="3837" spans="7:7" x14ac:dyDescent="0.25">
      <c r="G3837" s="107"/>
    </row>
    <row r="3838" spans="7:7" x14ac:dyDescent="0.25">
      <c r="G3838" s="107"/>
    </row>
    <row r="3839" spans="7:7" x14ac:dyDescent="0.25">
      <c r="G3839" s="107"/>
    </row>
    <row r="3840" spans="7:7" x14ac:dyDescent="0.25">
      <c r="G3840" s="107"/>
    </row>
    <row r="3841" spans="7:7" x14ac:dyDescent="0.25">
      <c r="G3841" s="107"/>
    </row>
    <row r="3842" spans="7:7" x14ac:dyDescent="0.25">
      <c r="G3842" s="107"/>
    </row>
    <row r="3843" spans="7:7" x14ac:dyDescent="0.25">
      <c r="G3843" s="107"/>
    </row>
    <row r="3844" spans="7:7" x14ac:dyDescent="0.25">
      <c r="G3844" s="107"/>
    </row>
    <row r="3845" spans="7:7" x14ac:dyDescent="0.25">
      <c r="G3845" s="107"/>
    </row>
    <row r="3846" spans="7:7" x14ac:dyDescent="0.25">
      <c r="G3846" s="107"/>
    </row>
    <row r="3847" spans="7:7" x14ac:dyDescent="0.25">
      <c r="G3847" s="107"/>
    </row>
    <row r="3848" spans="7:7" x14ac:dyDescent="0.25">
      <c r="G3848" s="107"/>
    </row>
    <row r="3849" spans="7:7" x14ac:dyDescent="0.25">
      <c r="G3849" s="107"/>
    </row>
    <row r="3850" spans="7:7" x14ac:dyDescent="0.25">
      <c r="G3850" s="107"/>
    </row>
    <row r="3851" spans="7:7" x14ac:dyDescent="0.25">
      <c r="G3851" s="107"/>
    </row>
    <row r="3852" spans="7:7" x14ac:dyDescent="0.25">
      <c r="G3852" s="107"/>
    </row>
    <row r="3853" spans="7:7" x14ac:dyDescent="0.25">
      <c r="G3853" s="107"/>
    </row>
    <row r="3854" spans="7:7" x14ac:dyDescent="0.25">
      <c r="G3854" s="107"/>
    </row>
    <row r="3855" spans="7:7" x14ac:dyDescent="0.25">
      <c r="G3855" s="107"/>
    </row>
    <row r="3856" spans="7:7" x14ac:dyDescent="0.25">
      <c r="G3856" s="107"/>
    </row>
    <row r="3857" spans="7:7" x14ac:dyDescent="0.25">
      <c r="G3857" s="107"/>
    </row>
    <row r="3858" spans="7:7" x14ac:dyDescent="0.25">
      <c r="G3858" s="107"/>
    </row>
    <row r="3859" spans="7:7" x14ac:dyDescent="0.25">
      <c r="G3859" s="107"/>
    </row>
    <row r="3860" spans="7:7" x14ac:dyDescent="0.25">
      <c r="G3860" s="107"/>
    </row>
    <row r="3861" spans="7:7" x14ac:dyDescent="0.25">
      <c r="G3861" s="107"/>
    </row>
    <row r="3862" spans="7:7" x14ac:dyDescent="0.25">
      <c r="G3862" s="107"/>
    </row>
    <row r="3863" spans="7:7" x14ac:dyDescent="0.25">
      <c r="G3863" s="107"/>
    </row>
    <row r="3864" spans="7:7" x14ac:dyDescent="0.25">
      <c r="G3864" s="107"/>
    </row>
    <row r="3865" spans="7:7" x14ac:dyDescent="0.25">
      <c r="G3865" s="107"/>
    </row>
    <row r="3866" spans="7:7" x14ac:dyDescent="0.25">
      <c r="G3866" s="107"/>
    </row>
    <row r="3867" spans="7:7" x14ac:dyDescent="0.25">
      <c r="G3867" s="107"/>
    </row>
    <row r="3868" spans="7:7" x14ac:dyDescent="0.25">
      <c r="G3868" s="107"/>
    </row>
    <row r="3869" spans="7:7" x14ac:dyDescent="0.25">
      <c r="G3869" s="107"/>
    </row>
    <row r="3870" spans="7:7" x14ac:dyDescent="0.25">
      <c r="G3870" s="107"/>
    </row>
    <row r="3871" spans="7:7" x14ac:dyDescent="0.25">
      <c r="G3871" s="107"/>
    </row>
    <row r="3872" spans="7:7" x14ac:dyDescent="0.25">
      <c r="G3872" s="107"/>
    </row>
    <row r="3873" spans="7:7" x14ac:dyDescent="0.25">
      <c r="G3873" s="107"/>
    </row>
    <row r="3874" spans="7:7" x14ac:dyDescent="0.25">
      <c r="G3874" s="107"/>
    </row>
    <row r="3875" spans="7:7" x14ac:dyDescent="0.25">
      <c r="G3875" s="107"/>
    </row>
    <row r="3876" spans="7:7" x14ac:dyDescent="0.25">
      <c r="G3876" s="107"/>
    </row>
    <row r="3877" spans="7:7" x14ac:dyDescent="0.25">
      <c r="G3877" s="107"/>
    </row>
    <row r="3878" spans="7:7" x14ac:dyDescent="0.25">
      <c r="G3878" s="107"/>
    </row>
    <row r="3879" spans="7:7" x14ac:dyDescent="0.25">
      <c r="G3879" s="107"/>
    </row>
    <row r="3880" spans="7:7" x14ac:dyDescent="0.25">
      <c r="G3880" s="107"/>
    </row>
    <row r="3881" spans="7:7" x14ac:dyDescent="0.25">
      <c r="G3881" s="107"/>
    </row>
    <row r="3882" spans="7:7" x14ac:dyDescent="0.25">
      <c r="G3882" s="107"/>
    </row>
    <row r="3883" spans="7:7" x14ac:dyDescent="0.25">
      <c r="G3883" s="107"/>
    </row>
    <row r="3884" spans="7:7" x14ac:dyDescent="0.25">
      <c r="G3884" s="107"/>
    </row>
    <row r="3885" spans="7:7" x14ac:dyDescent="0.25">
      <c r="G3885" s="107"/>
    </row>
    <row r="3886" spans="7:7" x14ac:dyDescent="0.25">
      <c r="G3886" s="107"/>
    </row>
    <row r="3887" spans="7:7" x14ac:dyDescent="0.25">
      <c r="G3887" s="107"/>
    </row>
    <row r="3888" spans="7:7" x14ac:dyDescent="0.25">
      <c r="G3888" s="107"/>
    </row>
    <row r="3889" spans="7:7" x14ac:dyDescent="0.25">
      <c r="G3889" s="107"/>
    </row>
    <row r="3890" spans="7:7" x14ac:dyDescent="0.25">
      <c r="G3890" s="107"/>
    </row>
    <row r="3891" spans="7:7" x14ac:dyDescent="0.25">
      <c r="G3891" s="107"/>
    </row>
    <row r="3892" spans="7:7" x14ac:dyDescent="0.25">
      <c r="G3892" s="107"/>
    </row>
    <row r="3893" spans="7:7" x14ac:dyDescent="0.25">
      <c r="G3893" s="107"/>
    </row>
    <row r="3894" spans="7:7" x14ac:dyDescent="0.25">
      <c r="G3894" s="107"/>
    </row>
    <row r="3895" spans="7:7" x14ac:dyDescent="0.25">
      <c r="G3895" s="107"/>
    </row>
    <row r="3896" spans="7:7" x14ac:dyDescent="0.25">
      <c r="G3896" s="107"/>
    </row>
    <row r="3897" spans="7:7" x14ac:dyDescent="0.25">
      <c r="G3897" s="107"/>
    </row>
    <row r="3898" spans="7:7" x14ac:dyDescent="0.25">
      <c r="G3898" s="107"/>
    </row>
    <row r="3899" spans="7:7" x14ac:dyDescent="0.25">
      <c r="G3899" s="107"/>
    </row>
    <row r="3900" spans="7:7" x14ac:dyDescent="0.25">
      <c r="G3900" s="107"/>
    </row>
    <row r="3901" spans="7:7" x14ac:dyDescent="0.25">
      <c r="G3901" s="107"/>
    </row>
    <row r="3902" spans="7:7" x14ac:dyDescent="0.25">
      <c r="G3902" s="107"/>
    </row>
    <row r="3903" spans="7:7" x14ac:dyDescent="0.25">
      <c r="G3903" s="107"/>
    </row>
    <row r="3904" spans="7:7" x14ac:dyDescent="0.25">
      <c r="G3904" s="107"/>
    </row>
    <row r="3905" spans="7:7" x14ac:dyDescent="0.25">
      <c r="G3905" s="107"/>
    </row>
    <row r="3906" spans="7:7" x14ac:dyDescent="0.25">
      <c r="G3906" s="107"/>
    </row>
    <row r="3907" spans="7:7" x14ac:dyDescent="0.25">
      <c r="G3907" s="107"/>
    </row>
    <row r="3908" spans="7:7" x14ac:dyDescent="0.25">
      <c r="G3908" s="107"/>
    </row>
    <row r="3909" spans="7:7" x14ac:dyDescent="0.25">
      <c r="G3909" s="107"/>
    </row>
    <row r="3910" spans="7:7" x14ac:dyDescent="0.25">
      <c r="G3910" s="107"/>
    </row>
    <row r="3911" spans="7:7" x14ac:dyDescent="0.25">
      <c r="G3911" s="107"/>
    </row>
    <row r="3912" spans="7:7" x14ac:dyDescent="0.25">
      <c r="G3912" s="107"/>
    </row>
    <row r="3913" spans="7:7" x14ac:dyDescent="0.25">
      <c r="G3913" s="107"/>
    </row>
    <row r="3914" spans="7:7" x14ac:dyDescent="0.25">
      <c r="G3914" s="107"/>
    </row>
    <row r="3915" spans="7:7" x14ac:dyDescent="0.25">
      <c r="G3915" s="107"/>
    </row>
    <row r="3916" spans="7:7" x14ac:dyDescent="0.25">
      <c r="G3916" s="107"/>
    </row>
    <row r="3917" spans="7:7" x14ac:dyDescent="0.25">
      <c r="G3917" s="107"/>
    </row>
    <row r="3918" spans="7:7" x14ac:dyDescent="0.25">
      <c r="G3918" s="107"/>
    </row>
    <row r="3919" spans="7:7" x14ac:dyDescent="0.25">
      <c r="G3919" s="107"/>
    </row>
    <row r="3920" spans="7:7" x14ac:dyDescent="0.25">
      <c r="G3920" s="107"/>
    </row>
    <row r="3921" spans="7:7" x14ac:dyDescent="0.25">
      <c r="G3921" s="107"/>
    </row>
    <row r="3922" spans="7:7" x14ac:dyDescent="0.25">
      <c r="G3922" s="107"/>
    </row>
    <row r="3923" spans="7:7" x14ac:dyDescent="0.25">
      <c r="G3923" s="107"/>
    </row>
    <row r="3924" spans="7:7" x14ac:dyDescent="0.25">
      <c r="G3924" s="107"/>
    </row>
    <row r="3925" spans="7:7" x14ac:dyDescent="0.25">
      <c r="G3925" s="107"/>
    </row>
    <row r="3926" spans="7:7" x14ac:dyDescent="0.25">
      <c r="G3926" s="107"/>
    </row>
    <row r="3927" spans="7:7" x14ac:dyDescent="0.25">
      <c r="G3927" s="107"/>
    </row>
    <row r="3928" spans="7:7" x14ac:dyDescent="0.25">
      <c r="G3928" s="107"/>
    </row>
    <row r="3929" spans="7:7" x14ac:dyDescent="0.25">
      <c r="G3929" s="107"/>
    </row>
    <row r="3930" spans="7:7" x14ac:dyDescent="0.25">
      <c r="G3930" s="107"/>
    </row>
    <row r="3931" spans="7:7" x14ac:dyDescent="0.25">
      <c r="G3931" s="107"/>
    </row>
    <row r="3932" spans="7:7" x14ac:dyDescent="0.25">
      <c r="G3932" s="107"/>
    </row>
    <row r="3933" spans="7:7" x14ac:dyDescent="0.25">
      <c r="G3933" s="107"/>
    </row>
    <row r="3934" spans="7:7" x14ac:dyDescent="0.25">
      <c r="G3934" s="107"/>
    </row>
    <row r="3935" spans="7:7" x14ac:dyDescent="0.25">
      <c r="G3935" s="107"/>
    </row>
    <row r="3936" spans="7:7" x14ac:dyDescent="0.25">
      <c r="G3936" s="107"/>
    </row>
    <row r="3937" spans="7:7" x14ac:dyDescent="0.25">
      <c r="G3937" s="107"/>
    </row>
    <row r="3938" spans="7:7" x14ac:dyDescent="0.25">
      <c r="G3938" s="107"/>
    </row>
    <row r="3939" spans="7:7" x14ac:dyDescent="0.25">
      <c r="G3939" s="107"/>
    </row>
    <row r="3940" spans="7:7" x14ac:dyDescent="0.25">
      <c r="G3940" s="107"/>
    </row>
    <row r="3941" spans="7:7" x14ac:dyDescent="0.25">
      <c r="G3941" s="107"/>
    </row>
    <row r="3942" spans="7:7" x14ac:dyDescent="0.25">
      <c r="G3942" s="107"/>
    </row>
    <row r="3943" spans="7:7" x14ac:dyDescent="0.25">
      <c r="G3943" s="107"/>
    </row>
    <row r="3944" spans="7:7" x14ac:dyDescent="0.25">
      <c r="G3944" s="107"/>
    </row>
    <row r="3945" spans="7:7" x14ac:dyDescent="0.25">
      <c r="G3945" s="107"/>
    </row>
    <row r="3946" spans="7:7" x14ac:dyDescent="0.25">
      <c r="G3946" s="107"/>
    </row>
    <row r="3947" spans="7:7" x14ac:dyDescent="0.25">
      <c r="G3947" s="107"/>
    </row>
    <row r="3948" spans="7:7" x14ac:dyDescent="0.25">
      <c r="G3948" s="107"/>
    </row>
    <row r="3949" spans="7:7" x14ac:dyDescent="0.25">
      <c r="G3949" s="107"/>
    </row>
    <row r="3950" spans="7:7" x14ac:dyDescent="0.25">
      <c r="G3950" s="107"/>
    </row>
    <row r="3951" spans="7:7" x14ac:dyDescent="0.25">
      <c r="G3951" s="107"/>
    </row>
    <row r="3952" spans="7:7" x14ac:dyDescent="0.25">
      <c r="G3952" s="107"/>
    </row>
    <row r="3953" spans="7:7" x14ac:dyDescent="0.25">
      <c r="G3953" s="107"/>
    </row>
    <row r="3954" spans="7:7" x14ac:dyDescent="0.25">
      <c r="G3954" s="107"/>
    </row>
    <row r="3955" spans="7:7" x14ac:dyDescent="0.25">
      <c r="G3955" s="107"/>
    </row>
    <row r="3956" spans="7:7" x14ac:dyDescent="0.25">
      <c r="G3956" s="107"/>
    </row>
    <row r="3957" spans="7:7" x14ac:dyDescent="0.25">
      <c r="G3957" s="107"/>
    </row>
    <row r="3958" spans="7:7" x14ac:dyDescent="0.25">
      <c r="G3958" s="107"/>
    </row>
    <row r="3959" spans="7:7" x14ac:dyDescent="0.25">
      <c r="G3959" s="107"/>
    </row>
    <row r="3960" spans="7:7" x14ac:dyDescent="0.25">
      <c r="G3960" s="107"/>
    </row>
    <row r="3961" spans="7:7" x14ac:dyDescent="0.25">
      <c r="G3961" s="107"/>
    </row>
    <row r="3962" spans="7:7" x14ac:dyDescent="0.25">
      <c r="G3962" s="107"/>
    </row>
    <row r="3963" spans="7:7" x14ac:dyDescent="0.25">
      <c r="G3963" s="107"/>
    </row>
    <row r="3964" spans="7:7" x14ac:dyDescent="0.25">
      <c r="G3964" s="107"/>
    </row>
    <row r="3965" spans="7:7" x14ac:dyDescent="0.25">
      <c r="G3965" s="107"/>
    </row>
    <row r="3966" spans="7:7" x14ac:dyDescent="0.25">
      <c r="G3966" s="107"/>
    </row>
    <row r="3967" spans="7:7" x14ac:dyDescent="0.25">
      <c r="G3967" s="107"/>
    </row>
    <row r="3968" spans="7:7" x14ac:dyDescent="0.25">
      <c r="G3968" s="107"/>
    </row>
    <row r="3969" spans="7:7" x14ac:dyDescent="0.25">
      <c r="G3969" s="107"/>
    </row>
    <row r="3970" spans="7:7" x14ac:dyDescent="0.25">
      <c r="G3970" s="107"/>
    </row>
    <row r="3971" spans="7:7" x14ac:dyDescent="0.25">
      <c r="G3971" s="107"/>
    </row>
    <row r="3972" spans="7:7" x14ac:dyDescent="0.25">
      <c r="G3972" s="107"/>
    </row>
    <row r="3973" spans="7:7" x14ac:dyDescent="0.25">
      <c r="G3973" s="107"/>
    </row>
    <row r="3974" spans="7:7" x14ac:dyDescent="0.25">
      <c r="G3974" s="107"/>
    </row>
    <row r="3975" spans="7:7" x14ac:dyDescent="0.25">
      <c r="G3975" s="107"/>
    </row>
    <row r="3976" spans="7:7" x14ac:dyDescent="0.25">
      <c r="G3976" s="107"/>
    </row>
    <row r="3977" spans="7:7" x14ac:dyDescent="0.25">
      <c r="G3977" s="107"/>
    </row>
    <row r="3978" spans="7:7" x14ac:dyDescent="0.25">
      <c r="G3978" s="107"/>
    </row>
    <row r="3979" spans="7:7" x14ac:dyDescent="0.25">
      <c r="G3979" s="107"/>
    </row>
    <row r="3980" spans="7:7" x14ac:dyDescent="0.25">
      <c r="G3980" s="107"/>
    </row>
    <row r="3981" spans="7:7" x14ac:dyDescent="0.25">
      <c r="G3981" s="107"/>
    </row>
    <row r="3982" spans="7:7" x14ac:dyDescent="0.25">
      <c r="G3982" s="107"/>
    </row>
    <row r="3983" spans="7:7" x14ac:dyDescent="0.25">
      <c r="G3983" s="107"/>
    </row>
    <row r="3984" spans="7:7" x14ac:dyDescent="0.25">
      <c r="G3984" s="107"/>
    </row>
    <row r="3985" spans="7:7" x14ac:dyDescent="0.25">
      <c r="G3985" s="107"/>
    </row>
    <row r="3986" spans="7:7" x14ac:dyDescent="0.25">
      <c r="G3986" s="107"/>
    </row>
    <row r="3987" spans="7:7" x14ac:dyDescent="0.25">
      <c r="G3987" s="107"/>
    </row>
    <row r="3988" spans="7:7" x14ac:dyDescent="0.25">
      <c r="G3988" s="107"/>
    </row>
    <row r="3989" spans="7:7" x14ac:dyDescent="0.25">
      <c r="G3989" s="107"/>
    </row>
    <row r="3990" spans="7:7" x14ac:dyDescent="0.25">
      <c r="G3990" s="107"/>
    </row>
    <row r="3991" spans="7:7" x14ac:dyDescent="0.25">
      <c r="G3991" s="107"/>
    </row>
    <row r="3992" spans="7:7" x14ac:dyDescent="0.25">
      <c r="G3992" s="107"/>
    </row>
    <row r="3993" spans="7:7" x14ac:dyDescent="0.25">
      <c r="G3993" s="107"/>
    </row>
    <row r="3994" spans="7:7" x14ac:dyDescent="0.25">
      <c r="G3994" s="107"/>
    </row>
    <row r="3995" spans="7:7" x14ac:dyDescent="0.25">
      <c r="G3995" s="107"/>
    </row>
    <row r="3996" spans="7:7" x14ac:dyDescent="0.25">
      <c r="G3996" s="107"/>
    </row>
    <row r="3997" spans="7:7" x14ac:dyDescent="0.25">
      <c r="G3997" s="107"/>
    </row>
    <row r="3998" spans="7:7" x14ac:dyDescent="0.25">
      <c r="G3998" s="107"/>
    </row>
    <row r="3999" spans="7:7" x14ac:dyDescent="0.25">
      <c r="G3999" s="107"/>
    </row>
    <row r="4000" spans="7:7" x14ac:dyDescent="0.25">
      <c r="G4000" s="107"/>
    </row>
    <row r="4001" spans="7:7" x14ac:dyDescent="0.25">
      <c r="G4001" s="107"/>
    </row>
    <row r="4002" spans="7:7" x14ac:dyDescent="0.25">
      <c r="G4002" s="107"/>
    </row>
    <row r="4003" spans="7:7" x14ac:dyDescent="0.25">
      <c r="G4003" s="107"/>
    </row>
    <row r="4004" spans="7:7" x14ac:dyDescent="0.25">
      <c r="G4004" s="107"/>
    </row>
    <row r="4005" spans="7:7" x14ac:dyDescent="0.25">
      <c r="G4005" s="107"/>
    </row>
    <row r="4006" spans="7:7" x14ac:dyDescent="0.25">
      <c r="G4006" s="107"/>
    </row>
    <row r="4007" spans="7:7" x14ac:dyDescent="0.25">
      <c r="G4007" s="107"/>
    </row>
    <row r="4008" spans="7:7" x14ac:dyDescent="0.25">
      <c r="G4008" s="107"/>
    </row>
    <row r="4009" spans="7:7" x14ac:dyDescent="0.25">
      <c r="G4009" s="107"/>
    </row>
    <row r="4010" spans="7:7" x14ac:dyDescent="0.25">
      <c r="G4010" s="107"/>
    </row>
    <row r="4011" spans="7:7" x14ac:dyDescent="0.25">
      <c r="G4011" s="107"/>
    </row>
    <row r="4012" spans="7:7" x14ac:dyDescent="0.25">
      <c r="G4012" s="107"/>
    </row>
    <row r="4013" spans="7:7" x14ac:dyDescent="0.25">
      <c r="G4013" s="107"/>
    </row>
    <row r="4014" spans="7:7" x14ac:dyDescent="0.25">
      <c r="G4014" s="107"/>
    </row>
    <row r="4015" spans="7:7" x14ac:dyDescent="0.25">
      <c r="G4015" s="107"/>
    </row>
    <row r="4016" spans="7:7" x14ac:dyDescent="0.25">
      <c r="G4016" s="107"/>
    </row>
    <row r="4017" spans="7:7" x14ac:dyDescent="0.25">
      <c r="G4017" s="107"/>
    </row>
    <row r="4018" spans="7:7" x14ac:dyDescent="0.25">
      <c r="G4018" s="107"/>
    </row>
    <row r="4019" spans="7:7" x14ac:dyDescent="0.25">
      <c r="G4019" s="107"/>
    </row>
    <row r="4020" spans="7:7" x14ac:dyDescent="0.25">
      <c r="G4020" s="107"/>
    </row>
    <row r="4021" spans="7:7" x14ac:dyDescent="0.25">
      <c r="G4021" s="107"/>
    </row>
    <row r="4022" spans="7:7" x14ac:dyDescent="0.25">
      <c r="G4022" s="107"/>
    </row>
    <row r="4023" spans="7:7" x14ac:dyDescent="0.25">
      <c r="G4023" s="107"/>
    </row>
    <row r="4024" spans="7:7" x14ac:dyDescent="0.25">
      <c r="G4024" s="107"/>
    </row>
    <row r="4025" spans="7:7" x14ac:dyDescent="0.25">
      <c r="G4025" s="107"/>
    </row>
    <row r="4026" spans="7:7" x14ac:dyDescent="0.25">
      <c r="G4026" s="107"/>
    </row>
    <row r="4027" spans="7:7" x14ac:dyDescent="0.25">
      <c r="G4027" s="107"/>
    </row>
    <row r="4028" spans="7:7" x14ac:dyDescent="0.25">
      <c r="G4028" s="107"/>
    </row>
    <row r="4029" spans="7:7" x14ac:dyDescent="0.25">
      <c r="G4029" s="107"/>
    </row>
    <row r="4030" spans="7:7" x14ac:dyDescent="0.25">
      <c r="G4030" s="107"/>
    </row>
    <row r="4031" spans="7:7" x14ac:dyDescent="0.25">
      <c r="G4031" s="107"/>
    </row>
    <row r="4032" spans="7:7" x14ac:dyDescent="0.25">
      <c r="G4032" s="107"/>
    </row>
    <row r="4033" spans="7:7" x14ac:dyDescent="0.25">
      <c r="G4033" s="107"/>
    </row>
    <row r="4034" spans="7:7" x14ac:dyDescent="0.25">
      <c r="G4034" s="107"/>
    </row>
    <row r="4035" spans="7:7" x14ac:dyDescent="0.25">
      <c r="G4035" s="107"/>
    </row>
    <row r="4036" spans="7:7" x14ac:dyDescent="0.25">
      <c r="G4036" s="107"/>
    </row>
    <row r="4037" spans="7:7" x14ac:dyDescent="0.25">
      <c r="G4037" s="107"/>
    </row>
    <row r="4038" spans="7:7" x14ac:dyDescent="0.25">
      <c r="G4038" s="107"/>
    </row>
    <row r="4039" spans="7:7" x14ac:dyDescent="0.25">
      <c r="G4039" s="107"/>
    </row>
    <row r="4040" spans="7:7" x14ac:dyDescent="0.25">
      <c r="G4040" s="107"/>
    </row>
    <row r="4041" spans="7:7" x14ac:dyDescent="0.25">
      <c r="G4041" s="107"/>
    </row>
    <row r="4042" spans="7:7" x14ac:dyDescent="0.25">
      <c r="G4042" s="107"/>
    </row>
    <row r="4043" spans="7:7" x14ac:dyDescent="0.25">
      <c r="G4043" s="107"/>
    </row>
    <row r="4044" spans="7:7" x14ac:dyDescent="0.25">
      <c r="G4044" s="107"/>
    </row>
    <row r="4045" spans="7:7" x14ac:dyDescent="0.25">
      <c r="G4045" s="107"/>
    </row>
    <row r="4046" spans="7:7" x14ac:dyDescent="0.25">
      <c r="G4046" s="107"/>
    </row>
    <row r="4047" spans="7:7" x14ac:dyDescent="0.25">
      <c r="G4047" s="107"/>
    </row>
    <row r="4048" spans="7:7" x14ac:dyDescent="0.25">
      <c r="G4048" s="107"/>
    </row>
    <row r="4049" spans="7:7" x14ac:dyDescent="0.25">
      <c r="G4049" s="107"/>
    </row>
    <row r="4050" spans="7:7" x14ac:dyDescent="0.25">
      <c r="G4050" s="107"/>
    </row>
    <row r="4051" spans="7:7" x14ac:dyDescent="0.25">
      <c r="G4051" s="107"/>
    </row>
    <row r="4052" spans="7:7" x14ac:dyDescent="0.25">
      <c r="G4052" s="107"/>
    </row>
    <row r="4053" spans="7:7" x14ac:dyDescent="0.25">
      <c r="G4053" s="107"/>
    </row>
    <row r="4054" spans="7:7" x14ac:dyDescent="0.25">
      <c r="G4054" s="107"/>
    </row>
    <row r="4055" spans="7:7" x14ac:dyDescent="0.25">
      <c r="G4055" s="107"/>
    </row>
    <row r="4056" spans="7:7" x14ac:dyDescent="0.25">
      <c r="G4056" s="107"/>
    </row>
    <row r="4057" spans="7:7" x14ac:dyDescent="0.25">
      <c r="G4057" s="107"/>
    </row>
    <row r="4058" spans="7:7" x14ac:dyDescent="0.25">
      <c r="G4058" s="107"/>
    </row>
    <row r="4059" spans="7:7" x14ac:dyDescent="0.25">
      <c r="G4059" s="107"/>
    </row>
    <row r="4060" spans="7:7" x14ac:dyDescent="0.25">
      <c r="G4060" s="107"/>
    </row>
    <row r="4061" spans="7:7" x14ac:dyDescent="0.25">
      <c r="G4061" s="107"/>
    </row>
    <row r="4062" spans="7:7" x14ac:dyDescent="0.25">
      <c r="G4062" s="107"/>
    </row>
    <row r="4063" spans="7:7" x14ac:dyDescent="0.25">
      <c r="G4063" s="107"/>
    </row>
    <row r="4064" spans="7:7" x14ac:dyDescent="0.25">
      <c r="G4064" s="107"/>
    </row>
    <row r="4065" spans="7:7" x14ac:dyDescent="0.25">
      <c r="G4065" s="107"/>
    </row>
    <row r="4066" spans="7:7" x14ac:dyDescent="0.25">
      <c r="G4066" s="107"/>
    </row>
    <row r="4067" spans="7:7" x14ac:dyDescent="0.25">
      <c r="G4067" s="107"/>
    </row>
    <row r="4068" spans="7:7" x14ac:dyDescent="0.25">
      <c r="G4068" s="107"/>
    </row>
    <row r="4069" spans="7:7" x14ac:dyDescent="0.25">
      <c r="G4069" s="107"/>
    </row>
    <row r="4070" spans="7:7" x14ac:dyDescent="0.25">
      <c r="G4070" s="107"/>
    </row>
    <row r="4071" spans="7:7" x14ac:dyDescent="0.25">
      <c r="G4071" s="107"/>
    </row>
    <row r="4072" spans="7:7" x14ac:dyDescent="0.25">
      <c r="G4072" s="107"/>
    </row>
    <row r="4073" spans="7:7" x14ac:dyDescent="0.25">
      <c r="G4073" s="107"/>
    </row>
    <row r="4074" spans="7:7" x14ac:dyDescent="0.25">
      <c r="G4074" s="107"/>
    </row>
    <row r="4075" spans="7:7" x14ac:dyDescent="0.25">
      <c r="G4075" s="107"/>
    </row>
    <row r="4076" spans="7:7" x14ac:dyDescent="0.25">
      <c r="G4076" s="107"/>
    </row>
    <row r="4077" spans="7:7" x14ac:dyDescent="0.25">
      <c r="G4077" s="107"/>
    </row>
    <row r="4078" spans="7:7" x14ac:dyDescent="0.25">
      <c r="G4078" s="107"/>
    </row>
    <row r="4079" spans="7:7" x14ac:dyDescent="0.25">
      <c r="G4079" s="107"/>
    </row>
    <row r="4080" spans="7:7" x14ac:dyDescent="0.25">
      <c r="G4080" s="107"/>
    </row>
    <row r="4081" spans="7:7" x14ac:dyDescent="0.25">
      <c r="G4081" s="107"/>
    </row>
    <row r="4082" spans="7:7" x14ac:dyDescent="0.25">
      <c r="G4082" s="107"/>
    </row>
    <row r="4083" spans="7:7" x14ac:dyDescent="0.25">
      <c r="G4083" s="107"/>
    </row>
    <row r="4084" spans="7:7" x14ac:dyDescent="0.25">
      <c r="G4084" s="107"/>
    </row>
    <row r="4085" spans="7:7" x14ac:dyDescent="0.25">
      <c r="G4085" s="107"/>
    </row>
    <row r="4086" spans="7:7" x14ac:dyDescent="0.25">
      <c r="G4086" s="107"/>
    </row>
    <row r="4087" spans="7:7" x14ac:dyDescent="0.25">
      <c r="G4087" s="107"/>
    </row>
    <row r="4088" spans="7:7" x14ac:dyDescent="0.25">
      <c r="G4088" s="107"/>
    </row>
    <row r="4089" spans="7:7" x14ac:dyDescent="0.25">
      <c r="G4089" s="107"/>
    </row>
    <row r="4090" spans="7:7" x14ac:dyDescent="0.25">
      <c r="G4090" s="107"/>
    </row>
    <row r="4091" spans="7:7" x14ac:dyDescent="0.25">
      <c r="G4091" s="107"/>
    </row>
    <row r="4092" spans="7:7" x14ac:dyDescent="0.25">
      <c r="G4092" s="107"/>
    </row>
    <row r="4093" spans="7:7" x14ac:dyDescent="0.25">
      <c r="G4093" s="107"/>
    </row>
    <row r="4094" spans="7:7" x14ac:dyDescent="0.25">
      <c r="G4094" s="107"/>
    </row>
    <row r="4095" spans="7:7" x14ac:dyDescent="0.25">
      <c r="G4095" s="107"/>
    </row>
    <row r="4096" spans="7:7" x14ac:dyDescent="0.25">
      <c r="G4096" s="107"/>
    </row>
    <row r="4097" spans="7:7" x14ac:dyDescent="0.25">
      <c r="G4097" s="107"/>
    </row>
    <row r="4098" spans="7:7" x14ac:dyDescent="0.25">
      <c r="G4098" s="107"/>
    </row>
    <row r="4099" spans="7:7" x14ac:dyDescent="0.25">
      <c r="G4099" s="107"/>
    </row>
    <row r="4100" spans="7:7" x14ac:dyDescent="0.25">
      <c r="G4100" s="107"/>
    </row>
    <row r="4101" spans="7:7" x14ac:dyDescent="0.25">
      <c r="G4101" s="107"/>
    </row>
    <row r="4102" spans="7:7" x14ac:dyDescent="0.25">
      <c r="G4102" s="107"/>
    </row>
    <row r="4103" spans="7:7" x14ac:dyDescent="0.25">
      <c r="G4103" s="107"/>
    </row>
    <row r="4104" spans="7:7" x14ac:dyDescent="0.25">
      <c r="G4104" s="107"/>
    </row>
    <row r="4105" spans="7:7" x14ac:dyDescent="0.25">
      <c r="G4105" s="107"/>
    </row>
    <row r="4106" spans="7:7" x14ac:dyDescent="0.25">
      <c r="G4106" s="107"/>
    </row>
    <row r="4107" spans="7:7" x14ac:dyDescent="0.25">
      <c r="G4107" s="107"/>
    </row>
    <row r="4108" spans="7:7" x14ac:dyDescent="0.25">
      <c r="G4108" s="107"/>
    </row>
    <row r="4109" spans="7:7" x14ac:dyDescent="0.25">
      <c r="G4109" s="107"/>
    </row>
    <row r="4110" spans="7:7" x14ac:dyDescent="0.25">
      <c r="G4110" s="107"/>
    </row>
    <row r="4111" spans="7:7" x14ac:dyDescent="0.25">
      <c r="G4111" s="107"/>
    </row>
    <row r="4112" spans="7:7" x14ac:dyDescent="0.25">
      <c r="G4112" s="107"/>
    </row>
    <row r="4113" spans="7:7" x14ac:dyDescent="0.25">
      <c r="G4113" s="107"/>
    </row>
    <row r="4114" spans="7:7" x14ac:dyDescent="0.25">
      <c r="G4114" s="107"/>
    </row>
    <row r="4115" spans="7:7" x14ac:dyDescent="0.25">
      <c r="G4115" s="107"/>
    </row>
    <row r="4116" spans="7:7" x14ac:dyDescent="0.25">
      <c r="G4116" s="107"/>
    </row>
    <row r="4117" spans="7:7" x14ac:dyDescent="0.25">
      <c r="G4117" s="107"/>
    </row>
    <row r="4118" spans="7:7" x14ac:dyDescent="0.25">
      <c r="G4118" s="107"/>
    </row>
    <row r="4119" spans="7:7" x14ac:dyDescent="0.25">
      <c r="G4119" s="107"/>
    </row>
    <row r="4120" spans="7:7" x14ac:dyDescent="0.25">
      <c r="G4120" s="107"/>
    </row>
    <row r="4121" spans="7:7" x14ac:dyDescent="0.25">
      <c r="G4121" s="107"/>
    </row>
    <row r="4122" spans="7:7" x14ac:dyDescent="0.25">
      <c r="G4122" s="107"/>
    </row>
    <row r="4123" spans="7:7" x14ac:dyDescent="0.25">
      <c r="G4123" s="107"/>
    </row>
    <row r="4124" spans="7:7" x14ac:dyDescent="0.25">
      <c r="G4124" s="107"/>
    </row>
    <row r="4125" spans="7:7" x14ac:dyDescent="0.25">
      <c r="G4125" s="107"/>
    </row>
    <row r="4126" spans="7:7" x14ac:dyDescent="0.25">
      <c r="G4126" s="107"/>
    </row>
    <row r="4127" spans="7:7" x14ac:dyDescent="0.25">
      <c r="G4127" s="107"/>
    </row>
    <row r="4128" spans="7:7" x14ac:dyDescent="0.25">
      <c r="G4128" s="107"/>
    </row>
    <row r="4129" spans="7:7" x14ac:dyDescent="0.25">
      <c r="G4129" s="107"/>
    </row>
    <row r="4130" spans="7:7" x14ac:dyDescent="0.25">
      <c r="G4130" s="107"/>
    </row>
    <row r="4131" spans="7:7" x14ac:dyDescent="0.25">
      <c r="G4131" s="107"/>
    </row>
    <row r="4132" spans="7:7" x14ac:dyDescent="0.25">
      <c r="G4132" s="107"/>
    </row>
    <row r="4133" spans="7:7" x14ac:dyDescent="0.25">
      <c r="G4133" s="107"/>
    </row>
    <row r="4134" spans="7:7" x14ac:dyDescent="0.25">
      <c r="G4134" s="107"/>
    </row>
    <row r="4135" spans="7:7" x14ac:dyDescent="0.25">
      <c r="G4135" s="107"/>
    </row>
    <row r="4136" spans="7:7" x14ac:dyDescent="0.25">
      <c r="G4136" s="107"/>
    </row>
    <row r="4137" spans="7:7" x14ac:dyDescent="0.25">
      <c r="G4137" s="107"/>
    </row>
    <row r="4138" spans="7:7" x14ac:dyDescent="0.25">
      <c r="G4138" s="107"/>
    </row>
    <row r="4139" spans="7:7" x14ac:dyDescent="0.25">
      <c r="G4139" s="107"/>
    </row>
    <row r="4140" spans="7:7" x14ac:dyDescent="0.25">
      <c r="G4140" s="107"/>
    </row>
    <row r="4141" spans="7:7" x14ac:dyDescent="0.25">
      <c r="G4141" s="107"/>
    </row>
    <row r="4142" spans="7:7" x14ac:dyDescent="0.25">
      <c r="G4142" s="107"/>
    </row>
    <row r="4143" spans="7:7" x14ac:dyDescent="0.25">
      <c r="G4143" s="107"/>
    </row>
    <row r="4144" spans="7:7" x14ac:dyDescent="0.25">
      <c r="G4144" s="107"/>
    </row>
    <row r="4145" spans="7:7" x14ac:dyDescent="0.25">
      <c r="G4145" s="107"/>
    </row>
    <row r="4146" spans="7:7" x14ac:dyDescent="0.25">
      <c r="G4146" s="107"/>
    </row>
    <row r="4147" spans="7:7" x14ac:dyDescent="0.25">
      <c r="G4147" s="107"/>
    </row>
    <row r="4148" spans="7:7" x14ac:dyDescent="0.25">
      <c r="G4148" s="107"/>
    </row>
    <row r="4149" spans="7:7" x14ac:dyDescent="0.25">
      <c r="G4149" s="107"/>
    </row>
    <row r="4150" spans="7:7" x14ac:dyDescent="0.25">
      <c r="G4150" s="107"/>
    </row>
    <row r="4151" spans="7:7" x14ac:dyDescent="0.25">
      <c r="G4151" s="107"/>
    </row>
    <row r="4152" spans="7:7" x14ac:dyDescent="0.25">
      <c r="G4152" s="107"/>
    </row>
    <row r="4153" spans="7:7" x14ac:dyDescent="0.25">
      <c r="G4153" s="107"/>
    </row>
    <row r="4154" spans="7:7" x14ac:dyDescent="0.25">
      <c r="G4154" s="107"/>
    </row>
    <row r="4155" spans="7:7" x14ac:dyDescent="0.25">
      <c r="G4155" s="107"/>
    </row>
    <row r="4156" spans="7:7" x14ac:dyDescent="0.25">
      <c r="G4156" s="107"/>
    </row>
    <row r="4157" spans="7:7" x14ac:dyDescent="0.25">
      <c r="G4157" s="107"/>
    </row>
    <row r="4158" spans="7:7" x14ac:dyDescent="0.25">
      <c r="G4158" s="107"/>
    </row>
    <row r="4159" spans="7:7" x14ac:dyDescent="0.25">
      <c r="G4159" s="107"/>
    </row>
    <row r="4160" spans="7:7" x14ac:dyDescent="0.25">
      <c r="G4160" s="107"/>
    </row>
    <row r="4161" spans="7:7" x14ac:dyDescent="0.25">
      <c r="G4161" s="107"/>
    </row>
    <row r="4162" spans="7:7" x14ac:dyDescent="0.25">
      <c r="G4162" s="107"/>
    </row>
    <row r="4163" spans="7:7" x14ac:dyDescent="0.25">
      <c r="G4163" s="107"/>
    </row>
    <row r="4164" spans="7:7" x14ac:dyDescent="0.25">
      <c r="G4164" s="107"/>
    </row>
    <row r="4165" spans="7:7" x14ac:dyDescent="0.25">
      <c r="G4165" s="107"/>
    </row>
    <row r="4166" spans="7:7" x14ac:dyDescent="0.25">
      <c r="G4166" s="107"/>
    </row>
    <row r="4167" spans="7:7" x14ac:dyDescent="0.25">
      <c r="G4167" s="107"/>
    </row>
    <row r="4168" spans="7:7" x14ac:dyDescent="0.25">
      <c r="G4168" s="107"/>
    </row>
    <row r="4169" spans="7:7" x14ac:dyDescent="0.25">
      <c r="G4169" s="107"/>
    </row>
    <row r="4170" spans="7:7" x14ac:dyDescent="0.25">
      <c r="G4170" s="107"/>
    </row>
    <row r="4171" spans="7:7" x14ac:dyDescent="0.25">
      <c r="G4171" s="107"/>
    </row>
    <row r="4172" spans="7:7" x14ac:dyDescent="0.25">
      <c r="G4172" s="107"/>
    </row>
    <row r="4173" spans="7:7" x14ac:dyDescent="0.25">
      <c r="G4173" s="107"/>
    </row>
    <row r="4174" spans="7:7" x14ac:dyDescent="0.25">
      <c r="G4174" s="107"/>
    </row>
    <row r="4175" spans="7:7" x14ac:dyDescent="0.25">
      <c r="G4175" s="107"/>
    </row>
    <row r="4176" spans="7:7" x14ac:dyDescent="0.25">
      <c r="G4176" s="107"/>
    </row>
    <row r="4177" spans="7:7" x14ac:dyDescent="0.25">
      <c r="G4177" s="107"/>
    </row>
    <row r="4178" spans="7:7" x14ac:dyDescent="0.25">
      <c r="G4178" s="107"/>
    </row>
    <row r="4179" spans="7:7" x14ac:dyDescent="0.25">
      <c r="G4179" s="107"/>
    </row>
    <row r="4180" spans="7:7" x14ac:dyDescent="0.25">
      <c r="G4180" s="107"/>
    </row>
    <row r="4181" spans="7:7" x14ac:dyDescent="0.25">
      <c r="G4181" s="107"/>
    </row>
    <row r="4182" spans="7:7" x14ac:dyDescent="0.25">
      <c r="G4182" s="107"/>
    </row>
    <row r="4183" spans="7:7" x14ac:dyDescent="0.25">
      <c r="G4183" s="107"/>
    </row>
    <row r="4184" spans="7:7" x14ac:dyDescent="0.25">
      <c r="G4184" s="107"/>
    </row>
    <row r="4185" spans="7:7" x14ac:dyDescent="0.25">
      <c r="G4185" s="107"/>
    </row>
    <row r="4186" spans="7:7" x14ac:dyDescent="0.25">
      <c r="G4186" s="107"/>
    </row>
    <row r="4187" spans="7:7" x14ac:dyDescent="0.25">
      <c r="G4187" s="107"/>
    </row>
    <row r="4188" spans="7:7" x14ac:dyDescent="0.25">
      <c r="G4188" s="107"/>
    </row>
    <row r="4189" spans="7:7" x14ac:dyDescent="0.25">
      <c r="G4189" s="107"/>
    </row>
    <row r="4190" spans="7:7" x14ac:dyDescent="0.25">
      <c r="G4190" s="107"/>
    </row>
    <row r="4191" spans="7:7" x14ac:dyDescent="0.25">
      <c r="G4191" s="107"/>
    </row>
    <row r="4192" spans="7:7" x14ac:dyDescent="0.25">
      <c r="G4192" s="107"/>
    </row>
    <row r="4193" spans="7:7" x14ac:dyDescent="0.25">
      <c r="G4193" s="107"/>
    </row>
    <row r="4194" spans="7:7" x14ac:dyDescent="0.25">
      <c r="G4194" s="107"/>
    </row>
    <row r="4195" spans="7:7" x14ac:dyDescent="0.25">
      <c r="G4195" s="107"/>
    </row>
    <row r="4196" spans="7:7" x14ac:dyDescent="0.25">
      <c r="G4196" s="107"/>
    </row>
    <row r="4197" spans="7:7" x14ac:dyDescent="0.25">
      <c r="G4197" s="107"/>
    </row>
    <row r="4198" spans="7:7" x14ac:dyDescent="0.25">
      <c r="G4198" s="107"/>
    </row>
    <row r="4199" spans="7:7" x14ac:dyDescent="0.25">
      <c r="G4199" s="107"/>
    </row>
    <row r="4200" spans="7:7" x14ac:dyDescent="0.25">
      <c r="G4200" s="107"/>
    </row>
    <row r="4201" spans="7:7" x14ac:dyDescent="0.25">
      <c r="G4201" s="107"/>
    </row>
    <row r="4202" spans="7:7" x14ac:dyDescent="0.25">
      <c r="G4202" s="107"/>
    </row>
    <row r="4203" spans="7:7" x14ac:dyDescent="0.25">
      <c r="G4203" s="107"/>
    </row>
    <row r="4204" spans="7:7" x14ac:dyDescent="0.25">
      <c r="G4204" s="107"/>
    </row>
    <row r="4205" spans="7:7" x14ac:dyDescent="0.25">
      <c r="G4205" s="107"/>
    </row>
    <row r="4206" spans="7:7" x14ac:dyDescent="0.25">
      <c r="G4206" s="107"/>
    </row>
    <row r="4207" spans="7:7" x14ac:dyDescent="0.25">
      <c r="G4207" s="107"/>
    </row>
    <row r="4208" spans="7:7" x14ac:dyDescent="0.25">
      <c r="G4208" s="107"/>
    </row>
    <row r="4209" spans="7:7" x14ac:dyDescent="0.25">
      <c r="G4209" s="107"/>
    </row>
    <row r="4210" spans="7:7" x14ac:dyDescent="0.25">
      <c r="G4210" s="107"/>
    </row>
    <row r="4211" spans="7:7" x14ac:dyDescent="0.25">
      <c r="G4211" s="107"/>
    </row>
    <row r="4212" spans="7:7" x14ac:dyDescent="0.25">
      <c r="G4212" s="107"/>
    </row>
    <row r="4213" spans="7:7" x14ac:dyDescent="0.25">
      <c r="G4213" s="107"/>
    </row>
    <row r="4214" spans="7:7" x14ac:dyDescent="0.25">
      <c r="G4214" s="107"/>
    </row>
    <row r="4215" spans="7:7" x14ac:dyDescent="0.25">
      <c r="G4215" s="107"/>
    </row>
    <row r="4216" spans="7:7" x14ac:dyDescent="0.25">
      <c r="G4216" s="107"/>
    </row>
    <row r="4217" spans="7:7" x14ac:dyDescent="0.25">
      <c r="G4217" s="107"/>
    </row>
    <row r="4218" spans="7:7" x14ac:dyDescent="0.25">
      <c r="G4218" s="107"/>
    </row>
    <row r="4219" spans="7:7" x14ac:dyDescent="0.25">
      <c r="G4219" s="107"/>
    </row>
    <row r="4220" spans="7:7" x14ac:dyDescent="0.25">
      <c r="G4220" s="107"/>
    </row>
    <row r="4221" spans="7:7" x14ac:dyDescent="0.25">
      <c r="G4221" s="107"/>
    </row>
    <row r="4222" spans="7:7" x14ac:dyDescent="0.25">
      <c r="G4222" s="107"/>
    </row>
    <row r="4223" spans="7:7" x14ac:dyDescent="0.25">
      <c r="G4223" s="107"/>
    </row>
    <row r="4224" spans="7:7" x14ac:dyDescent="0.25">
      <c r="G4224" s="107"/>
    </row>
    <row r="4225" spans="7:7" x14ac:dyDescent="0.25">
      <c r="G4225" s="107"/>
    </row>
    <row r="4226" spans="7:7" x14ac:dyDescent="0.25">
      <c r="G4226" s="107"/>
    </row>
    <row r="4227" spans="7:7" x14ac:dyDescent="0.25">
      <c r="G4227" s="107"/>
    </row>
    <row r="4228" spans="7:7" x14ac:dyDescent="0.25">
      <c r="G4228" s="107"/>
    </row>
    <row r="4229" spans="7:7" x14ac:dyDescent="0.25">
      <c r="G4229" s="107"/>
    </row>
    <row r="4230" spans="7:7" x14ac:dyDescent="0.25">
      <c r="G4230" s="107"/>
    </row>
    <row r="4231" spans="7:7" x14ac:dyDescent="0.25">
      <c r="G4231" s="107"/>
    </row>
    <row r="4232" spans="7:7" x14ac:dyDescent="0.25">
      <c r="G4232" s="107"/>
    </row>
    <row r="4233" spans="7:7" x14ac:dyDescent="0.25">
      <c r="G4233" s="107"/>
    </row>
    <row r="4234" spans="7:7" x14ac:dyDescent="0.25">
      <c r="G4234" s="107"/>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8365E-1058-4136-965D-3B1538A1CB2B}">
  <sheetPr codeName="Arkusz40"/>
  <dimension ref="A1:P2"/>
  <sheetViews>
    <sheetView workbookViewId="0">
      <selection activeCell="C2" sqref="C2"/>
    </sheetView>
  </sheetViews>
  <sheetFormatPr defaultRowHeight="15" x14ac:dyDescent="0.25"/>
  <cols>
    <col min="1" max="1" width="18.7109375" bestFit="1" customWidth="1"/>
    <col min="2" max="2" width="23.5703125" bestFit="1" customWidth="1"/>
    <col min="3" max="3" width="23.5703125" customWidth="1"/>
    <col min="5" max="5" width="16.42578125" bestFit="1" customWidth="1"/>
    <col min="6" max="6" width="12.5703125" bestFit="1" customWidth="1"/>
    <col min="8" max="8" width="16.42578125" bestFit="1" customWidth="1"/>
    <col min="9" max="9" width="12.5703125" bestFit="1" customWidth="1"/>
    <col min="11" max="11" width="16.42578125" bestFit="1" customWidth="1"/>
    <col min="12" max="12" width="12.5703125" bestFit="1" customWidth="1"/>
    <col min="13" max="13" width="8" bestFit="1" customWidth="1"/>
    <col min="14" max="14" width="17" bestFit="1" customWidth="1"/>
    <col min="15" max="15" width="13.28515625" bestFit="1" customWidth="1"/>
    <col min="16" max="16" width="27.7109375" bestFit="1" customWidth="1"/>
  </cols>
  <sheetData>
    <row r="1" spans="1:16" x14ac:dyDescent="0.25">
      <c r="A1" t="s">
        <v>508</v>
      </c>
      <c r="B1" t="s">
        <v>509</v>
      </c>
      <c r="C1" t="s">
        <v>511</v>
      </c>
      <c r="D1" s="115" t="s">
        <v>512</v>
      </c>
      <c r="E1" s="115" t="s">
        <v>514</v>
      </c>
      <c r="F1" s="115" t="s">
        <v>515</v>
      </c>
      <c r="G1" s="116" t="s">
        <v>516</v>
      </c>
      <c r="H1" s="116" t="s">
        <v>513</v>
      </c>
      <c r="I1" s="116" t="s">
        <v>517</v>
      </c>
      <c r="J1" s="117" t="s">
        <v>518</v>
      </c>
      <c r="K1" s="117" t="s">
        <v>519</v>
      </c>
      <c r="L1" s="117" t="s">
        <v>520</v>
      </c>
      <c r="M1" s="118" t="s">
        <v>521</v>
      </c>
      <c r="N1" s="118" t="s">
        <v>522</v>
      </c>
      <c r="O1" s="118" t="s">
        <v>523</v>
      </c>
      <c r="P1" t="s">
        <v>524</v>
      </c>
    </row>
    <row r="2" spans="1:16" ht="25.5" x14ac:dyDescent="0.25">
      <c r="A2" s="176" t="str">
        <f>'Wniosek 2025 r.'!C5</f>
        <v>Proszę wybrać nr NIP z listy rozwijanej</v>
      </c>
      <c r="B2" s="119" t="s">
        <v>510</v>
      </c>
      <c r="C2" s="121">
        <f>'Wniosek 2025 r.'!A1159</f>
        <v>0</v>
      </c>
      <c r="D2" t="str">
        <f>PROPER('Zał. nr 4 dane osób'!B25)</f>
        <v/>
      </c>
      <c r="E2" t="str">
        <f>PROPER('Zał. nr 4 dane osób'!C25)</f>
        <v/>
      </c>
      <c r="F2" t="str">
        <f>PROPER('Zał. nr 4 dane osób'!D25)</f>
        <v/>
      </c>
      <c r="G2" t="str">
        <f>PROPER('Zał. nr 4 dane osób'!B27)</f>
        <v/>
      </c>
      <c r="H2" t="str">
        <f>PROPER('Zał. nr 4 dane osób'!C27)</f>
        <v/>
      </c>
      <c r="I2" t="str">
        <f>PROPER('Zał. nr 4 dane osób'!D27)</f>
        <v/>
      </c>
      <c r="J2" t="str">
        <f>PROPER('Zał. nr 4 dane osób'!B29)</f>
        <v/>
      </c>
      <c r="K2" t="str">
        <f>PROPER('Zał. nr 4 dane osób'!C29)</f>
        <v/>
      </c>
      <c r="L2" t="str">
        <f>PROPER('Zał. nr 4 dane osób'!D29)</f>
        <v/>
      </c>
      <c r="M2" t="str">
        <f>PROPER('Zał. nr 4 dane osób'!B34)</f>
        <v/>
      </c>
      <c r="N2" t="str">
        <f>PROPER('Zał. nr 4 dane osób'!C34)</f>
        <v/>
      </c>
      <c r="O2" t="str">
        <f>PROPER('Zał. nr 4 dane osób'!D34)</f>
        <v/>
      </c>
      <c r="P2" s="87">
        <f>'Wniosek 2025 r.'!C817</f>
        <v>0</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B5936-07AC-4D8B-8268-B4D28991D212}">
  <sheetPr codeName="Arkusz41"/>
  <dimension ref="A1:AE2"/>
  <sheetViews>
    <sheetView workbookViewId="0">
      <selection activeCell="A2" sqref="A2"/>
    </sheetView>
  </sheetViews>
  <sheetFormatPr defaultRowHeight="15" x14ac:dyDescent="0.25"/>
  <cols>
    <col min="1" max="1" width="3.28515625" bestFit="1" customWidth="1"/>
    <col min="2" max="2" width="18.5703125" bestFit="1" customWidth="1"/>
    <col min="3" max="3" width="13" customWidth="1"/>
    <col min="4" max="4" width="15.7109375" bestFit="1" customWidth="1"/>
    <col min="5" max="5" width="15.140625" customWidth="1"/>
    <col min="6" max="6" width="15.7109375" customWidth="1"/>
    <col min="7" max="7" width="12.7109375" bestFit="1" customWidth="1"/>
    <col min="9" max="9" width="9" bestFit="1" customWidth="1"/>
    <col min="10" max="10" width="15.85546875" bestFit="1" customWidth="1"/>
    <col min="12" max="12" width="9" bestFit="1" customWidth="1"/>
    <col min="13" max="13" width="15.85546875" bestFit="1" customWidth="1"/>
    <col min="15" max="15" width="9" bestFit="1" customWidth="1"/>
    <col min="16" max="16" width="19.7109375" customWidth="1"/>
    <col min="18" max="18" width="9" bestFit="1" customWidth="1"/>
    <col min="19" max="19" width="9.42578125" bestFit="1" customWidth="1"/>
    <col min="20" max="20" width="8.28515625" bestFit="1" customWidth="1"/>
    <col min="23" max="23" width="9" bestFit="1" customWidth="1"/>
    <col min="24" max="24" width="9.85546875" bestFit="1" customWidth="1"/>
    <col min="26" max="26" width="9" bestFit="1" customWidth="1"/>
    <col min="27" max="27" width="25.5703125" bestFit="1" customWidth="1"/>
    <col min="29" max="29" width="9" bestFit="1" customWidth="1"/>
    <col min="30" max="30" width="6.85546875" bestFit="1" customWidth="1"/>
    <col min="31" max="31" width="26.7109375" bestFit="1" customWidth="1"/>
  </cols>
  <sheetData>
    <row r="1" spans="1:31" ht="107.25" customHeight="1" x14ac:dyDescent="0.25">
      <c r="A1" s="135" t="s">
        <v>89</v>
      </c>
      <c r="B1" s="136" t="s">
        <v>497</v>
      </c>
      <c r="C1" s="136" t="s">
        <v>537</v>
      </c>
      <c r="D1" s="136" t="s">
        <v>493</v>
      </c>
      <c r="E1" s="137" t="s">
        <v>525</v>
      </c>
      <c r="F1" s="137" t="s">
        <v>526</v>
      </c>
      <c r="G1" s="138" t="s">
        <v>527</v>
      </c>
      <c r="H1" s="138" t="s">
        <v>528</v>
      </c>
      <c r="I1" s="139" t="s">
        <v>529</v>
      </c>
      <c r="J1" s="140" t="s">
        <v>530</v>
      </c>
      <c r="K1" s="140" t="s">
        <v>528</v>
      </c>
      <c r="L1" s="141" t="s">
        <v>529</v>
      </c>
      <c r="M1" s="142" t="s">
        <v>531</v>
      </c>
      <c r="N1" s="142" t="s">
        <v>528</v>
      </c>
      <c r="O1" s="143" t="s">
        <v>529</v>
      </c>
      <c r="P1" s="144" t="s">
        <v>1712</v>
      </c>
      <c r="Q1" s="144" t="s">
        <v>528</v>
      </c>
      <c r="R1" s="145" t="s">
        <v>529</v>
      </c>
      <c r="S1" s="146" t="s">
        <v>532</v>
      </c>
      <c r="T1" s="146" t="s">
        <v>35</v>
      </c>
      <c r="U1" s="146" t="s">
        <v>533</v>
      </c>
      <c r="V1" s="146" t="s">
        <v>528</v>
      </c>
      <c r="W1" s="147" t="s">
        <v>529</v>
      </c>
      <c r="X1" s="148" t="s">
        <v>534</v>
      </c>
      <c r="Y1" s="148" t="s">
        <v>528</v>
      </c>
      <c r="Z1" s="149" t="s">
        <v>529</v>
      </c>
      <c r="AA1" s="150" t="s">
        <v>535</v>
      </c>
      <c r="AB1" s="192" t="s">
        <v>536</v>
      </c>
      <c r="AC1" s="193" t="s">
        <v>529</v>
      </c>
      <c r="AD1" s="194" t="s">
        <v>1715</v>
      </c>
      <c r="AE1" s="179" t="s">
        <v>1713</v>
      </c>
    </row>
    <row r="2" spans="1:31" x14ac:dyDescent="0.25">
      <c r="B2" t="str">
        <f>'Wniosek 2025 r.'!C5</f>
        <v>Proszę wybrać nr NIP z listy rozwijanej</v>
      </c>
      <c r="C2" s="70">
        <f>'Dane zbiorcze'!L2*1</f>
        <v>14</v>
      </c>
      <c r="D2">
        <f>'Wniosek 2025 r.'!F25</f>
        <v>0</v>
      </c>
      <c r="E2">
        <f>IFERROR(VLOOKUP(C2,dane_zbiorcze[[Kod]:[ogółem w km2]],3,0),0)</f>
        <v>0</v>
      </c>
      <c r="F2">
        <f>IFERROR(VLOOKUP(C2,dane_zbiorcze[[Kod]:[ludność.gminy bez miast na prawach powiatu]],4,0),0)</f>
        <v>0</v>
      </c>
      <c r="G2" s="3">
        <f>IFERROR(F2/E2,0)</f>
        <v>0</v>
      </c>
      <c r="J2" s="70">
        <f>'Wniosek 2025 r.'!F31</f>
        <v>0</v>
      </c>
      <c r="M2">
        <f>'Wniosek 2025 r.'!E189</f>
        <v>0</v>
      </c>
      <c r="P2">
        <f>'Wniosek 2025 r.'!F189</f>
        <v>0</v>
      </c>
      <c r="S2">
        <f>'Wniosek 2025 r.'!C972</f>
        <v>0</v>
      </c>
      <c r="T2">
        <f>'Wniosek 2025 r.'!E972</f>
        <v>0</v>
      </c>
      <c r="X2">
        <f>IFERROR(VLOOKUP(C2,dane_zbiorcze[],5,0),0)</f>
        <v>0</v>
      </c>
      <c r="AA2">
        <f>'Wniosek 2025 r.'!C1126</f>
        <v>0</v>
      </c>
      <c r="AE2" s="87">
        <f>'Wniosek 2025 r.'!C817</f>
        <v>0</v>
      </c>
    </row>
  </sheetData>
  <dataValidations count="1">
    <dataValidation type="list" allowBlank="1" showInputMessage="1" showErrorMessage="1" promptTitle="Wskaż poprawną wartość" sqref="D1" xr:uid="{C2F9447D-5ABD-4D06-AC13-86687C6BD34C}">
      <formula1>#REF!</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371A-6A9B-481A-ABBF-F5FB03A78F95}">
  <sheetPr codeName="Arkusz5"/>
  <dimension ref="A1:E347"/>
  <sheetViews>
    <sheetView topLeftCell="A115" workbookViewId="0">
      <selection activeCell="F1" sqref="F1:F1048576"/>
    </sheetView>
  </sheetViews>
  <sheetFormatPr defaultRowHeight="15" x14ac:dyDescent="0.25"/>
  <cols>
    <col min="1" max="1" width="8" bestFit="1" customWidth="1"/>
    <col min="2" max="2" width="26.42578125" bestFit="1" customWidth="1"/>
    <col min="3" max="3" width="16.28515625" bestFit="1" customWidth="1"/>
    <col min="4" max="4" width="44.140625" bestFit="1" customWidth="1"/>
    <col min="5" max="5" width="41.42578125" bestFit="1" customWidth="1"/>
    <col min="6" max="6" width="39.42578125" bestFit="1" customWidth="1"/>
    <col min="7" max="7" width="47.5703125" bestFit="1" customWidth="1"/>
  </cols>
  <sheetData>
    <row r="1" spans="1:5" x14ac:dyDescent="0.25">
      <c r="A1" t="s">
        <v>2084</v>
      </c>
      <c r="B1" t="s">
        <v>2083</v>
      </c>
      <c r="C1" t="s">
        <v>2082</v>
      </c>
      <c r="D1" t="s">
        <v>2081</v>
      </c>
      <c r="E1" t="s">
        <v>2080</v>
      </c>
    </row>
    <row r="2" spans="1:5" x14ac:dyDescent="0.25">
      <c r="A2" s="70">
        <v>1416022</v>
      </c>
      <c r="B2" t="s">
        <v>2079</v>
      </c>
      <c r="C2">
        <v>119</v>
      </c>
      <c r="D2" s="3">
        <v>3774</v>
      </c>
      <c r="E2" s="209">
        <v>1324.06</v>
      </c>
    </row>
    <row r="3" spans="1:5" x14ac:dyDescent="0.25">
      <c r="A3" s="70">
        <v>1420032</v>
      </c>
      <c r="B3" t="s">
        <v>2078</v>
      </c>
      <c r="C3">
        <v>162</v>
      </c>
      <c r="D3" s="3">
        <v>7414</v>
      </c>
      <c r="E3" s="209">
        <v>1392.01</v>
      </c>
    </row>
    <row r="4" spans="1:5" x14ac:dyDescent="0.25">
      <c r="A4" s="70">
        <v>1415012</v>
      </c>
      <c r="B4" t="s">
        <v>2077</v>
      </c>
      <c r="C4">
        <v>197</v>
      </c>
      <c r="D4" s="3">
        <v>5963</v>
      </c>
      <c r="E4" s="209">
        <v>1268.3800000000001</v>
      </c>
    </row>
    <row r="5" spans="1:5" x14ac:dyDescent="0.25">
      <c r="A5" s="70">
        <v>1405032</v>
      </c>
      <c r="B5" t="s">
        <v>2076</v>
      </c>
      <c r="C5">
        <v>76</v>
      </c>
      <c r="D5" s="3">
        <v>5431</v>
      </c>
      <c r="E5" s="209">
        <v>2715.52</v>
      </c>
    </row>
    <row r="6" spans="1:5" x14ac:dyDescent="0.25">
      <c r="A6" s="70">
        <v>1406012</v>
      </c>
      <c r="B6" t="s">
        <v>2075</v>
      </c>
      <c r="C6">
        <v>108</v>
      </c>
      <c r="D6" s="3">
        <v>6175</v>
      </c>
      <c r="E6" s="209">
        <v>3231</v>
      </c>
    </row>
    <row r="7" spans="1:5" x14ac:dyDescent="0.25">
      <c r="A7" s="70">
        <v>1401013</v>
      </c>
      <c r="B7" t="s">
        <v>2074</v>
      </c>
      <c r="C7">
        <v>78</v>
      </c>
      <c r="D7" s="3">
        <v>9766</v>
      </c>
      <c r="E7" s="209">
        <v>2379.89</v>
      </c>
    </row>
    <row r="8" spans="1:5" x14ac:dyDescent="0.25">
      <c r="A8" s="70">
        <v>1429022</v>
      </c>
      <c r="B8" t="s">
        <v>2073</v>
      </c>
      <c r="C8">
        <v>110</v>
      </c>
      <c r="D8" s="3">
        <v>3470</v>
      </c>
      <c r="E8" s="209">
        <v>1644.56</v>
      </c>
    </row>
    <row r="9" spans="1:5" x14ac:dyDescent="0.25">
      <c r="A9" s="70">
        <v>1419012</v>
      </c>
      <c r="B9" t="s">
        <v>2072</v>
      </c>
      <c r="C9">
        <v>125</v>
      </c>
      <c r="D9" s="3">
        <v>8873</v>
      </c>
      <c r="E9" s="209">
        <v>1915.09</v>
      </c>
    </row>
    <row r="10" spans="1:5" x14ac:dyDescent="0.25">
      <c r="A10" s="70">
        <v>1437013</v>
      </c>
      <c r="B10" t="s">
        <v>2071</v>
      </c>
      <c r="C10">
        <v>121</v>
      </c>
      <c r="D10" s="3">
        <v>4539</v>
      </c>
      <c r="E10" s="209">
        <v>2278.86</v>
      </c>
    </row>
    <row r="11" spans="1:5" x14ac:dyDescent="0.25">
      <c r="A11" s="70">
        <v>1406022</v>
      </c>
      <c r="B11" t="s">
        <v>2070</v>
      </c>
      <c r="C11">
        <v>134</v>
      </c>
      <c r="D11" s="3">
        <v>7034</v>
      </c>
      <c r="E11" s="209">
        <v>2078.5300000000002</v>
      </c>
    </row>
    <row r="12" spans="1:5" x14ac:dyDescent="0.25">
      <c r="A12" s="70">
        <v>1432013</v>
      </c>
      <c r="B12" t="s">
        <v>2069</v>
      </c>
      <c r="C12">
        <v>86</v>
      </c>
      <c r="D12" s="3">
        <v>22419</v>
      </c>
      <c r="E12" s="209">
        <v>5104.12</v>
      </c>
    </row>
    <row r="13" spans="1:5" x14ac:dyDescent="0.25">
      <c r="A13" s="70">
        <v>1419023</v>
      </c>
      <c r="B13" t="s">
        <v>2068</v>
      </c>
      <c r="C13">
        <v>136</v>
      </c>
      <c r="D13" s="3">
        <v>7751</v>
      </c>
      <c r="E13" s="209">
        <v>1638.12</v>
      </c>
    </row>
    <row r="14" spans="1:5" x14ac:dyDescent="0.25">
      <c r="A14" s="70">
        <v>1416032</v>
      </c>
      <c r="B14" t="s">
        <v>2067</v>
      </c>
      <c r="C14">
        <v>89</v>
      </c>
      <c r="D14" s="3">
        <v>2368</v>
      </c>
      <c r="E14" s="209">
        <v>1107.76</v>
      </c>
    </row>
    <row r="15" spans="1:5" x14ac:dyDescent="0.25">
      <c r="A15" s="70">
        <v>1423012</v>
      </c>
      <c r="B15" t="s">
        <v>2066</v>
      </c>
      <c r="C15">
        <v>86</v>
      </c>
      <c r="D15" s="3">
        <v>3984</v>
      </c>
      <c r="E15" s="209">
        <v>1030.6199999999999</v>
      </c>
    </row>
    <row r="16" spans="1:5" x14ac:dyDescent="0.25">
      <c r="A16" s="70">
        <v>1403032</v>
      </c>
      <c r="B16" t="s">
        <v>2065</v>
      </c>
      <c r="C16">
        <v>80</v>
      </c>
      <c r="D16" s="3">
        <v>4905</v>
      </c>
      <c r="E16" s="209">
        <v>1696.26</v>
      </c>
    </row>
    <row r="17" spans="1:5" x14ac:dyDescent="0.25">
      <c r="A17" s="70">
        <v>1435012</v>
      </c>
      <c r="B17" t="s">
        <v>2064</v>
      </c>
      <c r="C17">
        <v>167</v>
      </c>
      <c r="D17" s="3">
        <v>8082</v>
      </c>
      <c r="E17" s="209">
        <v>1812.88</v>
      </c>
    </row>
    <row r="18" spans="1:5" x14ac:dyDescent="0.25">
      <c r="A18" s="70">
        <v>1428022</v>
      </c>
      <c r="B18" t="s">
        <v>2063</v>
      </c>
      <c r="C18">
        <v>120</v>
      </c>
      <c r="D18" s="3">
        <v>4419</v>
      </c>
      <c r="E18" s="209">
        <v>2550.7199999999998</v>
      </c>
    </row>
    <row r="19" spans="1:5" x14ac:dyDescent="0.25">
      <c r="A19" s="70">
        <v>1416043</v>
      </c>
      <c r="B19" t="s">
        <v>2062</v>
      </c>
      <c r="C19">
        <v>110</v>
      </c>
      <c r="D19" s="3">
        <v>2565</v>
      </c>
      <c r="E19" s="209">
        <v>1822.82</v>
      </c>
    </row>
    <row r="20" spans="1:5" x14ac:dyDescent="0.25">
      <c r="A20" s="70">
        <v>1419032</v>
      </c>
      <c r="B20" t="s">
        <v>2061</v>
      </c>
      <c r="C20">
        <v>160</v>
      </c>
      <c r="D20" s="3">
        <v>8251</v>
      </c>
      <c r="E20" s="209">
        <v>1694.73</v>
      </c>
    </row>
    <row r="21" spans="1:5" x14ac:dyDescent="0.25">
      <c r="A21" s="70">
        <v>1421033</v>
      </c>
      <c r="B21" t="s">
        <v>2060</v>
      </c>
      <c r="C21">
        <v>69</v>
      </c>
      <c r="D21" s="3">
        <v>29999</v>
      </c>
      <c r="E21" s="209">
        <v>4314.9799999999996</v>
      </c>
    </row>
    <row r="22" spans="1:5" x14ac:dyDescent="0.25">
      <c r="A22" s="70">
        <v>1419042</v>
      </c>
      <c r="B22" t="s">
        <v>2059</v>
      </c>
      <c r="C22">
        <v>117</v>
      </c>
      <c r="D22" s="3">
        <v>5193</v>
      </c>
      <c r="E22" s="209">
        <v>1346.22</v>
      </c>
    </row>
    <row r="23" spans="1:5" x14ac:dyDescent="0.25">
      <c r="A23" s="70">
        <v>1412043</v>
      </c>
      <c r="B23" t="s">
        <v>2058</v>
      </c>
      <c r="C23">
        <v>96</v>
      </c>
      <c r="D23" s="3">
        <v>6073</v>
      </c>
      <c r="E23" s="209">
        <v>1698.61</v>
      </c>
    </row>
    <row r="24" spans="1:5" x14ac:dyDescent="0.25">
      <c r="A24" s="70">
        <v>1417032</v>
      </c>
      <c r="B24" t="s">
        <v>2057</v>
      </c>
      <c r="C24">
        <v>89</v>
      </c>
      <c r="D24" s="3">
        <v>11648</v>
      </c>
      <c r="E24" s="209">
        <v>2737.66</v>
      </c>
    </row>
    <row r="25" spans="1:5" x14ac:dyDescent="0.25">
      <c r="A25" s="70">
        <v>1429032</v>
      </c>
      <c r="B25" t="s">
        <v>2056</v>
      </c>
      <c r="C25">
        <v>111</v>
      </c>
      <c r="D25" s="3">
        <v>1812</v>
      </c>
      <c r="E25" s="209">
        <v>1593.82</v>
      </c>
    </row>
    <row r="26" spans="1:5" x14ac:dyDescent="0.25">
      <c r="A26" s="70">
        <v>1430012</v>
      </c>
      <c r="B26" t="s">
        <v>2055</v>
      </c>
      <c r="C26">
        <v>124</v>
      </c>
      <c r="D26" s="3">
        <v>5505</v>
      </c>
      <c r="E26" s="209">
        <v>1275.6300000000001</v>
      </c>
    </row>
    <row r="27" spans="1:5" x14ac:dyDescent="0.25">
      <c r="A27" s="70">
        <v>1422023</v>
      </c>
      <c r="B27" t="s">
        <v>2054</v>
      </c>
      <c r="C27">
        <v>371</v>
      </c>
      <c r="D27" s="3">
        <v>9232</v>
      </c>
      <c r="E27" s="209">
        <v>1612.26</v>
      </c>
    </row>
    <row r="28" spans="1:5" x14ac:dyDescent="0.25">
      <c r="A28" s="70">
        <v>1409012</v>
      </c>
      <c r="B28" t="s">
        <v>2053</v>
      </c>
      <c r="C28">
        <v>90</v>
      </c>
      <c r="D28" s="3">
        <v>2188</v>
      </c>
      <c r="E28" s="209">
        <v>862.89</v>
      </c>
    </row>
    <row r="29" spans="1:5" x14ac:dyDescent="0.25">
      <c r="A29" s="70">
        <v>1406032</v>
      </c>
      <c r="B29" t="s">
        <v>2052</v>
      </c>
      <c r="C29">
        <v>135</v>
      </c>
      <c r="D29" s="3">
        <v>10179</v>
      </c>
      <c r="E29" s="209">
        <v>2327.21</v>
      </c>
    </row>
    <row r="30" spans="1:5" x14ac:dyDescent="0.25">
      <c r="A30" s="70">
        <v>1402011</v>
      </c>
      <c r="B30" t="s">
        <v>2051</v>
      </c>
      <c r="C30">
        <v>33</v>
      </c>
      <c r="D30" s="3">
        <v>41740</v>
      </c>
      <c r="E30" s="209">
        <v>2605.48</v>
      </c>
    </row>
    <row r="31" spans="1:5" x14ac:dyDescent="0.25">
      <c r="A31" s="70">
        <v>1402022</v>
      </c>
      <c r="B31" t="s">
        <v>2050</v>
      </c>
      <c r="C31">
        <v>140</v>
      </c>
      <c r="D31" s="3">
        <v>7526</v>
      </c>
      <c r="E31" s="209">
        <v>3307.25</v>
      </c>
    </row>
    <row r="32" spans="1:5" x14ac:dyDescent="0.25">
      <c r="A32" s="70">
        <v>1409022</v>
      </c>
      <c r="B32" t="s">
        <v>2049</v>
      </c>
      <c r="C32">
        <v>135</v>
      </c>
      <c r="D32" s="3">
        <v>5187</v>
      </c>
      <c r="E32" s="209">
        <v>999.95</v>
      </c>
    </row>
    <row r="33" spans="1:5" x14ac:dyDescent="0.25">
      <c r="A33" s="70">
        <v>1415022</v>
      </c>
      <c r="B33" t="s">
        <v>2048</v>
      </c>
      <c r="C33">
        <v>94</v>
      </c>
      <c r="D33" s="3">
        <v>2217</v>
      </c>
      <c r="E33" s="209">
        <v>1340.09</v>
      </c>
    </row>
    <row r="34" spans="1:5" x14ac:dyDescent="0.25">
      <c r="A34" s="70">
        <v>1422032</v>
      </c>
      <c r="B34" t="s">
        <v>2047</v>
      </c>
      <c r="C34">
        <v>120</v>
      </c>
      <c r="D34" s="3">
        <v>3491</v>
      </c>
      <c r="E34" s="209">
        <v>1669.35</v>
      </c>
    </row>
    <row r="35" spans="1:5" x14ac:dyDescent="0.25">
      <c r="A35" s="70">
        <v>1415032</v>
      </c>
      <c r="B35" t="s">
        <v>2046</v>
      </c>
      <c r="C35">
        <v>170</v>
      </c>
      <c r="D35" s="3">
        <v>4723</v>
      </c>
      <c r="E35" s="209">
        <v>2700.49</v>
      </c>
    </row>
    <row r="36" spans="1:5" x14ac:dyDescent="0.25">
      <c r="A36" s="70">
        <v>1420043</v>
      </c>
      <c r="B36" t="s">
        <v>2045</v>
      </c>
      <c r="C36">
        <v>144</v>
      </c>
      <c r="D36" s="3">
        <v>7144</v>
      </c>
      <c r="E36" s="209">
        <v>1103.6300000000001</v>
      </c>
    </row>
    <row r="37" spans="1:5" x14ac:dyDescent="0.25">
      <c r="A37" s="70">
        <v>1411022</v>
      </c>
      <c r="B37" t="s">
        <v>2044</v>
      </c>
      <c r="C37">
        <v>111</v>
      </c>
      <c r="D37" s="3">
        <v>2539</v>
      </c>
      <c r="E37" s="209">
        <v>1867.56</v>
      </c>
    </row>
    <row r="38" spans="1:5" x14ac:dyDescent="0.25">
      <c r="A38" s="70">
        <v>1414022</v>
      </c>
      <c r="B38" t="s">
        <v>2043</v>
      </c>
      <c r="C38">
        <v>128</v>
      </c>
      <c r="D38" s="3">
        <v>11052</v>
      </c>
      <c r="E38" s="209">
        <v>5487.89</v>
      </c>
    </row>
    <row r="39" spans="1:5" x14ac:dyDescent="0.25">
      <c r="A39" s="70">
        <v>1434052</v>
      </c>
      <c r="B39" t="s">
        <v>2042</v>
      </c>
      <c r="C39">
        <v>109</v>
      </c>
      <c r="D39" s="3">
        <v>8651</v>
      </c>
      <c r="E39" s="209">
        <v>2532.0300000000002</v>
      </c>
    </row>
    <row r="40" spans="1:5" x14ac:dyDescent="0.25">
      <c r="A40" s="70">
        <v>1412052</v>
      </c>
      <c r="B40" t="s">
        <v>2041</v>
      </c>
      <c r="C40">
        <v>78</v>
      </c>
      <c r="D40" s="3">
        <v>11863</v>
      </c>
      <c r="E40" s="209">
        <v>2247.12</v>
      </c>
    </row>
    <row r="41" spans="1:5" x14ac:dyDescent="0.25">
      <c r="A41" s="70">
        <v>1435022</v>
      </c>
      <c r="B41" t="s">
        <v>2040</v>
      </c>
      <c r="C41">
        <v>168</v>
      </c>
      <c r="D41" s="3">
        <v>7414</v>
      </c>
      <c r="E41" s="209">
        <v>1312.01</v>
      </c>
    </row>
    <row r="42" spans="1:5" x14ac:dyDescent="0.25">
      <c r="A42" s="70">
        <v>1412062</v>
      </c>
      <c r="B42" t="s">
        <v>2039</v>
      </c>
      <c r="C42">
        <v>125</v>
      </c>
      <c r="D42" s="3">
        <v>5844</v>
      </c>
      <c r="E42" s="209">
        <v>2070.35</v>
      </c>
    </row>
    <row r="43" spans="1:5" x14ac:dyDescent="0.25">
      <c r="A43" s="70">
        <v>1426012</v>
      </c>
      <c r="B43" t="s">
        <v>2038</v>
      </c>
      <c r="C43">
        <v>47</v>
      </c>
      <c r="D43" s="3">
        <v>2470</v>
      </c>
      <c r="E43" s="209">
        <v>1349.31</v>
      </c>
    </row>
    <row r="44" spans="1:5" x14ac:dyDescent="0.25">
      <c r="A44" s="70">
        <v>1419053</v>
      </c>
      <c r="B44" t="s">
        <v>2037</v>
      </c>
      <c r="C44">
        <v>144</v>
      </c>
      <c r="D44" s="3">
        <v>7289</v>
      </c>
      <c r="E44" s="209">
        <v>1360.13</v>
      </c>
    </row>
    <row r="45" spans="1:5" x14ac:dyDescent="0.25">
      <c r="A45" s="70">
        <v>1420052</v>
      </c>
      <c r="B45" t="s">
        <v>2036</v>
      </c>
      <c r="C45">
        <v>103</v>
      </c>
      <c r="D45" s="3">
        <v>3346</v>
      </c>
      <c r="E45" s="209">
        <v>1620.38</v>
      </c>
    </row>
    <row r="46" spans="1:5" x14ac:dyDescent="0.25">
      <c r="A46" s="70">
        <v>1413022</v>
      </c>
      <c r="B46" t="s">
        <v>2035</v>
      </c>
      <c r="C46">
        <v>151</v>
      </c>
      <c r="D46" s="3">
        <v>2741</v>
      </c>
      <c r="E46" s="209">
        <v>1162.19</v>
      </c>
    </row>
    <row r="47" spans="1:5" x14ac:dyDescent="0.25">
      <c r="A47" s="70">
        <v>1407012</v>
      </c>
      <c r="B47" t="s">
        <v>2034</v>
      </c>
      <c r="C47">
        <v>74</v>
      </c>
      <c r="D47" s="3">
        <v>4776</v>
      </c>
      <c r="E47" s="209">
        <v>1956.51</v>
      </c>
    </row>
    <row r="48" spans="1:5" x14ac:dyDescent="0.25">
      <c r="A48" s="70">
        <v>1403011</v>
      </c>
      <c r="B48" t="s">
        <v>2033</v>
      </c>
      <c r="C48">
        <v>22</v>
      </c>
      <c r="D48" s="3">
        <v>17268</v>
      </c>
      <c r="E48" s="209">
        <v>2924.52</v>
      </c>
    </row>
    <row r="49" spans="1:5" x14ac:dyDescent="0.25">
      <c r="A49" s="70">
        <v>1403042</v>
      </c>
      <c r="B49" t="s">
        <v>2032</v>
      </c>
      <c r="C49">
        <v>136</v>
      </c>
      <c r="D49" s="3">
        <v>13500</v>
      </c>
      <c r="E49" s="209">
        <v>2227.54</v>
      </c>
    </row>
    <row r="50" spans="1:5" x14ac:dyDescent="0.25">
      <c r="A50" s="70">
        <v>1419063</v>
      </c>
      <c r="B50" t="s">
        <v>2031</v>
      </c>
      <c r="C50">
        <v>146</v>
      </c>
      <c r="D50" s="3">
        <v>11151</v>
      </c>
      <c r="E50" s="209">
        <v>1886.67</v>
      </c>
    </row>
    <row r="51" spans="1:5" x14ac:dyDescent="0.25">
      <c r="A51" s="70">
        <v>1423022</v>
      </c>
      <c r="B51" t="s">
        <v>2030</v>
      </c>
      <c r="C51">
        <v>79</v>
      </c>
      <c r="D51" s="3">
        <v>4294</v>
      </c>
      <c r="E51" s="209">
        <v>1050.68</v>
      </c>
    </row>
    <row r="52" spans="1:5" x14ac:dyDescent="0.25">
      <c r="A52" s="70">
        <v>1402033</v>
      </c>
      <c r="B52" t="s">
        <v>2029</v>
      </c>
      <c r="C52">
        <v>154</v>
      </c>
      <c r="D52" s="3">
        <v>7124</v>
      </c>
      <c r="E52" s="209">
        <v>2894.94</v>
      </c>
    </row>
    <row r="53" spans="1:5" x14ac:dyDescent="0.25">
      <c r="A53" s="70">
        <v>1407022</v>
      </c>
      <c r="B53" t="s">
        <v>2028</v>
      </c>
      <c r="C53">
        <v>186</v>
      </c>
      <c r="D53" s="3">
        <v>6700</v>
      </c>
      <c r="E53" s="209">
        <v>1445.71</v>
      </c>
    </row>
    <row r="54" spans="1:5" x14ac:dyDescent="0.25">
      <c r="A54" s="70">
        <v>1407032</v>
      </c>
      <c r="B54" t="s">
        <v>2027</v>
      </c>
      <c r="C54">
        <v>84</v>
      </c>
      <c r="D54" s="3">
        <v>3769</v>
      </c>
      <c r="E54" s="209">
        <v>1115.6500000000001</v>
      </c>
    </row>
    <row r="55" spans="1:5" x14ac:dyDescent="0.25">
      <c r="A55" s="70">
        <v>1402042</v>
      </c>
      <c r="B55" t="s">
        <v>2026</v>
      </c>
      <c r="C55">
        <v>111</v>
      </c>
      <c r="D55" s="3">
        <v>3493</v>
      </c>
      <c r="E55" s="209">
        <v>1585.74</v>
      </c>
    </row>
    <row r="56" spans="1:5" x14ac:dyDescent="0.25">
      <c r="A56" s="70">
        <v>1404011</v>
      </c>
      <c r="B56" t="s">
        <v>2025</v>
      </c>
      <c r="C56">
        <v>32</v>
      </c>
      <c r="D56" s="3">
        <v>16986</v>
      </c>
      <c r="E56" s="209">
        <v>2365.23</v>
      </c>
    </row>
    <row r="57" spans="1:5" x14ac:dyDescent="0.25">
      <c r="A57" s="70">
        <v>1404022</v>
      </c>
      <c r="B57" t="s">
        <v>2024</v>
      </c>
      <c r="C57">
        <v>271</v>
      </c>
      <c r="D57" s="3">
        <v>11750</v>
      </c>
      <c r="E57" s="209">
        <v>1566.06</v>
      </c>
    </row>
    <row r="58" spans="1:5" x14ac:dyDescent="0.25">
      <c r="A58" s="70">
        <v>1406042</v>
      </c>
      <c r="B58" t="s">
        <v>2023</v>
      </c>
      <c r="C58">
        <v>58</v>
      </c>
      <c r="D58" s="3">
        <v>2834</v>
      </c>
      <c r="E58" s="209">
        <v>1613.84</v>
      </c>
    </row>
    <row r="59" spans="1:5" x14ac:dyDescent="0.25">
      <c r="A59" s="70">
        <v>1415042</v>
      </c>
      <c r="B59" t="s">
        <v>2022</v>
      </c>
      <c r="C59">
        <v>219</v>
      </c>
      <c r="D59" s="3">
        <v>7818</v>
      </c>
      <c r="E59" s="209">
        <v>1134.56</v>
      </c>
    </row>
    <row r="60" spans="1:5" x14ac:dyDescent="0.25">
      <c r="A60" s="70">
        <v>1427022</v>
      </c>
      <c r="B60" t="s">
        <v>2021</v>
      </c>
      <c r="C60">
        <v>126</v>
      </c>
      <c r="D60" s="3">
        <v>5662</v>
      </c>
      <c r="E60" s="209">
        <v>1317.77</v>
      </c>
    </row>
    <row r="61" spans="1:5" x14ac:dyDescent="0.25">
      <c r="A61" s="70">
        <v>1418013</v>
      </c>
      <c r="B61" t="s">
        <v>2020</v>
      </c>
      <c r="C61">
        <v>144</v>
      </c>
      <c r="D61" s="3">
        <v>28395</v>
      </c>
      <c r="E61" s="209">
        <v>3191.75</v>
      </c>
    </row>
    <row r="62" spans="1:5" x14ac:dyDescent="0.25">
      <c r="A62" s="70">
        <v>1403052</v>
      </c>
      <c r="B62" t="s">
        <v>2019</v>
      </c>
      <c r="C62">
        <v>91</v>
      </c>
      <c r="D62" s="3">
        <v>6695</v>
      </c>
      <c r="E62" s="209">
        <v>1419.63</v>
      </c>
    </row>
    <row r="63" spans="1:5" x14ac:dyDescent="0.25">
      <c r="A63" s="70">
        <v>1425022</v>
      </c>
      <c r="B63" t="s">
        <v>2018</v>
      </c>
      <c r="C63">
        <v>78</v>
      </c>
      <c r="D63" s="3">
        <v>9423</v>
      </c>
      <c r="E63" s="209">
        <v>1269.1199999999999</v>
      </c>
    </row>
    <row r="64" spans="1:5" x14ac:dyDescent="0.25">
      <c r="A64" s="70">
        <v>1407042</v>
      </c>
      <c r="B64" t="s">
        <v>2017</v>
      </c>
      <c r="C64">
        <v>125</v>
      </c>
      <c r="D64" s="3">
        <v>4036</v>
      </c>
      <c r="E64" s="209">
        <v>1531.24</v>
      </c>
    </row>
    <row r="65" spans="1:5" x14ac:dyDescent="0.25">
      <c r="A65" s="70">
        <v>1433022</v>
      </c>
      <c r="B65" t="s">
        <v>2016</v>
      </c>
      <c r="C65">
        <v>131</v>
      </c>
      <c r="D65" s="3">
        <v>4240</v>
      </c>
      <c r="E65" s="209">
        <v>1475.27</v>
      </c>
    </row>
    <row r="66" spans="1:5" x14ac:dyDescent="0.25">
      <c r="A66" s="70">
        <v>1405043</v>
      </c>
      <c r="B66" t="s">
        <v>2015</v>
      </c>
      <c r="C66">
        <v>107</v>
      </c>
      <c r="D66" s="3">
        <v>55453</v>
      </c>
      <c r="E66" s="209">
        <v>5182.92</v>
      </c>
    </row>
    <row r="67" spans="1:5" x14ac:dyDescent="0.25">
      <c r="A67" s="70">
        <v>1406053</v>
      </c>
      <c r="B67" t="s">
        <v>2014</v>
      </c>
      <c r="C67">
        <v>121</v>
      </c>
      <c r="D67" s="3">
        <v>26225</v>
      </c>
      <c r="E67" s="209">
        <v>3069.26</v>
      </c>
    </row>
    <row r="68" spans="1:5" x14ac:dyDescent="0.25">
      <c r="A68" s="70">
        <v>1402052</v>
      </c>
      <c r="B68" t="s">
        <v>2013</v>
      </c>
      <c r="C68">
        <v>97</v>
      </c>
      <c r="D68" s="3">
        <v>3299</v>
      </c>
      <c r="E68" s="209">
        <v>1550.46</v>
      </c>
    </row>
    <row r="69" spans="1:5" x14ac:dyDescent="0.25">
      <c r="A69" s="70">
        <v>1424012</v>
      </c>
      <c r="B69" t="s">
        <v>2012</v>
      </c>
      <c r="C69">
        <v>104</v>
      </c>
      <c r="D69" s="3">
        <v>3553</v>
      </c>
      <c r="E69" s="209">
        <v>1414.03</v>
      </c>
    </row>
    <row r="70" spans="1:5" x14ac:dyDescent="0.25">
      <c r="A70" s="70">
        <v>1412073</v>
      </c>
      <c r="B70" t="s">
        <v>2011</v>
      </c>
      <c r="C70">
        <v>63</v>
      </c>
      <c r="D70" s="3">
        <v>18245</v>
      </c>
      <c r="E70" s="209">
        <v>2846.35</v>
      </c>
    </row>
    <row r="71" spans="1:5" x14ac:dyDescent="0.25">
      <c r="A71" s="70">
        <v>1410012</v>
      </c>
      <c r="B71" t="s">
        <v>2010</v>
      </c>
      <c r="C71">
        <v>118</v>
      </c>
      <c r="D71" s="3">
        <v>2631</v>
      </c>
      <c r="E71" s="209">
        <v>1810.07</v>
      </c>
    </row>
    <row r="72" spans="1:5" x14ac:dyDescent="0.25">
      <c r="A72" s="70">
        <v>1428032</v>
      </c>
      <c r="B72" t="s">
        <v>2009</v>
      </c>
      <c r="C72">
        <v>129</v>
      </c>
      <c r="D72" s="3">
        <v>5857</v>
      </c>
      <c r="E72" s="209">
        <v>2389.02</v>
      </c>
    </row>
    <row r="73" spans="1:5" x14ac:dyDescent="0.25">
      <c r="A73" s="70">
        <v>1425033</v>
      </c>
      <c r="B73" t="s">
        <v>2008</v>
      </c>
      <c r="C73">
        <v>256</v>
      </c>
      <c r="D73" s="3">
        <v>13576</v>
      </c>
      <c r="E73" s="209">
        <v>1917.1</v>
      </c>
    </row>
    <row r="74" spans="1:5" x14ac:dyDescent="0.25">
      <c r="A74" s="70">
        <v>1432022</v>
      </c>
      <c r="B74" t="s">
        <v>2007</v>
      </c>
      <c r="C74">
        <v>65</v>
      </c>
      <c r="D74" s="3">
        <v>10791</v>
      </c>
      <c r="E74" s="209">
        <v>5174.22</v>
      </c>
    </row>
    <row r="75" spans="1:5" x14ac:dyDescent="0.25">
      <c r="A75" s="70">
        <v>1408022</v>
      </c>
      <c r="B75" t="s">
        <v>2006</v>
      </c>
      <c r="C75">
        <v>65</v>
      </c>
      <c r="D75" s="3">
        <v>23356</v>
      </c>
      <c r="E75" s="209">
        <v>3529.98</v>
      </c>
    </row>
    <row r="76" spans="1:5" x14ac:dyDescent="0.25">
      <c r="A76" s="70">
        <v>1429042</v>
      </c>
      <c r="B76" t="s">
        <v>2005</v>
      </c>
      <c r="C76">
        <v>149</v>
      </c>
      <c r="D76" s="3">
        <v>4065</v>
      </c>
      <c r="E76" s="209">
        <v>1920.26</v>
      </c>
    </row>
    <row r="77" spans="1:5" x14ac:dyDescent="0.25">
      <c r="A77" s="70">
        <v>1434063</v>
      </c>
      <c r="B77" t="s">
        <v>2004</v>
      </c>
      <c r="C77">
        <v>117</v>
      </c>
      <c r="D77" s="3">
        <v>7056</v>
      </c>
      <c r="E77" s="209">
        <v>1578.61</v>
      </c>
    </row>
    <row r="78" spans="1:5" x14ac:dyDescent="0.25">
      <c r="A78" s="70">
        <v>1405052</v>
      </c>
      <c r="B78" t="s">
        <v>2003</v>
      </c>
      <c r="C78">
        <v>55</v>
      </c>
      <c r="D78" s="3">
        <v>13504</v>
      </c>
      <c r="E78" s="209">
        <v>5732.87</v>
      </c>
    </row>
    <row r="79" spans="1:5" x14ac:dyDescent="0.25">
      <c r="A79" s="70">
        <v>1412082</v>
      </c>
      <c r="B79" t="s">
        <v>2002</v>
      </c>
      <c r="C79">
        <v>87</v>
      </c>
      <c r="D79" s="3">
        <v>5096</v>
      </c>
      <c r="E79" s="209">
        <v>1926.51</v>
      </c>
    </row>
    <row r="80" spans="1:5" x14ac:dyDescent="0.25">
      <c r="A80" s="70">
        <v>1406062</v>
      </c>
      <c r="B80" t="s">
        <v>2001</v>
      </c>
      <c r="C80">
        <v>108</v>
      </c>
      <c r="D80" s="3">
        <v>5349</v>
      </c>
      <c r="E80" s="209">
        <v>1695.65</v>
      </c>
    </row>
    <row r="81" spans="1:5" x14ac:dyDescent="0.25">
      <c r="A81" s="70">
        <v>1430023</v>
      </c>
      <c r="B81" t="s">
        <v>2000</v>
      </c>
      <c r="C81">
        <v>55</v>
      </c>
      <c r="D81" s="3">
        <v>5127</v>
      </c>
      <c r="E81" s="209">
        <v>1355.43</v>
      </c>
    </row>
    <row r="82" spans="1:5" x14ac:dyDescent="0.25">
      <c r="A82" s="70">
        <v>1425042</v>
      </c>
      <c r="B82" t="s">
        <v>1999</v>
      </c>
      <c r="C82">
        <v>90</v>
      </c>
      <c r="D82" s="3">
        <v>7132</v>
      </c>
      <c r="E82" s="209">
        <v>1523.8</v>
      </c>
    </row>
    <row r="83" spans="1:5" x14ac:dyDescent="0.25">
      <c r="A83" s="70">
        <v>1425052</v>
      </c>
      <c r="B83" t="s">
        <v>1998</v>
      </c>
      <c r="C83">
        <v>139</v>
      </c>
      <c r="D83" s="3">
        <v>14574</v>
      </c>
      <c r="E83" s="209">
        <v>1943.99</v>
      </c>
    </row>
    <row r="84" spans="1:5" x14ac:dyDescent="0.25">
      <c r="A84" s="70">
        <v>1425063</v>
      </c>
      <c r="B84" t="s">
        <v>1997</v>
      </c>
      <c r="C84">
        <v>66</v>
      </c>
      <c r="D84" s="3">
        <v>13618</v>
      </c>
      <c r="E84" s="209">
        <v>1765</v>
      </c>
    </row>
    <row r="85" spans="1:5" x14ac:dyDescent="0.25">
      <c r="A85" s="70">
        <v>1422042</v>
      </c>
      <c r="B85" t="s">
        <v>1996</v>
      </c>
      <c r="C85">
        <v>235</v>
      </c>
      <c r="D85" s="3">
        <v>6607</v>
      </c>
      <c r="E85" s="209">
        <v>952.26</v>
      </c>
    </row>
    <row r="86" spans="1:5" x14ac:dyDescent="0.25">
      <c r="A86" s="70">
        <v>1420062</v>
      </c>
      <c r="B86" t="s">
        <v>1995</v>
      </c>
      <c r="C86">
        <v>73</v>
      </c>
      <c r="D86" s="3">
        <v>2781</v>
      </c>
      <c r="E86" s="209">
        <v>2102.16</v>
      </c>
    </row>
    <row r="87" spans="1:5" x14ac:dyDescent="0.25">
      <c r="A87" s="70">
        <v>1417011</v>
      </c>
      <c r="B87" t="s">
        <v>1994</v>
      </c>
      <c r="C87">
        <v>24</v>
      </c>
      <c r="D87" s="3">
        <v>21217</v>
      </c>
      <c r="E87" s="209">
        <v>4469.04</v>
      </c>
    </row>
    <row r="88" spans="1:5" x14ac:dyDescent="0.25">
      <c r="A88" s="70">
        <v>1415052</v>
      </c>
      <c r="B88" t="s">
        <v>1993</v>
      </c>
      <c r="C88">
        <v>259</v>
      </c>
      <c r="D88" s="3">
        <v>10989</v>
      </c>
      <c r="E88" s="209">
        <v>1471.8</v>
      </c>
    </row>
    <row r="89" spans="1:5" x14ac:dyDescent="0.25">
      <c r="A89" s="70">
        <v>1412093</v>
      </c>
      <c r="B89" t="s">
        <v>1992</v>
      </c>
      <c r="C89">
        <v>94</v>
      </c>
      <c r="D89" s="3">
        <v>5517</v>
      </c>
      <c r="E89" s="209">
        <v>2535.5500000000002</v>
      </c>
    </row>
    <row r="90" spans="1:5" x14ac:dyDescent="0.25">
      <c r="A90" s="70">
        <v>1432032</v>
      </c>
      <c r="B90" t="s">
        <v>1991</v>
      </c>
      <c r="C90">
        <v>85</v>
      </c>
      <c r="D90" s="3">
        <v>4472</v>
      </c>
      <c r="E90" s="209">
        <v>6456.35</v>
      </c>
    </row>
    <row r="91" spans="1:5" x14ac:dyDescent="0.25">
      <c r="A91" s="70">
        <v>1417043</v>
      </c>
      <c r="B91" t="s">
        <v>1990</v>
      </c>
      <c r="C91">
        <v>81</v>
      </c>
      <c r="D91" s="3">
        <v>15826</v>
      </c>
      <c r="E91" s="209">
        <v>3525.23</v>
      </c>
    </row>
    <row r="92" spans="1:5" x14ac:dyDescent="0.25">
      <c r="A92" s="70">
        <v>1411032</v>
      </c>
      <c r="B92" t="s">
        <v>1989</v>
      </c>
      <c r="C92">
        <v>129</v>
      </c>
      <c r="D92" s="3">
        <v>4830</v>
      </c>
      <c r="E92" s="209">
        <v>1606.19</v>
      </c>
    </row>
    <row r="93" spans="1:5" x14ac:dyDescent="0.25">
      <c r="A93" s="70">
        <v>1436012</v>
      </c>
      <c r="B93" t="s">
        <v>1988</v>
      </c>
      <c r="C93">
        <v>95</v>
      </c>
      <c r="D93" s="3">
        <v>4247</v>
      </c>
      <c r="E93" s="209">
        <v>859.98</v>
      </c>
    </row>
    <row r="94" spans="1:5" x14ac:dyDescent="0.25">
      <c r="A94" s="70">
        <v>1434072</v>
      </c>
      <c r="B94" t="s">
        <v>1987</v>
      </c>
      <c r="C94">
        <v>86</v>
      </c>
      <c r="D94" s="3">
        <v>11356</v>
      </c>
      <c r="E94" s="209">
        <v>2564.0700000000002</v>
      </c>
    </row>
    <row r="95" spans="1:5" x14ac:dyDescent="0.25">
      <c r="A95" s="70">
        <v>1423032</v>
      </c>
      <c r="B95" t="s">
        <v>1986</v>
      </c>
      <c r="C95">
        <v>87</v>
      </c>
      <c r="D95" s="3">
        <v>3096</v>
      </c>
      <c r="E95" s="209">
        <v>968.9</v>
      </c>
    </row>
    <row r="96" spans="1:5" x14ac:dyDescent="0.25">
      <c r="A96" s="70">
        <v>1434011</v>
      </c>
      <c r="B96" t="s">
        <v>1985</v>
      </c>
      <c r="C96">
        <v>20</v>
      </c>
      <c r="D96" s="3">
        <v>28339</v>
      </c>
      <c r="E96" s="209">
        <v>2903.11</v>
      </c>
    </row>
    <row r="97" spans="1:5" x14ac:dyDescent="0.25">
      <c r="A97" s="70">
        <v>1417052</v>
      </c>
      <c r="B97" t="s">
        <v>1984</v>
      </c>
      <c r="C97">
        <v>107</v>
      </c>
      <c r="D97" s="3">
        <v>8299</v>
      </c>
      <c r="E97" s="209">
        <v>2822.4</v>
      </c>
    </row>
    <row r="98" spans="1:5" x14ac:dyDescent="0.25">
      <c r="A98" s="70">
        <v>1418023</v>
      </c>
      <c r="B98" t="s">
        <v>1983</v>
      </c>
      <c r="C98">
        <v>79</v>
      </c>
      <c r="D98" s="3">
        <v>25088</v>
      </c>
      <c r="E98" s="209">
        <v>5884.95</v>
      </c>
    </row>
    <row r="99" spans="1:5" x14ac:dyDescent="0.25">
      <c r="A99" s="70">
        <v>1426022</v>
      </c>
      <c r="B99" t="s">
        <v>1982</v>
      </c>
      <c r="C99">
        <v>105</v>
      </c>
      <c r="D99" s="3">
        <v>2334</v>
      </c>
      <c r="E99" s="209">
        <v>1225.4000000000001</v>
      </c>
    </row>
    <row r="100" spans="1:5" x14ac:dyDescent="0.25">
      <c r="A100" s="70">
        <v>1433032</v>
      </c>
      <c r="B100" t="s">
        <v>1981</v>
      </c>
      <c r="C100">
        <v>180</v>
      </c>
      <c r="D100" s="3">
        <v>5509</v>
      </c>
      <c r="E100" s="209">
        <v>3361.35</v>
      </c>
    </row>
    <row r="101" spans="1:5" x14ac:dyDescent="0.25">
      <c r="A101" s="70">
        <v>1429053</v>
      </c>
      <c r="B101" t="s">
        <v>1980</v>
      </c>
      <c r="C101">
        <v>200</v>
      </c>
      <c r="D101" s="3">
        <v>5334</v>
      </c>
      <c r="E101" s="209">
        <v>2882.04</v>
      </c>
    </row>
    <row r="102" spans="1:5" x14ac:dyDescent="0.25">
      <c r="A102" s="70">
        <v>1426032</v>
      </c>
      <c r="B102" t="s">
        <v>1979</v>
      </c>
      <c r="C102">
        <v>151</v>
      </c>
      <c r="D102" s="3">
        <v>8128</v>
      </c>
      <c r="E102" s="209">
        <v>1598.39</v>
      </c>
    </row>
    <row r="103" spans="1:5" x14ac:dyDescent="0.25">
      <c r="A103" s="70">
        <v>1425072</v>
      </c>
      <c r="B103" t="s">
        <v>1978</v>
      </c>
      <c r="C103">
        <v>75</v>
      </c>
      <c r="D103" s="3">
        <v>12489</v>
      </c>
      <c r="E103" s="209">
        <v>1716.46</v>
      </c>
    </row>
    <row r="104" spans="1:5" x14ac:dyDescent="0.25">
      <c r="A104" s="70">
        <v>1407053</v>
      </c>
      <c r="B104" t="s">
        <v>1977</v>
      </c>
      <c r="C104">
        <v>244</v>
      </c>
      <c r="D104" s="3">
        <v>27747</v>
      </c>
      <c r="E104" s="209">
        <v>4610.92</v>
      </c>
    </row>
    <row r="105" spans="1:5" x14ac:dyDescent="0.25">
      <c r="A105" s="70">
        <v>1422052</v>
      </c>
      <c r="B105" t="s">
        <v>1976</v>
      </c>
      <c r="C105">
        <v>101</v>
      </c>
      <c r="D105" s="3">
        <v>3270</v>
      </c>
      <c r="E105" s="209">
        <v>2082.6</v>
      </c>
    </row>
    <row r="106" spans="1:5" x14ac:dyDescent="0.25">
      <c r="A106" s="70">
        <v>1411042</v>
      </c>
      <c r="B106" t="s">
        <v>1975</v>
      </c>
      <c r="C106">
        <v>167</v>
      </c>
      <c r="D106" s="3">
        <v>5873</v>
      </c>
      <c r="E106" s="209">
        <v>1194.71</v>
      </c>
    </row>
    <row r="107" spans="1:5" x14ac:dyDescent="0.25">
      <c r="A107" s="70">
        <v>1422062</v>
      </c>
      <c r="B107" t="s">
        <v>1974</v>
      </c>
      <c r="C107">
        <v>185</v>
      </c>
      <c r="D107" s="3">
        <v>3235</v>
      </c>
      <c r="E107" s="209">
        <v>1482.05</v>
      </c>
    </row>
    <row r="108" spans="1:5" x14ac:dyDescent="0.25">
      <c r="A108" s="70">
        <v>1437022</v>
      </c>
      <c r="B108" t="s">
        <v>1973</v>
      </c>
      <c r="C108">
        <v>122</v>
      </c>
      <c r="D108" s="3">
        <v>4259</v>
      </c>
      <c r="E108" s="209">
        <v>2420.66</v>
      </c>
    </row>
    <row r="109" spans="1:5" x14ac:dyDescent="0.25">
      <c r="A109" s="70">
        <v>1412103</v>
      </c>
      <c r="B109" t="s">
        <v>1972</v>
      </c>
      <c r="C109">
        <v>114</v>
      </c>
      <c r="D109" s="3">
        <v>5135</v>
      </c>
      <c r="E109" s="209">
        <v>1576.23</v>
      </c>
    </row>
    <row r="110" spans="1:5" x14ac:dyDescent="0.25">
      <c r="A110" s="70">
        <v>1408011</v>
      </c>
      <c r="B110" t="s">
        <v>1971</v>
      </c>
      <c r="C110">
        <v>14</v>
      </c>
      <c r="D110" s="3">
        <v>52630</v>
      </c>
      <c r="E110" s="209">
        <v>3087.98</v>
      </c>
    </row>
    <row r="111" spans="1:5" x14ac:dyDescent="0.25">
      <c r="A111" s="70">
        <v>1415062</v>
      </c>
      <c r="B111" t="s">
        <v>1970</v>
      </c>
      <c r="C111">
        <v>196</v>
      </c>
      <c r="D111" s="3">
        <v>9952</v>
      </c>
      <c r="E111" s="209">
        <v>1811.38</v>
      </c>
    </row>
    <row r="112" spans="1:5" x14ac:dyDescent="0.25">
      <c r="A112" s="70">
        <v>1414032</v>
      </c>
      <c r="B112" t="s">
        <v>1969</v>
      </c>
      <c r="C112">
        <v>158</v>
      </c>
      <c r="D112" s="3">
        <v>5590</v>
      </c>
      <c r="E112" s="209">
        <v>2205.67</v>
      </c>
    </row>
    <row r="113" spans="1:5" x14ac:dyDescent="0.25">
      <c r="A113" s="70">
        <v>1432042</v>
      </c>
      <c r="B113" t="s">
        <v>1968</v>
      </c>
      <c r="C113">
        <v>125</v>
      </c>
      <c r="D113" s="3">
        <v>11072</v>
      </c>
      <c r="E113" s="209">
        <v>4351.9399999999996</v>
      </c>
    </row>
    <row r="114" spans="1:5" x14ac:dyDescent="0.25">
      <c r="A114" s="70">
        <v>1418032</v>
      </c>
      <c r="B114" t="s">
        <v>1967</v>
      </c>
      <c r="C114">
        <v>69</v>
      </c>
      <c r="D114" s="3">
        <v>38479</v>
      </c>
      <c r="E114" s="209">
        <v>5354.02</v>
      </c>
    </row>
    <row r="115" spans="1:5" x14ac:dyDescent="0.25">
      <c r="A115" s="70">
        <v>1413032</v>
      </c>
      <c r="B115" t="s">
        <v>1966</v>
      </c>
      <c r="C115">
        <v>114</v>
      </c>
      <c r="D115" s="3">
        <v>4463</v>
      </c>
      <c r="E115" s="209">
        <v>1164.28</v>
      </c>
    </row>
    <row r="116" spans="1:5" x14ac:dyDescent="0.25">
      <c r="A116" s="70">
        <v>1409033</v>
      </c>
      <c r="B116" t="s">
        <v>1965</v>
      </c>
      <c r="C116">
        <v>135</v>
      </c>
      <c r="D116" s="3">
        <v>10051</v>
      </c>
      <c r="E116" s="209">
        <v>2107.42</v>
      </c>
    </row>
    <row r="117" spans="1:5" x14ac:dyDescent="0.25">
      <c r="A117" s="70">
        <v>1433042</v>
      </c>
      <c r="B117" t="s">
        <v>1964</v>
      </c>
      <c r="C117">
        <v>169</v>
      </c>
      <c r="D117" s="3">
        <v>7056</v>
      </c>
      <c r="E117" s="209">
        <v>2192.7800000000002</v>
      </c>
    </row>
    <row r="118" spans="1:5" x14ac:dyDescent="0.25">
      <c r="A118" s="70">
        <v>1437033</v>
      </c>
      <c r="B118" t="s">
        <v>1963</v>
      </c>
      <c r="C118">
        <v>191</v>
      </c>
      <c r="D118" s="3">
        <v>6264</v>
      </c>
      <c r="E118" s="209">
        <v>1418.02</v>
      </c>
    </row>
    <row r="119" spans="1:5" x14ac:dyDescent="0.25">
      <c r="A119" s="70">
        <v>1437042</v>
      </c>
      <c r="B119" t="s">
        <v>1962</v>
      </c>
      <c r="C119">
        <v>126</v>
      </c>
      <c r="D119" s="3">
        <v>3963</v>
      </c>
      <c r="E119" s="209">
        <v>920.97</v>
      </c>
    </row>
    <row r="120" spans="1:5" x14ac:dyDescent="0.25">
      <c r="A120" s="70">
        <v>1403021</v>
      </c>
      <c r="B120" t="s">
        <v>1961</v>
      </c>
      <c r="C120">
        <v>15</v>
      </c>
      <c r="D120" s="3">
        <v>4489</v>
      </c>
      <c r="E120" s="209">
        <v>2059.52</v>
      </c>
    </row>
    <row r="121" spans="1:5" x14ac:dyDescent="0.25">
      <c r="A121" s="70">
        <v>1403062</v>
      </c>
      <c r="B121" t="s">
        <v>1960</v>
      </c>
      <c r="C121">
        <v>88</v>
      </c>
      <c r="D121" s="3">
        <v>5238</v>
      </c>
      <c r="E121" s="209">
        <v>1261.98</v>
      </c>
    </row>
    <row r="122" spans="1:5" x14ac:dyDescent="0.25">
      <c r="A122" s="70">
        <v>1419072</v>
      </c>
      <c r="B122" t="s">
        <v>1959</v>
      </c>
      <c r="C122">
        <v>94</v>
      </c>
      <c r="D122" s="3">
        <v>5364</v>
      </c>
      <c r="E122" s="209">
        <v>2438</v>
      </c>
    </row>
    <row r="123" spans="1:5" x14ac:dyDescent="0.25">
      <c r="A123" s="70">
        <v>1433053</v>
      </c>
      <c r="B123" t="s">
        <v>1958</v>
      </c>
      <c r="C123">
        <v>195</v>
      </c>
      <c r="D123" s="3">
        <v>17260</v>
      </c>
      <c r="E123" s="209">
        <v>1790.62</v>
      </c>
    </row>
    <row r="124" spans="1:5" x14ac:dyDescent="0.25">
      <c r="A124" s="70">
        <v>1432053</v>
      </c>
      <c r="B124" t="s">
        <v>1957</v>
      </c>
      <c r="C124">
        <v>39</v>
      </c>
      <c r="D124" s="3">
        <v>31887</v>
      </c>
      <c r="E124" s="209">
        <v>4824.83</v>
      </c>
    </row>
    <row r="125" spans="1:5" x14ac:dyDescent="0.25">
      <c r="A125" s="70">
        <v>1410023</v>
      </c>
      <c r="B125" t="s">
        <v>1956</v>
      </c>
      <c r="C125">
        <v>121</v>
      </c>
      <c r="D125" s="3">
        <v>10411</v>
      </c>
      <c r="E125" s="209">
        <v>2690.41</v>
      </c>
    </row>
    <row r="126" spans="1:5" x14ac:dyDescent="0.25">
      <c r="A126" s="70">
        <v>1415072</v>
      </c>
      <c r="B126" t="s">
        <v>1955</v>
      </c>
      <c r="C126">
        <v>247</v>
      </c>
      <c r="D126" s="3">
        <v>8164</v>
      </c>
      <c r="E126" s="209">
        <v>2519.12</v>
      </c>
    </row>
    <row r="127" spans="1:5" x14ac:dyDescent="0.25">
      <c r="A127" s="70">
        <v>1403072</v>
      </c>
      <c r="B127" t="s">
        <v>1954</v>
      </c>
      <c r="C127">
        <v>174</v>
      </c>
      <c r="D127" s="3">
        <v>6358</v>
      </c>
      <c r="E127" s="209">
        <v>1512.12</v>
      </c>
    </row>
    <row r="128" spans="1:5" x14ac:dyDescent="0.25">
      <c r="A128" s="70">
        <v>1407062</v>
      </c>
      <c r="B128" t="s">
        <v>1953</v>
      </c>
      <c r="C128">
        <v>141</v>
      </c>
      <c r="D128" s="3">
        <v>6393</v>
      </c>
      <c r="E128" s="209">
        <v>1576.02</v>
      </c>
    </row>
    <row r="129" spans="1:5" x14ac:dyDescent="0.25">
      <c r="A129" s="70">
        <v>1411011</v>
      </c>
      <c r="B129" t="s">
        <v>1952</v>
      </c>
      <c r="C129">
        <v>10</v>
      </c>
      <c r="D129" s="3">
        <v>8939</v>
      </c>
      <c r="E129" s="209">
        <v>2232.3200000000002</v>
      </c>
    </row>
    <row r="130" spans="1:5" x14ac:dyDescent="0.25">
      <c r="A130" s="70">
        <v>1419082</v>
      </c>
      <c r="B130" t="s">
        <v>1951</v>
      </c>
      <c r="C130">
        <v>109</v>
      </c>
      <c r="D130" s="3">
        <v>5631</v>
      </c>
      <c r="E130" s="209">
        <v>1306.46</v>
      </c>
    </row>
    <row r="131" spans="1:5" x14ac:dyDescent="0.25">
      <c r="A131" s="70">
        <v>1416052</v>
      </c>
      <c r="B131" t="s">
        <v>1950</v>
      </c>
      <c r="C131">
        <v>134</v>
      </c>
      <c r="D131" s="3">
        <v>10787</v>
      </c>
      <c r="E131" s="209">
        <v>2083.92</v>
      </c>
    </row>
    <row r="132" spans="1:5" x14ac:dyDescent="0.25">
      <c r="A132" s="70">
        <v>1434021</v>
      </c>
      <c r="B132" t="s">
        <v>1949</v>
      </c>
      <c r="C132">
        <v>26</v>
      </c>
      <c r="D132" s="3">
        <v>45365</v>
      </c>
      <c r="E132" s="209">
        <v>3151.36</v>
      </c>
    </row>
    <row r="133" spans="1:5" x14ac:dyDescent="0.25">
      <c r="A133" s="70">
        <v>1403082</v>
      </c>
      <c r="B133" t="s">
        <v>1948</v>
      </c>
      <c r="C133">
        <v>85</v>
      </c>
      <c r="D133" s="3">
        <v>4636</v>
      </c>
      <c r="E133" s="209">
        <v>1539.54</v>
      </c>
    </row>
    <row r="134" spans="1:5" x14ac:dyDescent="0.25">
      <c r="A134" s="70">
        <v>1421042</v>
      </c>
      <c r="B134" t="s">
        <v>1947</v>
      </c>
      <c r="C134">
        <v>35</v>
      </c>
      <c r="D134" s="3">
        <v>19436</v>
      </c>
      <c r="E134" s="209">
        <v>7070.4</v>
      </c>
    </row>
    <row r="135" spans="1:5" x14ac:dyDescent="0.25">
      <c r="A135" s="70">
        <v>1433062</v>
      </c>
      <c r="B135" t="s">
        <v>1946</v>
      </c>
      <c r="C135">
        <v>116</v>
      </c>
      <c r="D135" s="3">
        <v>3576</v>
      </c>
      <c r="E135" s="209">
        <v>1894.11</v>
      </c>
    </row>
    <row r="136" spans="1:5" x14ac:dyDescent="0.25">
      <c r="A136" s="70">
        <v>1405011</v>
      </c>
      <c r="B136" t="s">
        <v>1945</v>
      </c>
      <c r="C136">
        <v>13</v>
      </c>
      <c r="D136" s="3">
        <v>16424</v>
      </c>
      <c r="E136" s="209">
        <v>3872.93</v>
      </c>
    </row>
    <row r="137" spans="1:5" x14ac:dyDescent="0.25">
      <c r="A137" s="70">
        <v>1412011</v>
      </c>
      <c r="B137" t="s">
        <v>1944</v>
      </c>
      <c r="C137">
        <v>13</v>
      </c>
      <c r="D137" s="3">
        <v>39837</v>
      </c>
      <c r="E137" s="209">
        <v>2921.05</v>
      </c>
    </row>
    <row r="138" spans="1:5" x14ac:dyDescent="0.25">
      <c r="A138" s="70">
        <v>1412112</v>
      </c>
      <c r="B138" t="s">
        <v>1943</v>
      </c>
      <c r="C138">
        <v>112</v>
      </c>
      <c r="D138" s="3">
        <v>16996</v>
      </c>
      <c r="E138" s="209">
        <v>2924.19</v>
      </c>
    </row>
    <row r="139" spans="1:5" x14ac:dyDescent="0.25">
      <c r="A139" s="70">
        <v>1430032</v>
      </c>
      <c r="B139" t="s">
        <v>1942</v>
      </c>
      <c r="C139">
        <v>53</v>
      </c>
      <c r="D139" s="3">
        <v>3738</v>
      </c>
      <c r="E139" s="209">
        <v>770.11</v>
      </c>
    </row>
    <row r="140" spans="1:5" x14ac:dyDescent="0.25">
      <c r="A140" s="70">
        <v>1413011</v>
      </c>
      <c r="B140" t="s">
        <v>1941</v>
      </c>
      <c r="C140">
        <v>35</v>
      </c>
      <c r="D140" s="3">
        <v>30802</v>
      </c>
      <c r="E140" s="209">
        <v>3335.27</v>
      </c>
    </row>
    <row r="141" spans="1:5" x14ac:dyDescent="0.25">
      <c r="A141" s="70">
        <v>1428042</v>
      </c>
      <c r="B141" t="s">
        <v>1940</v>
      </c>
      <c r="C141">
        <v>118</v>
      </c>
      <c r="D141" s="3">
        <v>5589</v>
      </c>
      <c r="E141" s="209">
        <v>1790.14</v>
      </c>
    </row>
    <row r="142" spans="1:5" x14ac:dyDescent="0.25">
      <c r="A142" s="70">
        <v>1411052</v>
      </c>
      <c r="B142" t="s">
        <v>1939</v>
      </c>
      <c r="C142">
        <v>75</v>
      </c>
      <c r="D142" s="3">
        <v>1607</v>
      </c>
      <c r="E142" s="209">
        <v>4618.7700000000004</v>
      </c>
    </row>
    <row r="143" spans="1:5" x14ac:dyDescent="0.25">
      <c r="A143" s="70">
        <v>1427032</v>
      </c>
      <c r="B143" t="s">
        <v>1938</v>
      </c>
      <c r="C143">
        <v>144</v>
      </c>
      <c r="D143" s="3">
        <v>5526</v>
      </c>
      <c r="E143" s="209">
        <v>1335.55</v>
      </c>
    </row>
    <row r="144" spans="1:5" x14ac:dyDescent="0.25">
      <c r="A144" s="70">
        <v>1406073</v>
      </c>
      <c r="B144" t="s">
        <v>1937</v>
      </c>
      <c r="C144">
        <v>141</v>
      </c>
      <c r="D144" s="3">
        <v>8156</v>
      </c>
      <c r="E144" s="209">
        <v>2046.28</v>
      </c>
    </row>
    <row r="145" spans="1:5" x14ac:dyDescent="0.25">
      <c r="A145" s="70">
        <v>1426042</v>
      </c>
      <c r="B145" t="s">
        <v>1936</v>
      </c>
      <c r="C145">
        <v>119</v>
      </c>
      <c r="D145" s="3">
        <v>4787</v>
      </c>
      <c r="E145" s="209">
        <v>1173.54</v>
      </c>
    </row>
    <row r="146" spans="1:5" x14ac:dyDescent="0.25">
      <c r="A146" s="70">
        <v>1426053</v>
      </c>
      <c r="B146" t="s">
        <v>1935</v>
      </c>
      <c r="C146">
        <v>170</v>
      </c>
      <c r="D146" s="3">
        <v>5334</v>
      </c>
      <c r="E146" s="209">
        <v>1505.41</v>
      </c>
    </row>
    <row r="147" spans="1:5" x14ac:dyDescent="0.25">
      <c r="A147" s="70">
        <v>1412123</v>
      </c>
      <c r="B147" t="s">
        <v>1934</v>
      </c>
      <c r="C147">
        <v>145</v>
      </c>
      <c r="D147" s="3">
        <v>8647</v>
      </c>
      <c r="E147" s="209">
        <v>1790.79</v>
      </c>
    </row>
    <row r="148" spans="1:5" x14ac:dyDescent="0.25">
      <c r="A148" s="70">
        <v>1438023</v>
      </c>
      <c r="B148" t="s">
        <v>1933</v>
      </c>
      <c r="C148">
        <v>152</v>
      </c>
      <c r="D148" s="3">
        <v>11311</v>
      </c>
      <c r="E148" s="209">
        <v>4841.37</v>
      </c>
    </row>
    <row r="149" spans="1:5" x14ac:dyDescent="0.25">
      <c r="A149" s="70">
        <v>1415083</v>
      </c>
      <c r="B149" t="s">
        <v>1932</v>
      </c>
      <c r="C149">
        <v>227</v>
      </c>
      <c r="D149" s="3">
        <v>9975</v>
      </c>
      <c r="E149" s="209">
        <v>1547.65</v>
      </c>
    </row>
    <row r="150" spans="1:5" x14ac:dyDescent="0.25">
      <c r="A150" s="70">
        <v>1421052</v>
      </c>
      <c r="B150" t="s">
        <v>1931</v>
      </c>
      <c r="C150">
        <v>73</v>
      </c>
      <c r="D150" s="3">
        <v>18306</v>
      </c>
      <c r="E150" s="209">
        <v>7995.4</v>
      </c>
    </row>
    <row r="151" spans="1:5" x14ac:dyDescent="0.25">
      <c r="A151" s="70">
        <v>1420072</v>
      </c>
      <c r="B151" t="s">
        <v>1930</v>
      </c>
      <c r="C151">
        <v>160</v>
      </c>
      <c r="D151" s="3">
        <v>5876</v>
      </c>
      <c r="E151" s="209">
        <v>1475.19</v>
      </c>
    </row>
    <row r="152" spans="1:5" x14ac:dyDescent="0.25">
      <c r="A152" s="70">
        <v>1414043</v>
      </c>
      <c r="B152" t="s">
        <v>1929</v>
      </c>
      <c r="C152">
        <v>206</v>
      </c>
      <c r="D152" s="3">
        <v>19249</v>
      </c>
      <c r="E152" s="209">
        <v>1973.86</v>
      </c>
    </row>
    <row r="153" spans="1:5" x14ac:dyDescent="0.25">
      <c r="A153" s="70">
        <v>1408032</v>
      </c>
      <c r="B153" t="s">
        <v>1928</v>
      </c>
      <c r="C153">
        <v>96</v>
      </c>
      <c r="D153" s="3">
        <v>17249</v>
      </c>
      <c r="E153" s="209">
        <v>4236.8999999999996</v>
      </c>
    </row>
    <row r="154" spans="1:5" x14ac:dyDescent="0.25">
      <c r="A154" s="70">
        <v>1428052</v>
      </c>
      <c r="B154" t="s">
        <v>1927</v>
      </c>
      <c r="C154">
        <v>90</v>
      </c>
      <c r="D154" s="3">
        <v>6853</v>
      </c>
      <c r="E154" s="209">
        <v>1906.36</v>
      </c>
    </row>
    <row r="155" spans="1:5" x14ac:dyDescent="0.25">
      <c r="A155" s="70">
        <v>1420083</v>
      </c>
      <c r="B155" t="s">
        <v>1926</v>
      </c>
      <c r="C155">
        <v>118</v>
      </c>
      <c r="D155" s="3">
        <v>4547</v>
      </c>
      <c r="E155" s="209">
        <v>1731.94</v>
      </c>
    </row>
    <row r="156" spans="1:5" x14ac:dyDescent="0.25">
      <c r="A156" s="70">
        <v>1406083</v>
      </c>
      <c r="B156" t="s">
        <v>1925</v>
      </c>
      <c r="C156">
        <v>159</v>
      </c>
      <c r="D156" s="3">
        <v>7110</v>
      </c>
      <c r="E156" s="209">
        <v>1606.85</v>
      </c>
    </row>
    <row r="157" spans="1:5" x14ac:dyDescent="0.25">
      <c r="A157" s="70">
        <v>1419092</v>
      </c>
      <c r="B157" t="s">
        <v>1924</v>
      </c>
      <c r="C157">
        <v>146</v>
      </c>
      <c r="D157" s="3">
        <v>3934</v>
      </c>
      <c r="E157" s="209">
        <v>1579.87</v>
      </c>
    </row>
    <row r="158" spans="1:5" x14ac:dyDescent="0.25">
      <c r="A158" s="70">
        <v>1414011</v>
      </c>
      <c r="B158" t="s">
        <v>1923</v>
      </c>
      <c r="C158">
        <v>28</v>
      </c>
      <c r="D158" s="3">
        <v>28548</v>
      </c>
      <c r="E158" s="209">
        <v>3592.08</v>
      </c>
    </row>
    <row r="159" spans="1:5" x14ac:dyDescent="0.25">
      <c r="A159" s="70">
        <v>1416062</v>
      </c>
      <c r="B159" t="s">
        <v>1922</v>
      </c>
      <c r="C159">
        <v>96</v>
      </c>
      <c r="D159" s="3">
        <v>2467</v>
      </c>
      <c r="E159" s="209">
        <v>1292.3699999999999</v>
      </c>
    </row>
    <row r="160" spans="1:5" x14ac:dyDescent="0.25">
      <c r="A160" s="70">
        <v>1424022</v>
      </c>
      <c r="B160" t="s">
        <v>1921</v>
      </c>
      <c r="C160">
        <v>140</v>
      </c>
      <c r="D160" s="3">
        <v>4305</v>
      </c>
      <c r="E160" s="209">
        <v>1360.05</v>
      </c>
    </row>
    <row r="161" spans="1:5" x14ac:dyDescent="0.25">
      <c r="A161" s="70">
        <v>1423042</v>
      </c>
      <c r="B161" t="s">
        <v>1920</v>
      </c>
      <c r="C161">
        <v>99</v>
      </c>
      <c r="D161" s="3">
        <v>3392</v>
      </c>
      <c r="E161" s="209">
        <v>1108.8399999999999</v>
      </c>
    </row>
    <row r="162" spans="1:5" x14ac:dyDescent="0.25">
      <c r="A162" s="70">
        <v>1402062</v>
      </c>
      <c r="B162" t="s">
        <v>1919</v>
      </c>
      <c r="C162">
        <v>120</v>
      </c>
      <c r="D162" s="3">
        <v>4091</v>
      </c>
      <c r="E162" s="209">
        <v>1250.07</v>
      </c>
    </row>
    <row r="163" spans="1:5" x14ac:dyDescent="0.25">
      <c r="A163" s="70">
        <v>1410032</v>
      </c>
      <c r="B163" t="s">
        <v>1918</v>
      </c>
      <c r="C163">
        <v>88</v>
      </c>
      <c r="D163" s="3">
        <v>2734</v>
      </c>
      <c r="E163" s="209">
        <v>2110.34</v>
      </c>
    </row>
    <row r="164" spans="1:5" x14ac:dyDescent="0.25">
      <c r="A164" s="70">
        <v>1415092</v>
      </c>
      <c r="B164" t="s">
        <v>1917</v>
      </c>
      <c r="C164">
        <v>197</v>
      </c>
      <c r="D164" s="3">
        <v>11026</v>
      </c>
      <c r="E164" s="209">
        <v>1974.96</v>
      </c>
    </row>
    <row r="165" spans="1:5" x14ac:dyDescent="0.25">
      <c r="A165" s="70">
        <v>1402072</v>
      </c>
      <c r="B165" t="s">
        <v>1916</v>
      </c>
      <c r="C165">
        <v>139</v>
      </c>
      <c r="D165" s="3">
        <v>5846</v>
      </c>
      <c r="E165" s="209">
        <v>2095.2399999999998</v>
      </c>
    </row>
    <row r="166" spans="1:5" x14ac:dyDescent="0.25">
      <c r="A166" s="70">
        <v>1430042</v>
      </c>
      <c r="B166" t="s">
        <v>1915</v>
      </c>
      <c r="C166">
        <v>82</v>
      </c>
      <c r="D166" s="3">
        <v>5918</v>
      </c>
      <c r="E166" s="209">
        <v>1552.51</v>
      </c>
    </row>
    <row r="167" spans="1:5" x14ac:dyDescent="0.25">
      <c r="A167" s="70">
        <v>1417062</v>
      </c>
      <c r="B167" t="s">
        <v>1914</v>
      </c>
      <c r="C167">
        <v>68</v>
      </c>
      <c r="D167" s="3">
        <v>3659</v>
      </c>
      <c r="E167" s="209">
        <v>1693.67</v>
      </c>
    </row>
    <row r="168" spans="1:5" x14ac:dyDescent="0.25">
      <c r="A168" s="70">
        <v>1416011</v>
      </c>
      <c r="B168" t="s">
        <v>1913</v>
      </c>
      <c r="C168">
        <v>22</v>
      </c>
      <c r="D168" s="3">
        <v>21530</v>
      </c>
      <c r="E168" s="209">
        <v>2676.46</v>
      </c>
    </row>
    <row r="169" spans="1:5" x14ac:dyDescent="0.25">
      <c r="A169" s="70">
        <v>1416072</v>
      </c>
      <c r="B169" t="s">
        <v>1912</v>
      </c>
      <c r="C169">
        <v>283</v>
      </c>
      <c r="D169" s="3">
        <v>12636</v>
      </c>
      <c r="E169" s="209">
        <v>1737.27</v>
      </c>
    </row>
    <row r="170" spans="1:5" x14ac:dyDescent="0.25">
      <c r="A170" s="70">
        <v>1417021</v>
      </c>
      <c r="B170" t="s">
        <v>1911</v>
      </c>
      <c r="C170">
        <v>47</v>
      </c>
      <c r="D170" s="3">
        <v>43895</v>
      </c>
      <c r="E170" s="209">
        <v>2787.82</v>
      </c>
    </row>
    <row r="171" spans="1:5" x14ac:dyDescent="0.25">
      <c r="A171" s="70">
        <v>1432063</v>
      </c>
      <c r="B171" t="s">
        <v>1910</v>
      </c>
      <c r="C171">
        <v>71</v>
      </c>
      <c r="D171" s="3">
        <v>31534</v>
      </c>
      <c r="E171" s="209">
        <v>5847.93</v>
      </c>
    </row>
    <row r="172" spans="1:5" x14ac:dyDescent="0.25">
      <c r="A172" s="70">
        <v>1404032</v>
      </c>
      <c r="B172" t="s">
        <v>1909</v>
      </c>
      <c r="C172">
        <v>90</v>
      </c>
      <c r="D172" s="3">
        <v>3238</v>
      </c>
      <c r="E172" s="209">
        <v>1161.2</v>
      </c>
    </row>
    <row r="173" spans="1:5" x14ac:dyDescent="0.25">
      <c r="A173" s="70">
        <v>1426062</v>
      </c>
      <c r="B173" t="s">
        <v>1908</v>
      </c>
      <c r="C173">
        <v>81</v>
      </c>
      <c r="D173" s="3">
        <v>2367</v>
      </c>
      <c r="E173" s="209">
        <v>2214.19</v>
      </c>
    </row>
    <row r="174" spans="1:5" x14ac:dyDescent="0.25">
      <c r="A174" s="70">
        <v>1403092</v>
      </c>
      <c r="B174" t="s">
        <v>1907</v>
      </c>
      <c r="C174">
        <v>64</v>
      </c>
      <c r="D174" s="3">
        <v>4104</v>
      </c>
      <c r="E174" s="209">
        <v>1107.58</v>
      </c>
    </row>
    <row r="175" spans="1:5" x14ac:dyDescent="0.25">
      <c r="A175" s="70">
        <v>1418043</v>
      </c>
      <c r="B175" t="s">
        <v>1906</v>
      </c>
      <c r="C175">
        <v>128</v>
      </c>
      <c r="D175" s="3">
        <v>97293</v>
      </c>
      <c r="E175" s="209">
        <v>4302.95</v>
      </c>
    </row>
    <row r="176" spans="1:5" x14ac:dyDescent="0.25">
      <c r="A176" s="70">
        <v>1421011</v>
      </c>
      <c r="B176" t="s">
        <v>1905</v>
      </c>
      <c r="C176">
        <v>6</v>
      </c>
      <c r="D176" s="3">
        <v>22932</v>
      </c>
      <c r="E176" s="209">
        <v>2941.52</v>
      </c>
    </row>
    <row r="177" spans="1:5" x14ac:dyDescent="0.25">
      <c r="A177" s="70">
        <v>1403103</v>
      </c>
      <c r="B177" t="s">
        <v>1904</v>
      </c>
      <c r="C177">
        <v>77</v>
      </c>
      <c r="D177" s="3">
        <v>10553</v>
      </c>
      <c r="E177" s="209">
        <v>2251.42</v>
      </c>
    </row>
    <row r="178" spans="1:5" x14ac:dyDescent="0.25">
      <c r="A178" s="70">
        <v>1425011</v>
      </c>
      <c r="B178" t="s">
        <v>1903</v>
      </c>
      <c r="C178">
        <v>18</v>
      </c>
      <c r="D178" s="3">
        <v>16089</v>
      </c>
      <c r="E178" s="209">
        <v>1997.19</v>
      </c>
    </row>
    <row r="179" spans="1:5" x14ac:dyDescent="0.25">
      <c r="A179" s="70">
        <v>1425082</v>
      </c>
      <c r="B179" t="s">
        <v>1902</v>
      </c>
      <c r="C179">
        <v>230</v>
      </c>
      <c r="D179" s="3">
        <v>9642</v>
      </c>
      <c r="E179" s="209">
        <v>1362.79</v>
      </c>
    </row>
    <row r="180" spans="1:5" x14ac:dyDescent="0.25">
      <c r="A180" s="70">
        <v>1410042</v>
      </c>
      <c r="B180" t="s">
        <v>1901</v>
      </c>
      <c r="C180">
        <v>129</v>
      </c>
      <c r="D180" s="3">
        <v>4368</v>
      </c>
      <c r="E180" s="209">
        <v>1242.8800000000001</v>
      </c>
    </row>
    <row r="181" spans="1:5" x14ac:dyDescent="0.25">
      <c r="A181" s="70">
        <v>1411062</v>
      </c>
      <c r="B181" t="s">
        <v>1900</v>
      </c>
      <c r="C181">
        <v>135</v>
      </c>
      <c r="D181" s="3">
        <v>4859</v>
      </c>
      <c r="E181" s="209">
        <v>1863.9</v>
      </c>
    </row>
    <row r="182" spans="1:5" x14ac:dyDescent="0.25">
      <c r="A182" s="70">
        <v>1420011</v>
      </c>
      <c r="B182" t="s">
        <v>1899</v>
      </c>
      <c r="C182">
        <v>12</v>
      </c>
      <c r="D182" s="3">
        <v>21530</v>
      </c>
      <c r="E182" s="209">
        <v>2657.55</v>
      </c>
    </row>
    <row r="183" spans="1:5" x14ac:dyDescent="0.25">
      <c r="A183" s="70">
        <v>1420092</v>
      </c>
      <c r="B183" t="s">
        <v>1898</v>
      </c>
      <c r="C183">
        <v>127</v>
      </c>
      <c r="D183" s="3">
        <v>8454</v>
      </c>
      <c r="E183" s="209">
        <v>2213.85</v>
      </c>
    </row>
    <row r="184" spans="1:5" x14ac:dyDescent="0.25">
      <c r="A184" s="70">
        <v>1406092</v>
      </c>
      <c r="B184" t="s">
        <v>1897</v>
      </c>
      <c r="C184">
        <v>102</v>
      </c>
      <c r="D184" s="3">
        <v>4846</v>
      </c>
      <c r="E184" s="209">
        <v>2854.56</v>
      </c>
    </row>
    <row r="185" spans="1:5" x14ac:dyDescent="0.25">
      <c r="A185" s="70">
        <v>1405021</v>
      </c>
      <c r="B185" t="s">
        <v>1896</v>
      </c>
      <c r="C185">
        <v>10</v>
      </c>
      <c r="D185" s="3">
        <v>3799</v>
      </c>
      <c r="E185" s="209">
        <v>5897.67</v>
      </c>
    </row>
    <row r="186" spans="1:5" x14ac:dyDescent="0.25">
      <c r="A186" s="70">
        <v>1424032</v>
      </c>
      <c r="B186" t="s">
        <v>1895</v>
      </c>
      <c r="C186">
        <v>121</v>
      </c>
      <c r="D186" s="3">
        <v>5138</v>
      </c>
      <c r="E186" s="209">
        <v>1701.23</v>
      </c>
    </row>
    <row r="187" spans="1:5" x14ac:dyDescent="0.25">
      <c r="A187" s="70">
        <v>1436022</v>
      </c>
      <c r="B187" t="s">
        <v>1894</v>
      </c>
      <c r="C187">
        <v>113</v>
      </c>
      <c r="D187" s="3">
        <v>5104</v>
      </c>
      <c r="E187" s="209">
        <v>1403.92</v>
      </c>
    </row>
    <row r="188" spans="1:5" x14ac:dyDescent="0.25">
      <c r="A188" s="70">
        <v>1414052</v>
      </c>
      <c r="B188" t="s">
        <v>1893</v>
      </c>
      <c r="C188">
        <v>103</v>
      </c>
      <c r="D188" s="3">
        <v>9263</v>
      </c>
      <c r="E188" s="209">
        <v>2823.25</v>
      </c>
    </row>
    <row r="189" spans="1:5" x14ac:dyDescent="0.25">
      <c r="A189" s="70">
        <v>1434082</v>
      </c>
      <c r="B189" t="s">
        <v>1892</v>
      </c>
      <c r="C189">
        <v>104</v>
      </c>
      <c r="D189" s="3">
        <v>6491</v>
      </c>
      <c r="E189" s="209">
        <v>1388.09</v>
      </c>
    </row>
    <row r="190" spans="1:5" x14ac:dyDescent="0.25">
      <c r="A190" s="70">
        <v>1423052</v>
      </c>
      <c r="B190" t="s">
        <v>1891</v>
      </c>
      <c r="C190">
        <v>82</v>
      </c>
      <c r="D190" s="3">
        <v>3980</v>
      </c>
      <c r="E190" s="209">
        <v>980.61</v>
      </c>
    </row>
    <row r="191" spans="1:5" x14ac:dyDescent="0.25">
      <c r="A191" s="70">
        <v>1401000</v>
      </c>
      <c r="B191" t="s">
        <v>1890</v>
      </c>
      <c r="C191">
        <v>639</v>
      </c>
      <c r="D191" s="3">
        <v>32520</v>
      </c>
      <c r="E191" s="209">
        <v>237.19</v>
      </c>
    </row>
    <row r="192" spans="1:5" x14ac:dyDescent="0.25">
      <c r="A192" s="70">
        <v>1402000</v>
      </c>
      <c r="B192" t="s">
        <v>1889</v>
      </c>
      <c r="C192">
        <v>1060</v>
      </c>
      <c r="D192" s="3">
        <v>85167</v>
      </c>
      <c r="E192" s="209">
        <v>346.42</v>
      </c>
    </row>
    <row r="193" spans="1:5" x14ac:dyDescent="0.25">
      <c r="A193" s="70">
        <v>1403000</v>
      </c>
      <c r="B193" t="s">
        <v>1888</v>
      </c>
      <c r="C193">
        <v>1285</v>
      </c>
      <c r="D193" s="3">
        <v>105510</v>
      </c>
      <c r="E193" s="209">
        <v>311.89</v>
      </c>
    </row>
    <row r="194" spans="1:5" x14ac:dyDescent="0.25">
      <c r="A194" s="70">
        <v>1404000</v>
      </c>
      <c r="B194" t="s">
        <v>1887</v>
      </c>
      <c r="C194">
        <v>615</v>
      </c>
      <c r="D194" s="3">
        <v>42238</v>
      </c>
      <c r="E194" s="209">
        <v>265.27999999999997</v>
      </c>
    </row>
    <row r="195" spans="1:5" x14ac:dyDescent="0.25">
      <c r="A195" s="70">
        <v>1405000</v>
      </c>
      <c r="B195" t="s">
        <v>1886</v>
      </c>
      <c r="C195">
        <v>367</v>
      </c>
      <c r="D195" s="3">
        <v>105707</v>
      </c>
      <c r="E195" s="209">
        <v>654.36</v>
      </c>
    </row>
    <row r="196" spans="1:5" x14ac:dyDescent="0.25">
      <c r="A196" s="70">
        <v>1406000</v>
      </c>
      <c r="B196" t="s">
        <v>1885</v>
      </c>
      <c r="C196">
        <v>1268</v>
      </c>
      <c r="D196" s="3">
        <v>97029</v>
      </c>
      <c r="E196" s="209">
        <v>351.73</v>
      </c>
    </row>
    <row r="197" spans="1:5" x14ac:dyDescent="0.25">
      <c r="A197" s="70">
        <v>1407000</v>
      </c>
      <c r="B197" t="s">
        <v>1884</v>
      </c>
      <c r="C197">
        <v>916</v>
      </c>
      <c r="D197" s="3">
        <v>57153</v>
      </c>
      <c r="E197" s="209">
        <v>336.6</v>
      </c>
    </row>
    <row r="198" spans="1:5" x14ac:dyDescent="0.25">
      <c r="A198" s="70">
        <v>1408000</v>
      </c>
      <c r="B198" t="s">
        <v>1883</v>
      </c>
      <c r="C198">
        <v>391</v>
      </c>
      <c r="D198" s="3">
        <v>131847</v>
      </c>
      <c r="E198" s="209">
        <v>600.15</v>
      </c>
    </row>
    <row r="199" spans="1:5" x14ac:dyDescent="0.25">
      <c r="A199" s="70">
        <v>1409000</v>
      </c>
      <c r="B199" t="s">
        <v>1882</v>
      </c>
      <c r="C199">
        <v>740</v>
      </c>
      <c r="D199" s="3">
        <v>31561</v>
      </c>
      <c r="E199" s="209">
        <v>196.8</v>
      </c>
    </row>
    <row r="200" spans="1:5" x14ac:dyDescent="0.25">
      <c r="A200" s="70">
        <v>1410000</v>
      </c>
      <c r="B200" t="s">
        <v>1881</v>
      </c>
      <c r="C200">
        <v>772</v>
      </c>
      <c r="D200" s="3">
        <v>28628</v>
      </c>
      <c r="E200" s="209">
        <v>270.52999999999997</v>
      </c>
    </row>
    <row r="201" spans="1:5" x14ac:dyDescent="0.25">
      <c r="A201" s="70">
        <v>1411000</v>
      </c>
      <c r="B201" t="s">
        <v>1880</v>
      </c>
      <c r="C201">
        <v>1065</v>
      </c>
      <c r="D201" s="3">
        <v>41736</v>
      </c>
      <c r="E201" s="209">
        <v>271.85000000000002</v>
      </c>
    </row>
    <row r="202" spans="1:5" x14ac:dyDescent="0.25">
      <c r="A202" s="70">
        <v>1412000</v>
      </c>
      <c r="B202" t="s">
        <v>1879</v>
      </c>
      <c r="C202">
        <v>1164</v>
      </c>
      <c r="D202" s="3">
        <v>159388</v>
      </c>
      <c r="E202" s="209">
        <v>447.88</v>
      </c>
    </row>
    <row r="203" spans="1:5" x14ac:dyDescent="0.25">
      <c r="A203" s="70">
        <v>1413000</v>
      </c>
      <c r="B203" t="s">
        <v>1878</v>
      </c>
      <c r="C203">
        <v>1182</v>
      </c>
      <c r="D203" s="3">
        <v>69074</v>
      </c>
      <c r="E203" s="209">
        <v>423.58</v>
      </c>
    </row>
    <row r="204" spans="1:5" x14ac:dyDescent="0.25">
      <c r="A204" s="70">
        <v>1414000</v>
      </c>
      <c r="B204" t="s">
        <v>1877</v>
      </c>
      <c r="C204">
        <v>695</v>
      </c>
      <c r="D204" s="3">
        <v>79571</v>
      </c>
      <c r="E204" s="209">
        <v>490.23</v>
      </c>
    </row>
    <row r="205" spans="1:5" x14ac:dyDescent="0.25">
      <c r="A205" s="70">
        <v>1415000</v>
      </c>
      <c r="B205" t="s">
        <v>1876</v>
      </c>
      <c r="C205">
        <v>2093</v>
      </c>
      <c r="D205" s="3">
        <v>87494</v>
      </c>
      <c r="E205" s="209">
        <v>265.86</v>
      </c>
    </row>
    <row r="206" spans="1:5" x14ac:dyDescent="0.25">
      <c r="A206" s="70">
        <v>1416000</v>
      </c>
      <c r="B206" t="s">
        <v>1875</v>
      </c>
      <c r="C206">
        <v>1218</v>
      </c>
      <c r="D206" s="3">
        <v>68412</v>
      </c>
      <c r="E206" s="209">
        <v>297.64</v>
      </c>
    </row>
    <row r="207" spans="1:5" x14ac:dyDescent="0.25">
      <c r="A207" s="70">
        <v>1417000</v>
      </c>
      <c r="B207" t="s">
        <v>1874</v>
      </c>
      <c r="C207">
        <v>616</v>
      </c>
      <c r="D207" s="3">
        <v>126779</v>
      </c>
      <c r="E207" s="209">
        <v>590.03</v>
      </c>
    </row>
    <row r="208" spans="1:5" x14ac:dyDescent="0.25">
      <c r="A208" s="70">
        <v>1418000</v>
      </c>
      <c r="B208" t="s">
        <v>1873</v>
      </c>
      <c r="C208">
        <v>621</v>
      </c>
      <c r="D208" s="3">
        <v>215088</v>
      </c>
      <c r="E208" s="209">
        <v>823.75</v>
      </c>
    </row>
    <row r="209" spans="1:5" x14ac:dyDescent="0.25">
      <c r="A209" s="70">
        <v>1419000</v>
      </c>
      <c r="B209" t="s">
        <v>1872</v>
      </c>
      <c r="C209">
        <v>1797</v>
      </c>
      <c r="D209" s="3">
        <v>109531</v>
      </c>
      <c r="E209" s="209">
        <v>322.75</v>
      </c>
    </row>
    <row r="210" spans="1:5" x14ac:dyDescent="0.25">
      <c r="A210" s="70">
        <v>1420000</v>
      </c>
      <c r="B210" t="s">
        <v>1871</v>
      </c>
      <c r="C210">
        <v>1380</v>
      </c>
      <c r="D210" s="3">
        <v>84006</v>
      </c>
      <c r="E210" s="209">
        <v>284.55</v>
      </c>
    </row>
    <row r="211" spans="1:5" x14ac:dyDescent="0.25">
      <c r="A211" s="70">
        <v>1421000</v>
      </c>
      <c r="B211" t="s">
        <v>1870</v>
      </c>
      <c r="C211">
        <v>246</v>
      </c>
      <c r="D211" s="3">
        <v>179667</v>
      </c>
      <c r="E211" s="209">
        <v>794.34</v>
      </c>
    </row>
    <row r="212" spans="1:5" x14ac:dyDescent="0.25">
      <c r="A212" s="70">
        <v>1422000</v>
      </c>
      <c r="B212" t="s">
        <v>1869</v>
      </c>
      <c r="C212">
        <v>1219</v>
      </c>
      <c r="D212" s="3">
        <v>49037</v>
      </c>
      <c r="E212" s="209">
        <v>243.75</v>
      </c>
    </row>
    <row r="213" spans="1:5" x14ac:dyDescent="0.25">
      <c r="A213" s="70">
        <v>1423000</v>
      </c>
      <c r="B213" t="s">
        <v>1868</v>
      </c>
      <c r="C213">
        <v>802</v>
      </c>
      <c r="D213" s="3">
        <v>38621</v>
      </c>
      <c r="E213" s="209">
        <v>181.59</v>
      </c>
    </row>
    <row r="214" spans="1:5" x14ac:dyDescent="0.25">
      <c r="A214" s="70">
        <v>1424000</v>
      </c>
      <c r="B214" t="s">
        <v>1867</v>
      </c>
      <c r="C214">
        <v>827</v>
      </c>
      <c r="D214" s="3">
        <v>50311</v>
      </c>
      <c r="E214" s="209">
        <v>272.83</v>
      </c>
    </row>
    <row r="215" spans="1:5" x14ac:dyDescent="0.25">
      <c r="A215" s="70">
        <v>1425000</v>
      </c>
      <c r="B215" t="s">
        <v>1866</v>
      </c>
      <c r="C215">
        <v>1530</v>
      </c>
      <c r="D215" s="3">
        <v>151331</v>
      </c>
      <c r="E215" s="209">
        <v>256.07</v>
      </c>
    </row>
    <row r="216" spans="1:5" x14ac:dyDescent="0.25">
      <c r="A216" s="70">
        <v>1426000</v>
      </c>
      <c r="B216" t="s">
        <v>1865</v>
      </c>
      <c r="C216">
        <v>1603</v>
      </c>
      <c r="D216" s="3">
        <v>80441</v>
      </c>
      <c r="E216" s="209">
        <v>295.64</v>
      </c>
    </row>
    <row r="217" spans="1:5" x14ac:dyDescent="0.25">
      <c r="A217" s="70">
        <v>1427000</v>
      </c>
      <c r="B217" t="s">
        <v>1864</v>
      </c>
      <c r="C217">
        <v>852</v>
      </c>
      <c r="D217" s="3">
        <v>48259</v>
      </c>
      <c r="E217" s="209">
        <v>247.73</v>
      </c>
    </row>
    <row r="218" spans="1:5" x14ac:dyDescent="0.25">
      <c r="A218" s="70">
        <v>1428000</v>
      </c>
      <c r="B218" t="s">
        <v>1863</v>
      </c>
      <c r="C218">
        <v>735</v>
      </c>
      <c r="D218" s="3">
        <v>83174</v>
      </c>
      <c r="E218" s="209">
        <v>439.63</v>
      </c>
    </row>
    <row r="219" spans="1:5" x14ac:dyDescent="0.25">
      <c r="A219" s="70">
        <v>1429000</v>
      </c>
      <c r="B219" t="s">
        <v>1862</v>
      </c>
      <c r="C219">
        <v>1131</v>
      </c>
      <c r="D219" s="3">
        <v>50064</v>
      </c>
      <c r="E219" s="209">
        <v>350.65</v>
      </c>
    </row>
    <row r="220" spans="1:5" x14ac:dyDescent="0.25">
      <c r="A220" s="70">
        <v>1430000</v>
      </c>
      <c r="B220" t="s">
        <v>1861</v>
      </c>
      <c r="C220">
        <v>452</v>
      </c>
      <c r="D220" s="3">
        <v>37500</v>
      </c>
      <c r="E220" s="209">
        <v>206.63</v>
      </c>
    </row>
    <row r="221" spans="1:5" x14ac:dyDescent="0.25">
      <c r="A221" s="70">
        <v>1432000</v>
      </c>
      <c r="B221" t="s">
        <v>1860</v>
      </c>
      <c r="C221">
        <v>534</v>
      </c>
      <c r="D221" s="3">
        <v>135216</v>
      </c>
      <c r="E221" s="209">
        <v>861.56</v>
      </c>
    </row>
    <row r="222" spans="1:5" x14ac:dyDescent="0.25">
      <c r="A222" s="70">
        <v>1433000</v>
      </c>
      <c r="B222" t="s">
        <v>1859</v>
      </c>
      <c r="C222">
        <v>1220</v>
      </c>
      <c r="D222" s="3">
        <v>61908</v>
      </c>
      <c r="E222" s="209">
        <v>294.64999999999998</v>
      </c>
    </row>
    <row r="223" spans="1:5" x14ac:dyDescent="0.25">
      <c r="A223" s="70">
        <v>1434000</v>
      </c>
      <c r="B223" t="s">
        <v>1858</v>
      </c>
      <c r="C223">
        <v>954</v>
      </c>
      <c r="D223" s="3">
        <v>275871</v>
      </c>
      <c r="E223" s="209">
        <v>505.02</v>
      </c>
    </row>
    <row r="224" spans="1:5" x14ac:dyDescent="0.25">
      <c r="A224" s="70">
        <v>1435000</v>
      </c>
      <c r="B224" t="s">
        <v>1857</v>
      </c>
      <c r="C224">
        <v>877</v>
      </c>
      <c r="D224" s="3">
        <v>73441</v>
      </c>
      <c r="E224" s="209">
        <v>370.13</v>
      </c>
    </row>
    <row r="225" spans="1:5" x14ac:dyDescent="0.25">
      <c r="A225" s="70">
        <v>1436000</v>
      </c>
      <c r="B225" t="s">
        <v>1856</v>
      </c>
      <c r="C225">
        <v>573</v>
      </c>
      <c r="D225" s="3">
        <v>34288</v>
      </c>
      <c r="E225" s="209">
        <v>220.56</v>
      </c>
    </row>
    <row r="226" spans="1:5" x14ac:dyDescent="0.25">
      <c r="A226" s="70">
        <v>1437000</v>
      </c>
      <c r="B226" t="s">
        <v>1855</v>
      </c>
      <c r="C226">
        <v>806</v>
      </c>
      <c r="D226" s="3">
        <v>35486</v>
      </c>
      <c r="E226" s="209">
        <v>240.48</v>
      </c>
    </row>
    <row r="227" spans="1:5" x14ac:dyDescent="0.25">
      <c r="A227" s="70">
        <v>1438000</v>
      </c>
      <c r="B227" t="s">
        <v>1854</v>
      </c>
      <c r="C227">
        <v>532</v>
      </c>
      <c r="D227" s="3">
        <v>75153</v>
      </c>
      <c r="E227" s="209">
        <v>423.93</v>
      </c>
    </row>
    <row r="228" spans="1:5" x14ac:dyDescent="0.25">
      <c r="A228" s="70">
        <v>1418052</v>
      </c>
      <c r="B228" t="s">
        <v>1853</v>
      </c>
      <c r="C228">
        <v>87</v>
      </c>
      <c r="D228" s="3">
        <v>13370</v>
      </c>
      <c r="E228" s="209">
        <v>2627.74</v>
      </c>
    </row>
    <row r="229" spans="1:5" x14ac:dyDescent="0.25">
      <c r="A229" s="70">
        <v>1401022</v>
      </c>
      <c r="B229" t="s">
        <v>1852</v>
      </c>
      <c r="C229">
        <v>120</v>
      </c>
      <c r="D229" s="3">
        <v>5439</v>
      </c>
      <c r="E229" s="209">
        <v>1573.75</v>
      </c>
    </row>
    <row r="230" spans="1:5" x14ac:dyDescent="0.25">
      <c r="A230" s="70">
        <v>1421021</v>
      </c>
      <c r="B230" t="s">
        <v>1851</v>
      </c>
      <c r="C230">
        <v>19</v>
      </c>
      <c r="D230" s="3">
        <v>65461</v>
      </c>
      <c r="E230" s="209">
        <v>3533.98</v>
      </c>
    </row>
    <row r="231" spans="1:5" x14ac:dyDescent="0.25">
      <c r="A231" s="70">
        <v>1422011</v>
      </c>
      <c r="B231" t="s">
        <v>1850</v>
      </c>
      <c r="C231">
        <v>25</v>
      </c>
      <c r="D231" s="3">
        <v>16357</v>
      </c>
      <c r="E231" s="209">
        <v>2479.7199999999998</v>
      </c>
    </row>
    <row r="232" spans="1:5" x14ac:dyDescent="0.25">
      <c r="A232" s="70">
        <v>1422072</v>
      </c>
      <c r="B232" t="s">
        <v>1849</v>
      </c>
      <c r="C232">
        <v>182</v>
      </c>
      <c r="D232" s="3">
        <v>6845</v>
      </c>
      <c r="E232" s="209">
        <v>1716.54</v>
      </c>
    </row>
    <row r="233" spans="1:5" x14ac:dyDescent="0.25">
      <c r="A233" s="70">
        <v>1426072</v>
      </c>
      <c r="B233" t="s">
        <v>1848</v>
      </c>
      <c r="C233">
        <v>117</v>
      </c>
      <c r="D233" s="3">
        <v>2767</v>
      </c>
      <c r="E233" s="209">
        <v>1149.17</v>
      </c>
    </row>
    <row r="234" spans="1:5" x14ac:dyDescent="0.25">
      <c r="A234" s="70">
        <v>1436032</v>
      </c>
      <c r="B234" t="s">
        <v>1847</v>
      </c>
      <c r="C234">
        <v>131</v>
      </c>
      <c r="D234" s="3">
        <v>5758</v>
      </c>
      <c r="E234" s="209">
        <v>1276.9100000000001</v>
      </c>
    </row>
    <row r="235" spans="1:5" x14ac:dyDescent="0.25">
      <c r="A235" s="70">
        <v>1423063</v>
      </c>
      <c r="B235" t="s">
        <v>1846</v>
      </c>
      <c r="C235">
        <v>182</v>
      </c>
      <c r="D235" s="3">
        <v>10828</v>
      </c>
      <c r="E235" s="209">
        <v>2065.4299999999998</v>
      </c>
    </row>
    <row r="236" spans="1:5" x14ac:dyDescent="0.25">
      <c r="A236" s="70">
        <v>1425092</v>
      </c>
      <c r="B236" t="s">
        <v>1845</v>
      </c>
      <c r="C236">
        <v>134</v>
      </c>
      <c r="D236" s="3">
        <v>7030</v>
      </c>
      <c r="E236" s="209">
        <v>1196.95</v>
      </c>
    </row>
    <row r="237" spans="1:5" x14ac:dyDescent="0.25">
      <c r="A237" s="70">
        <v>1424043</v>
      </c>
      <c r="B237" t="s">
        <v>1844</v>
      </c>
      <c r="C237">
        <v>134</v>
      </c>
      <c r="D237" s="3">
        <v>24130</v>
      </c>
      <c r="E237" s="209">
        <v>2152.86</v>
      </c>
    </row>
    <row r="238" spans="1:5" x14ac:dyDescent="0.25">
      <c r="A238" s="70">
        <v>1438032</v>
      </c>
      <c r="B238" t="s">
        <v>1843</v>
      </c>
      <c r="C238">
        <v>142</v>
      </c>
      <c r="D238" s="3">
        <v>8833</v>
      </c>
      <c r="E238" s="209">
        <v>1836.94</v>
      </c>
    </row>
    <row r="239" spans="1:5" x14ac:dyDescent="0.25">
      <c r="A239" s="70">
        <v>1420021</v>
      </c>
      <c r="B239" t="s">
        <v>1842</v>
      </c>
      <c r="C239">
        <v>8</v>
      </c>
      <c r="D239" s="3">
        <v>3966</v>
      </c>
      <c r="E239" s="209">
        <v>2198.21</v>
      </c>
    </row>
    <row r="240" spans="1:5" x14ac:dyDescent="0.25">
      <c r="A240" s="70">
        <v>1420102</v>
      </c>
      <c r="B240" t="s">
        <v>1841</v>
      </c>
      <c r="C240">
        <v>243</v>
      </c>
      <c r="D240" s="3">
        <v>7837</v>
      </c>
      <c r="E240" s="209">
        <v>2031.57</v>
      </c>
    </row>
    <row r="241" spans="1:5" x14ac:dyDescent="0.25">
      <c r="A241" s="70">
        <v>1419102</v>
      </c>
      <c r="B241" t="s">
        <v>1840</v>
      </c>
      <c r="C241">
        <v>104</v>
      </c>
      <c r="D241" s="3">
        <v>8705</v>
      </c>
      <c r="E241" s="209">
        <v>2458.42</v>
      </c>
    </row>
    <row r="242" spans="1:5" x14ac:dyDescent="0.25">
      <c r="A242" s="70">
        <v>1401032</v>
      </c>
      <c r="B242" t="s">
        <v>1839</v>
      </c>
      <c r="C242">
        <v>83</v>
      </c>
      <c r="D242" s="3">
        <v>3798</v>
      </c>
      <c r="E242" s="209">
        <v>1014.68</v>
      </c>
    </row>
    <row r="243" spans="1:5" x14ac:dyDescent="0.25">
      <c r="A243" s="70">
        <v>1413042</v>
      </c>
      <c r="B243" t="s">
        <v>1839</v>
      </c>
      <c r="C243">
        <v>99</v>
      </c>
      <c r="D243" s="3">
        <v>2908</v>
      </c>
      <c r="E243" s="209">
        <v>3483.39</v>
      </c>
    </row>
    <row r="244" spans="1:5" x14ac:dyDescent="0.25">
      <c r="A244" s="70">
        <v>1438042</v>
      </c>
      <c r="B244" t="s">
        <v>1838</v>
      </c>
      <c r="C244">
        <v>73</v>
      </c>
      <c r="D244" s="3">
        <v>6455</v>
      </c>
      <c r="E244" s="209">
        <v>3366.63</v>
      </c>
    </row>
    <row r="245" spans="1:5" x14ac:dyDescent="0.25">
      <c r="A245" s="70">
        <v>1434093</v>
      </c>
      <c r="B245" t="s">
        <v>1837</v>
      </c>
      <c r="C245">
        <v>129</v>
      </c>
      <c r="D245" s="3">
        <v>31286</v>
      </c>
      <c r="E245" s="209">
        <v>3636.18</v>
      </c>
    </row>
    <row r="246" spans="1:5" x14ac:dyDescent="0.25">
      <c r="A246" s="70">
        <v>1421062</v>
      </c>
      <c r="B246" t="s">
        <v>1836</v>
      </c>
      <c r="C246">
        <v>44</v>
      </c>
      <c r="D246" s="3">
        <v>23533</v>
      </c>
      <c r="E246" s="209">
        <v>5463.03</v>
      </c>
    </row>
    <row r="247" spans="1:5" x14ac:dyDescent="0.25">
      <c r="A247" s="70">
        <v>1402082</v>
      </c>
      <c r="B247" t="s">
        <v>1835</v>
      </c>
      <c r="C247">
        <v>111</v>
      </c>
      <c r="D247" s="3">
        <v>4711</v>
      </c>
      <c r="E247" s="209">
        <v>1995.38</v>
      </c>
    </row>
    <row r="248" spans="1:5" x14ac:dyDescent="0.25">
      <c r="A248" s="70">
        <v>1429062</v>
      </c>
      <c r="B248" t="s">
        <v>1834</v>
      </c>
      <c r="C248">
        <v>169</v>
      </c>
      <c r="D248" s="3">
        <v>4612</v>
      </c>
      <c r="E248" s="209">
        <v>1903.45</v>
      </c>
    </row>
    <row r="249" spans="1:5" x14ac:dyDescent="0.25">
      <c r="A249" s="70">
        <v>1427042</v>
      </c>
      <c r="B249" t="s">
        <v>1833</v>
      </c>
      <c r="C249">
        <v>115</v>
      </c>
      <c r="D249" s="3">
        <v>3743</v>
      </c>
      <c r="E249" s="209">
        <v>826.04</v>
      </c>
    </row>
    <row r="250" spans="1:5" x14ac:dyDescent="0.25">
      <c r="A250" s="70">
        <v>1411073</v>
      </c>
      <c r="B250" t="s">
        <v>1832</v>
      </c>
      <c r="C250">
        <v>85</v>
      </c>
      <c r="D250" s="3">
        <v>4229</v>
      </c>
      <c r="E250" s="209">
        <v>2308.09</v>
      </c>
    </row>
    <row r="251" spans="1:5" x14ac:dyDescent="0.25">
      <c r="A251" s="70">
        <v>1423072</v>
      </c>
      <c r="B251" t="s">
        <v>1831</v>
      </c>
      <c r="C251">
        <v>83</v>
      </c>
      <c r="D251" s="3">
        <v>3973</v>
      </c>
      <c r="E251" s="209">
        <v>716.44</v>
      </c>
    </row>
    <row r="252" spans="1:5" x14ac:dyDescent="0.25">
      <c r="A252" s="70">
        <v>1428062</v>
      </c>
      <c r="B252" t="s">
        <v>1830</v>
      </c>
      <c r="C252">
        <v>73</v>
      </c>
      <c r="D252" s="3">
        <v>3423</v>
      </c>
      <c r="E252" s="209">
        <v>2499.15</v>
      </c>
    </row>
    <row r="253" spans="1:5" x14ac:dyDescent="0.25">
      <c r="A253" s="70">
        <v>1435032</v>
      </c>
      <c r="B253" t="s">
        <v>1829</v>
      </c>
      <c r="C253">
        <v>167</v>
      </c>
      <c r="D253" s="3">
        <v>6818</v>
      </c>
      <c r="E253" s="209">
        <v>2084.9</v>
      </c>
    </row>
    <row r="254" spans="1:5" x14ac:dyDescent="0.25">
      <c r="A254" s="70">
        <v>1409042</v>
      </c>
      <c r="B254" t="s">
        <v>1828</v>
      </c>
      <c r="C254">
        <v>103</v>
      </c>
      <c r="D254" s="3">
        <v>4051</v>
      </c>
      <c r="E254" s="209">
        <v>1261.1500000000001</v>
      </c>
    </row>
    <row r="255" spans="1:5" x14ac:dyDescent="0.25">
      <c r="A255" s="70">
        <v>1415102</v>
      </c>
      <c r="B255" t="s">
        <v>1827</v>
      </c>
      <c r="C255">
        <v>131</v>
      </c>
      <c r="D255" s="3">
        <v>12157</v>
      </c>
      <c r="E255" s="209">
        <v>2336.5</v>
      </c>
    </row>
    <row r="256" spans="1:5" x14ac:dyDescent="0.25">
      <c r="A256" s="70">
        <v>1411082</v>
      </c>
      <c r="B256" t="s">
        <v>1826</v>
      </c>
      <c r="C256">
        <v>112</v>
      </c>
      <c r="D256" s="3">
        <v>2419</v>
      </c>
      <c r="E256" s="209">
        <v>1681.18</v>
      </c>
    </row>
    <row r="257" spans="1:5" x14ac:dyDescent="0.25">
      <c r="A257" s="70">
        <v>1429072</v>
      </c>
      <c r="B257" t="s">
        <v>1825</v>
      </c>
      <c r="C257">
        <v>108</v>
      </c>
      <c r="D257" s="3">
        <v>3253</v>
      </c>
      <c r="E257" s="209">
        <v>2232.7199999999998</v>
      </c>
    </row>
    <row r="258" spans="1:5" x14ac:dyDescent="0.25">
      <c r="A258" s="70">
        <v>1433072</v>
      </c>
      <c r="B258" t="s">
        <v>1824</v>
      </c>
      <c r="C258">
        <v>145</v>
      </c>
      <c r="D258" s="3">
        <v>5516</v>
      </c>
      <c r="E258" s="209">
        <v>1253.3699999999999</v>
      </c>
    </row>
    <row r="259" spans="1:5" x14ac:dyDescent="0.25">
      <c r="A259" s="70">
        <v>1404043</v>
      </c>
      <c r="B259" t="s">
        <v>1823</v>
      </c>
      <c r="C259">
        <v>95</v>
      </c>
      <c r="D259" s="3">
        <v>5606</v>
      </c>
      <c r="E259" s="209">
        <v>1907.9</v>
      </c>
    </row>
    <row r="260" spans="1:5" x14ac:dyDescent="0.25">
      <c r="A260" s="70">
        <v>1410052</v>
      </c>
      <c r="B260" t="s">
        <v>1822</v>
      </c>
      <c r="C260">
        <v>197</v>
      </c>
      <c r="D260" s="3">
        <v>4091</v>
      </c>
      <c r="E260" s="209">
        <v>2243.7199999999998</v>
      </c>
    </row>
    <row r="261" spans="1:5" x14ac:dyDescent="0.25">
      <c r="A261" s="70">
        <v>1408043</v>
      </c>
      <c r="B261" t="s">
        <v>1821</v>
      </c>
      <c r="C261">
        <v>110</v>
      </c>
      <c r="D261" s="3">
        <v>17705</v>
      </c>
      <c r="E261" s="209">
        <v>3083.92</v>
      </c>
    </row>
    <row r="262" spans="1:5" x14ac:dyDescent="0.25">
      <c r="A262" s="70">
        <v>1407072</v>
      </c>
      <c r="B262" t="s">
        <v>1820</v>
      </c>
      <c r="C262">
        <v>62</v>
      </c>
      <c r="D262" s="3">
        <v>3732</v>
      </c>
      <c r="E262" s="209">
        <v>1530.25</v>
      </c>
    </row>
    <row r="263" spans="1:5" x14ac:dyDescent="0.25">
      <c r="A263" s="70">
        <v>1426082</v>
      </c>
      <c r="B263" t="s">
        <v>1819</v>
      </c>
      <c r="C263">
        <v>141</v>
      </c>
      <c r="D263" s="3">
        <v>19657</v>
      </c>
      <c r="E263" s="209">
        <v>2845.49</v>
      </c>
    </row>
    <row r="264" spans="1:5" x14ac:dyDescent="0.25">
      <c r="A264" s="70">
        <v>1437052</v>
      </c>
      <c r="B264" t="s">
        <v>1818</v>
      </c>
      <c r="C264">
        <v>113</v>
      </c>
      <c r="D264" s="3">
        <v>3166</v>
      </c>
      <c r="E264" s="209">
        <v>1104.5899999999999</v>
      </c>
    </row>
    <row r="265" spans="1:5" x14ac:dyDescent="0.25">
      <c r="A265" s="70">
        <v>1412132</v>
      </c>
      <c r="B265" t="s">
        <v>1817</v>
      </c>
      <c r="C265">
        <v>111</v>
      </c>
      <c r="D265" s="3">
        <v>7663</v>
      </c>
      <c r="E265" s="209">
        <v>2139.73</v>
      </c>
    </row>
    <row r="266" spans="1:5" x14ac:dyDescent="0.25">
      <c r="A266" s="70">
        <v>1409052</v>
      </c>
      <c r="B266" t="s">
        <v>1816</v>
      </c>
      <c r="C266">
        <v>147</v>
      </c>
      <c r="D266" s="3">
        <v>5517</v>
      </c>
      <c r="E266" s="209">
        <v>1117.68</v>
      </c>
    </row>
    <row r="267" spans="1:5" x14ac:dyDescent="0.25">
      <c r="A267" s="70">
        <v>1427011</v>
      </c>
      <c r="B267" t="s">
        <v>1815</v>
      </c>
      <c r="C267">
        <v>18</v>
      </c>
      <c r="D267" s="3">
        <v>16941</v>
      </c>
      <c r="E267" s="209">
        <v>2873.93</v>
      </c>
    </row>
    <row r="268" spans="1:5" x14ac:dyDescent="0.25">
      <c r="A268" s="70">
        <v>1427052</v>
      </c>
      <c r="B268" t="s">
        <v>1814</v>
      </c>
      <c r="C268">
        <v>150</v>
      </c>
      <c r="D268" s="3">
        <v>6583</v>
      </c>
      <c r="E268" s="209">
        <v>1643.04</v>
      </c>
    </row>
    <row r="269" spans="1:5" x14ac:dyDescent="0.25">
      <c r="A269" s="70">
        <v>1425103</v>
      </c>
      <c r="B269" t="s">
        <v>1813</v>
      </c>
      <c r="C269">
        <v>171</v>
      </c>
      <c r="D269" s="3">
        <v>15540</v>
      </c>
      <c r="E269" s="209">
        <v>1534.43</v>
      </c>
    </row>
    <row r="270" spans="1:5" x14ac:dyDescent="0.25">
      <c r="A270" s="70">
        <v>1426092</v>
      </c>
      <c r="B270" t="s">
        <v>1812</v>
      </c>
      <c r="C270">
        <v>119</v>
      </c>
      <c r="D270" s="3">
        <v>8231</v>
      </c>
      <c r="E270" s="209">
        <v>1758.93</v>
      </c>
    </row>
    <row r="271" spans="1:5" x14ac:dyDescent="0.25">
      <c r="A271" s="70">
        <v>1419112</v>
      </c>
      <c r="B271" t="s">
        <v>1811</v>
      </c>
      <c r="C271">
        <v>96</v>
      </c>
      <c r="D271" s="3">
        <v>4118</v>
      </c>
      <c r="E271" s="209">
        <v>1407.16</v>
      </c>
    </row>
    <row r="272" spans="1:5" x14ac:dyDescent="0.25">
      <c r="A272" s="70">
        <v>1419122</v>
      </c>
      <c r="B272" t="s">
        <v>1810</v>
      </c>
      <c r="C272">
        <v>75</v>
      </c>
      <c r="D272" s="3">
        <v>9051</v>
      </c>
      <c r="E272" s="209">
        <v>5877.91</v>
      </c>
    </row>
    <row r="273" spans="1:5" x14ac:dyDescent="0.25">
      <c r="A273" s="70">
        <v>1417072</v>
      </c>
      <c r="B273" t="s">
        <v>1809</v>
      </c>
      <c r="C273">
        <v>98</v>
      </c>
      <c r="D273" s="3">
        <v>6233</v>
      </c>
      <c r="E273" s="209">
        <v>1709.38</v>
      </c>
    </row>
    <row r="274" spans="1:5" x14ac:dyDescent="0.25">
      <c r="A274" s="70">
        <v>1403112</v>
      </c>
      <c r="B274" t="s">
        <v>1808</v>
      </c>
      <c r="C274">
        <v>95</v>
      </c>
      <c r="D274" s="3">
        <v>7809</v>
      </c>
      <c r="E274" s="209">
        <v>1787.93</v>
      </c>
    </row>
    <row r="275" spans="1:5" x14ac:dyDescent="0.25">
      <c r="A275" s="70">
        <v>1428011</v>
      </c>
      <c r="B275" t="s">
        <v>1807</v>
      </c>
      <c r="C275">
        <v>26</v>
      </c>
      <c r="D275" s="3">
        <v>33456</v>
      </c>
      <c r="E275" s="209">
        <v>2824.09</v>
      </c>
    </row>
    <row r="276" spans="1:5" x14ac:dyDescent="0.25">
      <c r="A276" s="70">
        <v>1428072</v>
      </c>
      <c r="B276" t="s">
        <v>1806</v>
      </c>
      <c r="C276">
        <v>91</v>
      </c>
      <c r="D276" s="3">
        <v>11993</v>
      </c>
      <c r="E276" s="209">
        <v>3897.97</v>
      </c>
    </row>
    <row r="277" spans="1:5" x14ac:dyDescent="0.25">
      <c r="A277" s="70">
        <v>1420113</v>
      </c>
      <c r="B277" t="s">
        <v>1805</v>
      </c>
      <c r="C277">
        <v>122</v>
      </c>
      <c r="D277" s="3">
        <v>5617</v>
      </c>
      <c r="E277" s="209">
        <v>1728.78</v>
      </c>
    </row>
    <row r="278" spans="1:5" x14ac:dyDescent="0.25">
      <c r="A278" s="70">
        <v>1429011</v>
      </c>
      <c r="B278" t="s">
        <v>1804</v>
      </c>
      <c r="C278">
        <v>17</v>
      </c>
      <c r="D278" s="3">
        <v>18361</v>
      </c>
      <c r="E278" s="209">
        <v>2934.9</v>
      </c>
    </row>
    <row r="279" spans="1:5" x14ac:dyDescent="0.25">
      <c r="A279" s="70">
        <v>1429082</v>
      </c>
      <c r="B279" t="s">
        <v>1803</v>
      </c>
      <c r="C279">
        <v>137</v>
      </c>
      <c r="D279" s="3">
        <v>5772</v>
      </c>
      <c r="E279" s="209">
        <v>2070.14</v>
      </c>
    </row>
    <row r="280" spans="1:5" x14ac:dyDescent="0.25">
      <c r="A280" s="70">
        <v>1409063</v>
      </c>
      <c r="B280" t="s">
        <v>1802</v>
      </c>
      <c r="C280">
        <v>130</v>
      </c>
      <c r="D280" s="3">
        <v>4567</v>
      </c>
      <c r="E280" s="209">
        <v>1086.8800000000001</v>
      </c>
    </row>
    <row r="281" spans="1:5" x14ac:dyDescent="0.25">
      <c r="A281" s="70">
        <v>1435042</v>
      </c>
      <c r="B281" t="s">
        <v>1801</v>
      </c>
      <c r="C281">
        <v>118</v>
      </c>
      <c r="D281" s="3">
        <v>5613</v>
      </c>
      <c r="E281" s="209">
        <v>2347.41</v>
      </c>
    </row>
    <row r="282" spans="1:5" x14ac:dyDescent="0.25">
      <c r="A282" s="70">
        <v>1402092</v>
      </c>
      <c r="B282" t="s">
        <v>1800</v>
      </c>
      <c r="C282">
        <v>155</v>
      </c>
      <c r="D282" s="3">
        <v>7337</v>
      </c>
      <c r="E282" s="209">
        <v>1719.23</v>
      </c>
    </row>
    <row r="283" spans="1:5" x14ac:dyDescent="0.25">
      <c r="A283" s="70">
        <v>1412142</v>
      </c>
      <c r="B283" t="s">
        <v>1799</v>
      </c>
      <c r="C283">
        <v>107</v>
      </c>
      <c r="D283" s="3">
        <v>7044</v>
      </c>
      <c r="E283" s="209">
        <v>1942.9</v>
      </c>
    </row>
    <row r="284" spans="1:5" x14ac:dyDescent="0.25">
      <c r="A284" s="70">
        <v>1419132</v>
      </c>
      <c r="B284" t="s">
        <v>1798</v>
      </c>
      <c r="C284">
        <v>111</v>
      </c>
      <c r="D284" s="3">
        <v>12265</v>
      </c>
      <c r="E284" s="209">
        <v>3859.63</v>
      </c>
    </row>
    <row r="285" spans="1:5" x14ac:dyDescent="0.25">
      <c r="A285" s="70">
        <v>1401042</v>
      </c>
      <c r="B285" t="s">
        <v>1797</v>
      </c>
      <c r="C285">
        <v>96</v>
      </c>
      <c r="D285" s="3">
        <v>5446</v>
      </c>
      <c r="E285" s="209">
        <v>1281.92</v>
      </c>
    </row>
    <row r="286" spans="1:5" x14ac:dyDescent="0.25">
      <c r="A286" s="70">
        <v>1410062</v>
      </c>
      <c r="B286" t="s">
        <v>1796</v>
      </c>
      <c r="C286">
        <v>119</v>
      </c>
      <c r="D286" s="3">
        <v>4393</v>
      </c>
      <c r="E286" s="209">
        <v>1794.94</v>
      </c>
    </row>
    <row r="287" spans="1:5" x14ac:dyDescent="0.25">
      <c r="A287" s="70">
        <v>1432072</v>
      </c>
      <c r="B287" t="s">
        <v>1795</v>
      </c>
      <c r="C287">
        <v>63</v>
      </c>
      <c r="D287" s="3">
        <v>23041</v>
      </c>
      <c r="E287" s="209">
        <v>5568.52</v>
      </c>
    </row>
    <row r="288" spans="1:5" x14ac:dyDescent="0.25">
      <c r="A288" s="70">
        <v>1419142</v>
      </c>
      <c r="B288" t="s">
        <v>1794</v>
      </c>
      <c r="C288">
        <v>138</v>
      </c>
      <c r="D288" s="3">
        <v>6767</v>
      </c>
      <c r="E288" s="209">
        <v>1604.66</v>
      </c>
    </row>
    <row r="289" spans="1:5" x14ac:dyDescent="0.25">
      <c r="A289" s="70">
        <v>1416082</v>
      </c>
      <c r="B289" t="s">
        <v>1793</v>
      </c>
      <c r="C289">
        <v>110</v>
      </c>
      <c r="D289" s="3">
        <v>3582</v>
      </c>
      <c r="E289" s="209">
        <v>1180.28</v>
      </c>
    </row>
    <row r="290" spans="1:5" x14ac:dyDescent="0.25">
      <c r="A290" s="70">
        <v>1429092</v>
      </c>
      <c r="B290" t="s">
        <v>1792</v>
      </c>
      <c r="C290">
        <v>130</v>
      </c>
      <c r="D290" s="3">
        <v>3385</v>
      </c>
      <c r="E290" s="209">
        <v>1716.53</v>
      </c>
    </row>
    <row r="291" spans="1:5" x14ac:dyDescent="0.25">
      <c r="A291" s="70">
        <v>1433082</v>
      </c>
      <c r="B291" t="s">
        <v>1791</v>
      </c>
      <c r="C291">
        <v>145</v>
      </c>
      <c r="D291" s="3">
        <v>4478</v>
      </c>
      <c r="E291" s="209">
        <v>1846.99</v>
      </c>
    </row>
    <row r="292" spans="1:5" x14ac:dyDescent="0.25">
      <c r="A292" s="70">
        <v>1434102</v>
      </c>
      <c r="B292" t="s">
        <v>1790</v>
      </c>
      <c r="C292">
        <v>108</v>
      </c>
      <c r="D292" s="3">
        <v>2594</v>
      </c>
      <c r="E292" s="209">
        <v>1751.65</v>
      </c>
    </row>
    <row r="293" spans="1:5" x14ac:dyDescent="0.25">
      <c r="A293" s="70">
        <v>1401052</v>
      </c>
      <c r="B293" t="s">
        <v>1789</v>
      </c>
      <c r="C293">
        <v>157</v>
      </c>
      <c r="D293" s="3">
        <v>5398</v>
      </c>
      <c r="E293" s="209">
        <v>1186.72</v>
      </c>
    </row>
    <row r="294" spans="1:5" x14ac:dyDescent="0.25">
      <c r="A294" s="70">
        <v>1413052</v>
      </c>
      <c r="B294" t="s">
        <v>1788</v>
      </c>
      <c r="C294">
        <v>214</v>
      </c>
      <c r="D294" s="3">
        <v>7008</v>
      </c>
      <c r="E294" s="209">
        <v>1928.05</v>
      </c>
    </row>
    <row r="295" spans="1:5" x14ac:dyDescent="0.25">
      <c r="A295" s="70">
        <v>1413062</v>
      </c>
      <c r="B295" t="s">
        <v>1787</v>
      </c>
      <c r="C295">
        <v>118</v>
      </c>
      <c r="D295" s="3">
        <v>4439</v>
      </c>
      <c r="E295" s="209">
        <v>1914.15</v>
      </c>
    </row>
    <row r="296" spans="1:5" x14ac:dyDescent="0.25">
      <c r="A296" s="70">
        <v>1426102</v>
      </c>
      <c r="B296" t="s">
        <v>1786</v>
      </c>
      <c r="C296">
        <v>101</v>
      </c>
      <c r="D296" s="3">
        <v>4706</v>
      </c>
      <c r="E296" s="209">
        <v>2435.9299999999998</v>
      </c>
    </row>
    <row r="297" spans="1:5" x14ac:dyDescent="0.25">
      <c r="A297" s="70">
        <v>1412151</v>
      </c>
      <c r="B297" t="s">
        <v>1785</v>
      </c>
      <c r="C297">
        <v>19</v>
      </c>
      <c r="D297" s="3">
        <v>21428</v>
      </c>
      <c r="E297" s="209">
        <v>3067.34</v>
      </c>
    </row>
    <row r="298" spans="1:5" x14ac:dyDescent="0.25">
      <c r="A298" s="70">
        <v>1411092</v>
      </c>
      <c r="B298" t="s">
        <v>1784</v>
      </c>
      <c r="C298">
        <v>128</v>
      </c>
      <c r="D298" s="3">
        <v>2912</v>
      </c>
      <c r="E298" s="209">
        <v>1923.68</v>
      </c>
    </row>
    <row r="299" spans="1:5" x14ac:dyDescent="0.25">
      <c r="A299" s="70">
        <v>1404052</v>
      </c>
      <c r="B299" t="s">
        <v>1783</v>
      </c>
      <c r="C299">
        <v>127</v>
      </c>
      <c r="D299" s="3">
        <v>4658</v>
      </c>
      <c r="E299" s="209">
        <v>1095.25</v>
      </c>
    </row>
    <row r="300" spans="1:5" x14ac:dyDescent="0.25">
      <c r="A300" s="70">
        <v>1427062</v>
      </c>
      <c r="B300" t="s">
        <v>1782</v>
      </c>
      <c r="C300">
        <v>113</v>
      </c>
      <c r="D300" s="3">
        <v>3982</v>
      </c>
      <c r="E300" s="209">
        <v>1081.98</v>
      </c>
    </row>
    <row r="301" spans="1:5" x14ac:dyDescent="0.25">
      <c r="A301" s="70">
        <v>1411102</v>
      </c>
      <c r="B301" t="s">
        <v>1781</v>
      </c>
      <c r="C301">
        <v>113</v>
      </c>
      <c r="D301" s="3">
        <v>3529</v>
      </c>
      <c r="E301" s="209">
        <v>1671.4</v>
      </c>
    </row>
    <row r="302" spans="1:5" x14ac:dyDescent="0.25">
      <c r="A302" s="70">
        <v>1413072</v>
      </c>
      <c r="B302" t="s">
        <v>1780</v>
      </c>
      <c r="C302">
        <v>109</v>
      </c>
      <c r="D302" s="3">
        <v>3786</v>
      </c>
      <c r="E302" s="209">
        <v>2834.62</v>
      </c>
    </row>
    <row r="303" spans="1:5" x14ac:dyDescent="0.25">
      <c r="A303" s="70">
        <v>1416092</v>
      </c>
      <c r="B303" t="s">
        <v>1779</v>
      </c>
      <c r="C303">
        <v>47</v>
      </c>
      <c r="D303" s="3">
        <v>1501</v>
      </c>
      <c r="E303" s="209">
        <v>2571.9699999999998</v>
      </c>
    </row>
    <row r="304" spans="1:5" x14ac:dyDescent="0.25">
      <c r="A304" s="70">
        <v>1430053</v>
      </c>
      <c r="B304" t="s">
        <v>1778</v>
      </c>
      <c r="C304">
        <v>138</v>
      </c>
      <c r="D304" s="3">
        <v>17212</v>
      </c>
      <c r="E304" s="209">
        <v>1625.57</v>
      </c>
    </row>
    <row r="305" spans="1:5" x14ac:dyDescent="0.25">
      <c r="A305" s="70">
        <v>1413082</v>
      </c>
      <c r="B305" t="s">
        <v>1777</v>
      </c>
      <c r="C305">
        <v>123</v>
      </c>
      <c r="D305" s="3">
        <v>4194</v>
      </c>
      <c r="E305" s="209">
        <v>2209.3200000000002</v>
      </c>
    </row>
    <row r="306" spans="1:5" x14ac:dyDescent="0.25">
      <c r="A306" s="70">
        <v>1424052</v>
      </c>
      <c r="B306" t="s">
        <v>1776</v>
      </c>
      <c r="C306">
        <v>93</v>
      </c>
      <c r="D306" s="3">
        <v>4476</v>
      </c>
      <c r="E306" s="209">
        <v>1550.74</v>
      </c>
    </row>
    <row r="307" spans="1:5" x14ac:dyDescent="0.25">
      <c r="A307" s="70">
        <v>1418063</v>
      </c>
      <c r="B307" t="s">
        <v>1775</v>
      </c>
      <c r="C307">
        <v>114</v>
      </c>
      <c r="D307" s="3">
        <v>12463</v>
      </c>
      <c r="E307" s="209">
        <v>3275.36</v>
      </c>
    </row>
    <row r="308" spans="1:5" x14ac:dyDescent="0.25">
      <c r="A308" s="70">
        <v>1436042</v>
      </c>
      <c r="B308" t="s">
        <v>1774</v>
      </c>
      <c r="C308">
        <v>72</v>
      </c>
      <c r="D308" s="3">
        <v>4792</v>
      </c>
      <c r="E308" s="209">
        <v>873.39</v>
      </c>
    </row>
    <row r="309" spans="1:5" x14ac:dyDescent="0.25">
      <c r="A309" s="70">
        <v>1428082</v>
      </c>
      <c r="B309" t="s">
        <v>1773</v>
      </c>
      <c r="C309">
        <v>88</v>
      </c>
      <c r="D309" s="3">
        <v>11584</v>
      </c>
      <c r="E309" s="209">
        <v>4104.38</v>
      </c>
    </row>
    <row r="310" spans="1:5" x14ac:dyDescent="0.25">
      <c r="A310" s="70">
        <v>1434113</v>
      </c>
      <c r="B310" t="s">
        <v>1772</v>
      </c>
      <c r="C310">
        <v>103</v>
      </c>
      <c r="D310" s="3">
        <v>20186</v>
      </c>
      <c r="E310" s="209">
        <v>1858.01</v>
      </c>
    </row>
    <row r="311" spans="1:5" x14ac:dyDescent="0.25">
      <c r="A311" s="70">
        <v>1403122</v>
      </c>
      <c r="B311" t="s">
        <v>1771</v>
      </c>
      <c r="C311">
        <v>152</v>
      </c>
      <c r="D311" s="3">
        <v>7093</v>
      </c>
      <c r="E311" s="209">
        <v>1311.45</v>
      </c>
    </row>
    <row r="312" spans="1:5" x14ac:dyDescent="0.25">
      <c r="A312" s="70">
        <v>1415112</v>
      </c>
      <c r="B312" t="s">
        <v>1770</v>
      </c>
      <c r="C312">
        <v>156</v>
      </c>
      <c r="D312" s="3">
        <v>4510</v>
      </c>
      <c r="E312" s="209">
        <v>1356.03</v>
      </c>
    </row>
    <row r="313" spans="1:5" x14ac:dyDescent="0.25">
      <c r="A313" s="70">
        <v>1406113</v>
      </c>
      <c r="B313" t="s">
        <v>1769</v>
      </c>
      <c r="C313">
        <v>202</v>
      </c>
      <c r="D313" s="3">
        <v>19121</v>
      </c>
      <c r="E313" s="209">
        <v>2266.17</v>
      </c>
    </row>
    <row r="314" spans="1:5" x14ac:dyDescent="0.25">
      <c r="A314" s="70">
        <v>1416102</v>
      </c>
      <c r="B314" t="s">
        <v>1768</v>
      </c>
      <c r="C314">
        <v>119</v>
      </c>
      <c r="D314" s="3">
        <v>3952</v>
      </c>
      <c r="E314" s="209">
        <v>1471.27</v>
      </c>
    </row>
    <row r="315" spans="1:5" x14ac:dyDescent="0.25">
      <c r="A315" s="70">
        <v>1433011</v>
      </c>
      <c r="B315" t="s">
        <v>1767</v>
      </c>
      <c r="C315">
        <v>36</v>
      </c>
      <c r="D315" s="3">
        <v>11844</v>
      </c>
      <c r="E315" s="209">
        <v>3261.71</v>
      </c>
    </row>
    <row r="316" spans="1:5" x14ac:dyDescent="0.25">
      <c r="A316" s="70">
        <v>1417082</v>
      </c>
      <c r="B316" t="s">
        <v>1766</v>
      </c>
      <c r="C316">
        <v>102</v>
      </c>
      <c r="D316" s="3">
        <v>16002</v>
      </c>
      <c r="E316" s="209">
        <v>4613.32</v>
      </c>
    </row>
    <row r="317" spans="1:5" x14ac:dyDescent="0.25">
      <c r="A317" s="70">
        <v>1413092</v>
      </c>
      <c r="B317" t="s">
        <v>1765</v>
      </c>
      <c r="C317">
        <v>120</v>
      </c>
      <c r="D317" s="3">
        <v>3630</v>
      </c>
      <c r="E317" s="209">
        <v>3017.64</v>
      </c>
    </row>
    <row r="318" spans="1:5" x14ac:dyDescent="0.25">
      <c r="A318" s="70">
        <v>1408052</v>
      </c>
      <c r="B318" t="s">
        <v>1764</v>
      </c>
      <c r="C318">
        <v>106</v>
      </c>
      <c r="D318" s="3">
        <v>20907</v>
      </c>
      <c r="E318" s="209">
        <v>3287.49</v>
      </c>
    </row>
    <row r="319" spans="1:5" x14ac:dyDescent="0.25">
      <c r="A319" s="70">
        <v>1423082</v>
      </c>
      <c r="B319" t="s">
        <v>1763</v>
      </c>
      <c r="C319">
        <v>104</v>
      </c>
      <c r="D319" s="3">
        <v>5074</v>
      </c>
      <c r="E319" s="209">
        <v>1242.6400000000001</v>
      </c>
    </row>
    <row r="320" spans="1:5" x14ac:dyDescent="0.25">
      <c r="A320" s="70">
        <v>1425112</v>
      </c>
      <c r="B320" t="s">
        <v>1762</v>
      </c>
      <c r="C320">
        <v>94</v>
      </c>
      <c r="D320" s="3">
        <v>9185</v>
      </c>
      <c r="E320" s="209">
        <v>1655.85</v>
      </c>
    </row>
    <row r="321" spans="1:5" x14ac:dyDescent="0.25">
      <c r="A321" s="70">
        <v>1433092</v>
      </c>
      <c r="B321" t="s">
        <v>1761</v>
      </c>
      <c r="C321">
        <v>103</v>
      </c>
      <c r="D321" s="3">
        <v>2429</v>
      </c>
      <c r="E321" s="209">
        <v>2316.5700000000002</v>
      </c>
    </row>
    <row r="322" spans="1:5" x14ac:dyDescent="0.25">
      <c r="A322" s="70">
        <v>1403132</v>
      </c>
      <c r="B322" t="s">
        <v>1760</v>
      </c>
      <c r="C322">
        <v>119</v>
      </c>
      <c r="D322" s="3">
        <v>5088</v>
      </c>
      <c r="E322" s="209">
        <v>1950.29</v>
      </c>
    </row>
    <row r="323" spans="1:5" x14ac:dyDescent="0.25">
      <c r="A323" s="70">
        <v>1424062</v>
      </c>
      <c r="B323" t="s">
        <v>1759</v>
      </c>
      <c r="C323">
        <v>115</v>
      </c>
      <c r="D323" s="3">
        <v>4002</v>
      </c>
      <c r="E323" s="209">
        <v>1810.25</v>
      </c>
    </row>
    <row r="324" spans="1:5" x14ac:dyDescent="0.25">
      <c r="A324" s="70">
        <v>1438053</v>
      </c>
      <c r="B324" t="s">
        <v>1758</v>
      </c>
      <c r="C324">
        <v>151</v>
      </c>
      <c r="D324" s="3">
        <v>9960</v>
      </c>
      <c r="E324" s="209">
        <v>2234.79</v>
      </c>
    </row>
    <row r="325" spans="1:5" x14ac:dyDescent="0.25">
      <c r="A325" s="70">
        <v>1426112</v>
      </c>
      <c r="B325" t="s">
        <v>1757</v>
      </c>
      <c r="C325">
        <v>126</v>
      </c>
      <c r="D325" s="3">
        <v>5735</v>
      </c>
      <c r="E325" s="209">
        <v>1896.24</v>
      </c>
    </row>
    <row r="326" spans="1:5" x14ac:dyDescent="0.25">
      <c r="A326" s="70">
        <v>1413102</v>
      </c>
      <c r="B326" t="s">
        <v>1756</v>
      </c>
      <c r="C326">
        <v>99</v>
      </c>
      <c r="D326" s="3">
        <v>5103</v>
      </c>
      <c r="E326" s="209">
        <v>1873.44</v>
      </c>
    </row>
    <row r="327" spans="1:5" x14ac:dyDescent="0.25">
      <c r="A327" s="70">
        <v>1426122</v>
      </c>
      <c r="B327" t="s">
        <v>1755</v>
      </c>
      <c r="C327">
        <v>115</v>
      </c>
      <c r="D327" s="3">
        <v>4129</v>
      </c>
      <c r="E327" s="209">
        <v>1172</v>
      </c>
    </row>
    <row r="328" spans="1:5" x14ac:dyDescent="0.25">
      <c r="A328" s="70">
        <v>1425122</v>
      </c>
      <c r="B328" t="s">
        <v>1754</v>
      </c>
      <c r="C328">
        <v>83</v>
      </c>
      <c r="D328" s="3">
        <v>9014</v>
      </c>
      <c r="E328" s="209">
        <v>1747.64</v>
      </c>
    </row>
    <row r="329" spans="1:5" x14ac:dyDescent="0.25">
      <c r="A329" s="70">
        <v>1434123</v>
      </c>
      <c r="B329" t="s">
        <v>1753</v>
      </c>
      <c r="C329">
        <v>62</v>
      </c>
      <c r="D329" s="3">
        <v>51057</v>
      </c>
      <c r="E329" s="209">
        <v>2566.38</v>
      </c>
    </row>
    <row r="330" spans="1:5" x14ac:dyDescent="0.25">
      <c r="A330" s="70">
        <v>1435053</v>
      </c>
      <c r="B330" t="s">
        <v>1752</v>
      </c>
      <c r="C330">
        <v>165</v>
      </c>
      <c r="D330" s="3">
        <v>39331</v>
      </c>
      <c r="E330" s="209">
        <v>2719.3</v>
      </c>
    </row>
    <row r="331" spans="1:5" x14ac:dyDescent="0.25">
      <c r="A331" s="70">
        <v>1419153</v>
      </c>
      <c r="B331" t="s">
        <v>1751</v>
      </c>
      <c r="C331">
        <v>96</v>
      </c>
      <c r="D331" s="3">
        <v>5188</v>
      </c>
      <c r="E331" s="209">
        <v>1534.84</v>
      </c>
    </row>
    <row r="332" spans="1:5" x14ac:dyDescent="0.25">
      <c r="A332" s="70">
        <v>1401063</v>
      </c>
      <c r="B332" t="s">
        <v>1750</v>
      </c>
      <c r="C332">
        <v>105</v>
      </c>
      <c r="D332" s="3">
        <v>2673</v>
      </c>
      <c r="E332" s="209">
        <v>1524.34</v>
      </c>
    </row>
    <row r="333" spans="1:5" x14ac:dyDescent="0.25">
      <c r="A333" s="70">
        <v>1435062</v>
      </c>
      <c r="B333" t="s">
        <v>1749</v>
      </c>
      <c r="C333">
        <v>92</v>
      </c>
      <c r="D333" s="3">
        <v>6183</v>
      </c>
      <c r="E333" s="209">
        <v>2032.62</v>
      </c>
    </row>
    <row r="334" spans="1:5" x14ac:dyDescent="0.25">
      <c r="A334" s="70">
        <v>1414063</v>
      </c>
      <c r="B334" t="s">
        <v>1748</v>
      </c>
      <c r="C334">
        <v>72</v>
      </c>
      <c r="D334" s="3">
        <v>5869</v>
      </c>
      <c r="E334" s="209">
        <v>3352.57</v>
      </c>
    </row>
    <row r="335" spans="1:5" x14ac:dyDescent="0.25">
      <c r="A335" s="70">
        <v>1425132</v>
      </c>
      <c r="B335" t="s">
        <v>1747</v>
      </c>
      <c r="C335">
        <v>96</v>
      </c>
      <c r="D335" s="3">
        <v>14019</v>
      </c>
      <c r="E335" s="209">
        <v>1667.33</v>
      </c>
    </row>
    <row r="336" spans="1:5" x14ac:dyDescent="0.25">
      <c r="A336" s="70">
        <v>1420122</v>
      </c>
      <c r="B336" t="s">
        <v>1746</v>
      </c>
      <c r="C336">
        <v>108</v>
      </c>
      <c r="D336" s="3">
        <v>5494</v>
      </c>
      <c r="E336" s="209">
        <v>2396.35</v>
      </c>
    </row>
    <row r="337" spans="1:5" x14ac:dyDescent="0.25">
      <c r="A337" s="70">
        <v>1416112</v>
      </c>
      <c r="B337" t="s">
        <v>1745</v>
      </c>
      <c r="C337">
        <v>89</v>
      </c>
      <c r="D337" s="3">
        <v>3250</v>
      </c>
      <c r="E337" s="209">
        <v>1872.56</v>
      </c>
    </row>
    <row r="338" spans="1:5" x14ac:dyDescent="0.25">
      <c r="A338" s="70">
        <v>1424072</v>
      </c>
      <c r="B338" t="s">
        <v>1744</v>
      </c>
      <c r="C338">
        <v>120</v>
      </c>
      <c r="D338" s="3">
        <v>4707</v>
      </c>
      <c r="E338" s="209">
        <v>1432.12</v>
      </c>
    </row>
    <row r="339" spans="1:5" x14ac:dyDescent="0.25">
      <c r="A339" s="70">
        <v>1427072</v>
      </c>
      <c r="B339" t="s">
        <v>1743</v>
      </c>
      <c r="C339">
        <v>186</v>
      </c>
      <c r="D339" s="3">
        <v>5822</v>
      </c>
      <c r="E339" s="209">
        <v>1386.41</v>
      </c>
    </row>
    <row r="340" spans="1:5" x14ac:dyDescent="0.25">
      <c r="A340" s="70">
        <v>1434031</v>
      </c>
      <c r="B340" t="s">
        <v>1742</v>
      </c>
      <c r="C340">
        <v>11</v>
      </c>
      <c r="D340" s="3">
        <v>45347</v>
      </c>
      <c r="E340" s="209">
        <v>2585.09</v>
      </c>
    </row>
    <row r="341" spans="1:5" x14ac:dyDescent="0.25">
      <c r="A341" s="70">
        <v>1426132</v>
      </c>
      <c r="B341" t="s">
        <v>1741</v>
      </c>
      <c r="C341">
        <v>211</v>
      </c>
      <c r="D341" s="3">
        <v>9796</v>
      </c>
      <c r="E341" s="209">
        <v>2179.0300000000002</v>
      </c>
    </row>
    <row r="342" spans="1:5" x14ac:dyDescent="0.25">
      <c r="A342" s="70">
        <v>1434041</v>
      </c>
      <c r="B342" t="s">
        <v>1740</v>
      </c>
      <c r="C342">
        <v>79</v>
      </c>
      <c r="D342" s="3">
        <v>18143</v>
      </c>
      <c r="E342" s="209">
        <v>3515.66</v>
      </c>
    </row>
    <row r="343" spans="1:5" x14ac:dyDescent="0.25">
      <c r="A343" s="70">
        <v>1436053</v>
      </c>
      <c r="B343" t="s">
        <v>1739</v>
      </c>
      <c r="C343">
        <v>162</v>
      </c>
      <c r="D343" s="3">
        <v>14387</v>
      </c>
      <c r="E343" s="209">
        <v>1916.58</v>
      </c>
    </row>
    <row r="344" spans="1:5" x14ac:dyDescent="0.25">
      <c r="A344" s="70">
        <v>1405062</v>
      </c>
      <c r="B344" t="s">
        <v>1738</v>
      </c>
      <c r="C344">
        <v>106</v>
      </c>
      <c r="D344" s="3">
        <v>11096</v>
      </c>
      <c r="E344" s="209">
        <v>4265.49</v>
      </c>
    </row>
    <row r="345" spans="1:5" x14ac:dyDescent="0.25">
      <c r="A345" s="70">
        <v>1403143</v>
      </c>
      <c r="B345" t="s">
        <v>1737</v>
      </c>
      <c r="C345">
        <v>87</v>
      </c>
      <c r="D345" s="3">
        <v>7774</v>
      </c>
      <c r="E345" s="209">
        <v>1575.51</v>
      </c>
    </row>
    <row r="346" spans="1:5" x14ac:dyDescent="0.25">
      <c r="A346" s="70">
        <v>1437063</v>
      </c>
      <c r="B346" t="s">
        <v>1736</v>
      </c>
      <c r="C346">
        <v>133</v>
      </c>
      <c r="D346" s="3">
        <v>13295</v>
      </c>
      <c r="E346" s="209">
        <v>2043.33</v>
      </c>
    </row>
    <row r="347" spans="1:5" x14ac:dyDescent="0.25">
      <c r="A347" s="70">
        <v>1438011</v>
      </c>
      <c r="B347" t="s">
        <v>1735</v>
      </c>
      <c r="C347">
        <v>14</v>
      </c>
      <c r="D347" s="3">
        <v>38594</v>
      </c>
      <c r="E347" s="209">
        <v>2507.83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EE464-8E5C-40E5-8AB3-5ED2E734309A}">
  <sheetPr codeName="Arkusz6">
    <tabColor theme="5" tint="0.39997558519241921"/>
  </sheetPr>
  <dimension ref="A1:N33"/>
  <sheetViews>
    <sheetView view="pageBreakPreview" zoomScale="80" zoomScaleNormal="100" zoomScaleSheetLayoutView="80" zoomScalePageLayoutView="80" workbookViewId="0">
      <selection activeCell="AA24" sqref="AA24"/>
    </sheetView>
  </sheetViews>
  <sheetFormatPr defaultColWidth="9.140625" defaultRowHeight="15" x14ac:dyDescent="0.25"/>
  <cols>
    <col min="1" max="1" width="4.7109375" style="9" customWidth="1"/>
    <col min="2" max="2" width="41.140625" style="9" bestFit="1" customWidth="1"/>
    <col min="3" max="3" width="34.85546875" style="9" customWidth="1"/>
    <col min="4" max="4" width="26.28515625" style="9" customWidth="1"/>
    <col min="5" max="5" width="22.5703125" style="9" customWidth="1"/>
    <col min="6" max="6" width="10.28515625" style="9" customWidth="1"/>
    <col min="7" max="7" width="13.85546875" style="9" customWidth="1"/>
    <col min="8" max="8" width="6.5703125" style="9" customWidth="1"/>
    <col min="9" max="9" width="9.7109375" style="9" customWidth="1"/>
    <col min="10" max="10" width="9.140625" style="9" hidden="1" customWidth="1"/>
    <col min="11" max="11" width="10.5703125" style="9" customWidth="1"/>
    <col min="12" max="12" width="9.140625" style="9" customWidth="1"/>
    <col min="13" max="13" width="7.5703125" style="9" customWidth="1"/>
    <col min="14" max="14" width="5.42578125" style="9" customWidth="1"/>
    <col min="15" max="16384" width="9.140625" style="9"/>
  </cols>
  <sheetData>
    <row r="1" spans="1:13" x14ac:dyDescent="0.25">
      <c r="A1" s="22"/>
      <c r="B1" s="22"/>
      <c r="C1" s="22"/>
      <c r="D1" s="22"/>
      <c r="E1" s="395" t="str">
        <f>IF('Wniosek 2025 r.'!E1="","",'Wniosek 2025 r.'!E1)</f>
        <v/>
      </c>
      <c r="F1" s="396"/>
      <c r="G1" s="122" t="str">
        <f>IF('Wniosek 2025 r.'!G1="","",'Wniosek 2025 r.'!G1)</f>
        <v/>
      </c>
      <c r="H1" s="123"/>
      <c r="I1" s="123"/>
      <c r="J1" s="8"/>
      <c r="K1" s="8"/>
      <c r="L1" s="8"/>
      <c r="M1" s="8"/>
    </row>
    <row r="2" spans="1:13" ht="15.75" thickBot="1" x14ac:dyDescent="0.3">
      <c r="A2" s="22"/>
      <c r="B2" s="73"/>
      <c r="C2" s="22"/>
      <c r="D2" s="22"/>
      <c r="E2" s="22"/>
      <c r="F2" s="132" t="s">
        <v>58</v>
      </c>
      <c r="G2" s="18" t="s">
        <v>59</v>
      </c>
      <c r="H2" s="125"/>
      <c r="I2" s="125"/>
    </row>
    <row r="3" spans="1:13" ht="26.25" customHeight="1" x14ac:dyDescent="0.25">
      <c r="A3" s="22"/>
      <c r="B3" s="337" t="s">
        <v>13</v>
      </c>
      <c r="C3" s="338"/>
      <c r="D3" s="74"/>
      <c r="E3" s="75"/>
      <c r="F3" s="75"/>
      <c r="G3" s="76"/>
      <c r="H3" s="76"/>
      <c r="I3" s="22"/>
    </row>
    <row r="4" spans="1:13" ht="21" x14ac:dyDescent="0.25">
      <c r="A4" s="22"/>
      <c r="B4" s="180" t="s">
        <v>9</v>
      </c>
      <c r="C4" s="198" t="str">
        <f>IF('Wniosek 2025 r.'!$C$4=0,"",'Wniosek 2025 r.'!C4)</f>
        <v/>
      </c>
      <c r="D4" s="77"/>
      <c r="E4" s="78"/>
      <c r="F4" s="78"/>
      <c r="G4" s="76"/>
      <c r="H4" s="76"/>
      <c r="I4" s="22"/>
    </row>
    <row r="5" spans="1:13" ht="26.25" x14ac:dyDescent="0.25">
      <c r="A5" s="22"/>
      <c r="B5" s="181" t="s">
        <v>10</v>
      </c>
      <c r="C5" s="199" t="str">
        <f>IF('Wniosek 2025 r.'!$C$4=0,"",'Wniosek 2025 r.'!C5)</f>
        <v/>
      </c>
      <c r="D5" s="77"/>
      <c r="E5" s="79"/>
      <c r="F5" s="79"/>
      <c r="G5" s="76"/>
      <c r="H5" s="76"/>
      <c r="I5" s="22"/>
    </row>
    <row r="6" spans="1:13" x14ac:dyDescent="0.25">
      <c r="A6" s="22"/>
      <c r="B6" s="181" t="s">
        <v>11</v>
      </c>
      <c r="C6" s="200" t="str">
        <f>IF('Wniosek 2025 r.'!$C$4=0,"",'Wniosek 2025 r.'!C6)</f>
        <v/>
      </c>
      <c r="D6" s="77"/>
      <c r="E6" s="22"/>
      <c r="F6" s="22"/>
      <c r="G6" s="76"/>
      <c r="H6" s="76"/>
      <c r="I6" s="22"/>
    </row>
    <row r="7" spans="1:13" ht="31.5" customHeight="1" x14ac:dyDescent="0.25">
      <c r="A7" s="22"/>
      <c r="B7" s="181" t="s">
        <v>4</v>
      </c>
      <c r="C7" s="198" t="str">
        <f>IF('Wniosek 2025 r.'!$C$4=0,"",'Wniosek 2025 r.'!C7)</f>
        <v/>
      </c>
      <c r="D7" s="80"/>
      <c r="E7" s="22"/>
      <c r="F7" s="22"/>
      <c r="G7" s="76"/>
      <c r="H7" s="76"/>
      <c r="I7" s="22"/>
    </row>
    <row r="8" spans="1:13" x14ac:dyDescent="0.25">
      <c r="A8" s="22"/>
      <c r="B8" s="181" t="s">
        <v>8</v>
      </c>
      <c r="C8" s="198" t="str">
        <f>IF('Wniosek 2025 r.'!$C$4=0,"",'Wniosek 2025 r.'!C8)</f>
        <v/>
      </c>
      <c r="D8" s="80"/>
      <c r="E8" s="22"/>
      <c r="F8" s="22"/>
      <c r="G8" s="76"/>
      <c r="H8" s="76"/>
      <c r="I8" s="22"/>
    </row>
    <row r="9" spans="1:13" x14ac:dyDescent="0.25">
      <c r="A9" s="22"/>
      <c r="B9" s="181" t="s">
        <v>6</v>
      </c>
      <c r="C9" s="198" t="str">
        <f>IF('Wniosek 2025 r.'!$C$4=0,"",'Wniosek 2025 r.'!C9)</f>
        <v/>
      </c>
      <c r="D9" s="80"/>
      <c r="E9" s="22"/>
      <c r="F9" s="22"/>
      <c r="G9" s="76"/>
      <c r="H9" s="76"/>
      <c r="I9" s="22"/>
    </row>
    <row r="10" spans="1:13" x14ac:dyDescent="0.25">
      <c r="A10" s="22"/>
      <c r="B10" s="339" t="s">
        <v>14</v>
      </c>
      <c r="C10" s="340"/>
      <c r="D10" s="81"/>
      <c r="E10" s="22"/>
      <c r="F10" s="22"/>
      <c r="G10" s="76"/>
      <c r="H10" s="76"/>
      <c r="I10" s="22"/>
    </row>
    <row r="11" spans="1:13" x14ac:dyDescent="0.25">
      <c r="A11" s="22"/>
      <c r="B11" s="182" t="s">
        <v>37</v>
      </c>
      <c r="C11" s="201" t="str">
        <f>IF('Wniosek 2025 r.'!$C$4=0,"",'Wniosek 2025 r.'!C11)</f>
        <v/>
      </c>
      <c r="D11" s="82"/>
      <c r="E11" s="22"/>
      <c r="F11" s="22"/>
      <c r="G11" s="76"/>
      <c r="H11" s="76"/>
      <c r="I11" s="22"/>
    </row>
    <row r="12" spans="1:13" x14ac:dyDescent="0.25">
      <c r="A12" s="22"/>
      <c r="B12" s="182" t="s">
        <v>12</v>
      </c>
      <c r="C12" s="201" t="str">
        <f>IF('Wniosek 2025 r.'!$C$4=0,"",'Wniosek 2025 r.'!C12)</f>
        <v/>
      </c>
      <c r="D12" s="82"/>
      <c r="E12" s="22"/>
      <c r="F12" s="22"/>
      <c r="G12" s="76"/>
      <c r="H12" s="76"/>
      <c r="I12" s="22"/>
    </row>
    <row r="13" spans="1:13" x14ac:dyDescent="0.25">
      <c r="A13" s="22"/>
      <c r="B13" s="182" t="s">
        <v>5</v>
      </c>
      <c r="C13" s="202" t="str">
        <f>IF('Wniosek 2025 r.'!$C$4=0,"",'Wniosek 2025 r.'!C13)</f>
        <v/>
      </c>
      <c r="D13" s="77"/>
      <c r="E13" s="22"/>
      <c r="F13" s="22"/>
      <c r="G13" s="76"/>
      <c r="H13" s="76"/>
      <c r="I13" s="22"/>
    </row>
    <row r="14" spans="1:13" ht="15.75" thickBot="1" x14ac:dyDescent="0.3">
      <c r="A14" s="22"/>
      <c r="B14" s="183" t="s">
        <v>7</v>
      </c>
      <c r="C14" s="203" t="str">
        <f>IF('Wniosek 2025 r.'!$C$4=0,"",'Wniosek 2025 r.'!C14)</f>
        <v/>
      </c>
      <c r="D14" s="77"/>
      <c r="E14" s="22"/>
      <c r="F14" s="22"/>
      <c r="G14" s="76"/>
      <c r="H14" s="76"/>
      <c r="I14" s="22"/>
    </row>
    <row r="15" spans="1:13" ht="18.75" customHeight="1" x14ac:dyDescent="0.25">
      <c r="A15" s="22"/>
      <c r="B15" s="83"/>
      <c r="C15" s="83"/>
      <c r="D15" s="83"/>
      <c r="E15" s="284" t="s">
        <v>572</v>
      </c>
      <c r="F15" s="284"/>
      <c r="G15" s="284"/>
      <c r="H15" s="284"/>
      <c r="I15" s="284"/>
    </row>
    <row r="16" spans="1:13" ht="18.75" customHeight="1" x14ac:dyDescent="0.25">
      <c r="A16" s="22"/>
      <c r="B16" s="83"/>
      <c r="C16" s="83"/>
      <c r="D16" s="83"/>
      <c r="E16" s="284"/>
      <c r="F16" s="284"/>
      <c r="G16" s="284"/>
      <c r="H16" s="284"/>
      <c r="I16" s="284"/>
    </row>
    <row r="17" spans="1:14" ht="18.75" customHeight="1" x14ac:dyDescent="0.25">
      <c r="A17" s="22"/>
      <c r="B17" s="83"/>
      <c r="C17" s="83"/>
      <c r="D17" s="83"/>
      <c r="E17" s="284"/>
      <c r="F17" s="284"/>
      <c r="G17" s="284"/>
      <c r="H17" s="284"/>
      <c r="I17" s="284"/>
    </row>
    <row r="18" spans="1:14" ht="18.75" customHeight="1" x14ac:dyDescent="0.25">
      <c r="A18" s="22"/>
      <c r="B18" s="83"/>
      <c r="C18" s="83"/>
      <c r="D18" s="83"/>
      <c r="E18" s="284"/>
      <c r="F18" s="284"/>
      <c r="G18" s="284"/>
      <c r="H18" s="284"/>
      <c r="I18" s="284"/>
    </row>
    <row r="19" spans="1:14" ht="18.75" customHeight="1" x14ac:dyDescent="0.25">
      <c r="A19" s="22"/>
      <c r="B19" s="83"/>
      <c r="C19" s="83"/>
      <c r="D19" s="83"/>
      <c r="E19" s="284"/>
      <c r="F19" s="284"/>
      <c r="G19" s="284"/>
      <c r="H19" s="284"/>
      <c r="I19" s="284"/>
    </row>
    <row r="20" spans="1:14" ht="18.75" x14ac:dyDescent="0.25">
      <c r="A20" s="22"/>
      <c r="B20" s="83"/>
      <c r="C20" s="83"/>
      <c r="D20" s="83"/>
      <c r="E20" s="22"/>
      <c r="F20" s="165"/>
      <c r="G20" s="165"/>
      <c r="H20" s="165"/>
      <c r="I20" s="22"/>
    </row>
    <row r="21" spans="1:14" ht="15" customHeight="1" x14ac:dyDescent="0.25">
      <c r="A21" s="397" t="s">
        <v>566</v>
      </c>
      <c r="B21" s="397"/>
      <c r="C21" s="397"/>
      <c r="D21" s="397"/>
      <c r="E21" s="397"/>
      <c r="F21" s="397"/>
      <c r="G21" s="397"/>
      <c r="H21" s="397"/>
      <c r="I21" s="397"/>
      <c r="J21" s="12"/>
      <c r="K21" s="12"/>
      <c r="L21" s="12"/>
      <c r="M21" s="12"/>
      <c r="N21" s="12"/>
    </row>
    <row r="22" spans="1:14" x14ac:dyDescent="0.25">
      <c r="A22" s="397"/>
      <c r="B22" s="397"/>
      <c r="C22" s="397"/>
      <c r="D22" s="397"/>
      <c r="E22" s="397"/>
      <c r="F22" s="397"/>
      <c r="G22" s="397"/>
      <c r="H22" s="397"/>
      <c r="I22" s="397"/>
      <c r="J22" s="12"/>
      <c r="K22" s="12"/>
      <c r="L22" s="12"/>
      <c r="M22" s="12"/>
      <c r="N22" s="12"/>
    </row>
    <row r="23" spans="1:14" x14ac:dyDescent="0.25">
      <c r="A23" s="342" t="s">
        <v>567</v>
      </c>
      <c r="B23" s="342"/>
      <c r="C23" s="342"/>
      <c r="D23" s="342"/>
      <c r="E23" s="342"/>
      <c r="F23" s="342"/>
      <c r="G23" s="342"/>
      <c r="H23" s="342"/>
      <c r="I23" s="342"/>
    </row>
    <row r="24" spans="1:14" ht="48.75" customHeight="1" x14ac:dyDescent="0.25">
      <c r="A24" s="398" t="s">
        <v>1730</v>
      </c>
      <c r="B24" s="398"/>
      <c r="C24" s="398"/>
      <c r="D24" s="398"/>
      <c r="E24" s="398"/>
      <c r="F24" s="398"/>
      <c r="G24" s="398"/>
      <c r="H24" s="398"/>
      <c r="I24" s="398"/>
    </row>
    <row r="25" spans="1:14" ht="409.5" customHeight="1" x14ac:dyDescent="0.25">
      <c r="A25" s="167"/>
      <c r="B25" s="400" t="s">
        <v>2203</v>
      </c>
      <c r="C25" s="400"/>
      <c r="D25" s="400"/>
      <c r="E25" s="400"/>
      <c r="F25" s="400"/>
      <c r="G25" s="400"/>
      <c r="H25" s="400"/>
      <c r="I25" s="400"/>
    </row>
    <row r="26" spans="1:14" ht="81" customHeight="1" x14ac:dyDescent="0.25">
      <c r="A26" s="167"/>
      <c r="B26" s="268"/>
      <c r="C26" s="268"/>
      <c r="D26" s="402" t="s">
        <v>2267</v>
      </c>
      <c r="E26" s="402"/>
      <c r="F26" s="402"/>
      <c r="G26" s="402"/>
      <c r="H26" s="402"/>
      <c r="I26" s="268"/>
    </row>
    <row r="27" spans="1:14" ht="82.5" customHeight="1" x14ac:dyDescent="0.25">
      <c r="A27" s="167"/>
      <c r="B27" s="168"/>
      <c r="C27" s="168"/>
      <c r="D27" s="286"/>
      <c r="E27" s="287"/>
      <c r="F27" s="287"/>
      <c r="G27" s="287"/>
      <c r="H27" s="288"/>
      <c r="I27" s="168"/>
    </row>
    <row r="28" spans="1:14" ht="30" customHeight="1" x14ac:dyDescent="0.25">
      <c r="A28" s="167"/>
      <c r="B28" s="168"/>
      <c r="C28" s="168"/>
      <c r="D28" s="401" t="s">
        <v>2207</v>
      </c>
      <c r="E28" s="401"/>
      <c r="F28" s="401"/>
      <c r="G28" s="401"/>
      <c r="H28" s="401"/>
      <c r="I28" s="168"/>
    </row>
    <row r="29" spans="1:14" ht="28.5" customHeight="1" x14ac:dyDescent="0.25">
      <c r="A29" s="101"/>
      <c r="B29" s="166"/>
      <c r="C29" s="166"/>
      <c r="D29" s="166"/>
      <c r="E29" s="166"/>
      <c r="F29" s="166"/>
      <c r="G29" s="166"/>
      <c r="H29" s="166"/>
      <c r="I29" s="166"/>
    </row>
    <row r="30" spans="1:14" ht="79.5" customHeight="1" x14ac:dyDescent="0.25">
      <c r="A30" s="22"/>
      <c r="B30" s="22"/>
      <c r="C30" s="22"/>
      <c r="D30" s="399"/>
      <c r="E30" s="318"/>
      <c r="F30" s="318"/>
      <c r="G30" s="318"/>
      <c r="H30" s="319"/>
      <c r="I30" s="22"/>
    </row>
    <row r="31" spans="1:14" ht="9" hidden="1" customHeight="1" x14ac:dyDescent="0.25">
      <c r="A31" s="22"/>
      <c r="B31" s="22"/>
      <c r="C31" s="22"/>
      <c r="D31" s="320"/>
      <c r="E31" s="321"/>
      <c r="F31" s="321"/>
      <c r="G31" s="321"/>
      <c r="H31" s="322"/>
      <c r="I31" s="133"/>
    </row>
    <row r="32" spans="1:14" ht="20.25" customHeight="1" x14ac:dyDescent="0.25">
      <c r="A32" s="22"/>
      <c r="B32" s="22"/>
      <c r="C32" s="22"/>
      <c r="D32" s="315" t="s">
        <v>2201</v>
      </c>
      <c r="E32" s="315"/>
      <c r="F32" s="315"/>
      <c r="G32" s="315"/>
      <c r="H32" s="315"/>
      <c r="I32" s="84"/>
    </row>
    <row r="33" spans="1:9" s="17" customFormat="1" ht="15" customHeight="1" x14ac:dyDescent="0.25">
      <c r="A33" s="22"/>
      <c r="B33" s="22"/>
      <c r="C33" s="22"/>
      <c r="D33" s="131"/>
      <c r="E33" s="131"/>
      <c r="F33" s="131"/>
      <c r="G33" s="131"/>
      <c r="H33" s="131"/>
      <c r="I33" s="84"/>
    </row>
  </sheetData>
  <sheetProtection password="97B9" sheet="1" formatColumns="0" formatRows="0" selectLockedCells="1"/>
  <mergeCells count="13">
    <mergeCell ref="A23:I23"/>
    <mergeCell ref="A24:I24"/>
    <mergeCell ref="D30:H31"/>
    <mergeCell ref="D32:H32"/>
    <mergeCell ref="B25:I25"/>
    <mergeCell ref="D27:H27"/>
    <mergeCell ref="D28:H28"/>
    <mergeCell ref="D26:H26"/>
    <mergeCell ref="E1:F1"/>
    <mergeCell ref="B3:C3"/>
    <mergeCell ref="B10:C10"/>
    <mergeCell ref="E15:I19"/>
    <mergeCell ref="A21:I22"/>
  </mergeCells>
  <conditionalFormatting sqref="D27">
    <cfRule type="containsBlanks" dxfId="38" priority="2">
      <formula>LEN(TRIM(D27))=0</formula>
    </cfRule>
  </conditionalFormatting>
  <conditionalFormatting sqref="D30">
    <cfRule type="containsBlanks" dxfId="37" priority="1">
      <formula>LEN(TRIM(D30))=0</formula>
    </cfRule>
  </conditionalFormatting>
  <dataValidations count="3">
    <dataValidation allowBlank="1" showInputMessage="1" showErrorMessage="1" errorTitle="Błędna data" error="Proszę podać poprawną datę." sqref="G1" xr:uid="{691F0C86-D6F4-4C18-9FC7-F73E2E42AF21}"/>
    <dataValidation type="whole" allowBlank="1" showInputMessage="1" showErrorMessage="1" errorTitle="Błędny NIP" error="Proszę podać poprawną wartość - dozwolone sąwyłacznie cyfry." sqref="C5" xr:uid="{A674080F-9243-44ED-805B-696E8E2E3914}">
      <formula1>0</formula1>
      <formula2>9999999999</formula2>
    </dataValidation>
    <dataValidation allowBlank="1" showInputMessage="1" showErrorMessage="1" errorTitle="Błędny REGON" error="Proszę podać poprawną wartość - dozwolone sąwyłacznie cyfry." sqref="C6" xr:uid="{BFF56606-F19B-433B-BBC5-193F2877FF8C}"/>
  </dataValidations>
  <pageMargins left="6.25E-2" right="1.0416666666666666E-2" top="0.32407407407407407" bottom="8.3333333333333332E-3"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E1D3B-40E4-4F00-B68B-C7E3071AA2F1}">
  <sheetPr codeName="Arkusz7">
    <tabColor theme="9"/>
  </sheetPr>
  <dimension ref="A1:N186"/>
  <sheetViews>
    <sheetView view="pageBreakPreview" zoomScale="80" zoomScaleNormal="100" zoomScaleSheetLayoutView="80" zoomScalePageLayoutView="60" workbookViewId="0">
      <selection activeCell="C26" sqref="C26"/>
    </sheetView>
  </sheetViews>
  <sheetFormatPr defaultColWidth="9.140625" defaultRowHeight="15" x14ac:dyDescent="0.25"/>
  <cols>
    <col min="1" max="1" width="4.140625" style="9" bestFit="1" customWidth="1"/>
    <col min="2" max="2" width="42.7109375" style="9" bestFit="1" customWidth="1"/>
    <col min="3" max="3" width="16.85546875" style="9" bestFit="1" customWidth="1"/>
    <col min="4" max="4" width="16.28515625" style="9" customWidth="1"/>
    <col min="5" max="5" width="19.5703125" style="9" customWidth="1"/>
    <col min="6" max="6" width="20.28515625" style="9" customWidth="1"/>
    <col min="7" max="7" width="14" style="9" bestFit="1" customWidth="1"/>
    <col min="8" max="8" width="19.7109375" style="9" customWidth="1"/>
    <col min="9" max="9" width="25.140625" style="9" customWidth="1"/>
    <col min="10" max="10" width="26.28515625" style="9" customWidth="1"/>
    <col min="11" max="11" width="28" style="9" customWidth="1"/>
    <col min="12" max="13" width="19.7109375" style="9" customWidth="1"/>
    <col min="14" max="14" width="25.5703125" style="9" customWidth="1"/>
    <col min="15" max="16384" width="9.140625" style="9"/>
  </cols>
  <sheetData>
    <row r="1" spans="1:14" x14ac:dyDescent="0.25">
      <c r="A1" s="22"/>
      <c r="B1" s="22"/>
      <c r="C1" s="22"/>
      <c r="D1" s="22"/>
      <c r="E1" s="85"/>
      <c r="F1" s="22"/>
      <c r="G1" s="22"/>
      <c r="H1" s="123"/>
      <c r="I1" s="123"/>
      <c r="J1" s="124"/>
      <c r="K1" s="69"/>
      <c r="L1" s="396" t="str">
        <f>IF('Wniosek 2025 r.'!E1="","",'Wniosek 2025 r.'!E1)</f>
        <v/>
      </c>
      <c r="M1" s="396"/>
      <c r="N1" s="210" t="str">
        <f>IF('Wniosek 2025 r.'!G1="","",'Wniosek 2025 r.'!G1)</f>
        <v/>
      </c>
    </row>
    <row r="2" spans="1:14" ht="15.75" thickBot="1" x14ac:dyDescent="0.3">
      <c r="A2" s="22"/>
      <c r="B2" s="73"/>
      <c r="C2" s="22"/>
      <c r="D2" s="22"/>
      <c r="E2" s="22"/>
      <c r="F2" s="22"/>
      <c r="G2" s="22"/>
      <c r="H2" s="125"/>
      <c r="I2" s="125"/>
      <c r="J2" s="69"/>
      <c r="K2" s="69"/>
      <c r="L2" s="414" t="s">
        <v>58</v>
      </c>
      <c r="M2" s="414"/>
      <c r="N2" s="18" t="s">
        <v>59</v>
      </c>
    </row>
    <row r="3" spans="1:14" ht="26.25" customHeight="1" x14ac:dyDescent="0.25">
      <c r="A3" s="22"/>
      <c r="B3" s="417" t="s">
        <v>13</v>
      </c>
      <c r="C3" s="418"/>
      <c r="D3" s="419"/>
      <c r="E3" s="75"/>
      <c r="F3" s="22"/>
      <c r="G3" s="22"/>
      <c r="H3" s="76"/>
      <c r="I3" s="22"/>
      <c r="J3" s="69"/>
      <c r="K3" s="69"/>
      <c r="L3" s="69"/>
      <c r="M3" s="69"/>
      <c r="N3" s="69"/>
    </row>
    <row r="4" spans="1:14" ht="21" x14ac:dyDescent="0.25">
      <c r="A4" s="22"/>
      <c r="B4" s="180" t="s">
        <v>9</v>
      </c>
      <c r="C4" s="415" t="str">
        <f>IF('Wniosek 2025 r.'!$C$4=0,"",'Wniosek 2025 r.'!C4)</f>
        <v/>
      </c>
      <c r="D4" s="416"/>
      <c r="E4" s="78"/>
      <c r="F4" s="78"/>
      <c r="G4" s="76"/>
      <c r="H4" s="76"/>
      <c r="I4" s="22"/>
      <c r="J4" s="69"/>
      <c r="K4" s="69"/>
      <c r="L4" s="69"/>
      <c r="M4" s="69"/>
      <c r="N4" s="69"/>
    </row>
    <row r="5" spans="1:14" ht="26.25" x14ac:dyDescent="0.25">
      <c r="A5" s="22"/>
      <c r="B5" s="181" t="s">
        <v>10</v>
      </c>
      <c r="C5" s="420" t="str">
        <f>IF('Wniosek 2025 r.'!$C$4=0,"",'Wniosek 2025 r.'!C5)</f>
        <v/>
      </c>
      <c r="D5" s="421"/>
      <c r="E5" s="79"/>
      <c r="F5" s="79"/>
      <c r="G5" s="76"/>
      <c r="H5" s="76"/>
      <c r="I5" s="22"/>
      <c r="J5" s="69"/>
      <c r="K5" s="69"/>
      <c r="L5" s="69"/>
      <c r="M5" s="69"/>
      <c r="N5" s="69"/>
    </row>
    <row r="6" spans="1:14" x14ac:dyDescent="0.25">
      <c r="A6" s="22"/>
      <c r="B6" s="181" t="s">
        <v>11</v>
      </c>
      <c r="C6" s="422" t="str">
        <f>IF('Wniosek 2025 r.'!$C$4=0,"",'Wniosek 2025 r.'!C6)</f>
        <v/>
      </c>
      <c r="D6" s="423"/>
      <c r="E6" s="22"/>
      <c r="F6" s="22"/>
      <c r="G6" s="76"/>
      <c r="H6" s="76"/>
      <c r="I6" s="22"/>
      <c r="J6" s="69"/>
      <c r="K6" s="69"/>
      <c r="L6" s="69"/>
      <c r="M6" s="69"/>
      <c r="N6" s="69"/>
    </row>
    <row r="7" spans="1:14" ht="29.25" customHeight="1" x14ac:dyDescent="0.25">
      <c r="A7" s="22"/>
      <c r="B7" s="181" t="s">
        <v>4</v>
      </c>
      <c r="C7" s="415" t="str">
        <f>IF('Wniosek 2025 r.'!$C$4=0,"",'Wniosek 2025 r.'!C7)</f>
        <v/>
      </c>
      <c r="D7" s="416"/>
      <c r="E7" s="22"/>
      <c r="F7" s="22"/>
      <c r="G7" s="76"/>
      <c r="H7" s="76"/>
      <c r="I7" s="22"/>
      <c r="J7" s="69"/>
      <c r="K7" s="69"/>
      <c r="L7" s="69"/>
      <c r="M7" s="69"/>
      <c r="N7" s="69"/>
    </row>
    <row r="8" spans="1:14" x14ac:dyDescent="0.25">
      <c r="A8" s="22"/>
      <c r="B8" s="181" t="s">
        <v>8</v>
      </c>
      <c r="C8" s="415" t="str">
        <f>IF('Wniosek 2025 r.'!$C$4=0,"",'Wniosek 2025 r.'!C8)</f>
        <v/>
      </c>
      <c r="D8" s="416"/>
      <c r="E8" s="22"/>
      <c r="F8" s="22"/>
      <c r="G8" s="76"/>
      <c r="H8" s="76"/>
      <c r="I8" s="22"/>
      <c r="J8" s="69"/>
      <c r="K8" s="69"/>
      <c r="L8" s="69"/>
      <c r="M8" s="69"/>
      <c r="N8" s="69"/>
    </row>
    <row r="9" spans="1:14" x14ac:dyDescent="0.25">
      <c r="A9" s="22"/>
      <c r="B9" s="181" t="s">
        <v>6</v>
      </c>
      <c r="C9" s="415" t="str">
        <f>IF('Wniosek 2025 r.'!$C$4=0,"",'Wniosek 2025 r.'!C9)</f>
        <v/>
      </c>
      <c r="D9" s="416"/>
      <c r="E9" s="22"/>
      <c r="F9" s="22"/>
      <c r="G9" s="76"/>
      <c r="H9" s="76"/>
      <c r="I9" s="22"/>
      <c r="J9" s="69"/>
      <c r="K9" s="69"/>
      <c r="L9" s="69"/>
      <c r="M9" s="69"/>
      <c r="N9" s="69"/>
    </row>
    <row r="10" spans="1:14" x14ac:dyDescent="0.25">
      <c r="A10" s="22"/>
      <c r="B10" s="424" t="s">
        <v>14</v>
      </c>
      <c r="C10" s="425"/>
      <c r="D10" s="426"/>
      <c r="E10" s="22"/>
      <c r="F10" s="22"/>
      <c r="G10" s="76"/>
      <c r="H10" s="76"/>
      <c r="I10" s="22"/>
      <c r="J10" s="69"/>
      <c r="K10" s="69"/>
      <c r="L10" s="69"/>
      <c r="M10" s="69"/>
      <c r="N10" s="69"/>
    </row>
    <row r="11" spans="1:14" x14ac:dyDescent="0.25">
      <c r="A11" s="22"/>
      <c r="B11" s="182" t="s">
        <v>37</v>
      </c>
      <c r="C11" s="427" t="str">
        <f>IF('Wniosek 2025 r.'!$C$4=0,"",'Wniosek 2025 r.'!C11)</f>
        <v/>
      </c>
      <c r="D11" s="428"/>
      <c r="E11" s="22"/>
      <c r="F11" s="22"/>
      <c r="G11" s="76"/>
      <c r="H11" s="76"/>
      <c r="I11" s="22"/>
      <c r="J11" s="69"/>
      <c r="K11" s="69"/>
      <c r="L11" s="69"/>
      <c r="M11" s="69"/>
      <c r="N11" s="69"/>
    </row>
    <row r="12" spans="1:14" x14ac:dyDescent="0.25">
      <c r="A12" s="22"/>
      <c r="B12" s="182" t="s">
        <v>12</v>
      </c>
      <c r="C12" s="427" t="str">
        <f>IF('Wniosek 2025 r.'!$C$4=0,"",'Wniosek 2025 r.'!C12)</f>
        <v/>
      </c>
      <c r="D12" s="428"/>
      <c r="E12" s="22"/>
      <c r="F12" s="22"/>
      <c r="G12" s="76"/>
      <c r="H12" s="76"/>
      <c r="I12" s="22"/>
      <c r="J12" s="69"/>
      <c r="K12" s="69"/>
      <c r="L12" s="69"/>
      <c r="M12" s="69"/>
      <c r="N12" s="69"/>
    </row>
    <row r="13" spans="1:14" x14ac:dyDescent="0.25">
      <c r="A13" s="22"/>
      <c r="B13" s="182" t="s">
        <v>5</v>
      </c>
      <c r="C13" s="429" t="str">
        <f>IF('Wniosek 2025 r.'!$C$4=0,"",'Wniosek 2025 r.'!C13)</f>
        <v/>
      </c>
      <c r="D13" s="430"/>
      <c r="E13" s="22"/>
      <c r="F13" s="22"/>
      <c r="G13" s="76"/>
      <c r="H13" s="76"/>
      <c r="I13" s="22"/>
      <c r="J13" s="69"/>
      <c r="K13" s="69"/>
      <c r="L13" s="69"/>
      <c r="M13" s="69"/>
      <c r="N13" s="69"/>
    </row>
    <row r="14" spans="1:14" ht="15.75" thickBot="1" x14ac:dyDescent="0.3">
      <c r="A14" s="22"/>
      <c r="B14" s="183" t="s">
        <v>7</v>
      </c>
      <c r="C14" s="431" t="str">
        <f>IF('Wniosek 2025 r.'!$C$4=0,"",'Wniosek 2025 r.'!C14)</f>
        <v/>
      </c>
      <c r="D14" s="432"/>
      <c r="E14" s="22"/>
      <c r="F14" s="22"/>
      <c r="G14" s="76"/>
      <c r="H14" s="76"/>
      <c r="I14" s="22"/>
      <c r="J14" s="69"/>
      <c r="K14" s="69"/>
      <c r="L14" s="69"/>
      <c r="M14" s="69"/>
      <c r="N14" s="69"/>
    </row>
    <row r="15" spans="1:14" ht="18.75" customHeight="1" x14ac:dyDescent="0.25">
      <c r="A15" s="22"/>
      <c r="B15" s="83"/>
      <c r="C15" s="83"/>
      <c r="D15" s="83"/>
      <c r="E15" s="22"/>
      <c r="F15" s="284"/>
      <c r="G15" s="284"/>
      <c r="H15" s="284"/>
      <c r="I15" s="22"/>
      <c r="J15" s="85"/>
      <c r="K15" s="284" t="s">
        <v>572</v>
      </c>
      <c r="L15" s="284"/>
      <c r="M15" s="284"/>
      <c r="N15" s="69"/>
    </row>
    <row r="16" spans="1:14" ht="18.75" customHeight="1" x14ac:dyDescent="0.25">
      <c r="A16" s="22"/>
      <c r="B16" s="83"/>
      <c r="C16" s="83"/>
      <c r="D16" s="83"/>
      <c r="E16" s="22"/>
      <c r="F16" s="284"/>
      <c r="G16" s="284"/>
      <c r="H16" s="284"/>
      <c r="I16" s="22"/>
      <c r="J16" s="69"/>
      <c r="K16" s="284"/>
      <c r="L16" s="284"/>
      <c r="M16" s="284"/>
      <c r="N16" s="69"/>
    </row>
    <row r="17" spans="1:14" ht="18.75" customHeight="1" x14ac:dyDescent="0.25">
      <c r="A17" s="22"/>
      <c r="B17" s="83"/>
      <c r="C17" s="83"/>
      <c r="D17" s="83"/>
      <c r="E17" s="22"/>
      <c r="F17" s="284"/>
      <c r="G17" s="284"/>
      <c r="H17" s="284"/>
      <c r="I17" s="22"/>
      <c r="J17" s="69"/>
      <c r="K17" s="284"/>
      <c r="L17" s="284"/>
      <c r="M17" s="284"/>
      <c r="N17" s="69"/>
    </row>
    <row r="18" spans="1:14" ht="18.75" x14ac:dyDescent="0.25">
      <c r="A18" s="22"/>
      <c r="B18" s="83"/>
      <c r="C18" s="83"/>
      <c r="D18" s="83"/>
      <c r="E18" s="22"/>
      <c r="F18" s="284"/>
      <c r="G18" s="284"/>
      <c r="H18" s="284"/>
      <c r="I18" s="22"/>
      <c r="J18" s="69"/>
      <c r="K18" s="284"/>
      <c r="L18" s="284"/>
      <c r="M18" s="284"/>
      <c r="N18" s="69"/>
    </row>
    <row r="19" spans="1:14" ht="18.75" x14ac:dyDescent="0.25">
      <c r="A19" s="22"/>
      <c r="B19" s="83"/>
      <c r="C19" s="83"/>
      <c r="D19" s="83"/>
      <c r="E19" s="22"/>
      <c r="F19" s="98"/>
      <c r="G19" s="98"/>
      <c r="H19" s="98"/>
      <c r="I19" s="22"/>
      <c r="J19" s="69"/>
      <c r="K19" s="69"/>
      <c r="L19" s="69"/>
      <c r="M19" s="69"/>
      <c r="N19" s="69"/>
    </row>
    <row r="20" spans="1:14" ht="15" customHeight="1" x14ac:dyDescent="0.25">
      <c r="A20" s="397" t="s">
        <v>117</v>
      </c>
      <c r="B20" s="397"/>
      <c r="C20" s="397"/>
      <c r="D20" s="397"/>
      <c r="E20" s="397"/>
      <c r="F20" s="397"/>
      <c r="G20" s="397"/>
      <c r="H20" s="397"/>
      <c r="I20" s="397"/>
      <c r="J20" s="397"/>
      <c r="K20" s="397"/>
      <c r="L20" s="397"/>
      <c r="M20" s="397"/>
      <c r="N20" s="397"/>
    </row>
    <row r="21" spans="1:14" x14ac:dyDescent="0.25">
      <c r="A21" s="397"/>
      <c r="B21" s="397"/>
      <c r="C21" s="397"/>
      <c r="D21" s="397"/>
      <c r="E21" s="397"/>
      <c r="F21" s="397"/>
      <c r="G21" s="397"/>
      <c r="H21" s="397"/>
      <c r="I21" s="397"/>
      <c r="J21" s="397"/>
      <c r="K21" s="397"/>
      <c r="L21" s="397"/>
      <c r="M21" s="397"/>
      <c r="N21" s="397"/>
    </row>
    <row r="22" spans="1:14" s="85" customFormat="1" ht="12" customHeight="1" x14ac:dyDescent="0.25">
      <c r="A22" s="126"/>
      <c r="B22" s="127"/>
      <c r="C22" s="127"/>
      <c r="D22" s="127"/>
      <c r="E22" s="127"/>
      <c r="F22" s="127"/>
      <c r="G22" s="127"/>
      <c r="H22" s="127"/>
      <c r="I22" s="127"/>
      <c r="J22" s="69"/>
      <c r="K22" s="69"/>
      <c r="L22" s="69"/>
      <c r="M22" s="69"/>
      <c r="N22" s="69"/>
    </row>
    <row r="23" spans="1:14" s="85" customFormat="1" ht="36" customHeight="1" x14ac:dyDescent="0.25">
      <c r="A23" s="387" t="s">
        <v>565</v>
      </c>
      <c r="B23" s="387"/>
      <c r="C23" s="387"/>
      <c r="D23" s="387"/>
      <c r="E23" s="387"/>
      <c r="F23" s="387"/>
      <c r="G23" s="387"/>
      <c r="H23" s="387"/>
      <c r="I23" s="387"/>
      <c r="J23" s="387"/>
      <c r="K23" s="387"/>
      <c r="L23" s="387"/>
      <c r="M23" s="387"/>
      <c r="N23" s="387"/>
    </row>
    <row r="24" spans="1:14" s="85" customFormat="1" ht="84" customHeight="1" x14ac:dyDescent="0.25">
      <c r="A24" s="19" t="s">
        <v>39</v>
      </c>
      <c r="B24" s="97" t="s">
        <v>26</v>
      </c>
      <c r="C24" s="95" t="s">
        <v>114</v>
      </c>
      <c r="D24" s="151" t="s">
        <v>538</v>
      </c>
      <c r="E24" s="95" t="s">
        <v>115</v>
      </c>
      <c r="F24" s="95" t="s">
        <v>116</v>
      </c>
      <c r="G24" s="95" t="s">
        <v>106</v>
      </c>
      <c r="H24" s="97" t="s">
        <v>107</v>
      </c>
      <c r="I24" s="96" t="s">
        <v>108</v>
      </c>
      <c r="J24" s="97" t="s">
        <v>109</v>
      </c>
      <c r="K24" s="97" t="s">
        <v>110</v>
      </c>
      <c r="L24" s="97" t="s">
        <v>111</v>
      </c>
      <c r="M24" s="96" t="s">
        <v>112</v>
      </c>
      <c r="N24" s="96" t="s">
        <v>113</v>
      </c>
    </row>
    <row r="25" spans="1:14" s="85" customFormat="1" x14ac:dyDescent="0.25">
      <c r="A25" s="19"/>
      <c r="B25" s="19">
        <v>1</v>
      </c>
      <c r="C25" s="19">
        <v>2</v>
      </c>
      <c r="D25" s="19">
        <v>3</v>
      </c>
      <c r="E25" s="19">
        <v>4</v>
      </c>
      <c r="F25" s="19">
        <v>5</v>
      </c>
      <c r="G25" s="19">
        <v>6</v>
      </c>
      <c r="H25" s="19">
        <v>7</v>
      </c>
      <c r="I25" s="19">
        <v>8</v>
      </c>
      <c r="J25" s="19">
        <v>9</v>
      </c>
      <c r="K25" s="19">
        <v>10</v>
      </c>
      <c r="L25" s="19">
        <v>11</v>
      </c>
      <c r="M25" s="19">
        <v>12</v>
      </c>
      <c r="N25" s="19">
        <v>13</v>
      </c>
    </row>
    <row r="26" spans="1:14" hidden="1" x14ac:dyDescent="0.25">
      <c r="A26" s="128">
        <f>'Wniosek 2025 r.'!A39</f>
        <v>0</v>
      </c>
      <c r="B26" s="161">
        <f>'Wniosek 2025 r.'!B39</f>
        <v>0</v>
      </c>
      <c r="C26" s="99"/>
      <c r="D26" s="99"/>
      <c r="E26" s="99"/>
      <c r="F26" s="99"/>
      <c r="G26" s="99"/>
      <c r="H26" s="99"/>
      <c r="I26" s="227">
        <f>C26+D26+E26+F26+G26+H26</f>
        <v>0</v>
      </c>
      <c r="J26" s="215"/>
      <c r="K26" s="215"/>
      <c r="L26" s="215"/>
      <c r="M26" s="227">
        <f>J26+K26+L26</f>
        <v>0</v>
      </c>
      <c r="N26" s="227">
        <f>M26-I26</f>
        <v>0</v>
      </c>
    </row>
    <row r="27" spans="1:14" hidden="1" x14ac:dyDescent="0.25">
      <c r="A27" s="128">
        <f>'Wniosek 2025 r.'!A40</f>
        <v>0</v>
      </c>
      <c r="B27" s="161">
        <f>'Wniosek 2025 r.'!B40</f>
        <v>0</v>
      </c>
      <c r="C27" s="99"/>
      <c r="D27" s="99"/>
      <c r="E27" s="99"/>
      <c r="F27" s="99"/>
      <c r="G27" s="99"/>
      <c r="H27" s="99"/>
      <c r="I27" s="227">
        <f t="shared" ref="I27:I140" si="0">C27+D27+E27+F27+G27+H27</f>
        <v>0</v>
      </c>
      <c r="J27" s="215"/>
      <c r="K27" s="215"/>
      <c r="L27" s="215"/>
      <c r="M27" s="227">
        <f t="shared" ref="M27:M140" si="1">J27+K27+L27</f>
        <v>0</v>
      </c>
      <c r="N27" s="227">
        <f t="shared" ref="N27:N140" si="2">M27-I27</f>
        <v>0</v>
      </c>
    </row>
    <row r="28" spans="1:14" hidden="1" x14ac:dyDescent="0.25">
      <c r="A28" s="128">
        <f>'Wniosek 2025 r.'!A41</f>
        <v>0</v>
      </c>
      <c r="B28" s="161">
        <f>'Wniosek 2025 r.'!B41</f>
        <v>0</v>
      </c>
      <c r="C28" s="99"/>
      <c r="D28" s="99"/>
      <c r="E28" s="99"/>
      <c r="F28" s="99"/>
      <c r="G28" s="99"/>
      <c r="H28" s="99"/>
      <c r="I28" s="227">
        <f t="shared" si="0"/>
        <v>0</v>
      </c>
      <c r="J28" s="215"/>
      <c r="K28" s="215"/>
      <c r="L28" s="215"/>
      <c r="M28" s="227">
        <f t="shared" si="1"/>
        <v>0</v>
      </c>
      <c r="N28" s="227">
        <f t="shared" si="2"/>
        <v>0</v>
      </c>
    </row>
    <row r="29" spans="1:14" hidden="1" x14ac:dyDescent="0.25">
      <c r="A29" s="128">
        <f>'Wniosek 2025 r.'!A42</f>
        <v>0</v>
      </c>
      <c r="B29" s="161">
        <f>'Wniosek 2025 r.'!B42</f>
        <v>0</v>
      </c>
      <c r="C29" s="99"/>
      <c r="D29" s="99"/>
      <c r="E29" s="99"/>
      <c r="F29" s="99"/>
      <c r="G29" s="99"/>
      <c r="H29" s="99"/>
      <c r="I29" s="227">
        <f t="shared" si="0"/>
        <v>0</v>
      </c>
      <c r="J29" s="215"/>
      <c r="K29" s="215"/>
      <c r="L29" s="215"/>
      <c r="M29" s="227">
        <f t="shared" si="1"/>
        <v>0</v>
      </c>
      <c r="N29" s="227">
        <f t="shared" si="2"/>
        <v>0</v>
      </c>
    </row>
    <row r="30" spans="1:14" hidden="1" x14ac:dyDescent="0.25">
      <c r="A30" s="128">
        <f>'Wniosek 2025 r.'!A43</f>
        <v>0</v>
      </c>
      <c r="B30" s="161">
        <f>'Wniosek 2025 r.'!B43</f>
        <v>0</v>
      </c>
      <c r="C30" s="99"/>
      <c r="D30" s="99"/>
      <c r="E30" s="99"/>
      <c r="F30" s="99"/>
      <c r="G30" s="99"/>
      <c r="H30" s="99"/>
      <c r="I30" s="227">
        <f t="shared" si="0"/>
        <v>0</v>
      </c>
      <c r="J30" s="215"/>
      <c r="K30" s="215"/>
      <c r="L30" s="215"/>
      <c r="M30" s="227">
        <f t="shared" si="1"/>
        <v>0</v>
      </c>
      <c r="N30" s="227">
        <f t="shared" si="2"/>
        <v>0</v>
      </c>
    </row>
    <row r="31" spans="1:14" hidden="1" x14ac:dyDescent="0.25">
      <c r="A31" s="128">
        <f>'Wniosek 2025 r.'!A44</f>
        <v>0</v>
      </c>
      <c r="B31" s="161">
        <f>'Wniosek 2025 r.'!B44</f>
        <v>0</v>
      </c>
      <c r="C31" s="99"/>
      <c r="D31" s="99"/>
      <c r="E31" s="99"/>
      <c r="F31" s="99"/>
      <c r="G31" s="99"/>
      <c r="H31" s="99"/>
      <c r="I31" s="227">
        <f t="shared" si="0"/>
        <v>0</v>
      </c>
      <c r="J31" s="215"/>
      <c r="K31" s="215"/>
      <c r="L31" s="215"/>
      <c r="M31" s="227">
        <f t="shared" si="1"/>
        <v>0</v>
      </c>
      <c r="N31" s="227">
        <f t="shared" si="2"/>
        <v>0</v>
      </c>
    </row>
    <row r="32" spans="1:14" hidden="1" x14ac:dyDescent="0.25">
      <c r="A32" s="128">
        <f>'Wniosek 2025 r.'!A45</f>
        <v>0</v>
      </c>
      <c r="B32" s="161">
        <f>'Wniosek 2025 r.'!B45</f>
        <v>0</v>
      </c>
      <c r="C32" s="99"/>
      <c r="D32" s="99"/>
      <c r="E32" s="99"/>
      <c r="F32" s="99"/>
      <c r="G32" s="99"/>
      <c r="H32" s="99"/>
      <c r="I32" s="227">
        <f t="shared" si="0"/>
        <v>0</v>
      </c>
      <c r="J32" s="215"/>
      <c r="K32" s="215"/>
      <c r="L32" s="215"/>
      <c r="M32" s="227">
        <f t="shared" si="1"/>
        <v>0</v>
      </c>
      <c r="N32" s="227">
        <f t="shared" si="2"/>
        <v>0</v>
      </c>
    </row>
    <row r="33" spans="1:14" hidden="1" x14ac:dyDescent="0.25">
      <c r="A33" s="128">
        <f>'Wniosek 2025 r.'!A46</f>
        <v>0</v>
      </c>
      <c r="B33" s="161">
        <f>'Wniosek 2025 r.'!B46</f>
        <v>0</v>
      </c>
      <c r="C33" s="99"/>
      <c r="D33" s="99"/>
      <c r="E33" s="99"/>
      <c r="F33" s="99"/>
      <c r="G33" s="99"/>
      <c r="H33" s="99"/>
      <c r="I33" s="227">
        <f t="shared" si="0"/>
        <v>0</v>
      </c>
      <c r="J33" s="215"/>
      <c r="K33" s="215"/>
      <c r="L33" s="215"/>
      <c r="M33" s="227">
        <f t="shared" si="1"/>
        <v>0</v>
      </c>
      <c r="N33" s="227">
        <f t="shared" si="2"/>
        <v>0</v>
      </c>
    </row>
    <row r="34" spans="1:14" hidden="1" x14ac:dyDescent="0.25">
      <c r="A34" s="128">
        <f>'Wniosek 2025 r.'!A47</f>
        <v>0</v>
      </c>
      <c r="B34" s="161">
        <f>'Wniosek 2025 r.'!B47</f>
        <v>0</v>
      </c>
      <c r="C34" s="99"/>
      <c r="D34" s="99"/>
      <c r="E34" s="99"/>
      <c r="F34" s="99"/>
      <c r="G34" s="99"/>
      <c r="H34" s="99"/>
      <c r="I34" s="227">
        <f t="shared" si="0"/>
        <v>0</v>
      </c>
      <c r="J34" s="215"/>
      <c r="K34" s="215"/>
      <c r="L34" s="215"/>
      <c r="M34" s="227">
        <f t="shared" si="1"/>
        <v>0</v>
      </c>
      <c r="N34" s="227">
        <f t="shared" si="2"/>
        <v>0</v>
      </c>
    </row>
    <row r="35" spans="1:14" hidden="1" x14ac:dyDescent="0.25">
      <c r="A35" s="128">
        <f>'Wniosek 2025 r.'!A48</f>
        <v>0</v>
      </c>
      <c r="B35" s="161">
        <f>'Wniosek 2025 r.'!B48</f>
        <v>0</v>
      </c>
      <c r="C35" s="99"/>
      <c r="D35" s="99"/>
      <c r="E35" s="99"/>
      <c r="F35" s="99"/>
      <c r="G35" s="99"/>
      <c r="H35" s="99"/>
      <c r="I35" s="227">
        <f t="shared" si="0"/>
        <v>0</v>
      </c>
      <c r="J35" s="215"/>
      <c r="K35" s="215"/>
      <c r="L35" s="215"/>
      <c r="M35" s="227">
        <f t="shared" si="1"/>
        <v>0</v>
      </c>
      <c r="N35" s="227">
        <f t="shared" si="2"/>
        <v>0</v>
      </c>
    </row>
    <row r="36" spans="1:14" hidden="1" x14ac:dyDescent="0.25">
      <c r="A36" s="128">
        <f>'Wniosek 2025 r.'!A49</f>
        <v>0</v>
      </c>
      <c r="B36" s="161">
        <f>'Wniosek 2025 r.'!B49</f>
        <v>0</v>
      </c>
      <c r="C36" s="99"/>
      <c r="D36" s="99"/>
      <c r="E36" s="99"/>
      <c r="F36" s="99"/>
      <c r="G36" s="99"/>
      <c r="H36" s="99"/>
      <c r="I36" s="227">
        <f t="shared" si="0"/>
        <v>0</v>
      </c>
      <c r="J36" s="215"/>
      <c r="K36" s="215"/>
      <c r="L36" s="215"/>
      <c r="M36" s="227">
        <f t="shared" si="1"/>
        <v>0</v>
      </c>
      <c r="N36" s="227">
        <f t="shared" si="2"/>
        <v>0</v>
      </c>
    </row>
    <row r="37" spans="1:14" hidden="1" x14ac:dyDescent="0.25">
      <c r="A37" s="128">
        <f>'Wniosek 2025 r.'!A50</f>
        <v>0</v>
      </c>
      <c r="B37" s="161">
        <f>'Wniosek 2025 r.'!B50</f>
        <v>0</v>
      </c>
      <c r="C37" s="99"/>
      <c r="D37" s="99"/>
      <c r="E37" s="99"/>
      <c r="F37" s="99"/>
      <c r="G37" s="99"/>
      <c r="H37" s="99"/>
      <c r="I37" s="227">
        <f t="shared" si="0"/>
        <v>0</v>
      </c>
      <c r="J37" s="215"/>
      <c r="K37" s="215"/>
      <c r="L37" s="215"/>
      <c r="M37" s="227">
        <f t="shared" si="1"/>
        <v>0</v>
      </c>
      <c r="N37" s="227">
        <f t="shared" si="2"/>
        <v>0</v>
      </c>
    </row>
    <row r="38" spans="1:14" hidden="1" x14ac:dyDescent="0.25">
      <c r="A38" s="128">
        <f>'Wniosek 2025 r.'!A51</f>
        <v>0</v>
      </c>
      <c r="B38" s="161">
        <f>'Wniosek 2025 r.'!B51</f>
        <v>0</v>
      </c>
      <c r="C38" s="99"/>
      <c r="D38" s="99"/>
      <c r="E38" s="99"/>
      <c r="F38" s="99"/>
      <c r="G38" s="99"/>
      <c r="H38" s="99"/>
      <c r="I38" s="227">
        <f t="shared" si="0"/>
        <v>0</v>
      </c>
      <c r="J38" s="215"/>
      <c r="K38" s="215"/>
      <c r="L38" s="215"/>
      <c r="M38" s="227">
        <f t="shared" si="1"/>
        <v>0</v>
      </c>
      <c r="N38" s="227">
        <f t="shared" si="2"/>
        <v>0</v>
      </c>
    </row>
    <row r="39" spans="1:14" hidden="1" x14ac:dyDescent="0.25">
      <c r="A39" s="128">
        <f>'Wniosek 2025 r.'!A52</f>
        <v>0</v>
      </c>
      <c r="B39" s="161">
        <f>'Wniosek 2025 r.'!B52</f>
        <v>0</v>
      </c>
      <c r="C39" s="99"/>
      <c r="D39" s="99"/>
      <c r="E39" s="99"/>
      <c r="F39" s="99"/>
      <c r="G39" s="99"/>
      <c r="H39" s="99"/>
      <c r="I39" s="227">
        <f t="shared" si="0"/>
        <v>0</v>
      </c>
      <c r="J39" s="215"/>
      <c r="K39" s="215"/>
      <c r="L39" s="215"/>
      <c r="M39" s="227">
        <f t="shared" si="1"/>
        <v>0</v>
      </c>
      <c r="N39" s="227">
        <f t="shared" si="2"/>
        <v>0</v>
      </c>
    </row>
    <row r="40" spans="1:14" hidden="1" x14ac:dyDescent="0.25">
      <c r="A40" s="128">
        <f>'Wniosek 2025 r.'!A53</f>
        <v>0</v>
      </c>
      <c r="B40" s="161">
        <f>'Wniosek 2025 r.'!B53</f>
        <v>0</v>
      </c>
      <c r="C40" s="99"/>
      <c r="D40" s="99"/>
      <c r="E40" s="99"/>
      <c r="F40" s="99"/>
      <c r="G40" s="99"/>
      <c r="H40" s="99"/>
      <c r="I40" s="227">
        <f t="shared" si="0"/>
        <v>0</v>
      </c>
      <c r="J40" s="215"/>
      <c r="K40" s="215"/>
      <c r="L40" s="215"/>
      <c r="M40" s="227">
        <f t="shared" si="1"/>
        <v>0</v>
      </c>
      <c r="N40" s="227">
        <f t="shared" si="2"/>
        <v>0</v>
      </c>
    </row>
    <row r="41" spans="1:14" hidden="1" x14ac:dyDescent="0.25">
      <c r="A41" s="128">
        <f>'Wniosek 2025 r.'!A54</f>
        <v>0</v>
      </c>
      <c r="B41" s="161">
        <f>'Wniosek 2025 r.'!B54</f>
        <v>0</v>
      </c>
      <c r="C41" s="99"/>
      <c r="D41" s="99"/>
      <c r="E41" s="99"/>
      <c r="F41" s="99"/>
      <c r="G41" s="99"/>
      <c r="H41" s="99"/>
      <c r="I41" s="227">
        <f t="shared" si="0"/>
        <v>0</v>
      </c>
      <c r="J41" s="215"/>
      <c r="K41" s="215"/>
      <c r="L41" s="215"/>
      <c r="M41" s="227">
        <f t="shared" si="1"/>
        <v>0</v>
      </c>
      <c r="N41" s="227">
        <f t="shared" si="2"/>
        <v>0</v>
      </c>
    </row>
    <row r="42" spans="1:14" hidden="1" x14ac:dyDescent="0.25">
      <c r="A42" s="128">
        <f>'Wniosek 2025 r.'!A55</f>
        <v>0</v>
      </c>
      <c r="B42" s="161">
        <f>'Wniosek 2025 r.'!B55</f>
        <v>0</v>
      </c>
      <c r="C42" s="99"/>
      <c r="D42" s="99"/>
      <c r="E42" s="99"/>
      <c r="F42" s="99"/>
      <c r="G42" s="99"/>
      <c r="H42" s="99"/>
      <c r="I42" s="227">
        <f t="shared" si="0"/>
        <v>0</v>
      </c>
      <c r="J42" s="215"/>
      <c r="K42" s="215"/>
      <c r="L42" s="215"/>
      <c r="M42" s="227">
        <f t="shared" si="1"/>
        <v>0</v>
      </c>
      <c r="N42" s="227">
        <f t="shared" si="2"/>
        <v>0</v>
      </c>
    </row>
    <row r="43" spans="1:14" hidden="1" x14ac:dyDescent="0.25">
      <c r="A43" s="128">
        <f>'Wniosek 2025 r.'!A56</f>
        <v>0</v>
      </c>
      <c r="B43" s="161">
        <f>'Wniosek 2025 r.'!B56</f>
        <v>0</v>
      </c>
      <c r="C43" s="99"/>
      <c r="D43" s="99"/>
      <c r="E43" s="99"/>
      <c r="F43" s="99"/>
      <c r="G43" s="99"/>
      <c r="H43" s="99"/>
      <c r="I43" s="227">
        <f t="shared" si="0"/>
        <v>0</v>
      </c>
      <c r="J43" s="215"/>
      <c r="K43" s="215"/>
      <c r="L43" s="215"/>
      <c r="M43" s="227">
        <f t="shared" si="1"/>
        <v>0</v>
      </c>
      <c r="N43" s="227">
        <f t="shared" si="2"/>
        <v>0</v>
      </c>
    </row>
    <row r="44" spans="1:14" hidden="1" x14ac:dyDescent="0.25">
      <c r="A44" s="128">
        <f>'Wniosek 2025 r.'!A57</f>
        <v>0</v>
      </c>
      <c r="B44" s="161">
        <f>'Wniosek 2025 r.'!B57</f>
        <v>0</v>
      </c>
      <c r="C44" s="99"/>
      <c r="D44" s="99"/>
      <c r="E44" s="99"/>
      <c r="F44" s="99"/>
      <c r="G44" s="99"/>
      <c r="H44" s="99"/>
      <c r="I44" s="227">
        <f t="shared" si="0"/>
        <v>0</v>
      </c>
      <c r="J44" s="215"/>
      <c r="K44" s="215"/>
      <c r="L44" s="215"/>
      <c r="M44" s="227">
        <f t="shared" si="1"/>
        <v>0</v>
      </c>
      <c r="N44" s="227">
        <f t="shared" si="2"/>
        <v>0</v>
      </c>
    </row>
    <row r="45" spans="1:14" hidden="1" x14ac:dyDescent="0.25">
      <c r="A45" s="128">
        <f>'Wniosek 2025 r.'!A58</f>
        <v>0</v>
      </c>
      <c r="B45" s="161">
        <f>'Wniosek 2025 r.'!B58</f>
        <v>0</v>
      </c>
      <c r="C45" s="99"/>
      <c r="D45" s="99"/>
      <c r="E45" s="99"/>
      <c r="F45" s="99"/>
      <c r="G45" s="99"/>
      <c r="H45" s="99"/>
      <c r="I45" s="227">
        <f t="shared" si="0"/>
        <v>0</v>
      </c>
      <c r="J45" s="215"/>
      <c r="K45" s="215"/>
      <c r="L45" s="215"/>
      <c r="M45" s="227">
        <f t="shared" si="1"/>
        <v>0</v>
      </c>
      <c r="N45" s="227">
        <f t="shared" si="2"/>
        <v>0</v>
      </c>
    </row>
    <row r="46" spans="1:14" hidden="1" x14ac:dyDescent="0.25">
      <c r="A46" s="128">
        <f>'Wniosek 2025 r.'!A59</f>
        <v>0</v>
      </c>
      <c r="B46" s="161">
        <f>'Wniosek 2025 r.'!B59</f>
        <v>0</v>
      </c>
      <c r="C46" s="99"/>
      <c r="D46" s="99"/>
      <c r="E46" s="99"/>
      <c r="F46" s="99"/>
      <c r="G46" s="99"/>
      <c r="H46" s="99"/>
      <c r="I46" s="227">
        <f t="shared" si="0"/>
        <v>0</v>
      </c>
      <c r="J46" s="215"/>
      <c r="K46" s="215"/>
      <c r="L46" s="215"/>
      <c r="M46" s="227">
        <f t="shared" si="1"/>
        <v>0</v>
      </c>
      <c r="N46" s="227">
        <f t="shared" si="2"/>
        <v>0</v>
      </c>
    </row>
    <row r="47" spans="1:14" hidden="1" x14ac:dyDescent="0.25">
      <c r="A47" s="128">
        <f>'Wniosek 2025 r.'!A60</f>
        <v>0</v>
      </c>
      <c r="B47" s="161">
        <f>'Wniosek 2025 r.'!B60</f>
        <v>0</v>
      </c>
      <c r="C47" s="99"/>
      <c r="D47" s="99"/>
      <c r="E47" s="99"/>
      <c r="F47" s="99"/>
      <c r="G47" s="99"/>
      <c r="H47" s="99"/>
      <c r="I47" s="227">
        <f t="shared" si="0"/>
        <v>0</v>
      </c>
      <c r="J47" s="215"/>
      <c r="K47" s="215"/>
      <c r="L47" s="215"/>
      <c r="M47" s="227">
        <f t="shared" si="1"/>
        <v>0</v>
      </c>
      <c r="N47" s="227">
        <f t="shared" si="2"/>
        <v>0</v>
      </c>
    </row>
    <row r="48" spans="1:14" hidden="1" x14ac:dyDescent="0.25">
      <c r="A48" s="128">
        <f>'Wniosek 2025 r.'!A61</f>
        <v>0</v>
      </c>
      <c r="B48" s="161">
        <f>'Wniosek 2025 r.'!B61</f>
        <v>0</v>
      </c>
      <c r="C48" s="99"/>
      <c r="D48" s="99"/>
      <c r="E48" s="99"/>
      <c r="F48" s="99"/>
      <c r="G48" s="99"/>
      <c r="H48" s="99"/>
      <c r="I48" s="227">
        <f t="shared" si="0"/>
        <v>0</v>
      </c>
      <c r="J48" s="215"/>
      <c r="K48" s="215"/>
      <c r="L48" s="215"/>
      <c r="M48" s="227">
        <f t="shared" si="1"/>
        <v>0</v>
      </c>
      <c r="N48" s="227">
        <f t="shared" si="2"/>
        <v>0</v>
      </c>
    </row>
    <row r="49" spans="1:14" hidden="1" x14ac:dyDescent="0.25">
      <c r="A49" s="128">
        <f>'Wniosek 2025 r.'!A62</f>
        <v>0</v>
      </c>
      <c r="B49" s="161">
        <f>'Wniosek 2025 r.'!B62</f>
        <v>0</v>
      </c>
      <c r="C49" s="99"/>
      <c r="D49" s="99"/>
      <c r="E49" s="99"/>
      <c r="F49" s="99"/>
      <c r="G49" s="99"/>
      <c r="H49" s="99"/>
      <c r="I49" s="227">
        <f t="shared" si="0"/>
        <v>0</v>
      </c>
      <c r="J49" s="215"/>
      <c r="K49" s="215"/>
      <c r="L49" s="215"/>
      <c r="M49" s="227">
        <f t="shared" si="1"/>
        <v>0</v>
      </c>
      <c r="N49" s="227">
        <f t="shared" si="2"/>
        <v>0</v>
      </c>
    </row>
    <row r="50" spans="1:14" hidden="1" x14ac:dyDescent="0.25">
      <c r="A50" s="128">
        <f>'Wniosek 2025 r.'!A63</f>
        <v>0</v>
      </c>
      <c r="B50" s="161">
        <f>'Wniosek 2025 r.'!B63</f>
        <v>0</v>
      </c>
      <c r="C50" s="99"/>
      <c r="D50" s="99"/>
      <c r="E50" s="99"/>
      <c r="F50" s="99"/>
      <c r="G50" s="99"/>
      <c r="H50" s="99"/>
      <c r="I50" s="227">
        <f t="shared" si="0"/>
        <v>0</v>
      </c>
      <c r="J50" s="215"/>
      <c r="K50" s="215"/>
      <c r="L50" s="215"/>
      <c r="M50" s="227">
        <f t="shared" si="1"/>
        <v>0</v>
      </c>
      <c r="N50" s="227">
        <f t="shared" si="2"/>
        <v>0</v>
      </c>
    </row>
    <row r="51" spans="1:14" hidden="1" x14ac:dyDescent="0.25">
      <c r="A51" s="128">
        <f>'Wniosek 2025 r.'!A64</f>
        <v>0</v>
      </c>
      <c r="B51" s="161">
        <f>'Wniosek 2025 r.'!B64</f>
        <v>0</v>
      </c>
      <c r="C51" s="99"/>
      <c r="D51" s="99"/>
      <c r="E51" s="99"/>
      <c r="F51" s="99"/>
      <c r="G51" s="99"/>
      <c r="H51" s="99"/>
      <c r="I51" s="227">
        <f t="shared" si="0"/>
        <v>0</v>
      </c>
      <c r="J51" s="215"/>
      <c r="K51" s="215"/>
      <c r="L51" s="215"/>
      <c r="M51" s="227">
        <f t="shared" si="1"/>
        <v>0</v>
      </c>
      <c r="N51" s="227">
        <f t="shared" si="2"/>
        <v>0</v>
      </c>
    </row>
    <row r="52" spans="1:14" hidden="1" x14ac:dyDescent="0.25">
      <c r="A52" s="128">
        <f>'Wniosek 2025 r.'!A65</f>
        <v>0</v>
      </c>
      <c r="B52" s="161">
        <f>'Wniosek 2025 r.'!B65</f>
        <v>0</v>
      </c>
      <c r="C52" s="99"/>
      <c r="D52" s="99"/>
      <c r="E52" s="99"/>
      <c r="F52" s="99"/>
      <c r="G52" s="99"/>
      <c r="H52" s="99"/>
      <c r="I52" s="227">
        <f t="shared" si="0"/>
        <v>0</v>
      </c>
      <c r="J52" s="215"/>
      <c r="K52" s="215"/>
      <c r="L52" s="215"/>
      <c r="M52" s="227">
        <f t="shared" si="1"/>
        <v>0</v>
      </c>
      <c r="N52" s="227">
        <f t="shared" si="2"/>
        <v>0</v>
      </c>
    </row>
    <row r="53" spans="1:14" hidden="1" x14ac:dyDescent="0.25">
      <c r="A53" s="128">
        <f>'Wniosek 2025 r.'!A66</f>
        <v>0</v>
      </c>
      <c r="B53" s="161">
        <f>'Wniosek 2025 r.'!B66</f>
        <v>0</v>
      </c>
      <c r="C53" s="99"/>
      <c r="D53" s="99"/>
      <c r="E53" s="99"/>
      <c r="F53" s="99"/>
      <c r="G53" s="99"/>
      <c r="H53" s="99"/>
      <c r="I53" s="227">
        <f t="shared" si="0"/>
        <v>0</v>
      </c>
      <c r="J53" s="215"/>
      <c r="K53" s="215"/>
      <c r="L53" s="215"/>
      <c r="M53" s="227">
        <f t="shared" si="1"/>
        <v>0</v>
      </c>
      <c r="N53" s="227">
        <f t="shared" si="2"/>
        <v>0</v>
      </c>
    </row>
    <row r="54" spans="1:14" hidden="1" x14ac:dyDescent="0.25">
      <c r="A54" s="128">
        <f>'Wniosek 2025 r.'!A67</f>
        <v>0</v>
      </c>
      <c r="B54" s="161">
        <f>'Wniosek 2025 r.'!B67</f>
        <v>0</v>
      </c>
      <c r="C54" s="99"/>
      <c r="D54" s="99"/>
      <c r="E54" s="99"/>
      <c r="F54" s="99"/>
      <c r="G54" s="99"/>
      <c r="H54" s="99"/>
      <c r="I54" s="227">
        <f t="shared" si="0"/>
        <v>0</v>
      </c>
      <c r="J54" s="215"/>
      <c r="K54" s="215"/>
      <c r="L54" s="215"/>
      <c r="M54" s="227">
        <f t="shared" si="1"/>
        <v>0</v>
      </c>
      <c r="N54" s="227">
        <f t="shared" si="2"/>
        <v>0</v>
      </c>
    </row>
    <row r="55" spans="1:14" hidden="1" x14ac:dyDescent="0.25">
      <c r="A55" s="128">
        <f>'Wniosek 2025 r.'!A68</f>
        <v>0</v>
      </c>
      <c r="B55" s="161">
        <f>'Wniosek 2025 r.'!B68</f>
        <v>0</v>
      </c>
      <c r="C55" s="99"/>
      <c r="D55" s="99"/>
      <c r="E55" s="99"/>
      <c r="F55" s="99"/>
      <c r="G55" s="99"/>
      <c r="H55" s="99"/>
      <c r="I55" s="227">
        <f t="shared" si="0"/>
        <v>0</v>
      </c>
      <c r="J55" s="215"/>
      <c r="K55" s="215"/>
      <c r="L55" s="215"/>
      <c r="M55" s="227">
        <f t="shared" si="1"/>
        <v>0</v>
      </c>
      <c r="N55" s="227">
        <f t="shared" si="2"/>
        <v>0</v>
      </c>
    </row>
    <row r="56" spans="1:14" hidden="1" x14ac:dyDescent="0.25">
      <c r="A56" s="128">
        <f>'Wniosek 2025 r.'!A69</f>
        <v>0</v>
      </c>
      <c r="B56" s="161">
        <f>'Wniosek 2025 r.'!B69</f>
        <v>0</v>
      </c>
      <c r="C56" s="99"/>
      <c r="D56" s="99"/>
      <c r="E56" s="99"/>
      <c r="F56" s="99"/>
      <c r="G56" s="99"/>
      <c r="H56" s="99"/>
      <c r="I56" s="227">
        <f t="shared" si="0"/>
        <v>0</v>
      </c>
      <c r="J56" s="215"/>
      <c r="K56" s="215"/>
      <c r="L56" s="215"/>
      <c r="M56" s="227">
        <f t="shared" si="1"/>
        <v>0</v>
      </c>
      <c r="N56" s="227">
        <f t="shared" si="2"/>
        <v>0</v>
      </c>
    </row>
    <row r="57" spans="1:14" hidden="1" x14ac:dyDescent="0.25">
      <c r="A57" s="128">
        <f>'Wniosek 2025 r.'!A70</f>
        <v>0</v>
      </c>
      <c r="B57" s="161">
        <f>'Wniosek 2025 r.'!B70</f>
        <v>0</v>
      </c>
      <c r="C57" s="99"/>
      <c r="D57" s="99"/>
      <c r="E57" s="99"/>
      <c r="F57" s="99"/>
      <c r="G57" s="99"/>
      <c r="H57" s="99"/>
      <c r="I57" s="227">
        <f t="shared" si="0"/>
        <v>0</v>
      </c>
      <c r="J57" s="215"/>
      <c r="K57" s="215"/>
      <c r="L57" s="215"/>
      <c r="M57" s="227">
        <f t="shared" si="1"/>
        <v>0</v>
      </c>
      <c r="N57" s="227">
        <f t="shared" si="2"/>
        <v>0</v>
      </c>
    </row>
    <row r="58" spans="1:14" hidden="1" x14ac:dyDescent="0.25">
      <c r="A58" s="128">
        <f>'Wniosek 2025 r.'!A71</f>
        <v>0</v>
      </c>
      <c r="B58" s="161">
        <f>'Wniosek 2025 r.'!B71</f>
        <v>0</v>
      </c>
      <c r="C58" s="99"/>
      <c r="D58" s="99"/>
      <c r="E58" s="99"/>
      <c r="F58" s="99"/>
      <c r="G58" s="99"/>
      <c r="H58" s="99"/>
      <c r="I58" s="227">
        <f t="shared" si="0"/>
        <v>0</v>
      </c>
      <c r="J58" s="215"/>
      <c r="K58" s="215"/>
      <c r="L58" s="215"/>
      <c r="M58" s="227">
        <f t="shared" si="1"/>
        <v>0</v>
      </c>
      <c r="N58" s="227">
        <f t="shared" si="2"/>
        <v>0</v>
      </c>
    </row>
    <row r="59" spans="1:14" hidden="1" x14ac:dyDescent="0.25">
      <c r="A59" s="128">
        <f>'Wniosek 2025 r.'!A72</f>
        <v>0</v>
      </c>
      <c r="B59" s="161">
        <f>'Wniosek 2025 r.'!B72</f>
        <v>0</v>
      </c>
      <c r="C59" s="99"/>
      <c r="D59" s="99"/>
      <c r="E59" s="99"/>
      <c r="F59" s="99"/>
      <c r="G59" s="99"/>
      <c r="H59" s="99"/>
      <c r="I59" s="227">
        <f t="shared" si="0"/>
        <v>0</v>
      </c>
      <c r="J59" s="215"/>
      <c r="K59" s="215"/>
      <c r="L59" s="215"/>
      <c r="M59" s="227">
        <f t="shared" si="1"/>
        <v>0</v>
      </c>
      <c r="N59" s="227">
        <f t="shared" si="2"/>
        <v>0</v>
      </c>
    </row>
    <row r="60" spans="1:14" hidden="1" x14ac:dyDescent="0.25">
      <c r="A60" s="128">
        <f>'Wniosek 2025 r.'!A73</f>
        <v>0</v>
      </c>
      <c r="B60" s="161">
        <f>'Wniosek 2025 r.'!B73</f>
        <v>0</v>
      </c>
      <c r="C60" s="99"/>
      <c r="D60" s="99"/>
      <c r="E60" s="99"/>
      <c r="F60" s="99"/>
      <c r="G60" s="99"/>
      <c r="H60" s="99"/>
      <c r="I60" s="227">
        <f t="shared" si="0"/>
        <v>0</v>
      </c>
      <c r="J60" s="215"/>
      <c r="K60" s="215"/>
      <c r="L60" s="215"/>
      <c r="M60" s="227">
        <f t="shared" si="1"/>
        <v>0</v>
      </c>
      <c r="N60" s="227">
        <f t="shared" si="2"/>
        <v>0</v>
      </c>
    </row>
    <row r="61" spans="1:14" hidden="1" x14ac:dyDescent="0.25">
      <c r="A61" s="128">
        <f>'Wniosek 2025 r.'!A74</f>
        <v>0</v>
      </c>
      <c r="B61" s="161">
        <f>'Wniosek 2025 r.'!B74</f>
        <v>0</v>
      </c>
      <c r="C61" s="99"/>
      <c r="D61" s="99"/>
      <c r="E61" s="99"/>
      <c r="F61" s="99"/>
      <c r="G61" s="99"/>
      <c r="H61" s="99"/>
      <c r="I61" s="227">
        <f t="shared" si="0"/>
        <v>0</v>
      </c>
      <c r="J61" s="215"/>
      <c r="K61" s="215"/>
      <c r="L61" s="215"/>
      <c r="M61" s="227">
        <f t="shared" si="1"/>
        <v>0</v>
      </c>
      <c r="N61" s="227">
        <f t="shared" si="2"/>
        <v>0</v>
      </c>
    </row>
    <row r="62" spans="1:14" hidden="1" x14ac:dyDescent="0.25">
      <c r="A62" s="128">
        <f>'Wniosek 2025 r.'!A75</f>
        <v>0</v>
      </c>
      <c r="B62" s="161">
        <f>'Wniosek 2025 r.'!B75</f>
        <v>0</v>
      </c>
      <c r="C62" s="99"/>
      <c r="D62" s="99"/>
      <c r="E62" s="99"/>
      <c r="F62" s="99"/>
      <c r="G62" s="99"/>
      <c r="H62" s="99"/>
      <c r="I62" s="227">
        <f t="shared" si="0"/>
        <v>0</v>
      </c>
      <c r="J62" s="215"/>
      <c r="K62" s="215"/>
      <c r="L62" s="215"/>
      <c r="M62" s="227">
        <f t="shared" si="1"/>
        <v>0</v>
      </c>
      <c r="N62" s="227">
        <f t="shared" si="2"/>
        <v>0</v>
      </c>
    </row>
    <row r="63" spans="1:14" hidden="1" x14ac:dyDescent="0.25">
      <c r="A63" s="128">
        <f>'Wniosek 2025 r.'!A76</f>
        <v>0</v>
      </c>
      <c r="B63" s="161">
        <f>'Wniosek 2025 r.'!B76</f>
        <v>0</v>
      </c>
      <c r="C63" s="99"/>
      <c r="D63" s="99"/>
      <c r="E63" s="99"/>
      <c r="F63" s="99"/>
      <c r="G63" s="99"/>
      <c r="H63" s="99"/>
      <c r="I63" s="227">
        <f t="shared" si="0"/>
        <v>0</v>
      </c>
      <c r="J63" s="215"/>
      <c r="K63" s="215"/>
      <c r="L63" s="215"/>
      <c r="M63" s="227">
        <f t="shared" si="1"/>
        <v>0</v>
      </c>
      <c r="N63" s="227">
        <f t="shared" si="2"/>
        <v>0</v>
      </c>
    </row>
    <row r="64" spans="1:14" hidden="1" x14ac:dyDescent="0.25">
      <c r="A64" s="128">
        <f>'Wniosek 2025 r.'!A77</f>
        <v>0</v>
      </c>
      <c r="B64" s="161">
        <f>'Wniosek 2025 r.'!B77</f>
        <v>0</v>
      </c>
      <c r="C64" s="99"/>
      <c r="D64" s="99"/>
      <c r="E64" s="99"/>
      <c r="F64" s="99"/>
      <c r="G64" s="99"/>
      <c r="H64" s="99"/>
      <c r="I64" s="227">
        <f t="shared" si="0"/>
        <v>0</v>
      </c>
      <c r="J64" s="215"/>
      <c r="K64" s="215"/>
      <c r="L64" s="215"/>
      <c r="M64" s="227">
        <f t="shared" si="1"/>
        <v>0</v>
      </c>
      <c r="N64" s="227">
        <f t="shared" si="2"/>
        <v>0</v>
      </c>
    </row>
    <row r="65" spans="1:14" hidden="1" x14ac:dyDescent="0.25">
      <c r="A65" s="128">
        <f>'Wniosek 2025 r.'!A78</f>
        <v>0</v>
      </c>
      <c r="B65" s="161">
        <f>'Wniosek 2025 r.'!B78</f>
        <v>0</v>
      </c>
      <c r="C65" s="99"/>
      <c r="D65" s="99"/>
      <c r="E65" s="99"/>
      <c r="F65" s="99"/>
      <c r="G65" s="99"/>
      <c r="H65" s="99"/>
      <c r="I65" s="227">
        <f t="shared" si="0"/>
        <v>0</v>
      </c>
      <c r="J65" s="215"/>
      <c r="K65" s="215"/>
      <c r="L65" s="215"/>
      <c r="M65" s="227">
        <f t="shared" si="1"/>
        <v>0</v>
      </c>
      <c r="N65" s="227">
        <f t="shared" si="2"/>
        <v>0</v>
      </c>
    </row>
    <row r="66" spans="1:14" hidden="1" x14ac:dyDescent="0.25">
      <c r="A66" s="128">
        <f>'Wniosek 2025 r.'!A79</f>
        <v>0</v>
      </c>
      <c r="B66" s="161">
        <f>'Wniosek 2025 r.'!B79</f>
        <v>0</v>
      </c>
      <c r="C66" s="99"/>
      <c r="D66" s="99"/>
      <c r="E66" s="99"/>
      <c r="F66" s="99"/>
      <c r="G66" s="99"/>
      <c r="H66" s="99"/>
      <c r="I66" s="227">
        <f t="shared" si="0"/>
        <v>0</v>
      </c>
      <c r="J66" s="215"/>
      <c r="K66" s="215"/>
      <c r="L66" s="215"/>
      <c r="M66" s="227">
        <f t="shared" si="1"/>
        <v>0</v>
      </c>
      <c r="N66" s="227">
        <f t="shared" si="2"/>
        <v>0</v>
      </c>
    </row>
    <row r="67" spans="1:14" hidden="1" x14ac:dyDescent="0.25">
      <c r="A67" s="128">
        <f>'Wniosek 2025 r.'!A80</f>
        <v>0</v>
      </c>
      <c r="B67" s="161">
        <f>'Wniosek 2025 r.'!B80</f>
        <v>0</v>
      </c>
      <c r="C67" s="99"/>
      <c r="D67" s="99"/>
      <c r="E67" s="99"/>
      <c r="F67" s="99"/>
      <c r="G67" s="99"/>
      <c r="H67" s="99"/>
      <c r="I67" s="227">
        <f t="shared" si="0"/>
        <v>0</v>
      </c>
      <c r="J67" s="215"/>
      <c r="K67" s="215"/>
      <c r="L67" s="215"/>
      <c r="M67" s="227">
        <f t="shared" si="1"/>
        <v>0</v>
      </c>
      <c r="N67" s="227">
        <f t="shared" si="2"/>
        <v>0</v>
      </c>
    </row>
    <row r="68" spans="1:14" hidden="1" x14ac:dyDescent="0.25">
      <c r="A68" s="128">
        <f>'Wniosek 2025 r.'!A81</f>
        <v>0</v>
      </c>
      <c r="B68" s="161">
        <f>'Wniosek 2025 r.'!B81</f>
        <v>0</v>
      </c>
      <c r="C68" s="99"/>
      <c r="D68" s="99"/>
      <c r="E68" s="99"/>
      <c r="F68" s="99"/>
      <c r="G68" s="99"/>
      <c r="H68" s="99"/>
      <c r="I68" s="227">
        <f t="shared" si="0"/>
        <v>0</v>
      </c>
      <c r="J68" s="215"/>
      <c r="K68" s="215"/>
      <c r="L68" s="215"/>
      <c r="M68" s="227">
        <f t="shared" si="1"/>
        <v>0</v>
      </c>
      <c r="N68" s="227">
        <f t="shared" si="2"/>
        <v>0</v>
      </c>
    </row>
    <row r="69" spans="1:14" hidden="1" x14ac:dyDescent="0.25">
      <c r="A69" s="128">
        <f>'Wniosek 2025 r.'!A82</f>
        <v>0</v>
      </c>
      <c r="B69" s="161">
        <f>'Wniosek 2025 r.'!B82</f>
        <v>0</v>
      </c>
      <c r="C69" s="99"/>
      <c r="D69" s="99"/>
      <c r="E69" s="99"/>
      <c r="F69" s="99"/>
      <c r="G69" s="99"/>
      <c r="H69" s="99"/>
      <c r="I69" s="227">
        <f t="shared" si="0"/>
        <v>0</v>
      </c>
      <c r="J69" s="215"/>
      <c r="K69" s="215"/>
      <c r="L69" s="215"/>
      <c r="M69" s="227">
        <f t="shared" si="1"/>
        <v>0</v>
      </c>
      <c r="N69" s="227">
        <f t="shared" si="2"/>
        <v>0</v>
      </c>
    </row>
    <row r="70" spans="1:14" hidden="1" x14ac:dyDescent="0.25">
      <c r="A70" s="128">
        <f>'Wniosek 2025 r.'!A83</f>
        <v>0</v>
      </c>
      <c r="B70" s="161">
        <f>'Wniosek 2025 r.'!B83</f>
        <v>0</v>
      </c>
      <c r="C70" s="99"/>
      <c r="D70" s="99"/>
      <c r="E70" s="99"/>
      <c r="F70" s="99"/>
      <c r="G70" s="99"/>
      <c r="H70" s="99"/>
      <c r="I70" s="227">
        <f t="shared" si="0"/>
        <v>0</v>
      </c>
      <c r="J70" s="215"/>
      <c r="K70" s="215"/>
      <c r="L70" s="215"/>
      <c r="M70" s="227">
        <f t="shared" si="1"/>
        <v>0</v>
      </c>
      <c r="N70" s="227">
        <f t="shared" si="2"/>
        <v>0</v>
      </c>
    </row>
    <row r="71" spans="1:14" hidden="1" x14ac:dyDescent="0.25">
      <c r="A71" s="128">
        <f>'Wniosek 2025 r.'!A84</f>
        <v>0</v>
      </c>
      <c r="B71" s="161">
        <f>'Wniosek 2025 r.'!B84</f>
        <v>0</v>
      </c>
      <c r="C71" s="99"/>
      <c r="D71" s="99"/>
      <c r="E71" s="99"/>
      <c r="F71" s="99"/>
      <c r="G71" s="99"/>
      <c r="H71" s="99"/>
      <c r="I71" s="227">
        <f t="shared" si="0"/>
        <v>0</v>
      </c>
      <c r="J71" s="215"/>
      <c r="K71" s="215"/>
      <c r="L71" s="215"/>
      <c r="M71" s="227">
        <f t="shared" si="1"/>
        <v>0</v>
      </c>
      <c r="N71" s="227">
        <f t="shared" si="2"/>
        <v>0</v>
      </c>
    </row>
    <row r="72" spans="1:14" hidden="1" x14ac:dyDescent="0.25">
      <c r="A72" s="128">
        <f>'Wniosek 2025 r.'!A85</f>
        <v>0</v>
      </c>
      <c r="B72" s="161">
        <f>'Wniosek 2025 r.'!B85</f>
        <v>0</v>
      </c>
      <c r="C72" s="99"/>
      <c r="D72" s="99"/>
      <c r="E72" s="99"/>
      <c r="F72" s="99"/>
      <c r="G72" s="99"/>
      <c r="H72" s="99"/>
      <c r="I72" s="227">
        <f t="shared" si="0"/>
        <v>0</v>
      </c>
      <c r="J72" s="215"/>
      <c r="K72" s="215"/>
      <c r="L72" s="215"/>
      <c r="M72" s="227">
        <f t="shared" si="1"/>
        <v>0</v>
      </c>
      <c r="N72" s="227">
        <f t="shared" si="2"/>
        <v>0</v>
      </c>
    </row>
    <row r="73" spans="1:14" hidden="1" x14ac:dyDescent="0.25">
      <c r="A73" s="128">
        <f>'Wniosek 2025 r.'!A86</f>
        <v>0</v>
      </c>
      <c r="B73" s="161">
        <f>'Wniosek 2025 r.'!B86</f>
        <v>0</v>
      </c>
      <c r="C73" s="99"/>
      <c r="D73" s="99"/>
      <c r="E73" s="99"/>
      <c r="F73" s="99"/>
      <c r="G73" s="99"/>
      <c r="H73" s="99"/>
      <c r="I73" s="227">
        <f t="shared" si="0"/>
        <v>0</v>
      </c>
      <c r="J73" s="215"/>
      <c r="K73" s="215"/>
      <c r="L73" s="215"/>
      <c r="M73" s="227">
        <f t="shared" si="1"/>
        <v>0</v>
      </c>
      <c r="N73" s="227">
        <f t="shared" si="2"/>
        <v>0</v>
      </c>
    </row>
    <row r="74" spans="1:14" hidden="1" x14ac:dyDescent="0.25">
      <c r="A74" s="128">
        <f>'Wniosek 2025 r.'!A87</f>
        <v>0</v>
      </c>
      <c r="B74" s="161">
        <f>'Wniosek 2025 r.'!B87</f>
        <v>0</v>
      </c>
      <c r="C74" s="99"/>
      <c r="D74" s="99"/>
      <c r="E74" s="99"/>
      <c r="F74" s="99"/>
      <c r="G74" s="99"/>
      <c r="H74" s="99"/>
      <c r="I74" s="227">
        <f t="shared" si="0"/>
        <v>0</v>
      </c>
      <c r="J74" s="215"/>
      <c r="K74" s="215"/>
      <c r="L74" s="215"/>
      <c r="M74" s="227">
        <f t="shared" si="1"/>
        <v>0</v>
      </c>
      <c r="N74" s="227">
        <f t="shared" si="2"/>
        <v>0</v>
      </c>
    </row>
    <row r="75" spans="1:14" hidden="1" x14ac:dyDescent="0.25">
      <c r="A75" s="128">
        <f>'Wniosek 2025 r.'!A88</f>
        <v>0</v>
      </c>
      <c r="B75" s="161">
        <f>'Wniosek 2025 r.'!B88</f>
        <v>0</v>
      </c>
      <c r="C75" s="99"/>
      <c r="D75" s="99"/>
      <c r="E75" s="99"/>
      <c r="F75" s="99"/>
      <c r="G75" s="99"/>
      <c r="H75" s="99"/>
      <c r="I75" s="227">
        <f t="shared" si="0"/>
        <v>0</v>
      </c>
      <c r="J75" s="215"/>
      <c r="K75" s="215"/>
      <c r="L75" s="215"/>
      <c r="M75" s="227">
        <f t="shared" si="1"/>
        <v>0</v>
      </c>
      <c r="N75" s="227">
        <f t="shared" si="2"/>
        <v>0</v>
      </c>
    </row>
    <row r="76" spans="1:14" hidden="1" x14ac:dyDescent="0.25">
      <c r="A76" s="128">
        <f>'Wniosek 2025 r.'!A89</f>
        <v>0</v>
      </c>
      <c r="B76" s="161">
        <f>'Wniosek 2025 r.'!B89</f>
        <v>0</v>
      </c>
      <c r="C76" s="99"/>
      <c r="D76" s="99"/>
      <c r="E76" s="99"/>
      <c r="F76" s="99"/>
      <c r="G76" s="99"/>
      <c r="H76" s="99"/>
      <c r="I76" s="227">
        <f t="shared" si="0"/>
        <v>0</v>
      </c>
      <c r="J76" s="215"/>
      <c r="K76" s="215"/>
      <c r="L76" s="215"/>
      <c r="M76" s="227">
        <f t="shared" si="1"/>
        <v>0</v>
      </c>
      <c r="N76" s="227">
        <f t="shared" si="2"/>
        <v>0</v>
      </c>
    </row>
    <row r="77" spans="1:14" hidden="1" x14ac:dyDescent="0.25">
      <c r="A77" s="128">
        <f>'Wniosek 2025 r.'!A90</f>
        <v>0</v>
      </c>
      <c r="B77" s="161">
        <f>'Wniosek 2025 r.'!B90</f>
        <v>0</v>
      </c>
      <c r="C77" s="99"/>
      <c r="D77" s="99"/>
      <c r="E77" s="99"/>
      <c r="F77" s="99"/>
      <c r="G77" s="99"/>
      <c r="H77" s="99"/>
      <c r="I77" s="227">
        <f t="shared" si="0"/>
        <v>0</v>
      </c>
      <c r="J77" s="215"/>
      <c r="K77" s="215"/>
      <c r="L77" s="215"/>
      <c r="M77" s="227">
        <f t="shared" si="1"/>
        <v>0</v>
      </c>
      <c r="N77" s="227">
        <f t="shared" si="2"/>
        <v>0</v>
      </c>
    </row>
    <row r="78" spans="1:14" hidden="1" x14ac:dyDescent="0.25">
      <c r="A78" s="128">
        <f>'Wniosek 2025 r.'!A91</f>
        <v>0</v>
      </c>
      <c r="B78" s="161">
        <f>'Wniosek 2025 r.'!B91</f>
        <v>0</v>
      </c>
      <c r="C78" s="99"/>
      <c r="D78" s="99"/>
      <c r="E78" s="99"/>
      <c r="F78" s="99"/>
      <c r="G78" s="99"/>
      <c r="H78" s="99"/>
      <c r="I78" s="227">
        <f t="shared" si="0"/>
        <v>0</v>
      </c>
      <c r="J78" s="215"/>
      <c r="K78" s="215"/>
      <c r="L78" s="215"/>
      <c r="M78" s="227">
        <f t="shared" si="1"/>
        <v>0</v>
      </c>
      <c r="N78" s="227">
        <f t="shared" si="2"/>
        <v>0</v>
      </c>
    </row>
    <row r="79" spans="1:14" hidden="1" x14ac:dyDescent="0.25">
      <c r="A79" s="128">
        <f>'Wniosek 2025 r.'!A92</f>
        <v>0</v>
      </c>
      <c r="B79" s="161">
        <f>'Wniosek 2025 r.'!B92</f>
        <v>0</v>
      </c>
      <c r="C79" s="99"/>
      <c r="D79" s="99"/>
      <c r="E79" s="99"/>
      <c r="F79" s="99"/>
      <c r="G79" s="99"/>
      <c r="H79" s="99"/>
      <c r="I79" s="227">
        <f t="shared" si="0"/>
        <v>0</v>
      </c>
      <c r="J79" s="215"/>
      <c r="K79" s="215"/>
      <c r="L79" s="215"/>
      <c r="M79" s="227">
        <f t="shared" si="1"/>
        <v>0</v>
      </c>
      <c r="N79" s="227">
        <f t="shared" si="2"/>
        <v>0</v>
      </c>
    </row>
    <row r="80" spans="1:14" hidden="1" x14ac:dyDescent="0.25">
      <c r="A80" s="128">
        <f>'Wniosek 2025 r.'!A93</f>
        <v>0</v>
      </c>
      <c r="B80" s="161">
        <f>'Wniosek 2025 r.'!B93</f>
        <v>0</v>
      </c>
      <c r="C80" s="99"/>
      <c r="D80" s="99"/>
      <c r="E80" s="99"/>
      <c r="F80" s="99"/>
      <c r="G80" s="99"/>
      <c r="H80" s="99"/>
      <c r="I80" s="227">
        <f t="shared" si="0"/>
        <v>0</v>
      </c>
      <c r="J80" s="215"/>
      <c r="K80" s="215"/>
      <c r="L80" s="215"/>
      <c r="M80" s="227">
        <f t="shared" si="1"/>
        <v>0</v>
      </c>
      <c r="N80" s="227">
        <f t="shared" si="2"/>
        <v>0</v>
      </c>
    </row>
    <row r="81" spans="1:14" hidden="1" x14ac:dyDescent="0.25">
      <c r="A81" s="128">
        <f>'Wniosek 2025 r.'!A94</f>
        <v>0</v>
      </c>
      <c r="B81" s="161">
        <f>'Wniosek 2025 r.'!B94</f>
        <v>0</v>
      </c>
      <c r="C81" s="99"/>
      <c r="D81" s="99"/>
      <c r="E81" s="99"/>
      <c r="F81" s="99"/>
      <c r="G81" s="99"/>
      <c r="H81" s="99"/>
      <c r="I81" s="227">
        <f t="shared" si="0"/>
        <v>0</v>
      </c>
      <c r="J81" s="215"/>
      <c r="K81" s="215"/>
      <c r="L81" s="215"/>
      <c r="M81" s="227">
        <f t="shared" si="1"/>
        <v>0</v>
      </c>
      <c r="N81" s="227">
        <f t="shared" si="2"/>
        <v>0</v>
      </c>
    </row>
    <row r="82" spans="1:14" hidden="1" x14ac:dyDescent="0.25">
      <c r="A82" s="128">
        <f>'Wniosek 2025 r.'!A95</f>
        <v>0</v>
      </c>
      <c r="B82" s="161">
        <f>'Wniosek 2025 r.'!B95</f>
        <v>0</v>
      </c>
      <c r="C82" s="99"/>
      <c r="D82" s="99"/>
      <c r="E82" s="99"/>
      <c r="F82" s="99"/>
      <c r="G82" s="99"/>
      <c r="H82" s="99"/>
      <c r="I82" s="227">
        <f t="shared" si="0"/>
        <v>0</v>
      </c>
      <c r="J82" s="215"/>
      <c r="K82" s="215"/>
      <c r="L82" s="215"/>
      <c r="M82" s="227">
        <f t="shared" si="1"/>
        <v>0</v>
      </c>
      <c r="N82" s="227">
        <f t="shared" si="2"/>
        <v>0</v>
      </c>
    </row>
    <row r="83" spans="1:14" hidden="1" x14ac:dyDescent="0.25">
      <c r="A83" s="128">
        <f>'Wniosek 2025 r.'!A96</f>
        <v>0</v>
      </c>
      <c r="B83" s="161">
        <f>'Wniosek 2025 r.'!B96</f>
        <v>0</v>
      </c>
      <c r="C83" s="99"/>
      <c r="D83" s="99"/>
      <c r="E83" s="99"/>
      <c r="F83" s="99"/>
      <c r="G83" s="99"/>
      <c r="H83" s="99"/>
      <c r="I83" s="227">
        <f t="shared" si="0"/>
        <v>0</v>
      </c>
      <c r="J83" s="215"/>
      <c r="K83" s="215"/>
      <c r="L83" s="215"/>
      <c r="M83" s="227">
        <f t="shared" si="1"/>
        <v>0</v>
      </c>
      <c r="N83" s="227">
        <f t="shared" si="2"/>
        <v>0</v>
      </c>
    </row>
    <row r="84" spans="1:14" hidden="1" x14ac:dyDescent="0.25">
      <c r="A84" s="128">
        <f>'Wniosek 2025 r.'!A97</f>
        <v>0</v>
      </c>
      <c r="B84" s="161">
        <f>'Wniosek 2025 r.'!B97</f>
        <v>0</v>
      </c>
      <c r="C84" s="99"/>
      <c r="D84" s="99"/>
      <c r="E84" s="99"/>
      <c r="F84" s="99"/>
      <c r="G84" s="99"/>
      <c r="H84" s="99"/>
      <c r="I84" s="227">
        <f t="shared" si="0"/>
        <v>0</v>
      </c>
      <c r="J84" s="215"/>
      <c r="K84" s="215"/>
      <c r="L84" s="215"/>
      <c r="M84" s="227">
        <f t="shared" si="1"/>
        <v>0</v>
      </c>
      <c r="N84" s="227">
        <f t="shared" si="2"/>
        <v>0</v>
      </c>
    </row>
    <row r="85" spans="1:14" hidden="1" x14ac:dyDescent="0.25">
      <c r="A85" s="128">
        <f>'Wniosek 2025 r.'!A98</f>
        <v>0</v>
      </c>
      <c r="B85" s="161">
        <f>'Wniosek 2025 r.'!B98</f>
        <v>0</v>
      </c>
      <c r="C85" s="99"/>
      <c r="D85" s="99"/>
      <c r="E85" s="99"/>
      <c r="F85" s="99"/>
      <c r="G85" s="99"/>
      <c r="H85" s="99"/>
      <c r="I85" s="227">
        <f t="shared" si="0"/>
        <v>0</v>
      </c>
      <c r="J85" s="215"/>
      <c r="K85" s="215"/>
      <c r="L85" s="215"/>
      <c r="M85" s="227">
        <f t="shared" si="1"/>
        <v>0</v>
      </c>
      <c r="N85" s="227">
        <f t="shared" si="2"/>
        <v>0</v>
      </c>
    </row>
    <row r="86" spans="1:14" hidden="1" x14ac:dyDescent="0.25">
      <c r="A86" s="128">
        <f>'Wniosek 2025 r.'!A99</f>
        <v>0</v>
      </c>
      <c r="B86" s="161">
        <f>'Wniosek 2025 r.'!B99</f>
        <v>0</v>
      </c>
      <c r="C86" s="99"/>
      <c r="D86" s="99"/>
      <c r="E86" s="99"/>
      <c r="F86" s="99"/>
      <c r="G86" s="99"/>
      <c r="H86" s="99"/>
      <c r="I86" s="227">
        <f t="shared" si="0"/>
        <v>0</v>
      </c>
      <c r="J86" s="215"/>
      <c r="K86" s="215"/>
      <c r="L86" s="215"/>
      <c r="M86" s="227">
        <f t="shared" si="1"/>
        <v>0</v>
      </c>
      <c r="N86" s="227">
        <f t="shared" si="2"/>
        <v>0</v>
      </c>
    </row>
    <row r="87" spans="1:14" hidden="1" x14ac:dyDescent="0.25">
      <c r="A87" s="128">
        <f>'Wniosek 2025 r.'!A100</f>
        <v>0</v>
      </c>
      <c r="B87" s="161">
        <f>'Wniosek 2025 r.'!B100</f>
        <v>0</v>
      </c>
      <c r="C87" s="99"/>
      <c r="D87" s="99"/>
      <c r="E87" s="99"/>
      <c r="F87" s="99"/>
      <c r="G87" s="99"/>
      <c r="H87" s="99"/>
      <c r="I87" s="227">
        <f t="shared" si="0"/>
        <v>0</v>
      </c>
      <c r="J87" s="215"/>
      <c r="K87" s="215"/>
      <c r="L87" s="215"/>
      <c r="M87" s="227">
        <f t="shared" si="1"/>
        <v>0</v>
      </c>
      <c r="N87" s="227">
        <f t="shared" si="2"/>
        <v>0</v>
      </c>
    </row>
    <row r="88" spans="1:14" hidden="1" x14ac:dyDescent="0.25">
      <c r="A88" s="128">
        <f>'Wniosek 2025 r.'!A101</f>
        <v>0</v>
      </c>
      <c r="B88" s="161">
        <f>'Wniosek 2025 r.'!B101</f>
        <v>0</v>
      </c>
      <c r="C88" s="99"/>
      <c r="D88" s="99"/>
      <c r="E88" s="99"/>
      <c r="F88" s="99"/>
      <c r="G88" s="99"/>
      <c r="H88" s="99"/>
      <c r="I88" s="227">
        <f t="shared" si="0"/>
        <v>0</v>
      </c>
      <c r="J88" s="215"/>
      <c r="K88" s="215"/>
      <c r="L88" s="215"/>
      <c r="M88" s="227">
        <f t="shared" si="1"/>
        <v>0</v>
      </c>
      <c r="N88" s="227">
        <f t="shared" si="2"/>
        <v>0</v>
      </c>
    </row>
    <row r="89" spans="1:14" hidden="1" x14ac:dyDescent="0.25">
      <c r="A89" s="128">
        <f>'Wniosek 2025 r.'!A102</f>
        <v>0</v>
      </c>
      <c r="B89" s="161">
        <f>'Wniosek 2025 r.'!B102</f>
        <v>0</v>
      </c>
      <c r="C89" s="99"/>
      <c r="D89" s="99"/>
      <c r="E89" s="99"/>
      <c r="F89" s="99"/>
      <c r="G89" s="99"/>
      <c r="H89" s="99"/>
      <c r="I89" s="227">
        <f t="shared" si="0"/>
        <v>0</v>
      </c>
      <c r="J89" s="215"/>
      <c r="K89" s="215"/>
      <c r="L89" s="215"/>
      <c r="M89" s="227">
        <f t="shared" si="1"/>
        <v>0</v>
      </c>
      <c r="N89" s="227">
        <f t="shared" si="2"/>
        <v>0</v>
      </c>
    </row>
    <row r="90" spans="1:14" hidden="1" x14ac:dyDescent="0.25">
      <c r="A90" s="128">
        <f>'Wniosek 2025 r.'!A103</f>
        <v>0</v>
      </c>
      <c r="B90" s="161">
        <f>'Wniosek 2025 r.'!B103</f>
        <v>0</v>
      </c>
      <c r="C90" s="99"/>
      <c r="D90" s="99"/>
      <c r="E90" s="99"/>
      <c r="F90" s="99"/>
      <c r="G90" s="99"/>
      <c r="H90" s="99"/>
      <c r="I90" s="227">
        <f t="shared" si="0"/>
        <v>0</v>
      </c>
      <c r="J90" s="215"/>
      <c r="K90" s="215"/>
      <c r="L90" s="215"/>
      <c r="M90" s="227">
        <f t="shared" si="1"/>
        <v>0</v>
      </c>
      <c r="N90" s="227">
        <f t="shared" si="2"/>
        <v>0</v>
      </c>
    </row>
    <row r="91" spans="1:14" hidden="1" x14ac:dyDescent="0.25">
      <c r="A91" s="128">
        <f>'Wniosek 2025 r.'!A104</f>
        <v>0</v>
      </c>
      <c r="B91" s="161">
        <f>'Wniosek 2025 r.'!B104</f>
        <v>0</v>
      </c>
      <c r="C91" s="99"/>
      <c r="D91" s="99"/>
      <c r="E91" s="99"/>
      <c r="F91" s="99"/>
      <c r="G91" s="99"/>
      <c r="H91" s="99"/>
      <c r="I91" s="227">
        <f t="shared" si="0"/>
        <v>0</v>
      </c>
      <c r="J91" s="215"/>
      <c r="K91" s="215"/>
      <c r="L91" s="215"/>
      <c r="M91" s="227">
        <f t="shared" si="1"/>
        <v>0</v>
      </c>
      <c r="N91" s="227">
        <f t="shared" si="2"/>
        <v>0</v>
      </c>
    </row>
    <row r="92" spans="1:14" hidden="1" x14ac:dyDescent="0.25">
      <c r="A92" s="128">
        <f>'Wniosek 2025 r.'!A105</f>
        <v>0</v>
      </c>
      <c r="B92" s="161">
        <f>'Wniosek 2025 r.'!B105</f>
        <v>0</v>
      </c>
      <c r="C92" s="99"/>
      <c r="D92" s="99"/>
      <c r="E92" s="99"/>
      <c r="F92" s="99"/>
      <c r="G92" s="99"/>
      <c r="H92" s="99"/>
      <c r="I92" s="227">
        <f t="shared" si="0"/>
        <v>0</v>
      </c>
      <c r="J92" s="215"/>
      <c r="K92" s="215"/>
      <c r="L92" s="215"/>
      <c r="M92" s="227">
        <f t="shared" si="1"/>
        <v>0</v>
      </c>
      <c r="N92" s="227">
        <f t="shared" si="2"/>
        <v>0</v>
      </c>
    </row>
    <row r="93" spans="1:14" hidden="1" x14ac:dyDescent="0.25">
      <c r="A93" s="128">
        <f>'Wniosek 2025 r.'!A106</f>
        <v>0</v>
      </c>
      <c r="B93" s="161">
        <f>'Wniosek 2025 r.'!B106</f>
        <v>0</v>
      </c>
      <c r="C93" s="99"/>
      <c r="D93" s="99"/>
      <c r="E93" s="99"/>
      <c r="F93" s="99"/>
      <c r="G93" s="99"/>
      <c r="H93" s="99"/>
      <c r="I93" s="227">
        <f t="shared" si="0"/>
        <v>0</v>
      </c>
      <c r="J93" s="215"/>
      <c r="K93" s="215"/>
      <c r="L93" s="215"/>
      <c r="M93" s="227">
        <f t="shared" si="1"/>
        <v>0</v>
      </c>
      <c r="N93" s="227">
        <f t="shared" si="2"/>
        <v>0</v>
      </c>
    </row>
    <row r="94" spans="1:14" hidden="1" x14ac:dyDescent="0.25">
      <c r="A94" s="128">
        <f>'Wniosek 2025 r.'!A107</f>
        <v>0</v>
      </c>
      <c r="B94" s="161">
        <f>'Wniosek 2025 r.'!B107</f>
        <v>0</v>
      </c>
      <c r="C94" s="99"/>
      <c r="D94" s="99"/>
      <c r="E94" s="99"/>
      <c r="F94" s="99"/>
      <c r="G94" s="99"/>
      <c r="H94" s="99"/>
      <c r="I94" s="227">
        <f t="shared" si="0"/>
        <v>0</v>
      </c>
      <c r="J94" s="215"/>
      <c r="K94" s="215"/>
      <c r="L94" s="215"/>
      <c r="M94" s="227">
        <f t="shared" si="1"/>
        <v>0</v>
      </c>
      <c r="N94" s="227">
        <f t="shared" si="2"/>
        <v>0</v>
      </c>
    </row>
    <row r="95" spans="1:14" hidden="1" x14ac:dyDescent="0.25">
      <c r="A95" s="128">
        <f>'Wniosek 2025 r.'!A108</f>
        <v>0</v>
      </c>
      <c r="B95" s="161">
        <f>'Wniosek 2025 r.'!B108</f>
        <v>0</v>
      </c>
      <c r="C95" s="99"/>
      <c r="D95" s="99"/>
      <c r="E95" s="99"/>
      <c r="F95" s="99"/>
      <c r="G95" s="99"/>
      <c r="H95" s="99"/>
      <c r="I95" s="227">
        <f t="shared" si="0"/>
        <v>0</v>
      </c>
      <c r="J95" s="215"/>
      <c r="K95" s="215"/>
      <c r="L95" s="215"/>
      <c r="M95" s="227">
        <f t="shared" si="1"/>
        <v>0</v>
      </c>
      <c r="N95" s="227">
        <f t="shared" si="2"/>
        <v>0</v>
      </c>
    </row>
    <row r="96" spans="1:14" hidden="1" x14ac:dyDescent="0.25">
      <c r="A96" s="128">
        <f>'Wniosek 2025 r.'!A109</f>
        <v>0</v>
      </c>
      <c r="B96" s="161">
        <f>'Wniosek 2025 r.'!B109</f>
        <v>0</v>
      </c>
      <c r="C96" s="99"/>
      <c r="D96" s="99"/>
      <c r="E96" s="99"/>
      <c r="F96" s="99"/>
      <c r="G96" s="99"/>
      <c r="H96" s="99"/>
      <c r="I96" s="227">
        <f t="shared" si="0"/>
        <v>0</v>
      </c>
      <c r="J96" s="215"/>
      <c r="K96" s="215"/>
      <c r="L96" s="215"/>
      <c r="M96" s="227">
        <f t="shared" si="1"/>
        <v>0</v>
      </c>
      <c r="N96" s="227">
        <f t="shared" si="2"/>
        <v>0</v>
      </c>
    </row>
    <row r="97" spans="1:14" hidden="1" x14ac:dyDescent="0.25">
      <c r="A97" s="128">
        <f>'Wniosek 2025 r.'!A110</f>
        <v>0</v>
      </c>
      <c r="B97" s="161">
        <f>'Wniosek 2025 r.'!B110</f>
        <v>0</v>
      </c>
      <c r="C97" s="99"/>
      <c r="D97" s="99"/>
      <c r="E97" s="99"/>
      <c r="F97" s="99"/>
      <c r="G97" s="99"/>
      <c r="H97" s="99"/>
      <c r="I97" s="227">
        <f t="shared" si="0"/>
        <v>0</v>
      </c>
      <c r="J97" s="215"/>
      <c r="K97" s="215"/>
      <c r="L97" s="215"/>
      <c r="M97" s="227">
        <f t="shared" si="1"/>
        <v>0</v>
      </c>
      <c r="N97" s="227">
        <f t="shared" si="2"/>
        <v>0</v>
      </c>
    </row>
    <row r="98" spans="1:14" hidden="1" x14ac:dyDescent="0.25">
      <c r="A98" s="128">
        <f>'Wniosek 2025 r.'!A111</f>
        <v>0</v>
      </c>
      <c r="B98" s="161">
        <f>'Wniosek 2025 r.'!B111</f>
        <v>0</v>
      </c>
      <c r="C98" s="99"/>
      <c r="D98" s="99"/>
      <c r="E98" s="99"/>
      <c r="F98" s="99"/>
      <c r="G98" s="99"/>
      <c r="H98" s="99"/>
      <c r="I98" s="227">
        <f t="shared" si="0"/>
        <v>0</v>
      </c>
      <c r="J98" s="215"/>
      <c r="K98" s="215"/>
      <c r="L98" s="215"/>
      <c r="M98" s="227">
        <f t="shared" si="1"/>
        <v>0</v>
      </c>
      <c r="N98" s="227">
        <f t="shared" si="2"/>
        <v>0</v>
      </c>
    </row>
    <row r="99" spans="1:14" hidden="1" x14ac:dyDescent="0.25">
      <c r="A99" s="128">
        <f>'Wniosek 2025 r.'!A112</f>
        <v>0</v>
      </c>
      <c r="B99" s="161">
        <f>'Wniosek 2025 r.'!B112</f>
        <v>0</v>
      </c>
      <c r="C99" s="99"/>
      <c r="D99" s="99"/>
      <c r="E99" s="99"/>
      <c r="F99" s="99"/>
      <c r="G99" s="99"/>
      <c r="H99" s="99"/>
      <c r="I99" s="227">
        <f t="shared" si="0"/>
        <v>0</v>
      </c>
      <c r="J99" s="215"/>
      <c r="K99" s="215"/>
      <c r="L99" s="215"/>
      <c r="M99" s="227">
        <f t="shared" si="1"/>
        <v>0</v>
      </c>
      <c r="N99" s="227">
        <f t="shared" si="2"/>
        <v>0</v>
      </c>
    </row>
    <row r="100" spans="1:14" hidden="1" x14ac:dyDescent="0.25">
      <c r="A100" s="128">
        <f>'Wniosek 2025 r.'!A113</f>
        <v>0</v>
      </c>
      <c r="B100" s="161">
        <f>'Wniosek 2025 r.'!B113</f>
        <v>0</v>
      </c>
      <c r="C100" s="99"/>
      <c r="D100" s="99"/>
      <c r="E100" s="99"/>
      <c r="F100" s="99"/>
      <c r="G100" s="99"/>
      <c r="H100" s="99"/>
      <c r="I100" s="227">
        <f t="shared" si="0"/>
        <v>0</v>
      </c>
      <c r="J100" s="215"/>
      <c r="K100" s="215"/>
      <c r="L100" s="215"/>
      <c r="M100" s="227">
        <f t="shared" si="1"/>
        <v>0</v>
      </c>
      <c r="N100" s="227">
        <f t="shared" si="2"/>
        <v>0</v>
      </c>
    </row>
    <row r="101" spans="1:14" hidden="1" x14ac:dyDescent="0.25">
      <c r="A101" s="128">
        <f>'Wniosek 2025 r.'!A114</f>
        <v>0</v>
      </c>
      <c r="B101" s="161">
        <f>'Wniosek 2025 r.'!B114</f>
        <v>0</v>
      </c>
      <c r="C101" s="99"/>
      <c r="D101" s="99"/>
      <c r="E101" s="99"/>
      <c r="F101" s="99"/>
      <c r="G101" s="99"/>
      <c r="H101" s="99"/>
      <c r="I101" s="227">
        <f t="shared" si="0"/>
        <v>0</v>
      </c>
      <c r="J101" s="215"/>
      <c r="K101" s="215"/>
      <c r="L101" s="215"/>
      <c r="M101" s="227">
        <f t="shared" si="1"/>
        <v>0</v>
      </c>
      <c r="N101" s="227">
        <f t="shared" si="2"/>
        <v>0</v>
      </c>
    </row>
    <row r="102" spans="1:14" hidden="1" x14ac:dyDescent="0.25">
      <c r="A102" s="128">
        <f>'Wniosek 2025 r.'!A115</f>
        <v>0</v>
      </c>
      <c r="B102" s="161">
        <f>'Wniosek 2025 r.'!B115</f>
        <v>0</v>
      </c>
      <c r="C102" s="99"/>
      <c r="D102" s="99"/>
      <c r="E102" s="99"/>
      <c r="F102" s="99"/>
      <c r="G102" s="99"/>
      <c r="H102" s="99"/>
      <c r="I102" s="227">
        <f t="shared" si="0"/>
        <v>0</v>
      </c>
      <c r="J102" s="215"/>
      <c r="K102" s="215"/>
      <c r="L102" s="215"/>
      <c r="M102" s="227">
        <f t="shared" si="1"/>
        <v>0</v>
      </c>
      <c r="N102" s="227">
        <f t="shared" si="2"/>
        <v>0</v>
      </c>
    </row>
    <row r="103" spans="1:14" hidden="1" x14ac:dyDescent="0.25">
      <c r="A103" s="128">
        <f>'Wniosek 2025 r.'!A116</f>
        <v>0</v>
      </c>
      <c r="B103" s="161">
        <f>'Wniosek 2025 r.'!B116</f>
        <v>0</v>
      </c>
      <c r="C103" s="99"/>
      <c r="D103" s="99"/>
      <c r="E103" s="99"/>
      <c r="F103" s="99"/>
      <c r="G103" s="99"/>
      <c r="H103" s="99"/>
      <c r="I103" s="227">
        <f t="shared" si="0"/>
        <v>0</v>
      </c>
      <c r="J103" s="215"/>
      <c r="K103" s="215"/>
      <c r="L103" s="215"/>
      <c r="M103" s="227">
        <f t="shared" si="1"/>
        <v>0</v>
      </c>
      <c r="N103" s="227">
        <f t="shared" si="2"/>
        <v>0</v>
      </c>
    </row>
    <row r="104" spans="1:14" hidden="1" x14ac:dyDescent="0.25">
      <c r="A104" s="128">
        <f>'Wniosek 2025 r.'!A117</f>
        <v>0</v>
      </c>
      <c r="B104" s="161">
        <f>'Wniosek 2025 r.'!B117</f>
        <v>0</v>
      </c>
      <c r="C104" s="99"/>
      <c r="D104" s="99"/>
      <c r="E104" s="99"/>
      <c r="F104" s="99"/>
      <c r="G104" s="99"/>
      <c r="H104" s="99"/>
      <c r="I104" s="227">
        <f t="shared" si="0"/>
        <v>0</v>
      </c>
      <c r="J104" s="215"/>
      <c r="K104" s="215"/>
      <c r="L104" s="215"/>
      <c r="M104" s="227">
        <f t="shared" si="1"/>
        <v>0</v>
      </c>
      <c r="N104" s="227">
        <f t="shared" si="2"/>
        <v>0</v>
      </c>
    </row>
    <row r="105" spans="1:14" hidden="1" x14ac:dyDescent="0.25">
      <c r="A105" s="128">
        <f>'Wniosek 2025 r.'!A118</f>
        <v>0</v>
      </c>
      <c r="B105" s="161">
        <f>'Wniosek 2025 r.'!B118</f>
        <v>0</v>
      </c>
      <c r="C105" s="99"/>
      <c r="D105" s="99"/>
      <c r="E105" s="99"/>
      <c r="F105" s="99"/>
      <c r="G105" s="99"/>
      <c r="H105" s="99"/>
      <c r="I105" s="227">
        <f t="shared" si="0"/>
        <v>0</v>
      </c>
      <c r="J105" s="215"/>
      <c r="K105" s="215"/>
      <c r="L105" s="215"/>
      <c r="M105" s="227">
        <f t="shared" si="1"/>
        <v>0</v>
      </c>
      <c r="N105" s="227">
        <f t="shared" si="2"/>
        <v>0</v>
      </c>
    </row>
    <row r="106" spans="1:14" hidden="1" x14ac:dyDescent="0.25">
      <c r="A106" s="128">
        <f>'Wniosek 2025 r.'!A119</f>
        <v>0</v>
      </c>
      <c r="B106" s="161">
        <f>'Wniosek 2025 r.'!B119</f>
        <v>0</v>
      </c>
      <c r="C106" s="99"/>
      <c r="D106" s="99"/>
      <c r="E106" s="99"/>
      <c r="F106" s="99"/>
      <c r="G106" s="99"/>
      <c r="H106" s="99"/>
      <c r="I106" s="227">
        <f t="shared" si="0"/>
        <v>0</v>
      </c>
      <c r="J106" s="215"/>
      <c r="K106" s="215"/>
      <c r="L106" s="215"/>
      <c r="M106" s="227">
        <f t="shared" si="1"/>
        <v>0</v>
      </c>
      <c r="N106" s="227">
        <f t="shared" si="2"/>
        <v>0</v>
      </c>
    </row>
    <row r="107" spans="1:14" hidden="1" x14ac:dyDescent="0.25">
      <c r="A107" s="128">
        <f>'Wniosek 2025 r.'!A120</f>
        <v>0</v>
      </c>
      <c r="B107" s="161">
        <f>'Wniosek 2025 r.'!B120</f>
        <v>0</v>
      </c>
      <c r="C107" s="99"/>
      <c r="D107" s="99"/>
      <c r="E107" s="99"/>
      <c r="F107" s="99"/>
      <c r="G107" s="99"/>
      <c r="H107" s="99"/>
      <c r="I107" s="227">
        <f t="shared" si="0"/>
        <v>0</v>
      </c>
      <c r="J107" s="215"/>
      <c r="K107" s="215"/>
      <c r="L107" s="215"/>
      <c r="M107" s="227">
        <f t="shared" si="1"/>
        <v>0</v>
      </c>
      <c r="N107" s="227">
        <f t="shared" si="2"/>
        <v>0</v>
      </c>
    </row>
    <row r="108" spans="1:14" hidden="1" x14ac:dyDescent="0.25">
      <c r="A108" s="128">
        <f>'Wniosek 2025 r.'!A121</f>
        <v>0</v>
      </c>
      <c r="B108" s="161">
        <f>'Wniosek 2025 r.'!B121</f>
        <v>0</v>
      </c>
      <c r="C108" s="99"/>
      <c r="D108" s="99"/>
      <c r="E108" s="99"/>
      <c r="F108" s="99"/>
      <c r="G108" s="99"/>
      <c r="H108" s="99"/>
      <c r="I108" s="227">
        <f t="shared" si="0"/>
        <v>0</v>
      </c>
      <c r="J108" s="215"/>
      <c r="K108" s="215"/>
      <c r="L108" s="215"/>
      <c r="M108" s="227">
        <f t="shared" si="1"/>
        <v>0</v>
      </c>
      <c r="N108" s="227">
        <f t="shared" si="2"/>
        <v>0</v>
      </c>
    </row>
    <row r="109" spans="1:14" hidden="1" x14ac:dyDescent="0.25">
      <c r="A109" s="128">
        <f>'Wniosek 2025 r.'!A122</f>
        <v>0</v>
      </c>
      <c r="B109" s="161">
        <f>'Wniosek 2025 r.'!B122</f>
        <v>0</v>
      </c>
      <c r="C109" s="99"/>
      <c r="D109" s="99"/>
      <c r="E109" s="99"/>
      <c r="F109" s="99"/>
      <c r="G109" s="99"/>
      <c r="H109" s="99"/>
      <c r="I109" s="227">
        <f t="shared" si="0"/>
        <v>0</v>
      </c>
      <c r="J109" s="215"/>
      <c r="K109" s="215"/>
      <c r="L109" s="215"/>
      <c r="M109" s="227">
        <f t="shared" si="1"/>
        <v>0</v>
      </c>
      <c r="N109" s="227">
        <f t="shared" si="2"/>
        <v>0</v>
      </c>
    </row>
    <row r="110" spans="1:14" hidden="1" x14ac:dyDescent="0.25">
      <c r="A110" s="128">
        <f>'Wniosek 2025 r.'!A123</f>
        <v>0</v>
      </c>
      <c r="B110" s="161">
        <f>'Wniosek 2025 r.'!B123</f>
        <v>0</v>
      </c>
      <c r="C110" s="99"/>
      <c r="D110" s="99"/>
      <c r="E110" s="99"/>
      <c r="F110" s="99"/>
      <c r="G110" s="99"/>
      <c r="H110" s="99"/>
      <c r="I110" s="227">
        <f t="shared" si="0"/>
        <v>0</v>
      </c>
      <c r="J110" s="215"/>
      <c r="K110" s="215"/>
      <c r="L110" s="215"/>
      <c r="M110" s="227">
        <f t="shared" si="1"/>
        <v>0</v>
      </c>
      <c r="N110" s="227">
        <f t="shared" si="2"/>
        <v>0</v>
      </c>
    </row>
    <row r="111" spans="1:14" hidden="1" x14ac:dyDescent="0.25">
      <c r="A111" s="128">
        <f>'Wniosek 2025 r.'!A124</f>
        <v>0</v>
      </c>
      <c r="B111" s="161">
        <f>'Wniosek 2025 r.'!B124</f>
        <v>0</v>
      </c>
      <c r="C111" s="99"/>
      <c r="D111" s="99"/>
      <c r="E111" s="99"/>
      <c r="F111" s="99"/>
      <c r="G111" s="99"/>
      <c r="H111" s="99"/>
      <c r="I111" s="227">
        <f t="shared" si="0"/>
        <v>0</v>
      </c>
      <c r="J111" s="215"/>
      <c r="K111" s="215"/>
      <c r="L111" s="215"/>
      <c r="M111" s="227">
        <f t="shared" si="1"/>
        <v>0</v>
      </c>
      <c r="N111" s="227">
        <f t="shared" si="2"/>
        <v>0</v>
      </c>
    </row>
    <row r="112" spans="1:14" hidden="1" x14ac:dyDescent="0.25">
      <c r="A112" s="128">
        <f>'Wniosek 2025 r.'!A125</f>
        <v>0</v>
      </c>
      <c r="B112" s="161">
        <f>'Wniosek 2025 r.'!B125</f>
        <v>0</v>
      </c>
      <c r="C112" s="99"/>
      <c r="D112" s="99"/>
      <c r="E112" s="99"/>
      <c r="F112" s="99"/>
      <c r="G112" s="99"/>
      <c r="H112" s="99"/>
      <c r="I112" s="227">
        <f t="shared" si="0"/>
        <v>0</v>
      </c>
      <c r="J112" s="215"/>
      <c r="K112" s="215"/>
      <c r="L112" s="215"/>
      <c r="M112" s="227">
        <f t="shared" si="1"/>
        <v>0</v>
      </c>
      <c r="N112" s="227">
        <f t="shared" si="2"/>
        <v>0</v>
      </c>
    </row>
    <row r="113" spans="1:14" hidden="1" x14ac:dyDescent="0.25">
      <c r="A113" s="128">
        <f>'Wniosek 2025 r.'!A126</f>
        <v>0</v>
      </c>
      <c r="B113" s="161">
        <f>'Wniosek 2025 r.'!B126</f>
        <v>0</v>
      </c>
      <c r="C113" s="99"/>
      <c r="D113" s="99"/>
      <c r="E113" s="99"/>
      <c r="F113" s="99"/>
      <c r="G113" s="99"/>
      <c r="H113" s="99"/>
      <c r="I113" s="227">
        <f t="shared" si="0"/>
        <v>0</v>
      </c>
      <c r="J113" s="215"/>
      <c r="K113" s="215"/>
      <c r="L113" s="215"/>
      <c r="M113" s="227">
        <f t="shared" si="1"/>
        <v>0</v>
      </c>
      <c r="N113" s="227">
        <f t="shared" si="2"/>
        <v>0</v>
      </c>
    </row>
    <row r="114" spans="1:14" hidden="1" x14ac:dyDescent="0.25">
      <c r="A114" s="128">
        <f>'Wniosek 2025 r.'!A127</f>
        <v>0</v>
      </c>
      <c r="B114" s="161">
        <f>'Wniosek 2025 r.'!B127</f>
        <v>0</v>
      </c>
      <c r="C114" s="99"/>
      <c r="D114" s="99"/>
      <c r="E114" s="99"/>
      <c r="F114" s="99"/>
      <c r="G114" s="99"/>
      <c r="H114" s="99"/>
      <c r="I114" s="227">
        <f t="shared" si="0"/>
        <v>0</v>
      </c>
      <c r="J114" s="215"/>
      <c r="K114" s="215"/>
      <c r="L114" s="215"/>
      <c r="M114" s="227">
        <f t="shared" si="1"/>
        <v>0</v>
      </c>
      <c r="N114" s="227">
        <f t="shared" si="2"/>
        <v>0</v>
      </c>
    </row>
    <row r="115" spans="1:14" hidden="1" x14ac:dyDescent="0.25">
      <c r="A115" s="128">
        <f>'Wniosek 2025 r.'!A128</f>
        <v>0</v>
      </c>
      <c r="B115" s="161">
        <f>'Wniosek 2025 r.'!B128</f>
        <v>0</v>
      </c>
      <c r="C115" s="99"/>
      <c r="D115" s="99"/>
      <c r="E115" s="99"/>
      <c r="F115" s="99"/>
      <c r="G115" s="99"/>
      <c r="H115" s="99"/>
      <c r="I115" s="227">
        <f t="shared" si="0"/>
        <v>0</v>
      </c>
      <c r="J115" s="215"/>
      <c r="K115" s="215"/>
      <c r="L115" s="215"/>
      <c r="M115" s="227">
        <f t="shared" si="1"/>
        <v>0</v>
      </c>
      <c r="N115" s="227">
        <f t="shared" si="2"/>
        <v>0</v>
      </c>
    </row>
    <row r="116" spans="1:14" hidden="1" x14ac:dyDescent="0.25">
      <c r="A116" s="128">
        <f>'Wniosek 2025 r.'!A129</f>
        <v>0</v>
      </c>
      <c r="B116" s="161">
        <f>'Wniosek 2025 r.'!B129</f>
        <v>0</v>
      </c>
      <c r="C116" s="99"/>
      <c r="D116" s="99"/>
      <c r="E116" s="99"/>
      <c r="F116" s="99"/>
      <c r="G116" s="99"/>
      <c r="H116" s="99"/>
      <c r="I116" s="227">
        <f t="shared" si="0"/>
        <v>0</v>
      </c>
      <c r="J116" s="215"/>
      <c r="K116" s="215"/>
      <c r="L116" s="215"/>
      <c r="M116" s="227">
        <f t="shared" si="1"/>
        <v>0</v>
      </c>
      <c r="N116" s="227">
        <f t="shared" si="2"/>
        <v>0</v>
      </c>
    </row>
    <row r="117" spans="1:14" hidden="1" x14ac:dyDescent="0.25">
      <c r="A117" s="128">
        <f>'Wniosek 2025 r.'!A130</f>
        <v>0</v>
      </c>
      <c r="B117" s="161">
        <f>'Wniosek 2025 r.'!B130</f>
        <v>0</v>
      </c>
      <c r="C117" s="99"/>
      <c r="D117" s="99"/>
      <c r="E117" s="99"/>
      <c r="F117" s="99"/>
      <c r="G117" s="99"/>
      <c r="H117" s="99"/>
      <c r="I117" s="227">
        <f t="shared" si="0"/>
        <v>0</v>
      </c>
      <c r="J117" s="215"/>
      <c r="K117" s="215"/>
      <c r="L117" s="215"/>
      <c r="M117" s="227">
        <f t="shared" si="1"/>
        <v>0</v>
      </c>
      <c r="N117" s="227">
        <f t="shared" si="2"/>
        <v>0</v>
      </c>
    </row>
    <row r="118" spans="1:14" hidden="1" x14ac:dyDescent="0.25">
      <c r="A118" s="128">
        <f>'Wniosek 2025 r.'!A131</f>
        <v>0</v>
      </c>
      <c r="B118" s="161">
        <f>'Wniosek 2025 r.'!B131</f>
        <v>0</v>
      </c>
      <c r="C118" s="99"/>
      <c r="D118" s="99"/>
      <c r="E118" s="99"/>
      <c r="F118" s="99"/>
      <c r="G118" s="99"/>
      <c r="H118" s="99"/>
      <c r="I118" s="227">
        <f t="shared" si="0"/>
        <v>0</v>
      </c>
      <c r="J118" s="215"/>
      <c r="K118" s="215"/>
      <c r="L118" s="215"/>
      <c r="M118" s="227">
        <f t="shared" si="1"/>
        <v>0</v>
      </c>
      <c r="N118" s="227">
        <f t="shared" si="2"/>
        <v>0</v>
      </c>
    </row>
    <row r="119" spans="1:14" hidden="1" x14ac:dyDescent="0.25">
      <c r="A119" s="128">
        <f>'Wniosek 2025 r.'!A132</f>
        <v>0</v>
      </c>
      <c r="B119" s="161">
        <f>'Wniosek 2025 r.'!B132</f>
        <v>0</v>
      </c>
      <c r="C119" s="99"/>
      <c r="D119" s="99"/>
      <c r="E119" s="99"/>
      <c r="F119" s="99"/>
      <c r="G119" s="99"/>
      <c r="H119" s="99"/>
      <c r="I119" s="227">
        <f t="shared" si="0"/>
        <v>0</v>
      </c>
      <c r="J119" s="215"/>
      <c r="K119" s="215"/>
      <c r="L119" s="215"/>
      <c r="M119" s="227">
        <f t="shared" si="1"/>
        <v>0</v>
      </c>
      <c r="N119" s="227">
        <f t="shared" si="2"/>
        <v>0</v>
      </c>
    </row>
    <row r="120" spans="1:14" hidden="1" x14ac:dyDescent="0.25">
      <c r="A120" s="128">
        <f>'Wniosek 2025 r.'!A133</f>
        <v>0</v>
      </c>
      <c r="B120" s="161">
        <f>'Wniosek 2025 r.'!B133</f>
        <v>0</v>
      </c>
      <c r="C120" s="99"/>
      <c r="D120" s="99"/>
      <c r="E120" s="99"/>
      <c r="F120" s="99"/>
      <c r="G120" s="99"/>
      <c r="H120" s="99"/>
      <c r="I120" s="227">
        <f t="shared" si="0"/>
        <v>0</v>
      </c>
      <c r="J120" s="215"/>
      <c r="K120" s="215"/>
      <c r="L120" s="215"/>
      <c r="M120" s="227">
        <f t="shared" si="1"/>
        <v>0</v>
      </c>
      <c r="N120" s="227">
        <f t="shared" si="2"/>
        <v>0</v>
      </c>
    </row>
    <row r="121" spans="1:14" hidden="1" x14ac:dyDescent="0.25">
      <c r="A121" s="128">
        <f>'Wniosek 2025 r.'!A134</f>
        <v>0</v>
      </c>
      <c r="B121" s="161">
        <f>'Wniosek 2025 r.'!B134</f>
        <v>0</v>
      </c>
      <c r="C121" s="99"/>
      <c r="D121" s="99"/>
      <c r="E121" s="99"/>
      <c r="F121" s="99"/>
      <c r="G121" s="99"/>
      <c r="H121" s="99"/>
      <c r="I121" s="227">
        <f t="shared" si="0"/>
        <v>0</v>
      </c>
      <c r="J121" s="215"/>
      <c r="K121" s="215"/>
      <c r="L121" s="215"/>
      <c r="M121" s="227">
        <f t="shared" si="1"/>
        <v>0</v>
      </c>
      <c r="N121" s="227">
        <f t="shared" si="2"/>
        <v>0</v>
      </c>
    </row>
    <row r="122" spans="1:14" hidden="1" x14ac:dyDescent="0.25">
      <c r="A122" s="128">
        <f>'Wniosek 2025 r.'!A135</f>
        <v>0</v>
      </c>
      <c r="B122" s="161">
        <f>'Wniosek 2025 r.'!B135</f>
        <v>0</v>
      </c>
      <c r="C122" s="99"/>
      <c r="D122" s="99"/>
      <c r="E122" s="99"/>
      <c r="F122" s="99"/>
      <c r="G122" s="99"/>
      <c r="H122" s="99"/>
      <c r="I122" s="227">
        <f t="shared" si="0"/>
        <v>0</v>
      </c>
      <c r="J122" s="215"/>
      <c r="K122" s="215"/>
      <c r="L122" s="215"/>
      <c r="M122" s="227">
        <f t="shared" si="1"/>
        <v>0</v>
      </c>
      <c r="N122" s="227">
        <f t="shared" si="2"/>
        <v>0</v>
      </c>
    </row>
    <row r="123" spans="1:14" hidden="1" x14ac:dyDescent="0.25">
      <c r="A123" s="128">
        <f>'Wniosek 2025 r.'!A136</f>
        <v>0</v>
      </c>
      <c r="B123" s="161">
        <f>'Wniosek 2025 r.'!B136</f>
        <v>0</v>
      </c>
      <c r="C123" s="99"/>
      <c r="D123" s="99"/>
      <c r="E123" s="99"/>
      <c r="F123" s="99"/>
      <c r="G123" s="99"/>
      <c r="H123" s="99"/>
      <c r="I123" s="227">
        <f t="shared" si="0"/>
        <v>0</v>
      </c>
      <c r="J123" s="215"/>
      <c r="K123" s="215"/>
      <c r="L123" s="215"/>
      <c r="M123" s="227">
        <f t="shared" si="1"/>
        <v>0</v>
      </c>
      <c r="N123" s="227">
        <f t="shared" si="2"/>
        <v>0</v>
      </c>
    </row>
    <row r="124" spans="1:14" hidden="1" x14ac:dyDescent="0.25">
      <c r="A124" s="128">
        <f>'Wniosek 2025 r.'!A137</f>
        <v>0</v>
      </c>
      <c r="B124" s="161">
        <f>'Wniosek 2025 r.'!B137</f>
        <v>0</v>
      </c>
      <c r="C124" s="99"/>
      <c r="D124" s="99"/>
      <c r="E124" s="99"/>
      <c r="F124" s="99"/>
      <c r="G124" s="99"/>
      <c r="H124" s="99"/>
      <c r="I124" s="227">
        <f t="shared" si="0"/>
        <v>0</v>
      </c>
      <c r="J124" s="215"/>
      <c r="K124" s="215"/>
      <c r="L124" s="215"/>
      <c r="M124" s="227">
        <f t="shared" si="1"/>
        <v>0</v>
      </c>
      <c r="N124" s="227">
        <f t="shared" si="2"/>
        <v>0</v>
      </c>
    </row>
    <row r="125" spans="1:14" hidden="1" x14ac:dyDescent="0.25">
      <c r="A125" s="128">
        <f>'Wniosek 2025 r.'!A138</f>
        <v>0</v>
      </c>
      <c r="B125" s="161">
        <f>'Wniosek 2025 r.'!B138</f>
        <v>0</v>
      </c>
      <c r="C125" s="99"/>
      <c r="D125" s="99"/>
      <c r="E125" s="99"/>
      <c r="F125" s="99"/>
      <c r="G125" s="99"/>
      <c r="H125" s="99"/>
      <c r="I125" s="227">
        <f t="shared" si="0"/>
        <v>0</v>
      </c>
      <c r="J125" s="215"/>
      <c r="K125" s="215"/>
      <c r="L125" s="215"/>
      <c r="M125" s="227">
        <f t="shared" si="1"/>
        <v>0</v>
      </c>
      <c r="N125" s="227">
        <f t="shared" si="2"/>
        <v>0</v>
      </c>
    </row>
    <row r="126" spans="1:14" hidden="1" x14ac:dyDescent="0.25">
      <c r="A126" s="128">
        <f>'Wniosek 2025 r.'!A139</f>
        <v>0</v>
      </c>
      <c r="B126" s="161">
        <f>'Wniosek 2025 r.'!B139</f>
        <v>0</v>
      </c>
      <c r="C126" s="99"/>
      <c r="D126" s="99"/>
      <c r="E126" s="99"/>
      <c r="F126" s="99"/>
      <c r="G126" s="99"/>
      <c r="H126" s="99"/>
      <c r="I126" s="227">
        <f t="shared" si="0"/>
        <v>0</v>
      </c>
      <c r="J126" s="215"/>
      <c r="K126" s="215"/>
      <c r="L126" s="215"/>
      <c r="M126" s="227">
        <f t="shared" si="1"/>
        <v>0</v>
      </c>
      <c r="N126" s="227">
        <f t="shared" si="2"/>
        <v>0</v>
      </c>
    </row>
    <row r="127" spans="1:14" hidden="1" x14ac:dyDescent="0.25">
      <c r="A127" s="128">
        <f>'Wniosek 2025 r.'!A140</f>
        <v>0</v>
      </c>
      <c r="B127" s="161">
        <f>'Wniosek 2025 r.'!B140</f>
        <v>0</v>
      </c>
      <c r="C127" s="99"/>
      <c r="D127" s="99"/>
      <c r="E127" s="99"/>
      <c r="F127" s="99"/>
      <c r="G127" s="99"/>
      <c r="H127" s="99"/>
      <c r="I127" s="227">
        <f t="shared" si="0"/>
        <v>0</v>
      </c>
      <c r="J127" s="215"/>
      <c r="K127" s="215"/>
      <c r="L127" s="215"/>
      <c r="M127" s="227">
        <f t="shared" si="1"/>
        <v>0</v>
      </c>
      <c r="N127" s="227">
        <f t="shared" si="2"/>
        <v>0</v>
      </c>
    </row>
    <row r="128" spans="1:14" hidden="1" x14ac:dyDescent="0.25">
      <c r="A128" s="128">
        <f>'Wniosek 2025 r.'!A141</f>
        <v>0</v>
      </c>
      <c r="B128" s="161">
        <f>'Wniosek 2025 r.'!B141</f>
        <v>0</v>
      </c>
      <c r="C128" s="99"/>
      <c r="D128" s="99"/>
      <c r="E128" s="99"/>
      <c r="F128" s="99"/>
      <c r="G128" s="99"/>
      <c r="H128" s="99"/>
      <c r="I128" s="227">
        <f t="shared" si="0"/>
        <v>0</v>
      </c>
      <c r="J128" s="215"/>
      <c r="K128" s="215"/>
      <c r="L128" s="215"/>
      <c r="M128" s="227">
        <f t="shared" si="1"/>
        <v>0</v>
      </c>
      <c r="N128" s="227">
        <f t="shared" si="2"/>
        <v>0</v>
      </c>
    </row>
    <row r="129" spans="1:14" hidden="1" x14ac:dyDescent="0.25">
      <c r="A129" s="128">
        <f>'Wniosek 2025 r.'!A142</f>
        <v>0</v>
      </c>
      <c r="B129" s="161">
        <f>'Wniosek 2025 r.'!B142</f>
        <v>0</v>
      </c>
      <c r="C129" s="99"/>
      <c r="D129" s="99"/>
      <c r="E129" s="99"/>
      <c r="F129" s="99"/>
      <c r="G129" s="99"/>
      <c r="H129" s="99"/>
      <c r="I129" s="227">
        <f t="shared" si="0"/>
        <v>0</v>
      </c>
      <c r="J129" s="215"/>
      <c r="K129" s="215"/>
      <c r="L129" s="215"/>
      <c r="M129" s="227">
        <f t="shared" si="1"/>
        <v>0</v>
      </c>
      <c r="N129" s="227">
        <f t="shared" si="2"/>
        <v>0</v>
      </c>
    </row>
    <row r="130" spans="1:14" hidden="1" x14ac:dyDescent="0.25">
      <c r="A130" s="128">
        <f>'Wniosek 2025 r.'!A143</f>
        <v>0</v>
      </c>
      <c r="B130" s="161">
        <f>'Wniosek 2025 r.'!B143</f>
        <v>0</v>
      </c>
      <c r="C130" s="99"/>
      <c r="D130" s="99"/>
      <c r="E130" s="99"/>
      <c r="F130" s="99"/>
      <c r="G130" s="99"/>
      <c r="H130" s="99"/>
      <c r="I130" s="227">
        <f t="shared" si="0"/>
        <v>0</v>
      </c>
      <c r="J130" s="215"/>
      <c r="K130" s="215"/>
      <c r="L130" s="215"/>
      <c r="M130" s="227">
        <f t="shared" si="1"/>
        <v>0</v>
      </c>
      <c r="N130" s="227">
        <f t="shared" si="2"/>
        <v>0</v>
      </c>
    </row>
    <row r="131" spans="1:14" hidden="1" x14ac:dyDescent="0.25">
      <c r="A131" s="128">
        <f>'Wniosek 2025 r.'!A144</f>
        <v>0</v>
      </c>
      <c r="B131" s="161">
        <f>'Wniosek 2025 r.'!B144</f>
        <v>0</v>
      </c>
      <c r="C131" s="99"/>
      <c r="D131" s="99"/>
      <c r="E131" s="99"/>
      <c r="F131" s="99"/>
      <c r="G131" s="99"/>
      <c r="H131" s="99"/>
      <c r="I131" s="227">
        <f t="shared" si="0"/>
        <v>0</v>
      </c>
      <c r="J131" s="215"/>
      <c r="K131" s="215"/>
      <c r="L131" s="215"/>
      <c r="M131" s="227">
        <f t="shared" si="1"/>
        <v>0</v>
      </c>
      <c r="N131" s="227">
        <f t="shared" si="2"/>
        <v>0</v>
      </c>
    </row>
    <row r="132" spans="1:14" hidden="1" x14ac:dyDescent="0.25">
      <c r="A132" s="128">
        <f>'Wniosek 2025 r.'!A145</f>
        <v>0</v>
      </c>
      <c r="B132" s="161">
        <f>'Wniosek 2025 r.'!B145</f>
        <v>0</v>
      </c>
      <c r="C132" s="99"/>
      <c r="D132" s="99"/>
      <c r="E132" s="99"/>
      <c r="F132" s="99"/>
      <c r="G132" s="99"/>
      <c r="H132" s="99"/>
      <c r="I132" s="227">
        <f t="shared" si="0"/>
        <v>0</v>
      </c>
      <c r="J132" s="215"/>
      <c r="K132" s="215"/>
      <c r="L132" s="215"/>
      <c r="M132" s="227">
        <f t="shared" si="1"/>
        <v>0</v>
      </c>
      <c r="N132" s="227">
        <f t="shared" si="2"/>
        <v>0</v>
      </c>
    </row>
    <row r="133" spans="1:14" hidden="1" x14ac:dyDescent="0.25">
      <c r="A133" s="128">
        <f>'Wniosek 2025 r.'!A146</f>
        <v>0</v>
      </c>
      <c r="B133" s="161">
        <f>'Wniosek 2025 r.'!B146</f>
        <v>0</v>
      </c>
      <c r="C133" s="99"/>
      <c r="D133" s="99"/>
      <c r="E133" s="99"/>
      <c r="F133" s="99"/>
      <c r="G133" s="99"/>
      <c r="H133" s="99"/>
      <c r="I133" s="227">
        <f t="shared" si="0"/>
        <v>0</v>
      </c>
      <c r="J133" s="215"/>
      <c r="K133" s="215"/>
      <c r="L133" s="215"/>
      <c r="M133" s="227">
        <f t="shared" si="1"/>
        <v>0</v>
      </c>
      <c r="N133" s="227">
        <f t="shared" si="2"/>
        <v>0</v>
      </c>
    </row>
    <row r="134" spans="1:14" hidden="1" x14ac:dyDescent="0.25">
      <c r="A134" s="128">
        <f>'Wniosek 2025 r.'!A147</f>
        <v>0</v>
      </c>
      <c r="B134" s="161">
        <f>'Wniosek 2025 r.'!B147</f>
        <v>0</v>
      </c>
      <c r="C134" s="99"/>
      <c r="D134" s="99"/>
      <c r="E134" s="99"/>
      <c r="F134" s="99"/>
      <c r="G134" s="99"/>
      <c r="H134" s="99"/>
      <c r="I134" s="227">
        <f t="shared" si="0"/>
        <v>0</v>
      </c>
      <c r="J134" s="215"/>
      <c r="K134" s="215"/>
      <c r="L134" s="215"/>
      <c r="M134" s="227">
        <f t="shared" si="1"/>
        <v>0</v>
      </c>
      <c r="N134" s="227">
        <f t="shared" si="2"/>
        <v>0</v>
      </c>
    </row>
    <row r="135" spans="1:14" hidden="1" x14ac:dyDescent="0.25">
      <c r="A135" s="128">
        <f>'Wniosek 2025 r.'!A148</f>
        <v>0</v>
      </c>
      <c r="B135" s="161">
        <f>'Wniosek 2025 r.'!B148</f>
        <v>0</v>
      </c>
      <c r="C135" s="99"/>
      <c r="D135" s="99"/>
      <c r="E135" s="99"/>
      <c r="F135" s="99"/>
      <c r="G135" s="99"/>
      <c r="H135" s="99"/>
      <c r="I135" s="227">
        <f t="shared" si="0"/>
        <v>0</v>
      </c>
      <c r="J135" s="215"/>
      <c r="K135" s="215"/>
      <c r="L135" s="215"/>
      <c r="M135" s="227">
        <f t="shared" si="1"/>
        <v>0</v>
      </c>
      <c r="N135" s="227">
        <f t="shared" si="2"/>
        <v>0</v>
      </c>
    </row>
    <row r="136" spans="1:14" hidden="1" x14ac:dyDescent="0.25">
      <c r="A136" s="128">
        <f>'Wniosek 2025 r.'!A149</f>
        <v>0</v>
      </c>
      <c r="B136" s="161">
        <f>'Wniosek 2025 r.'!B149</f>
        <v>0</v>
      </c>
      <c r="C136" s="99"/>
      <c r="D136" s="99"/>
      <c r="E136" s="99"/>
      <c r="F136" s="99"/>
      <c r="G136" s="99"/>
      <c r="H136" s="99"/>
      <c r="I136" s="227">
        <f t="shared" si="0"/>
        <v>0</v>
      </c>
      <c r="J136" s="215"/>
      <c r="K136" s="215"/>
      <c r="L136" s="215"/>
      <c r="M136" s="227">
        <f t="shared" si="1"/>
        <v>0</v>
      </c>
      <c r="N136" s="227">
        <f t="shared" si="2"/>
        <v>0</v>
      </c>
    </row>
    <row r="137" spans="1:14" hidden="1" x14ac:dyDescent="0.25">
      <c r="A137" s="128">
        <f>'Wniosek 2025 r.'!A150</f>
        <v>0</v>
      </c>
      <c r="B137" s="161">
        <f>'Wniosek 2025 r.'!B150</f>
        <v>0</v>
      </c>
      <c r="C137" s="99"/>
      <c r="D137" s="99"/>
      <c r="E137" s="99"/>
      <c r="F137" s="99"/>
      <c r="G137" s="99"/>
      <c r="H137" s="99"/>
      <c r="I137" s="227">
        <f t="shared" si="0"/>
        <v>0</v>
      </c>
      <c r="J137" s="215"/>
      <c r="K137" s="215"/>
      <c r="L137" s="215"/>
      <c r="M137" s="227">
        <f t="shared" si="1"/>
        <v>0</v>
      </c>
      <c r="N137" s="227">
        <f t="shared" si="2"/>
        <v>0</v>
      </c>
    </row>
    <row r="138" spans="1:14" hidden="1" x14ac:dyDescent="0.25">
      <c r="A138" s="128">
        <f>'Wniosek 2025 r.'!A151</f>
        <v>0</v>
      </c>
      <c r="B138" s="161">
        <f>'Wniosek 2025 r.'!B151</f>
        <v>0</v>
      </c>
      <c r="C138" s="99"/>
      <c r="D138" s="99"/>
      <c r="E138" s="99"/>
      <c r="F138" s="99"/>
      <c r="G138" s="99"/>
      <c r="H138" s="99"/>
      <c r="I138" s="227">
        <f t="shared" si="0"/>
        <v>0</v>
      </c>
      <c r="J138" s="215"/>
      <c r="K138" s="215"/>
      <c r="L138" s="215"/>
      <c r="M138" s="227">
        <f t="shared" si="1"/>
        <v>0</v>
      </c>
      <c r="N138" s="227">
        <f t="shared" si="2"/>
        <v>0</v>
      </c>
    </row>
    <row r="139" spans="1:14" hidden="1" x14ac:dyDescent="0.25">
      <c r="A139" s="128">
        <f>'Wniosek 2025 r.'!A152</f>
        <v>0</v>
      </c>
      <c r="B139" s="161">
        <f>'Wniosek 2025 r.'!B152</f>
        <v>0</v>
      </c>
      <c r="C139" s="99"/>
      <c r="D139" s="99"/>
      <c r="E139" s="99"/>
      <c r="F139" s="99"/>
      <c r="G139" s="99"/>
      <c r="H139" s="99"/>
      <c r="I139" s="227">
        <f t="shared" si="0"/>
        <v>0</v>
      </c>
      <c r="J139" s="215"/>
      <c r="K139" s="215"/>
      <c r="L139" s="215"/>
      <c r="M139" s="227">
        <f t="shared" si="1"/>
        <v>0</v>
      </c>
      <c r="N139" s="227">
        <f t="shared" si="2"/>
        <v>0</v>
      </c>
    </row>
    <row r="140" spans="1:14" hidden="1" x14ac:dyDescent="0.25">
      <c r="A140" s="128">
        <f>'Wniosek 2025 r.'!A153</f>
        <v>0</v>
      </c>
      <c r="B140" s="161">
        <f>'Wniosek 2025 r.'!B153</f>
        <v>0</v>
      </c>
      <c r="C140" s="99"/>
      <c r="D140" s="99"/>
      <c r="E140" s="99"/>
      <c r="F140" s="99"/>
      <c r="G140" s="99"/>
      <c r="H140" s="99"/>
      <c r="I140" s="227">
        <f t="shared" si="0"/>
        <v>0</v>
      </c>
      <c r="J140" s="215"/>
      <c r="K140" s="215"/>
      <c r="L140" s="215"/>
      <c r="M140" s="227">
        <f t="shared" si="1"/>
        <v>0</v>
      </c>
      <c r="N140" s="227">
        <f t="shared" si="2"/>
        <v>0</v>
      </c>
    </row>
    <row r="141" spans="1:14" hidden="1" x14ac:dyDescent="0.25">
      <c r="A141" s="128">
        <f>'Wniosek 2025 r.'!A154</f>
        <v>0</v>
      </c>
      <c r="B141" s="161">
        <f>'Wniosek 2025 r.'!B154</f>
        <v>0</v>
      </c>
      <c r="C141" s="99"/>
      <c r="D141" s="99"/>
      <c r="E141" s="99"/>
      <c r="F141" s="99"/>
      <c r="G141" s="99"/>
      <c r="H141" s="99"/>
      <c r="I141" s="227">
        <f t="shared" ref="I141:I175" si="3">C141+D141+E141+F141+G141+H141</f>
        <v>0</v>
      </c>
      <c r="J141" s="215"/>
      <c r="K141" s="215"/>
      <c r="L141" s="215"/>
      <c r="M141" s="227">
        <f t="shared" ref="M141:M174" si="4">J141+K141+L141</f>
        <v>0</v>
      </c>
      <c r="N141" s="227">
        <f t="shared" ref="N141:N174" si="5">M141-I141</f>
        <v>0</v>
      </c>
    </row>
    <row r="142" spans="1:14" hidden="1" x14ac:dyDescent="0.25">
      <c r="A142" s="128">
        <f>'Wniosek 2025 r.'!A155</f>
        <v>0</v>
      </c>
      <c r="B142" s="161">
        <f>'Wniosek 2025 r.'!B155</f>
        <v>0</v>
      </c>
      <c r="C142" s="99"/>
      <c r="D142" s="99"/>
      <c r="E142" s="99"/>
      <c r="F142" s="99"/>
      <c r="G142" s="99"/>
      <c r="H142" s="99"/>
      <c r="I142" s="227">
        <f t="shared" si="3"/>
        <v>0</v>
      </c>
      <c r="J142" s="215"/>
      <c r="K142" s="215"/>
      <c r="L142" s="215"/>
      <c r="M142" s="227">
        <f t="shared" si="4"/>
        <v>0</v>
      </c>
      <c r="N142" s="227">
        <f t="shared" si="5"/>
        <v>0</v>
      </c>
    </row>
    <row r="143" spans="1:14" hidden="1" x14ac:dyDescent="0.25">
      <c r="A143" s="128">
        <f>'Wniosek 2025 r.'!A156</f>
        <v>0</v>
      </c>
      <c r="B143" s="161">
        <f>'Wniosek 2025 r.'!B156</f>
        <v>0</v>
      </c>
      <c r="C143" s="99"/>
      <c r="D143" s="99"/>
      <c r="E143" s="99"/>
      <c r="F143" s="99"/>
      <c r="G143" s="99"/>
      <c r="H143" s="99"/>
      <c r="I143" s="227">
        <f t="shared" si="3"/>
        <v>0</v>
      </c>
      <c r="J143" s="215"/>
      <c r="K143" s="215"/>
      <c r="L143" s="215"/>
      <c r="M143" s="227">
        <f t="shared" si="4"/>
        <v>0</v>
      </c>
      <c r="N143" s="227">
        <f t="shared" si="5"/>
        <v>0</v>
      </c>
    </row>
    <row r="144" spans="1:14" hidden="1" x14ac:dyDescent="0.25">
      <c r="A144" s="128">
        <f>'Wniosek 2025 r.'!A157</f>
        <v>0</v>
      </c>
      <c r="B144" s="161">
        <f>'Wniosek 2025 r.'!B157</f>
        <v>0</v>
      </c>
      <c r="C144" s="99"/>
      <c r="D144" s="99"/>
      <c r="E144" s="99"/>
      <c r="F144" s="99"/>
      <c r="G144" s="99"/>
      <c r="H144" s="99"/>
      <c r="I144" s="227">
        <f t="shared" si="3"/>
        <v>0</v>
      </c>
      <c r="J144" s="215"/>
      <c r="K144" s="215"/>
      <c r="L144" s="215"/>
      <c r="M144" s="227">
        <f t="shared" si="4"/>
        <v>0</v>
      </c>
      <c r="N144" s="227">
        <f t="shared" si="5"/>
        <v>0</v>
      </c>
    </row>
    <row r="145" spans="1:14" hidden="1" x14ac:dyDescent="0.25">
      <c r="A145" s="128">
        <f>'Wniosek 2025 r.'!A158</f>
        <v>0</v>
      </c>
      <c r="B145" s="161">
        <f>'Wniosek 2025 r.'!B158</f>
        <v>0</v>
      </c>
      <c r="C145" s="99"/>
      <c r="D145" s="99"/>
      <c r="E145" s="99"/>
      <c r="F145" s="99"/>
      <c r="G145" s="99"/>
      <c r="H145" s="99"/>
      <c r="I145" s="227">
        <f t="shared" si="3"/>
        <v>0</v>
      </c>
      <c r="J145" s="215"/>
      <c r="K145" s="215"/>
      <c r="L145" s="215"/>
      <c r="M145" s="227">
        <f t="shared" si="4"/>
        <v>0</v>
      </c>
      <c r="N145" s="227">
        <f t="shared" si="5"/>
        <v>0</v>
      </c>
    </row>
    <row r="146" spans="1:14" hidden="1" x14ac:dyDescent="0.25">
      <c r="A146" s="128">
        <f>'Wniosek 2025 r.'!A159</f>
        <v>0</v>
      </c>
      <c r="B146" s="161">
        <f>'Wniosek 2025 r.'!B159</f>
        <v>0</v>
      </c>
      <c r="C146" s="99"/>
      <c r="D146" s="99"/>
      <c r="E146" s="99"/>
      <c r="F146" s="99"/>
      <c r="G146" s="99"/>
      <c r="H146" s="99"/>
      <c r="I146" s="227">
        <f t="shared" si="3"/>
        <v>0</v>
      </c>
      <c r="J146" s="215"/>
      <c r="K146" s="215"/>
      <c r="L146" s="215"/>
      <c r="M146" s="227">
        <f t="shared" si="4"/>
        <v>0</v>
      </c>
      <c r="N146" s="227">
        <f t="shared" si="5"/>
        <v>0</v>
      </c>
    </row>
    <row r="147" spans="1:14" hidden="1" x14ac:dyDescent="0.25">
      <c r="A147" s="128">
        <f>'Wniosek 2025 r.'!A160</f>
        <v>0</v>
      </c>
      <c r="B147" s="161">
        <f>'Wniosek 2025 r.'!B160</f>
        <v>0</v>
      </c>
      <c r="C147" s="99"/>
      <c r="D147" s="99"/>
      <c r="E147" s="99"/>
      <c r="F147" s="99"/>
      <c r="G147" s="99"/>
      <c r="H147" s="99"/>
      <c r="I147" s="227">
        <f t="shared" si="3"/>
        <v>0</v>
      </c>
      <c r="J147" s="215"/>
      <c r="K147" s="215"/>
      <c r="L147" s="215"/>
      <c r="M147" s="227">
        <f t="shared" si="4"/>
        <v>0</v>
      </c>
      <c r="N147" s="227">
        <f t="shared" si="5"/>
        <v>0</v>
      </c>
    </row>
    <row r="148" spans="1:14" hidden="1" x14ac:dyDescent="0.25">
      <c r="A148" s="128">
        <f>'Wniosek 2025 r.'!A161</f>
        <v>0</v>
      </c>
      <c r="B148" s="161">
        <f>'Wniosek 2025 r.'!B161</f>
        <v>0</v>
      </c>
      <c r="C148" s="99"/>
      <c r="D148" s="99"/>
      <c r="E148" s="99"/>
      <c r="F148" s="99"/>
      <c r="G148" s="99"/>
      <c r="H148" s="99"/>
      <c r="I148" s="227">
        <f t="shared" si="3"/>
        <v>0</v>
      </c>
      <c r="J148" s="215"/>
      <c r="K148" s="215"/>
      <c r="L148" s="215"/>
      <c r="M148" s="227">
        <f t="shared" si="4"/>
        <v>0</v>
      </c>
      <c r="N148" s="227">
        <f t="shared" si="5"/>
        <v>0</v>
      </c>
    </row>
    <row r="149" spans="1:14" hidden="1" x14ac:dyDescent="0.25">
      <c r="A149" s="128">
        <f>'Wniosek 2025 r.'!A162</f>
        <v>0</v>
      </c>
      <c r="B149" s="161">
        <f>'Wniosek 2025 r.'!B162</f>
        <v>0</v>
      </c>
      <c r="C149" s="99"/>
      <c r="D149" s="99"/>
      <c r="E149" s="99"/>
      <c r="F149" s="99"/>
      <c r="G149" s="99"/>
      <c r="H149" s="99"/>
      <c r="I149" s="227">
        <f t="shared" si="3"/>
        <v>0</v>
      </c>
      <c r="J149" s="215"/>
      <c r="K149" s="215"/>
      <c r="L149" s="215"/>
      <c r="M149" s="227">
        <f t="shared" si="4"/>
        <v>0</v>
      </c>
      <c r="N149" s="227">
        <f t="shared" si="5"/>
        <v>0</v>
      </c>
    </row>
    <row r="150" spans="1:14" hidden="1" x14ac:dyDescent="0.25">
      <c r="A150" s="128">
        <f>'Wniosek 2025 r.'!A163</f>
        <v>0</v>
      </c>
      <c r="B150" s="161">
        <f>'Wniosek 2025 r.'!B163</f>
        <v>0</v>
      </c>
      <c r="C150" s="99"/>
      <c r="D150" s="99"/>
      <c r="E150" s="99"/>
      <c r="F150" s="99"/>
      <c r="G150" s="99"/>
      <c r="H150" s="99"/>
      <c r="I150" s="227">
        <f t="shared" si="3"/>
        <v>0</v>
      </c>
      <c r="J150" s="215"/>
      <c r="K150" s="215"/>
      <c r="L150" s="215"/>
      <c r="M150" s="227">
        <f t="shared" si="4"/>
        <v>0</v>
      </c>
      <c r="N150" s="227">
        <f t="shared" si="5"/>
        <v>0</v>
      </c>
    </row>
    <row r="151" spans="1:14" hidden="1" x14ac:dyDescent="0.25">
      <c r="A151" s="128">
        <f>'Wniosek 2025 r.'!A164</f>
        <v>0</v>
      </c>
      <c r="B151" s="161">
        <f>'Wniosek 2025 r.'!B164</f>
        <v>0</v>
      </c>
      <c r="C151" s="99"/>
      <c r="D151" s="99"/>
      <c r="E151" s="99"/>
      <c r="F151" s="99"/>
      <c r="G151" s="99"/>
      <c r="H151" s="99"/>
      <c r="I151" s="227">
        <f t="shared" si="3"/>
        <v>0</v>
      </c>
      <c r="J151" s="215"/>
      <c r="K151" s="215"/>
      <c r="L151" s="215"/>
      <c r="M151" s="227">
        <f t="shared" si="4"/>
        <v>0</v>
      </c>
      <c r="N151" s="227">
        <f t="shared" si="5"/>
        <v>0</v>
      </c>
    </row>
    <row r="152" spans="1:14" hidden="1" x14ac:dyDescent="0.25">
      <c r="A152" s="128">
        <f>'Wniosek 2025 r.'!A165</f>
        <v>0</v>
      </c>
      <c r="B152" s="161">
        <f>'Wniosek 2025 r.'!B165</f>
        <v>0</v>
      </c>
      <c r="C152" s="99"/>
      <c r="D152" s="99"/>
      <c r="E152" s="99"/>
      <c r="F152" s="99"/>
      <c r="G152" s="99"/>
      <c r="H152" s="99"/>
      <c r="I152" s="227">
        <f t="shared" si="3"/>
        <v>0</v>
      </c>
      <c r="J152" s="215"/>
      <c r="K152" s="215"/>
      <c r="L152" s="215"/>
      <c r="M152" s="227">
        <f t="shared" si="4"/>
        <v>0</v>
      </c>
      <c r="N152" s="227">
        <f t="shared" si="5"/>
        <v>0</v>
      </c>
    </row>
    <row r="153" spans="1:14" hidden="1" x14ac:dyDescent="0.25">
      <c r="A153" s="128">
        <f>'Wniosek 2025 r.'!A166</f>
        <v>0</v>
      </c>
      <c r="B153" s="161">
        <f>'Wniosek 2025 r.'!B166</f>
        <v>0</v>
      </c>
      <c r="C153" s="99"/>
      <c r="D153" s="99"/>
      <c r="E153" s="99"/>
      <c r="F153" s="99"/>
      <c r="G153" s="99"/>
      <c r="H153" s="99"/>
      <c r="I153" s="227">
        <f t="shared" si="3"/>
        <v>0</v>
      </c>
      <c r="J153" s="215"/>
      <c r="K153" s="215"/>
      <c r="L153" s="215"/>
      <c r="M153" s="227">
        <f t="shared" si="4"/>
        <v>0</v>
      </c>
      <c r="N153" s="227">
        <f t="shared" si="5"/>
        <v>0</v>
      </c>
    </row>
    <row r="154" spans="1:14" hidden="1" x14ac:dyDescent="0.25">
      <c r="A154" s="128">
        <f>'Wniosek 2025 r.'!A167</f>
        <v>0</v>
      </c>
      <c r="B154" s="161">
        <f>'Wniosek 2025 r.'!B167</f>
        <v>0</v>
      </c>
      <c r="C154" s="99"/>
      <c r="D154" s="99"/>
      <c r="E154" s="99"/>
      <c r="F154" s="99"/>
      <c r="G154" s="99"/>
      <c r="H154" s="99"/>
      <c r="I154" s="227">
        <f t="shared" si="3"/>
        <v>0</v>
      </c>
      <c r="J154" s="215"/>
      <c r="K154" s="215"/>
      <c r="L154" s="215"/>
      <c r="M154" s="227">
        <f t="shared" si="4"/>
        <v>0</v>
      </c>
      <c r="N154" s="227">
        <f t="shared" si="5"/>
        <v>0</v>
      </c>
    </row>
    <row r="155" spans="1:14" hidden="1" x14ac:dyDescent="0.25">
      <c r="A155" s="128">
        <f>'Wniosek 2025 r.'!A168</f>
        <v>0</v>
      </c>
      <c r="B155" s="161">
        <f>'Wniosek 2025 r.'!B168</f>
        <v>0</v>
      </c>
      <c r="C155" s="99"/>
      <c r="D155" s="99"/>
      <c r="E155" s="99"/>
      <c r="F155" s="99"/>
      <c r="G155" s="99"/>
      <c r="H155" s="99"/>
      <c r="I155" s="227">
        <f t="shared" si="3"/>
        <v>0</v>
      </c>
      <c r="J155" s="215"/>
      <c r="K155" s="215"/>
      <c r="L155" s="215"/>
      <c r="M155" s="227">
        <f t="shared" si="4"/>
        <v>0</v>
      </c>
      <c r="N155" s="227">
        <f t="shared" si="5"/>
        <v>0</v>
      </c>
    </row>
    <row r="156" spans="1:14" hidden="1" x14ac:dyDescent="0.25">
      <c r="A156" s="128">
        <f>'Wniosek 2025 r.'!A169</f>
        <v>0</v>
      </c>
      <c r="B156" s="161">
        <f>'Wniosek 2025 r.'!B169</f>
        <v>0</v>
      </c>
      <c r="C156" s="99"/>
      <c r="D156" s="99"/>
      <c r="E156" s="99"/>
      <c r="F156" s="99"/>
      <c r="G156" s="99"/>
      <c r="H156" s="99"/>
      <c r="I156" s="227">
        <f t="shared" si="3"/>
        <v>0</v>
      </c>
      <c r="J156" s="215"/>
      <c r="K156" s="215"/>
      <c r="L156" s="215"/>
      <c r="M156" s="227">
        <f t="shared" si="4"/>
        <v>0</v>
      </c>
      <c r="N156" s="227">
        <f t="shared" si="5"/>
        <v>0</v>
      </c>
    </row>
    <row r="157" spans="1:14" hidden="1" x14ac:dyDescent="0.25">
      <c r="A157" s="128">
        <f>'Wniosek 2025 r.'!A170</f>
        <v>0</v>
      </c>
      <c r="B157" s="161">
        <f>'Wniosek 2025 r.'!B170</f>
        <v>0</v>
      </c>
      <c r="C157" s="99"/>
      <c r="D157" s="99"/>
      <c r="E157" s="99"/>
      <c r="F157" s="99"/>
      <c r="G157" s="99"/>
      <c r="H157" s="99"/>
      <c r="I157" s="227">
        <f t="shared" si="3"/>
        <v>0</v>
      </c>
      <c r="J157" s="215"/>
      <c r="K157" s="215"/>
      <c r="L157" s="215"/>
      <c r="M157" s="227">
        <f t="shared" si="4"/>
        <v>0</v>
      </c>
      <c r="N157" s="227">
        <f t="shared" si="5"/>
        <v>0</v>
      </c>
    </row>
    <row r="158" spans="1:14" hidden="1" x14ac:dyDescent="0.25">
      <c r="A158" s="128">
        <f>'Wniosek 2025 r.'!A171</f>
        <v>0</v>
      </c>
      <c r="B158" s="161">
        <f>'Wniosek 2025 r.'!B171</f>
        <v>0</v>
      </c>
      <c r="C158" s="99"/>
      <c r="D158" s="99"/>
      <c r="E158" s="99"/>
      <c r="F158" s="99"/>
      <c r="G158" s="99"/>
      <c r="H158" s="99"/>
      <c r="I158" s="227">
        <f t="shared" si="3"/>
        <v>0</v>
      </c>
      <c r="J158" s="215"/>
      <c r="K158" s="215"/>
      <c r="L158" s="215"/>
      <c r="M158" s="227">
        <f t="shared" si="4"/>
        <v>0</v>
      </c>
      <c r="N158" s="227">
        <f t="shared" si="5"/>
        <v>0</v>
      </c>
    </row>
    <row r="159" spans="1:14" hidden="1" x14ac:dyDescent="0.25">
      <c r="A159" s="128">
        <f>'Wniosek 2025 r.'!A172</f>
        <v>0</v>
      </c>
      <c r="B159" s="161">
        <f>'Wniosek 2025 r.'!B172</f>
        <v>0</v>
      </c>
      <c r="C159" s="99"/>
      <c r="D159" s="99"/>
      <c r="E159" s="99"/>
      <c r="F159" s="99"/>
      <c r="G159" s="99"/>
      <c r="H159" s="99"/>
      <c r="I159" s="227">
        <f t="shared" si="3"/>
        <v>0</v>
      </c>
      <c r="J159" s="215"/>
      <c r="K159" s="215"/>
      <c r="L159" s="215"/>
      <c r="M159" s="227">
        <f t="shared" si="4"/>
        <v>0</v>
      </c>
      <c r="N159" s="227">
        <f t="shared" si="5"/>
        <v>0</v>
      </c>
    </row>
    <row r="160" spans="1:14" hidden="1" x14ac:dyDescent="0.25">
      <c r="A160" s="128">
        <f>'Wniosek 2025 r.'!A173</f>
        <v>0</v>
      </c>
      <c r="B160" s="161">
        <f>'Wniosek 2025 r.'!B173</f>
        <v>0</v>
      </c>
      <c r="C160" s="99"/>
      <c r="D160" s="99"/>
      <c r="E160" s="99"/>
      <c r="F160" s="99"/>
      <c r="G160" s="99"/>
      <c r="H160" s="99"/>
      <c r="I160" s="227">
        <f t="shared" si="3"/>
        <v>0</v>
      </c>
      <c r="J160" s="215"/>
      <c r="K160" s="215"/>
      <c r="L160" s="215"/>
      <c r="M160" s="227">
        <f t="shared" si="4"/>
        <v>0</v>
      </c>
      <c r="N160" s="227">
        <f t="shared" si="5"/>
        <v>0</v>
      </c>
    </row>
    <row r="161" spans="1:14" hidden="1" x14ac:dyDescent="0.25">
      <c r="A161" s="128">
        <f>'Wniosek 2025 r.'!A174</f>
        <v>0</v>
      </c>
      <c r="B161" s="161">
        <f>'Wniosek 2025 r.'!B174</f>
        <v>0</v>
      </c>
      <c r="C161" s="99"/>
      <c r="D161" s="99"/>
      <c r="E161" s="99"/>
      <c r="F161" s="99"/>
      <c r="G161" s="99"/>
      <c r="H161" s="99"/>
      <c r="I161" s="227">
        <f t="shared" si="3"/>
        <v>0</v>
      </c>
      <c r="J161" s="215"/>
      <c r="K161" s="215"/>
      <c r="L161" s="215"/>
      <c r="M161" s="227">
        <f t="shared" si="4"/>
        <v>0</v>
      </c>
      <c r="N161" s="227">
        <f t="shared" si="5"/>
        <v>0</v>
      </c>
    </row>
    <row r="162" spans="1:14" hidden="1" x14ac:dyDescent="0.25">
      <c r="A162" s="128">
        <f>'Wniosek 2025 r.'!A175</f>
        <v>0</v>
      </c>
      <c r="B162" s="161">
        <f>'Wniosek 2025 r.'!B175</f>
        <v>0</v>
      </c>
      <c r="C162" s="99"/>
      <c r="D162" s="99"/>
      <c r="E162" s="99"/>
      <c r="F162" s="99"/>
      <c r="G162" s="99"/>
      <c r="H162" s="99"/>
      <c r="I162" s="227">
        <f t="shared" si="3"/>
        <v>0</v>
      </c>
      <c r="J162" s="215"/>
      <c r="K162" s="215"/>
      <c r="L162" s="215"/>
      <c r="M162" s="227">
        <f t="shared" si="4"/>
        <v>0</v>
      </c>
      <c r="N162" s="227">
        <f t="shared" si="5"/>
        <v>0</v>
      </c>
    </row>
    <row r="163" spans="1:14" hidden="1" x14ac:dyDescent="0.25">
      <c r="A163" s="128">
        <f>'Wniosek 2025 r.'!A176</f>
        <v>0</v>
      </c>
      <c r="B163" s="161">
        <f>'Wniosek 2025 r.'!B176</f>
        <v>0</v>
      </c>
      <c r="C163" s="99"/>
      <c r="D163" s="99"/>
      <c r="E163" s="99"/>
      <c r="F163" s="99"/>
      <c r="G163" s="99"/>
      <c r="H163" s="99"/>
      <c r="I163" s="227">
        <f t="shared" si="3"/>
        <v>0</v>
      </c>
      <c r="J163" s="215"/>
      <c r="K163" s="215"/>
      <c r="L163" s="215"/>
      <c r="M163" s="227">
        <f t="shared" si="4"/>
        <v>0</v>
      </c>
      <c r="N163" s="227">
        <f t="shared" si="5"/>
        <v>0</v>
      </c>
    </row>
    <row r="164" spans="1:14" hidden="1" x14ac:dyDescent="0.25">
      <c r="A164" s="128">
        <f>'Wniosek 2025 r.'!A177</f>
        <v>0</v>
      </c>
      <c r="B164" s="161">
        <f>'Wniosek 2025 r.'!B177</f>
        <v>0</v>
      </c>
      <c r="C164" s="99"/>
      <c r="D164" s="99"/>
      <c r="E164" s="99"/>
      <c r="F164" s="99"/>
      <c r="G164" s="99"/>
      <c r="H164" s="99"/>
      <c r="I164" s="227">
        <f t="shared" si="3"/>
        <v>0</v>
      </c>
      <c r="J164" s="215"/>
      <c r="K164" s="215"/>
      <c r="L164" s="215"/>
      <c r="M164" s="227">
        <f t="shared" si="4"/>
        <v>0</v>
      </c>
      <c r="N164" s="227">
        <f t="shared" si="5"/>
        <v>0</v>
      </c>
    </row>
    <row r="165" spans="1:14" hidden="1" x14ac:dyDescent="0.25">
      <c r="A165" s="128">
        <f>'Wniosek 2025 r.'!A178</f>
        <v>0</v>
      </c>
      <c r="B165" s="161">
        <f>'Wniosek 2025 r.'!B178</f>
        <v>0</v>
      </c>
      <c r="C165" s="99"/>
      <c r="D165" s="217"/>
      <c r="E165" s="217"/>
      <c r="F165" s="217"/>
      <c r="G165" s="217"/>
      <c r="H165" s="217"/>
      <c r="I165" s="227">
        <f t="shared" si="3"/>
        <v>0</v>
      </c>
      <c r="J165" s="215"/>
      <c r="K165" s="215"/>
      <c r="L165" s="215"/>
      <c r="M165" s="227">
        <f t="shared" si="4"/>
        <v>0</v>
      </c>
      <c r="N165" s="227">
        <f t="shared" si="5"/>
        <v>0</v>
      </c>
    </row>
    <row r="166" spans="1:14" hidden="1" x14ac:dyDescent="0.25">
      <c r="A166" s="128">
        <f>'Wniosek 2025 r.'!A179</f>
        <v>0</v>
      </c>
      <c r="B166" s="161">
        <f>'Wniosek 2025 r.'!B179</f>
        <v>0</v>
      </c>
      <c r="C166" s="99"/>
      <c r="D166" s="217"/>
      <c r="E166" s="217"/>
      <c r="F166" s="217"/>
      <c r="G166" s="217"/>
      <c r="H166" s="217"/>
      <c r="I166" s="227">
        <f t="shared" si="3"/>
        <v>0</v>
      </c>
      <c r="J166" s="215"/>
      <c r="K166" s="215"/>
      <c r="L166" s="215"/>
      <c r="M166" s="227">
        <f t="shared" si="4"/>
        <v>0</v>
      </c>
      <c r="N166" s="227">
        <f t="shared" si="5"/>
        <v>0</v>
      </c>
    </row>
    <row r="167" spans="1:14" hidden="1" x14ac:dyDescent="0.25">
      <c r="A167" s="128">
        <f>'Wniosek 2025 r.'!A180</f>
        <v>0</v>
      </c>
      <c r="B167" s="161">
        <f>'Wniosek 2025 r.'!B180</f>
        <v>0</v>
      </c>
      <c r="C167" s="99"/>
      <c r="D167" s="217"/>
      <c r="E167" s="217"/>
      <c r="F167" s="217"/>
      <c r="G167" s="217"/>
      <c r="H167" s="217"/>
      <c r="I167" s="227">
        <f t="shared" si="3"/>
        <v>0</v>
      </c>
      <c r="J167" s="215"/>
      <c r="K167" s="215"/>
      <c r="L167" s="215"/>
      <c r="M167" s="227">
        <f t="shared" si="4"/>
        <v>0</v>
      </c>
      <c r="N167" s="227">
        <f t="shared" si="5"/>
        <v>0</v>
      </c>
    </row>
    <row r="168" spans="1:14" hidden="1" x14ac:dyDescent="0.25">
      <c r="A168" s="128">
        <f>'Wniosek 2025 r.'!A181</f>
        <v>0</v>
      </c>
      <c r="B168" s="161">
        <f>'Wniosek 2025 r.'!B181</f>
        <v>0</v>
      </c>
      <c r="C168" s="99"/>
      <c r="D168" s="217"/>
      <c r="E168" s="217"/>
      <c r="F168" s="217"/>
      <c r="G168" s="217"/>
      <c r="H168" s="217"/>
      <c r="I168" s="227">
        <f t="shared" si="3"/>
        <v>0</v>
      </c>
      <c r="J168" s="215"/>
      <c r="K168" s="215"/>
      <c r="L168" s="215"/>
      <c r="M168" s="227">
        <f t="shared" si="4"/>
        <v>0</v>
      </c>
      <c r="N168" s="227">
        <f t="shared" si="5"/>
        <v>0</v>
      </c>
    </row>
    <row r="169" spans="1:14" hidden="1" x14ac:dyDescent="0.25">
      <c r="A169" s="128">
        <f>'Wniosek 2025 r.'!A182</f>
        <v>0</v>
      </c>
      <c r="B169" s="161">
        <f>'Wniosek 2025 r.'!B182</f>
        <v>0</v>
      </c>
      <c r="C169" s="99"/>
      <c r="D169" s="217"/>
      <c r="E169" s="217"/>
      <c r="F169" s="217"/>
      <c r="G169" s="217"/>
      <c r="H169" s="217"/>
      <c r="I169" s="227">
        <f t="shared" si="3"/>
        <v>0</v>
      </c>
      <c r="J169" s="215"/>
      <c r="K169" s="215"/>
      <c r="L169" s="215"/>
      <c r="M169" s="227">
        <f t="shared" si="4"/>
        <v>0</v>
      </c>
      <c r="N169" s="227">
        <f t="shared" si="5"/>
        <v>0</v>
      </c>
    </row>
    <row r="170" spans="1:14" hidden="1" x14ac:dyDescent="0.25">
      <c r="A170" s="128">
        <f>'Wniosek 2025 r.'!A183</f>
        <v>0</v>
      </c>
      <c r="B170" s="161">
        <f>'Wniosek 2025 r.'!B183</f>
        <v>0</v>
      </c>
      <c r="C170" s="99"/>
      <c r="D170" s="217"/>
      <c r="E170" s="217"/>
      <c r="F170" s="217"/>
      <c r="G170" s="217"/>
      <c r="H170" s="217"/>
      <c r="I170" s="227">
        <f t="shared" si="3"/>
        <v>0</v>
      </c>
      <c r="J170" s="215"/>
      <c r="K170" s="215"/>
      <c r="L170" s="215"/>
      <c r="M170" s="227">
        <f t="shared" si="4"/>
        <v>0</v>
      </c>
      <c r="N170" s="227">
        <f t="shared" si="5"/>
        <v>0</v>
      </c>
    </row>
    <row r="171" spans="1:14" hidden="1" x14ac:dyDescent="0.25">
      <c r="A171" s="128">
        <f>'Wniosek 2025 r.'!A184</f>
        <v>0</v>
      </c>
      <c r="B171" s="161">
        <f>'Wniosek 2025 r.'!B184</f>
        <v>0</v>
      </c>
      <c r="C171" s="99"/>
      <c r="D171" s="217"/>
      <c r="E171" s="217"/>
      <c r="F171" s="217"/>
      <c r="G171" s="217"/>
      <c r="H171" s="217"/>
      <c r="I171" s="227">
        <f t="shared" si="3"/>
        <v>0</v>
      </c>
      <c r="J171" s="215"/>
      <c r="K171" s="215"/>
      <c r="L171" s="215"/>
      <c r="M171" s="227">
        <f t="shared" si="4"/>
        <v>0</v>
      </c>
      <c r="N171" s="227">
        <f t="shared" si="5"/>
        <v>0</v>
      </c>
    </row>
    <row r="172" spans="1:14" hidden="1" x14ac:dyDescent="0.25">
      <c r="A172" s="128">
        <f>'Wniosek 2025 r.'!A185</f>
        <v>0</v>
      </c>
      <c r="B172" s="161">
        <f>'Wniosek 2025 r.'!B185</f>
        <v>0</v>
      </c>
      <c r="C172" s="99"/>
      <c r="D172" s="217"/>
      <c r="E172" s="217"/>
      <c r="F172" s="217"/>
      <c r="G172" s="217"/>
      <c r="H172" s="217"/>
      <c r="I172" s="227">
        <f t="shared" si="3"/>
        <v>0</v>
      </c>
      <c r="J172" s="215"/>
      <c r="K172" s="215"/>
      <c r="L172" s="215"/>
      <c r="M172" s="227">
        <f t="shared" si="4"/>
        <v>0</v>
      </c>
      <c r="N172" s="227">
        <f t="shared" si="5"/>
        <v>0</v>
      </c>
    </row>
    <row r="173" spans="1:14" hidden="1" x14ac:dyDescent="0.25">
      <c r="A173" s="128">
        <f>'Wniosek 2025 r.'!A186</f>
        <v>0</v>
      </c>
      <c r="B173" s="161">
        <f>'Wniosek 2025 r.'!B186</f>
        <v>0</v>
      </c>
      <c r="C173" s="99"/>
      <c r="D173" s="217"/>
      <c r="E173" s="217"/>
      <c r="F173" s="217"/>
      <c r="G173" s="217"/>
      <c r="H173" s="217"/>
      <c r="I173" s="227">
        <f t="shared" si="3"/>
        <v>0</v>
      </c>
      <c r="J173" s="215"/>
      <c r="K173" s="215"/>
      <c r="L173" s="215"/>
      <c r="M173" s="227">
        <f t="shared" si="4"/>
        <v>0</v>
      </c>
      <c r="N173" s="227">
        <f t="shared" si="5"/>
        <v>0</v>
      </c>
    </row>
    <row r="174" spans="1:14" hidden="1" x14ac:dyDescent="0.25">
      <c r="A174" s="128">
        <f>'Wniosek 2025 r.'!A187</f>
        <v>0</v>
      </c>
      <c r="B174" s="161">
        <f>'Wniosek 2025 r.'!B187</f>
        <v>0</v>
      </c>
      <c r="C174" s="99"/>
      <c r="D174" s="217"/>
      <c r="E174" s="217"/>
      <c r="F174" s="217"/>
      <c r="G174" s="217"/>
      <c r="H174" s="217"/>
      <c r="I174" s="227">
        <f t="shared" si="3"/>
        <v>0</v>
      </c>
      <c r="J174" s="215"/>
      <c r="K174" s="215"/>
      <c r="L174" s="215"/>
      <c r="M174" s="227">
        <f t="shared" si="4"/>
        <v>0</v>
      </c>
      <c r="N174" s="227">
        <f t="shared" si="5"/>
        <v>0</v>
      </c>
    </row>
    <row r="175" spans="1:14" s="13" customFormat="1" hidden="1" x14ac:dyDescent="0.25">
      <c r="A175" s="128">
        <f>'Wniosek 2025 r.'!A188</f>
        <v>0</v>
      </c>
      <c r="B175" s="161">
        <f>'Wniosek 2025 r.'!B188</f>
        <v>0</v>
      </c>
      <c r="C175" s="99"/>
      <c r="D175" s="217"/>
      <c r="E175" s="217"/>
      <c r="F175" s="217"/>
      <c r="G175" s="217"/>
      <c r="H175" s="217"/>
      <c r="I175" s="227">
        <f t="shared" si="3"/>
        <v>0</v>
      </c>
      <c r="J175" s="215"/>
      <c r="K175" s="215"/>
      <c r="L175" s="215"/>
      <c r="M175" s="227">
        <f>J175+K175+L175</f>
        <v>0</v>
      </c>
      <c r="N175" s="227">
        <f>M175-I175</f>
        <v>0</v>
      </c>
    </row>
    <row r="176" spans="1:14" ht="15.75" thickBot="1" x14ac:dyDescent="0.3">
      <c r="A176" s="330" t="s">
        <v>32</v>
      </c>
      <c r="B176" s="331"/>
      <c r="C176" s="216">
        <f>SUM(C26:C175)</f>
        <v>0</v>
      </c>
      <c r="D176" s="218">
        <f>SUM(D26:D175)</f>
        <v>0</v>
      </c>
      <c r="E176" s="218">
        <f>SUM(E26:E175)</f>
        <v>0</v>
      </c>
      <c r="F176" s="218">
        <f t="shared" ref="F176:M176" si="6">SUM(F26:F175)</f>
        <v>0</v>
      </c>
      <c r="G176" s="218">
        <f t="shared" si="6"/>
        <v>0</v>
      </c>
      <c r="H176" s="218">
        <f t="shared" si="6"/>
        <v>0</v>
      </c>
      <c r="I176" s="218">
        <f t="shared" si="6"/>
        <v>0</v>
      </c>
      <c r="J176" s="216">
        <f t="shared" si="6"/>
        <v>0</v>
      </c>
      <c r="K176" s="216">
        <f t="shared" si="6"/>
        <v>0</v>
      </c>
      <c r="L176" s="216">
        <f t="shared" si="6"/>
        <v>0</v>
      </c>
      <c r="M176" s="216">
        <f t="shared" si="6"/>
        <v>0</v>
      </c>
      <c r="N176" s="216">
        <f>SUMIF(N26:N175,"&lt;0")</f>
        <v>0</v>
      </c>
    </row>
    <row r="177" spans="1:14" x14ac:dyDescent="0.25">
      <c r="A177" s="129"/>
      <c r="B177" s="129"/>
      <c r="C177" s="129"/>
      <c r="D177" s="129"/>
      <c r="E177" s="129"/>
      <c r="F177" s="129"/>
      <c r="G177" s="129"/>
      <c r="H177" s="129"/>
      <c r="I177" s="129"/>
      <c r="J177" s="69"/>
      <c r="K177" s="69"/>
      <c r="L177" s="69"/>
      <c r="M177" s="69"/>
      <c r="N177" s="69"/>
    </row>
    <row r="178" spans="1:14" ht="58.5" customHeight="1" x14ac:dyDescent="0.35">
      <c r="A178" s="85"/>
      <c r="B178" s="22"/>
      <c r="C178" s="22"/>
      <c r="D178" s="22"/>
      <c r="E178" s="69"/>
      <c r="F178" s="69"/>
      <c r="G178" s="69"/>
      <c r="H178" s="69"/>
      <c r="I178" s="130" t="s">
        <v>573</v>
      </c>
      <c r="J178" s="69"/>
      <c r="K178" s="85"/>
      <c r="L178" s="100"/>
      <c r="M178" s="406">
        <f>N176</f>
        <v>0</v>
      </c>
      <c r="N178" s="406"/>
    </row>
    <row r="179" spans="1:14" ht="74.25" customHeight="1" x14ac:dyDescent="0.25">
      <c r="A179" s="22"/>
      <c r="B179" s="22"/>
      <c r="C179" s="22"/>
      <c r="D179" s="22"/>
      <c r="E179" s="22"/>
      <c r="F179" s="69"/>
      <c r="G179" s="69"/>
      <c r="H179" s="69"/>
      <c r="I179" s="69"/>
      <c r="J179" s="69"/>
      <c r="K179" s="69"/>
      <c r="L179" s="69"/>
      <c r="M179" s="69"/>
      <c r="N179" s="69"/>
    </row>
    <row r="180" spans="1:14" ht="77.25" customHeight="1" x14ac:dyDescent="0.25">
      <c r="A180" s="22"/>
      <c r="B180" s="22"/>
      <c r="C180" s="22"/>
      <c r="D180" s="69"/>
      <c r="E180" s="69"/>
      <c r="F180" s="69"/>
      <c r="G180" s="69"/>
      <c r="H180" s="69"/>
      <c r="I180" s="407"/>
      <c r="J180" s="408"/>
      <c r="K180" s="408"/>
      <c r="L180" s="408"/>
      <c r="M180" s="409"/>
      <c r="N180" s="69"/>
    </row>
    <row r="181" spans="1:14" ht="9" hidden="1" customHeight="1" x14ac:dyDescent="0.25">
      <c r="A181" s="22"/>
      <c r="B181" s="22"/>
      <c r="C181" s="22"/>
      <c r="D181" s="69"/>
      <c r="E181" s="69"/>
      <c r="F181" s="69"/>
      <c r="G181" s="69"/>
      <c r="H181" s="69"/>
      <c r="I181" s="410"/>
      <c r="J181" s="411"/>
      <c r="K181" s="411"/>
      <c r="L181" s="411"/>
      <c r="M181" s="412"/>
      <c r="N181" s="69"/>
    </row>
    <row r="182" spans="1:14" ht="30" customHeight="1" x14ac:dyDescent="0.25">
      <c r="A182" s="22"/>
      <c r="B182" s="22"/>
      <c r="C182" s="22"/>
      <c r="D182" s="69"/>
      <c r="E182" s="69"/>
      <c r="F182" s="69"/>
      <c r="G182" s="69"/>
      <c r="H182" s="69"/>
      <c r="I182" s="413" t="s">
        <v>2207</v>
      </c>
      <c r="J182" s="413"/>
      <c r="K182" s="413"/>
      <c r="L182" s="413"/>
      <c r="M182" s="413"/>
      <c r="N182" s="69"/>
    </row>
    <row r="183" spans="1:14" s="17" customFormat="1" ht="15" customHeight="1" x14ac:dyDescent="0.25">
      <c r="A183" s="22"/>
      <c r="B183" s="22"/>
      <c r="C183" s="22"/>
      <c r="D183" s="131"/>
      <c r="E183" s="131"/>
      <c r="F183" s="131"/>
      <c r="G183" s="131"/>
      <c r="H183" s="131"/>
      <c r="I183" s="84"/>
      <c r="J183" s="69"/>
      <c r="K183" s="69"/>
      <c r="L183" s="69"/>
      <c r="M183" s="69"/>
      <c r="N183" s="69"/>
    </row>
    <row r="184" spans="1:14" s="17" customFormat="1" ht="81" customHeight="1" x14ac:dyDescent="0.25">
      <c r="A184" s="22"/>
      <c r="B184" s="22"/>
      <c r="C184" s="22"/>
      <c r="D184" s="69"/>
      <c r="E184" s="69"/>
      <c r="F184" s="69"/>
      <c r="G184" s="69"/>
      <c r="H184" s="69"/>
      <c r="I184" s="403"/>
      <c r="J184" s="404"/>
      <c r="K184" s="404"/>
      <c r="L184" s="404"/>
      <c r="M184" s="405"/>
      <c r="N184" s="69"/>
    </row>
    <row r="185" spans="1:14" s="17" customFormat="1" ht="30" customHeight="1" x14ac:dyDescent="0.25">
      <c r="A185" s="22"/>
      <c r="B185" s="22"/>
      <c r="C185" s="22"/>
      <c r="D185" s="69"/>
      <c r="E185" s="69"/>
      <c r="F185" s="69"/>
      <c r="G185" s="69"/>
      <c r="H185" s="69"/>
      <c r="I185" s="315" t="s">
        <v>2201</v>
      </c>
      <c r="J185" s="315"/>
      <c r="K185" s="315"/>
      <c r="L185" s="315"/>
      <c r="M185" s="315"/>
      <c r="N185" s="69"/>
    </row>
    <row r="186" spans="1:14" ht="87.75" customHeight="1" x14ac:dyDescent="0.25">
      <c r="A186" s="314"/>
      <c r="B186" s="314"/>
      <c r="C186" s="314"/>
      <c r="D186" s="314"/>
      <c r="E186" s="314"/>
      <c r="F186" s="314"/>
      <c r="G186" s="314"/>
      <c r="H186" s="314"/>
      <c r="I186" s="314"/>
      <c r="J186" s="69"/>
      <c r="K186" s="69"/>
      <c r="L186" s="69"/>
      <c r="M186" s="69"/>
      <c r="N186" s="69"/>
    </row>
  </sheetData>
  <sheetProtection formatColumns="0" formatRows="0" selectLockedCells="1"/>
  <mergeCells count="28">
    <mergeCell ref="F18:H18"/>
    <mergeCell ref="F15:H15"/>
    <mergeCell ref="F16:H16"/>
    <mergeCell ref="F17:H17"/>
    <mergeCell ref="K15:M18"/>
    <mergeCell ref="L1:M1"/>
    <mergeCell ref="L2:M2"/>
    <mergeCell ref="A20:N21"/>
    <mergeCell ref="A23:N23"/>
    <mergeCell ref="C4:D4"/>
    <mergeCell ref="B3:D3"/>
    <mergeCell ref="C5:D5"/>
    <mergeCell ref="C6:D6"/>
    <mergeCell ref="C7:D7"/>
    <mergeCell ref="C8:D8"/>
    <mergeCell ref="C9:D9"/>
    <mergeCell ref="B10:D10"/>
    <mergeCell ref="C11:D11"/>
    <mergeCell ref="C12:D12"/>
    <mergeCell ref="C13:D13"/>
    <mergeCell ref="C14:D14"/>
    <mergeCell ref="I184:M184"/>
    <mergeCell ref="I185:M185"/>
    <mergeCell ref="A186:I186"/>
    <mergeCell ref="A176:B176"/>
    <mergeCell ref="M178:N178"/>
    <mergeCell ref="I180:M181"/>
    <mergeCell ref="I182:M182"/>
  </mergeCells>
  <conditionalFormatting sqref="A26:N175">
    <cfRule type="containsBlanks" dxfId="36" priority="13">
      <formula>LEN(TRIM(A26))=0</formula>
    </cfRule>
  </conditionalFormatting>
  <conditionalFormatting sqref="I180">
    <cfRule type="containsBlanks" dxfId="35" priority="2">
      <formula>LEN(TRIM(I180))=0</formula>
    </cfRule>
  </conditionalFormatting>
  <conditionalFormatting sqref="I184">
    <cfRule type="containsBlanks" dxfId="34" priority="1">
      <formula>LEN(TRIM(I184))=0</formula>
    </cfRule>
  </conditionalFormatting>
  <dataValidations count="4">
    <dataValidation type="whole" allowBlank="1" showInputMessage="1" showErrorMessage="1" errorTitle="Błędny NIP" error="Proszę podać poprawną wartość - dozwolone sąwyłacznie cyfry." sqref="C5" xr:uid="{058294B5-0D76-4106-B578-D690AA54D1A8}">
      <formula1>0</formula1>
      <formula2>9999999999</formula2>
    </dataValidation>
    <dataValidation operator="greaterThan" allowBlank="1" showInputMessage="1" showErrorMessage="1" sqref="C176:N176" xr:uid="{1478358B-8AC3-43A9-90D9-7164110201D9}"/>
    <dataValidation type="decimal" errorStyle="warning" allowBlank="1" showInputMessage="1" showErrorMessage="1" errorTitle="Brak przychodów" error="Nie podano wartości przychodów, proszę sprawdzić czy dane są poprawne. Jeśli wartości są prawidłowe, należy do wniosku dołączyć oświadczenie o przyczynie braku przychodów." sqref="J26:K175" xr:uid="{191E2378-1F39-4F0B-96E4-76BFA0BD2941}">
      <formula1>1</formula1>
      <formula2>500000</formula2>
    </dataValidation>
    <dataValidation type="decimal" errorStyle="warning" allowBlank="1" showInputMessage="1" showErrorMessage="1" errorTitle="Sprawdź dane" error="Proszę sprawdzić poprawność danych, koszty nie powinny być niższe niż 0 zł." sqref="C26:E175" xr:uid="{A32331B8-288C-403A-973F-CD1521073491}">
      <formula1>1</formula1>
      <formula2>100000000</formula2>
    </dataValidation>
  </dataValidations>
  <pageMargins left="6.25E-2" right="1.0416666666666666E-2" top="0.32407407407407407" bottom="8.3333333333333332E-3" header="0.3" footer="0.3"/>
  <pageSetup paperSize="8" scale="68" fitToHeight="0" orientation="landscape" r:id="rId1"/>
  <rowBreaks count="2" manualBreakCount="2">
    <brk id="70" max="13" man="1"/>
    <brk id="18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42D3E-1D5F-4FDC-A945-FBA9ACC19A92}">
  <sheetPr codeName="Arkusz8"/>
  <dimension ref="A1:AQ305"/>
  <sheetViews>
    <sheetView topLeftCell="A112" zoomScale="70" zoomScaleNormal="70" workbookViewId="0">
      <selection activeCell="Q152" sqref="Q152:S152"/>
    </sheetView>
  </sheetViews>
  <sheetFormatPr defaultColWidth="9.140625" defaultRowHeight="15" x14ac:dyDescent="0.25"/>
  <cols>
    <col min="1" max="1" width="9.140625" style="25"/>
    <col min="2" max="2" width="15" style="25" customWidth="1"/>
    <col min="3" max="3" width="13.140625" style="25" customWidth="1"/>
    <col min="4" max="4" width="19.5703125" style="25" customWidth="1"/>
    <col min="5" max="5" width="17.5703125" style="25" customWidth="1"/>
    <col min="6" max="6" width="19.28515625" style="25" customWidth="1"/>
    <col min="7" max="7" width="19.42578125" style="25" customWidth="1"/>
    <col min="8" max="8" width="23.42578125" style="25" customWidth="1"/>
    <col min="9" max="9" width="33.85546875" style="25" customWidth="1"/>
    <col min="10" max="10" width="36" style="25" customWidth="1"/>
    <col min="11" max="11" width="16.140625" style="25" customWidth="1"/>
    <col min="12" max="12" width="15" style="25" customWidth="1"/>
    <col min="13" max="13" width="16" style="25" customWidth="1"/>
    <col min="14" max="14" width="17" style="25" bestFit="1" customWidth="1"/>
    <col min="15" max="15" width="19.42578125" style="25" customWidth="1"/>
    <col min="16" max="16" width="16.140625" style="25" customWidth="1"/>
    <col min="17" max="17" width="22.85546875" style="25" bestFit="1" customWidth="1"/>
    <col min="18" max="18" width="18.28515625" style="25" bestFit="1" customWidth="1"/>
    <col min="19" max="28" width="9.140625" style="25"/>
    <col min="29" max="29" width="27.7109375" style="25" bestFit="1" customWidth="1"/>
    <col min="30" max="31" width="9.140625" style="25"/>
    <col min="32" max="32" width="42.7109375" style="25" bestFit="1" customWidth="1"/>
    <col min="33" max="33" width="17.5703125" style="25" bestFit="1" customWidth="1"/>
    <col min="34" max="34" width="9.140625" style="25"/>
    <col min="35" max="35" width="24.85546875" style="25" bestFit="1" customWidth="1"/>
    <col min="36" max="36" width="52.7109375" style="25" bestFit="1" customWidth="1"/>
    <col min="37" max="37" width="91.28515625" style="25" bestFit="1" customWidth="1"/>
    <col min="38" max="38" width="19.7109375" style="25" bestFit="1" customWidth="1"/>
    <col min="39" max="39" width="28.42578125" style="25" bestFit="1" customWidth="1"/>
    <col min="40" max="16384" width="9.140625" style="25"/>
  </cols>
  <sheetData>
    <row r="1" spans="1:43" ht="75" x14ac:dyDescent="0.25">
      <c r="A1" s="33" t="s">
        <v>89</v>
      </c>
      <c r="B1" s="33" t="s">
        <v>88</v>
      </c>
      <c r="C1" s="33" t="s">
        <v>87</v>
      </c>
      <c r="D1" s="33" t="s">
        <v>75</v>
      </c>
      <c r="E1" s="33" t="s">
        <v>86</v>
      </c>
      <c r="F1" s="33" t="s">
        <v>85</v>
      </c>
      <c r="G1" s="33" t="s">
        <v>84</v>
      </c>
      <c r="H1" s="33" t="s">
        <v>83</v>
      </c>
      <c r="I1" s="33" t="s">
        <v>82</v>
      </c>
      <c r="J1" s="33" t="s">
        <v>81</v>
      </c>
      <c r="K1" s="33" t="s">
        <v>80</v>
      </c>
      <c r="L1" s="265" t="str">
        <f t="shared" ref="L1:L32" si="0">A1</f>
        <v>l.p</v>
      </c>
      <c r="M1" s="265" t="s">
        <v>75</v>
      </c>
      <c r="N1" s="265" t="s">
        <v>74</v>
      </c>
      <c r="O1" s="265" t="s">
        <v>73</v>
      </c>
      <c r="P1" s="265" t="s">
        <v>72</v>
      </c>
      <c r="Q1" s="265" t="s">
        <v>71</v>
      </c>
      <c r="R1" s="265" t="s">
        <v>70</v>
      </c>
      <c r="S1" s="265" t="s">
        <v>69</v>
      </c>
      <c r="T1" s="265" t="s">
        <v>68</v>
      </c>
      <c r="U1" s="265" t="s">
        <v>67</v>
      </c>
      <c r="V1" s="265" t="s">
        <v>66</v>
      </c>
      <c r="W1" s="266" t="s">
        <v>65</v>
      </c>
      <c r="X1" s="265" t="s">
        <v>64</v>
      </c>
      <c r="Y1" s="265" t="s">
        <v>63</v>
      </c>
      <c r="Z1" s="265" t="s">
        <v>62</v>
      </c>
      <c r="AA1" s="265" t="s">
        <v>61</v>
      </c>
      <c r="AB1" s="265" t="s">
        <v>60</v>
      </c>
      <c r="AC1" s="25" t="str">
        <f>'Zał. nr 2 kalkulacja - 2025 r.'!C24</f>
        <v>Koszty kierowców autobusów</v>
      </c>
      <c r="AD1" s="25" t="str">
        <f>'Zał. nr 2 kalkulacja - 2025 r.'!D24</f>
        <v>Koszty taboru (autobusów)</v>
      </c>
      <c r="AE1" s="25" t="str">
        <f>'Zał. nr 2 kalkulacja - 2025 r.'!E24</f>
        <v>Koszty eksploatacyjne</v>
      </c>
      <c r="AF1" s="25" t="str">
        <f>'Zał. nr 2 kalkulacja - 2025 r.'!F24</f>
        <v>Koszty wydziałowe przewozów autobusowych</v>
      </c>
      <c r="AG1" s="25" t="str">
        <f>'Zał. nr 2 kalkulacja - 2025 r.'!G24</f>
        <v>Koszty zarządzania</v>
      </c>
      <c r="AH1" s="25" t="str">
        <f>'Zał. nr 2 kalkulacja - 2025 r.'!H24</f>
        <v>Pozostałe koszty</v>
      </c>
      <c r="AI1" s="25" t="str">
        <f>'Zał. nr 2 kalkulacja - 2025 r.'!I24</f>
        <v xml:space="preserve">Planowane koszty ogółem </v>
      </c>
      <c r="AJ1" s="25" t="str">
        <f>'Zał. nr 2 kalkulacja - 2025 r.'!J24</f>
        <v>Przychody ze sprzedaży biletów za przewóz osób i bagażu</v>
      </c>
      <c r="AK1" s="25" t="str">
        <f>'Zał. nr 2 kalkulacja - 2025 r.'!K24</f>
        <v>Przychody z dotacji przedmiotowej na wyrównanie utraconych przychodów z tytułu ulg ustawowych</v>
      </c>
      <c r="AL1" s="25" t="str">
        <f>'Zał. nr 2 kalkulacja - 2025 r.'!L24</f>
        <v xml:space="preserve">Pozostałe przychody </v>
      </c>
      <c r="AM1" s="25" t="str">
        <f>'Zał. nr 2 kalkulacja - 2025 r.'!M24</f>
        <v xml:space="preserve">Planowane przychody ogółem </v>
      </c>
      <c r="AN1" s="25" t="str">
        <f>'Zał. nr 2 kalkulacja - 2025 r.'!N24</f>
        <v>Deficyt</v>
      </c>
      <c r="AO1" s="113" t="s">
        <v>507</v>
      </c>
      <c r="AP1" s="39" t="s">
        <v>79</v>
      </c>
      <c r="AQ1" s="56" t="s">
        <v>90</v>
      </c>
    </row>
    <row r="2" spans="1:43" s="45" customFormat="1" x14ac:dyDescent="0.25">
      <c r="A2" s="45">
        <f>'Wniosek 2025 r.'!A39</f>
        <v>0</v>
      </c>
      <c r="B2" s="53">
        <f>'Wniosek 2025 r.'!B39</f>
        <v>0</v>
      </c>
      <c r="C2" s="52">
        <f>'Wniosek 2025 r.'!E39</f>
        <v>0</v>
      </c>
      <c r="D2" s="51">
        <f>'Wniosek 2025 r.'!G39</f>
        <v>0</v>
      </c>
      <c r="E2" s="48">
        <f>'Wniosek 2025 r.'!C202</f>
        <v>0</v>
      </c>
      <c r="F2" s="48">
        <f>'Wniosek 2025 r.'!C512</f>
        <v>0</v>
      </c>
      <c r="G2" s="50">
        <f>'Wniosek 2025 r.'!C358</f>
        <v>0</v>
      </c>
      <c r="H2" s="49">
        <f>'Wniosek 2025 r.'!D358</f>
        <v>0</v>
      </c>
      <c r="I2" s="57">
        <f>'Wniosek 2025 r.'!F358</f>
        <v>0</v>
      </c>
      <c r="J2" s="48">
        <f>'Wniosek 2025 r.'!H358</f>
        <v>0</v>
      </c>
      <c r="K2" s="47">
        <f>'Wniosek 2025 r.'!C667</f>
        <v>0</v>
      </c>
      <c r="L2" s="27">
        <f t="shared" si="0"/>
        <v>0</v>
      </c>
      <c r="M2" s="32" t="str">
        <f t="shared" ref="M2:M33" si="1">IFERROR(E2/C2,"")</f>
        <v/>
      </c>
      <c r="N2" s="31" t="str">
        <f t="shared" ref="N2:N33" si="2">IFERROR(F2/E2,"")</f>
        <v/>
      </c>
      <c r="O2" s="27">
        <f t="shared" ref="O2:O33" si="3">H2</f>
        <v>0</v>
      </c>
      <c r="P2" s="30" t="str">
        <f>IFERROR(O2/N2,"")</f>
        <v/>
      </c>
      <c r="Q2" s="29">
        <f t="shared" ref="Q2:Q33" si="4">O2*E2</f>
        <v>0</v>
      </c>
      <c r="R2" s="29">
        <f t="shared" ref="R2:R33" si="5">G2*E2</f>
        <v>0</v>
      </c>
      <c r="S2" s="29">
        <f t="shared" ref="S2:S33" si="6">IFERROR(U2*E2,0)</f>
        <v>0</v>
      </c>
      <c r="T2" s="27">
        <f t="shared" ref="T2:T33" si="7">IFERROR(U2*E2,0)</f>
        <v>0</v>
      </c>
      <c r="U2" s="27">
        <f t="shared" ref="U2:U33" si="8">IFERROR(IF((F2-J2)/E2&gt;=$AP$2,$AP$2,(F2-J2)/E2),0)</f>
        <v>0</v>
      </c>
      <c r="V2" s="27">
        <f t="shared" ref="V2:V33" si="9">IFERROR(K2/E2,0)</f>
        <v>0</v>
      </c>
      <c r="W2" s="27">
        <f t="shared" ref="W2:W33" si="10">F2*0.1</f>
        <v>0</v>
      </c>
      <c r="X2" s="27">
        <f>IFERROR(N2*0.1,0)</f>
        <v>0</v>
      </c>
      <c r="Y2" s="27" t="str">
        <f t="shared" ref="Y2:Y33" si="11">IF(O2&gt;=X2,$AQ$1,$AQ$2)</f>
        <v>ok</v>
      </c>
      <c r="Z2" s="27" t="str">
        <f t="shared" ref="Z2:Z33" si="12">IF(V2&lt;=$AP$2,$AQ$1,$AQ$2)</f>
        <v>ok</v>
      </c>
      <c r="AA2" s="28">
        <f t="shared" ref="AA2:AA33" si="13">(S2+Q2)-F2</f>
        <v>0</v>
      </c>
      <c r="AB2" s="28">
        <f t="shared" ref="AB2:AB33" si="14">F2-R2</f>
        <v>0</v>
      </c>
      <c r="AC2" s="45">
        <f>'Zał. nr 2 kalkulacja - 2025 r.'!C26</f>
        <v>0</v>
      </c>
      <c r="AD2" s="45">
        <f>'Zał. nr 2 kalkulacja - 2025 r.'!D26</f>
        <v>0</v>
      </c>
      <c r="AE2" s="45">
        <f>'Zał. nr 2 kalkulacja - 2025 r.'!E26</f>
        <v>0</v>
      </c>
      <c r="AF2" s="45">
        <f>'Zał. nr 2 kalkulacja - 2025 r.'!F26</f>
        <v>0</v>
      </c>
      <c r="AG2" s="45">
        <f>'Zał. nr 2 kalkulacja - 2025 r.'!G26</f>
        <v>0</v>
      </c>
      <c r="AH2" s="45">
        <f>'Zał. nr 2 kalkulacja - 2025 r.'!H26</f>
        <v>0</v>
      </c>
      <c r="AI2" s="45">
        <f>'Zał. nr 2 kalkulacja - 2025 r.'!I26</f>
        <v>0</v>
      </c>
      <c r="AJ2" s="45">
        <f>'Zał. nr 2 kalkulacja - 2025 r.'!J26</f>
        <v>0</v>
      </c>
      <c r="AK2" s="45">
        <f>'Zał. nr 2 kalkulacja - 2025 r.'!K26</f>
        <v>0</v>
      </c>
      <c r="AL2" s="45">
        <f>'Zał. nr 2 kalkulacja - 2025 r.'!L26</f>
        <v>0</v>
      </c>
      <c r="AM2" s="45">
        <f>'Zał. nr 2 kalkulacja - 2025 r.'!M26</f>
        <v>0</v>
      </c>
      <c r="AN2" s="45">
        <f>'Zał. nr 2 kalkulacja - 2025 r.'!N26</f>
        <v>0</v>
      </c>
      <c r="AO2" s="27" t="str">
        <f>IF('Zał. nr 2 kalkulacja - 2025 r.'!M178=('Wniosek 2025 r.'!C662*(-1)),'Weryfikacja 2025 r. płaska'!AQ1,'Weryfikacja 2025 r. płaska'!AQ2)</f>
        <v>ok</v>
      </c>
      <c r="AP2" s="46">
        <v>3</v>
      </c>
      <c r="AQ2" s="54" t="s">
        <v>78</v>
      </c>
    </row>
    <row r="3" spans="1:43" s="45" customFormat="1" x14ac:dyDescent="0.25">
      <c r="A3" s="45">
        <f>'Wniosek 2025 r.'!A40</f>
        <v>0</v>
      </c>
      <c r="B3" s="53">
        <f>'Wniosek 2025 r.'!B40</f>
        <v>0</v>
      </c>
      <c r="C3" s="52">
        <f>'Wniosek 2025 r.'!E40</f>
        <v>0</v>
      </c>
      <c r="D3" s="51">
        <f>'Wniosek 2025 r.'!G40</f>
        <v>0</v>
      </c>
      <c r="E3" s="48">
        <f>'Wniosek 2025 r.'!C203</f>
        <v>0</v>
      </c>
      <c r="F3" s="48">
        <f>'Wniosek 2025 r.'!C513</f>
        <v>0</v>
      </c>
      <c r="G3" s="50">
        <f>'Wniosek 2025 r.'!C359</f>
        <v>0</v>
      </c>
      <c r="H3" s="49">
        <f>'Wniosek 2025 r.'!D359</f>
        <v>0</v>
      </c>
      <c r="I3" s="57">
        <f>'Wniosek 2025 r.'!F359</f>
        <v>0</v>
      </c>
      <c r="J3" s="48">
        <f>'Wniosek 2025 r.'!H359</f>
        <v>0</v>
      </c>
      <c r="K3" s="47">
        <f>'Wniosek 2025 r.'!C668</f>
        <v>0</v>
      </c>
      <c r="L3" s="27">
        <f t="shared" si="0"/>
        <v>0</v>
      </c>
      <c r="M3" s="32" t="str">
        <f t="shared" si="1"/>
        <v/>
      </c>
      <c r="N3" s="31" t="str">
        <f t="shared" si="2"/>
        <v/>
      </c>
      <c r="O3" s="27">
        <f t="shared" si="3"/>
        <v>0</v>
      </c>
      <c r="P3" s="30" t="str">
        <f t="shared" ref="P3:P66" si="15">IFERROR(O3/N3,"")</f>
        <v/>
      </c>
      <c r="Q3" s="29">
        <f t="shared" si="4"/>
        <v>0</v>
      </c>
      <c r="R3" s="29">
        <f t="shared" si="5"/>
        <v>0</v>
      </c>
      <c r="S3" s="29">
        <f t="shared" si="6"/>
        <v>0</v>
      </c>
      <c r="T3" s="27">
        <f t="shared" si="7"/>
        <v>0</v>
      </c>
      <c r="U3" s="27">
        <f t="shared" si="8"/>
        <v>0</v>
      </c>
      <c r="V3" s="27">
        <f t="shared" si="9"/>
        <v>0</v>
      </c>
      <c r="W3" s="27">
        <f t="shared" si="10"/>
        <v>0</v>
      </c>
      <c r="X3" s="27">
        <f t="shared" ref="X3:X66" si="16">IFERROR(N3*0.1,0)</f>
        <v>0</v>
      </c>
      <c r="Y3" s="27" t="str">
        <f t="shared" si="11"/>
        <v>ok</v>
      </c>
      <c r="Z3" s="27" t="str">
        <f t="shared" si="12"/>
        <v>ok</v>
      </c>
      <c r="AA3" s="28">
        <f t="shared" si="13"/>
        <v>0</v>
      </c>
      <c r="AB3" s="28">
        <f t="shared" si="14"/>
        <v>0</v>
      </c>
      <c r="AC3" s="45">
        <f>'Zał. nr 2 kalkulacja - 2025 r.'!C27</f>
        <v>0</v>
      </c>
      <c r="AD3" s="45">
        <f>'Zał. nr 2 kalkulacja - 2025 r.'!D27</f>
        <v>0</v>
      </c>
      <c r="AE3" s="45">
        <f>'Zał. nr 2 kalkulacja - 2025 r.'!E27</f>
        <v>0</v>
      </c>
      <c r="AF3" s="45">
        <f>'Zał. nr 2 kalkulacja - 2025 r.'!F27</f>
        <v>0</v>
      </c>
      <c r="AG3" s="45">
        <f>'Zał. nr 2 kalkulacja - 2025 r.'!G27</f>
        <v>0</v>
      </c>
      <c r="AH3" s="45">
        <f>'Zał. nr 2 kalkulacja - 2025 r.'!H27</f>
        <v>0</v>
      </c>
      <c r="AI3" s="45">
        <f>'Zał. nr 2 kalkulacja - 2025 r.'!I27</f>
        <v>0</v>
      </c>
      <c r="AJ3" s="45">
        <f>'Zał. nr 2 kalkulacja - 2025 r.'!J27</f>
        <v>0</v>
      </c>
      <c r="AK3" s="45">
        <f>'Zał. nr 2 kalkulacja - 2025 r.'!K27</f>
        <v>0</v>
      </c>
      <c r="AL3" s="45">
        <f>'Zał. nr 2 kalkulacja - 2025 r.'!L27</f>
        <v>0</v>
      </c>
      <c r="AM3" s="45">
        <f>'Zał. nr 2 kalkulacja - 2025 r.'!M27</f>
        <v>0</v>
      </c>
      <c r="AN3" s="45">
        <f>'Zał. nr 2 kalkulacja - 2025 r.'!N27</f>
        <v>0</v>
      </c>
    </row>
    <row r="4" spans="1:43" s="45" customFormat="1" x14ac:dyDescent="0.25">
      <c r="A4" s="45">
        <f>'Wniosek 2025 r.'!A41</f>
        <v>0</v>
      </c>
      <c r="B4" s="53">
        <f>'Wniosek 2025 r.'!B41</f>
        <v>0</v>
      </c>
      <c r="C4" s="52">
        <f>'Wniosek 2025 r.'!E41</f>
        <v>0</v>
      </c>
      <c r="D4" s="51">
        <f>'Wniosek 2025 r.'!G41</f>
        <v>0</v>
      </c>
      <c r="E4" s="48">
        <f>'Wniosek 2025 r.'!C204</f>
        <v>0</v>
      </c>
      <c r="F4" s="48">
        <f>'Wniosek 2025 r.'!C514</f>
        <v>0</v>
      </c>
      <c r="G4" s="50">
        <f>'Wniosek 2025 r.'!C360</f>
        <v>0</v>
      </c>
      <c r="H4" s="49">
        <f>'Wniosek 2025 r.'!D360</f>
        <v>0</v>
      </c>
      <c r="I4" s="57">
        <f>'Wniosek 2025 r.'!F360</f>
        <v>0</v>
      </c>
      <c r="J4" s="48">
        <f>'Wniosek 2025 r.'!H360</f>
        <v>0</v>
      </c>
      <c r="K4" s="47">
        <f>'Wniosek 2025 r.'!C669</f>
        <v>0</v>
      </c>
      <c r="L4" s="27">
        <f t="shared" si="0"/>
        <v>0</v>
      </c>
      <c r="M4" s="32" t="str">
        <f t="shared" si="1"/>
        <v/>
      </c>
      <c r="N4" s="31" t="str">
        <f t="shared" si="2"/>
        <v/>
      </c>
      <c r="O4" s="27">
        <f t="shared" si="3"/>
        <v>0</v>
      </c>
      <c r="P4" s="30" t="str">
        <f t="shared" si="15"/>
        <v/>
      </c>
      <c r="Q4" s="29">
        <f t="shared" si="4"/>
        <v>0</v>
      </c>
      <c r="R4" s="29">
        <f t="shared" si="5"/>
        <v>0</v>
      </c>
      <c r="S4" s="29">
        <f t="shared" si="6"/>
        <v>0</v>
      </c>
      <c r="T4" s="27">
        <f t="shared" si="7"/>
        <v>0</v>
      </c>
      <c r="U4" s="27">
        <f t="shared" si="8"/>
        <v>0</v>
      </c>
      <c r="V4" s="27">
        <f t="shared" si="9"/>
        <v>0</v>
      </c>
      <c r="W4" s="27">
        <f t="shared" si="10"/>
        <v>0</v>
      </c>
      <c r="X4" s="27">
        <f t="shared" si="16"/>
        <v>0</v>
      </c>
      <c r="Y4" s="27" t="str">
        <f t="shared" si="11"/>
        <v>ok</v>
      </c>
      <c r="Z4" s="27" t="str">
        <f t="shared" si="12"/>
        <v>ok</v>
      </c>
      <c r="AA4" s="28">
        <f t="shared" si="13"/>
        <v>0</v>
      </c>
      <c r="AB4" s="28">
        <f t="shared" si="14"/>
        <v>0</v>
      </c>
      <c r="AC4" s="45">
        <f>'Zał. nr 2 kalkulacja - 2025 r.'!C28</f>
        <v>0</v>
      </c>
      <c r="AD4" s="45">
        <f>'Zał. nr 2 kalkulacja - 2025 r.'!D28</f>
        <v>0</v>
      </c>
      <c r="AE4" s="45">
        <f>'Zał. nr 2 kalkulacja - 2025 r.'!E28</f>
        <v>0</v>
      </c>
      <c r="AF4" s="45">
        <f>'Zał. nr 2 kalkulacja - 2025 r.'!F28</f>
        <v>0</v>
      </c>
      <c r="AG4" s="45">
        <f>'Zał. nr 2 kalkulacja - 2025 r.'!G28</f>
        <v>0</v>
      </c>
      <c r="AH4" s="45">
        <f>'Zał. nr 2 kalkulacja - 2025 r.'!H28</f>
        <v>0</v>
      </c>
      <c r="AI4" s="45">
        <f>'Zał. nr 2 kalkulacja - 2025 r.'!I28</f>
        <v>0</v>
      </c>
      <c r="AJ4" s="45">
        <f>'Zał. nr 2 kalkulacja - 2025 r.'!J28</f>
        <v>0</v>
      </c>
      <c r="AK4" s="45">
        <f>'Zał. nr 2 kalkulacja - 2025 r.'!K28</f>
        <v>0</v>
      </c>
      <c r="AL4" s="45">
        <f>'Zał. nr 2 kalkulacja - 2025 r.'!L28</f>
        <v>0</v>
      </c>
      <c r="AM4" s="45">
        <f>'Zał. nr 2 kalkulacja - 2025 r.'!M28</f>
        <v>0</v>
      </c>
      <c r="AN4" s="45">
        <f>'Zał. nr 2 kalkulacja - 2025 r.'!N28</f>
        <v>0</v>
      </c>
    </row>
    <row r="5" spans="1:43" s="45" customFormat="1" x14ac:dyDescent="0.25">
      <c r="A5" s="45">
        <f>'Wniosek 2025 r.'!A42</f>
        <v>0</v>
      </c>
      <c r="B5" s="53">
        <f>'Wniosek 2025 r.'!B42</f>
        <v>0</v>
      </c>
      <c r="C5" s="52">
        <f>'Wniosek 2025 r.'!E42</f>
        <v>0</v>
      </c>
      <c r="D5" s="51">
        <f>'Wniosek 2025 r.'!G42</f>
        <v>0</v>
      </c>
      <c r="E5" s="48">
        <f>'Wniosek 2025 r.'!C205</f>
        <v>0</v>
      </c>
      <c r="F5" s="48">
        <f>'Wniosek 2025 r.'!C515</f>
        <v>0</v>
      </c>
      <c r="G5" s="50">
        <f>'Wniosek 2025 r.'!C361</f>
        <v>0</v>
      </c>
      <c r="H5" s="49">
        <f>'Wniosek 2025 r.'!D361</f>
        <v>0</v>
      </c>
      <c r="I5" s="57">
        <f>'Wniosek 2025 r.'!F361</f>
        <v>0</v>
      </c>
      <c r="J5" s="48">
        <f>'Wniosek 2025 r.'!H361</f>
        <v>0</v>
      </c>
      <c r="K5" s="47">
        <f>'Wniosek 2025 r.'!C670</f>
        <v>0</v>
      </c>
      <c r="L5" s="27">
        <f t="shared" si="0"/>
        <v>0</v>
      </c>
      <c r="M5" s="32" t="str">
        <f t="shared" si="1"/>
        <v/>
      </c>
      <c r="N5" s="31" t="str">
        <f t="shared" si="2"/>
        <v/>
      </c>
      <c r="O5" s="27">
        <f t="shared" si="3"/>
        <v>0</v>
      </c>
      <c r="P5" s="30" t="str">
        <f t="shared" si="15"/>
        <v/>
      </c>
      <c r="Q5" s="29">
        <f t="shared" si="4"/>
        <v>0</v>
      </c>
      <c r="R5" s="29">
        <f t="shared" si="5"/>
        <v>0</v>
      </c>
      <c r="S5" s="29">
        <f t="shared" si="6"/>
        <v>0</v>
      </c>
      <c r="T5" s="27">
        <f t="shared" si="7"/>
        <v>0</v>
      </c>
      <c r="U5" s="27">
        <f t="shared" si="8"/>
        <v>0</v>
      </c>
      <c r="V5" s="27">
        <f t="shared" si="9"/>
        <v>0</v>
      </c>
      <c r="W5" s="27">
        <f t="shared" si="10"/>
        <v>0</v>
      </c>
      <c r="X5" s="27">
        <f t="shared" si="16"/>
        <v>0</v>
      </c>
      <c r="Y5" s="27" t="str">
        <f t="shared" si="11"/>
        <v>ok</v>
      </c>
      <c r="Z5" s="27" t="str">
        <f t="shared" si="12"/>
        <v>ok</v>
      </c>
      <c r="AA5" s="28">
        <f t="shared" si="13"/>
        <v>0</v>
      </c>
      <c r="AB5" s="28">
        <f t="shared" si="14"/>
        <v>0</v>
      </c>
      <c r="AC5" s="45">
        <f>'Zał. nr 2 kalkulacja - 2025 r.'!C29</f>
        <v>0</v>
      </c>
      <c r="AD5" s="45">
        <f>'Zał. nr 2 kalkulacja - 2025 r.'!D29</f>
        <v>0</v>
      </c>
      <c r="AE5" s="45">
        <f>'Zał. nr 2 kalkulacja - 2025 r.'!E29</f>
        <v>0</v>
      </c>
      <c r="AF5" s="45">
        <f>'Zał. nr 2 kalkulacja - 2025 r.'!F29</f>
        <v>0</v>
      </c>
      <c r="AG5" s="45">
        <f>'Zał. nr 2 kalkulacja - 2025 r.'!G29</f>
        <v>0</v>
      </c>
      <c r="AH5" s="45">
        <f>'Zał. nr 2 kalkulacja - 2025 r.'!H29</f>
        <v>0</v>
      </c>
      <c r="AI5" s="45">
        <f>'Zał. nr 2 kalkulacja - 2025 r.'!I29</f>
        <v>0</v>
      </c>
      <c r="AJ5" s="45">
        <f>'Zał. nr 2 kalkulacja - 2025 r.'!J29</f>
        <v>0</v>
      </c>
      <c r="AK5" s="45">
        <f>'Zał. nr 2 kalkulacja - 2025 r.'!K29</f>
        <v>0</v>
      </c>
      <c r="AL5" s="45">
        <f>'Zał. nr 2 kalkulacja - 2025 r.'!L29</f>
        <v>0</v>
      </c>
      <c r="AM5" s="45">
        <f>'Zał. nr 2 kalkulacja - 2025 r.'!M29</f>
        <v>0</v>
      </c>
      <c r="AN5" s="45">
        <f>'Zał. nr 2 kalkulacja - 2025 r.'!N29</f>
        <v>0</v>
      </c>
    </row>
    <row r="6" spans="1:43" s="45" customFormat="1" x14ac:dyDescent="0.25">
      <c r="A6" s="45">
        <f>'Wniosek 2025 r.'!A43</f>
        <v>0</v>
      </c>
      <c r="B6" s="53">
        <f>'Wniosek 2025 r.'!B43</f>
        <v>0</v>
      </c>
      <c r="C6" s="52">
        <f>'Wniosek 2025 r.'!E43</f>
        <v>0</v>
      </c>
      <c r="D6" s="51">
        <f>'Wniosek 2025 r.'!G43</f>
        <v>0</v>
      </c>
      <c r="E6" s="48">
        <f>'Wniosek 2025 r.'!C206</f>
        <v>0</v>
      </c>
      <c r="F6" s="48">
        <f>'Wniosek 2025 r.'!C516</f>
        <v>0</v>
      </c>
      <c r="G6" s="50">
        <f>'Wniosek 2025 r.'!C362</f>
        <v>0</v>
      </c>
      <c r="H6" s="49">
        <f>'Wniosek 2025 r.'!D362</f>
        <v>0</v>
      </c>
      <c r="I6" s="57">
        <f>'Wniosek 2025 r.'!F362</f>
        <v>0</v>
      </c>
      <c r="J6" s="48">
        <f>'Wniosek 2025 r.'!H362</f>
        <v>0</v>
      </c>
      <c r="K6" s="47">
        <f>'Wniosek 2025 r.'!C671</f>
        <v>0</v>
      </c>
      <c r="L6" s="27">
        <f t="shared" si="0"/>
        <v>0</v>
      </c>
      <c r="M6" s="32" t="str">
        <f t="shared" si="1"/>
        <v/>
      </c>
      <c r="N6" s="31" t="str">
        <f t="shared" si="2"/>
        <v/>
      </c>
      <c r="O6" s="27">
        <f t="shared" si="3"/>
        <v>0</v>
      </c>
      <c r="P6" s="30" t="str">
        <f t="shared" si="15"/>
        <v/>
      </c>
      <c r="Q6" s="29">
        <f t="shared" si="4"/>
        <v>0</v>
      </c>
      <c r="R6" s="29">
        <f t="shared" si="5"/>
        <v>0</v>
      </c>
      <c r="S6" s="29">
        <f t="shared" si="6"/>
        <v>0</v>
      </c>
      <c r="T6" s="27">
        <f t="shared" si="7"/>
        <v>0</v>
      </c>
      <c r="U6" s="27">
        <f t="shared" si="8"/>
        <v>0</v>
      </c>
      <c r="V6" s="27">
        <f t="shared" si="9"/>
        <v>0</v>
      </c>
      <c r="W6" s="27">
        <f t="shared" si="10"/>
        <v>0</v>
      </c>
      <c r="X6" s="27">
        <f t="shared" si="16"/>
        <v>0</v>
      </c>
      <c r="Y6" s="27" t="str">
        <f t="shared" si="11"/>
        <v>ok</v>
      </c>
      <c r="Z6" s="27" t="str">
        <f t="shared" si="12"/>
        <v>ok</v>
      </c>
      <c r="AA6" s="28">
        <f t="shared" si="13"/>
        <v>0</v>
      </c>
      <c r="AB6" s="28">
        <f t="shared" si="14"/>
        <v>0</v>
      </c>
      <c r="AC6" s="45">
        <f>'Zał. nr 2 kalkulacja - 2025 r.'!C30</f>
        <v>0</v>
      </c>
      <c r="AD6" s="45">
        <f>'Zał. nr 2 kalkulacja - 2025 r.'!D30</f>
        <v>0</v>
      </c>
      <c r="AE6" s="45">
        <f>'Zał. nr 2 kalkulacja - 2025 r.'!E30</f>
        <v>0</v>
      </c>
      <c r="AF6" s="45">
        <f>'Zał. nr 2 kalkulacja - 2025 r.'!F30</f>
        <v>0</v>
      </c>
      <c r="AG6" s="45">
        <f>'Zał. nr 2 kalkulacja - 2025 r.'!G30</f>
        <v>0</v>
      </c>
      <c r="AH6" s="45">
        <f>'Zał. nr 2 kalkulacja - 2025 r.'!H30</f>
        <v>0</v>
      </c>
      <c r="AI6" s="45">
        <f>'Zał. nr 2 kalkulacja - 2025 r.'!I30</f>
        <v>0</v>
      </c>
      <c r="AJ6" s="45">
        <f>'Zał. nr 2 kalkulacja - 2025 r.'!J30</f>
        <v>0</v>
      </c>
      <c r="AK6" s="45">
        <f>'Zał. nr 2 kalkulacja - 2025 r.'!K30</f>
        <v>0</v>
      </c>
      <c r="AL6" s="45">
        <f>'Zał. nr 2 kalkulacja - 2025 r.'!L30</f>
        <v>0</v>
      </c>
      <c r="AM6" s="45">
        <f>'Zał. nr 2 kalkulacja - 2025 r.'!M30</f>
        <v>0</v>
      </c>
      <c r="AN6" s="45">
        <f>'Zał. nr 2 kalkulacja - 2025 r.'!N30</f>
        <v>0</v>
      </c>
    </row>
    <row r="7" spans="1:43" s="45" customFormat="1" x14ac:dyDescent="0.25">
      <c r="A7" s="45">
        <f>'Wniosek 2025 r.'!A44</f>
        <v>0</v>
      </c>
      <c r="B7" s="53">
        <f>'Wniosek 2025 r.'!B44</f>
        <v>0</v>
      </c>
      <c r="C7" s="52">
        <f>'Wniosek 2025 r.'!E44</f>
        <v>0</v>
      </c>
      <c r="D7" s="51">
        <f>'Wniosek 2025 r.'!G44</f>
        <v>0</v>
      </c>
      <c r="E7" s="48">
        <f>'Wniosek 2025 r.'!C207</f>
        <v>0</v>
      </c>
      <c r="F7" s="48">
        <f>'Wniosek 2025 r.'!C517</f>
        <v>0</v>
      </c>
      <c r="G7" s="50">
        <f>'Wniosek 2025 r.'!C363</f>
        <v>0</v>
      </c>
      <c r="H7" s="49">
        <f>'Wniosek 2025 r.'!D363</f>
        <v>0</v>
      </c>
      <c r="I7" s="57">
        <f>'Wniosek 2025 r.'!F363</f>
        <v>0</v>
      </c>
      <c r="J7" s="48">
        <f>'Wniosek 2025 r.'!H363</f>
        <v>0</v>
      </c>
      <c r="K7" s="47">
        <f>'Wniosek 2025 r.'!C672</f>
        <v>0</v>
      </c>
      <c r="L7" s="27">
        <f t="shared" si="0"/>
        <v>0</v>
      </c>
      <c r="M7" s="32" t="str">
        <f t="shared" si="1"/>
        <v/>
      </c>
      <c r="N7" s="31" t="str">
        <f t="shared" si="2"/>
        <v/>
      </c>
      <c r="O7" s="27">
        <f t="shared" si="3"/>
        <v>0</v>
      </c>
      <c r="P7" s="30" t="str">
        <f t="shared" si="15"/>
        <v/>
      </c>
      <c r="Q7" s="29">
        <f t="shared" si="4"/>
        <v>0</v>
      </c>
      <c r="R7" s="29">
        <f t="shared" si="5"/>
        <v>0</v>
      </c>
      <c r="S7" s="29">
        <f t="shared" si="6"/>
        <v>0</v>
      </c>
      <c r="T7" s="27">
        <f t="shared" si="7"/>
        <v>0</v>
      </c>
      <c r="U7" s="27">
        <f t="shared" si="8"/>
        <v>0</v>
      </c>
      <c r="V7" s="27">
        <f t="shared" si="9"/>
        <v>0</v>
      </c>
      <c r="W7" s="27">
        <f t="shared" si="10"/>
        <v>0</v>
      </c>
      <c r="X7" s="27">
        <f t="shared" si="16"/>
        <v>0</v>
      </c>
      <c r="Y7" s="27" t="str">
        <f t="shared" si="11"/>
        <v>ok</v>
      </c>
      <c r="Z7" s="27" t="str">
        <f t="shared" si="12"/>
        <v>ok</v>
      </c>
      <c r="AA7" s="28">
        <f t="shared" si="13"/>
        <v>0</v>
      </c>
      <c r="AB7" s="28">
        <f t="shared" si="14"/>
        <v>0</v>
      </c>
      <c r="AC7" s="45">
        <f>'Zał. nr 2 kalkulacja - 2025 r.'!C31</f>
        <v>0</v>
      </c>
      <c r="AD7" s="45">
        <f>'Zał. nr 2 kalkulacja - 2025 r.'!D31</f>
        <v>0</v>
      </c>
      <c r="AE7" s="45">
        <f>'Zał. nr 2 kalkulacja - 2025 r.'!E31</f>
        <v>0</v>
      </c>
      <c r="AF7" s="45">
        <f>'Zał. nr 2 kalkulacja - 2025 r.'!F31</f>
        <v>0</v>
      </c>
      <c r="AG7" s="45">
        <f>'Zał. nr 2 kalkulacja - 2025 r.'!G31</f>
        <v>0</v>
      </c>
      <c r="AH7" s="45">
        <f>'Zał. nr 2 kalkulacja - 2025 r.'!H31</f>
        <v>0</v>
      </c>
      <c r="AI7" s="45">
        <f>'Zał. nr 2 kalkulacja - 2025 r.'!I31</f>
        <v>0</v>
      </c>
      <c r="AJ7" s="45">
        <f>'Zał. nr 2 kalkulacja - 2025 r.'!J31</f>
        <v>0</v>
      </c>
      <c r="AK7" s="45">
        <f>'Zał. nr 2 kalkulacja - 2025 r.'!K31</f>
        <v>0</v>
      </c>
      <c r="AL7" s="45">
        <f>'Zał. nr 2 kalkulacja - 2025 r.'!L31</f>
        <v>0</v>
      </c>
      <c r="AM7" s="45">
        <f>'Zał. nr 2 kalkulacja - 2025 r.'!M31</f>
        <v>0</v>
      </c>
      <c r="AN7" s="45">
        <f>'Zał. nr 2 kalkulacja - 2025 r.'!N31</f>
        <v>0</v>
      </c>
    </row>
    <row r="8" spans="1:43" s="45" customFormat="1" x14ac:dyDescent="0.25">
      <c r="A8" s="45">
        <f>'Wniosek 2025 r.'!A45</f>
        <v>0</v>
      </c>
      <c r="B8" s="53">
        <f>'Wniosek 2025 r.'!B45</f>
        <v>0</v>
      </c>
      <c r="C8" s="52">
        <f>'Wniosek 2025 r.'!E45</f>
        <v>0</v>
      </c>
      <c r="D8" s="51">
        <f>'Wniosek 2025 r.'!G45</f>
        <v>0</v>
      </c>
      <c r="E8" s="48">
        <f>'Wniosek 2025 r.'!C208</f>
        <v>0</v>
      </c>
      <c r="F8" s="48">
        <f>'Wniosek 2025 r.'!C518</f>
        <v>0</v>
      </c>
      <c r="G8" s="50">
        <f>'Wniosek 2025 r.'!C364</f>
        <v>0</v>
      </c>
      <c r="H8" s="49">
        <f>'Wniosek 2025 r.'!D364</f>
        <v>0</v>
      </c>
      <c r="I8" s="57">
        <f>'Wniosek 2025 r.'!F364</f>
        <v>0</v>
      </c>
      <c r="J8" s="48">
        <f>'Wniosek 2025 r.'!H364</f>
        <v>0</v>
      </c>
      <c r="K8" s="47">
        <f>'Wniosek 2025 r.'!C673</f>
        <v>0</v>
      </c>
      <c r="L8" s="27">
        <f t="shared" si="0"/>
        <v>0</v>
      </c>
      <c r="M8" s="32" t="str">
        <f t="shared" si="1"/>
        <v/>
      </c>
      <c r="N8" s="31" t="str">
        <f t="shared" si="2"/>
        <v/>
      </c>
      <c r="O8" s="27">
        <f t="shared" si="3"/>
        <v>0</v>
      </c>
      <c r="P8" s="30" t="str">
        <f t="shared" si="15"/>
        <v/>
      </c>
      <c r="Q8" s="29">
        <f t="shared" si="4"/>
        <v>0</v>
      </c>
      <c r="R8" s="29">
        <f t="shared" si="5"/>
        <v>0</v>
      </c>
      <c r="S8" s="29">
        <f t="shared" si="6"/>
        <v>0</v>
      </c>
      <c r="T8" s="27">
        <f t="shared" si="7"/>
        <v>0</v>
      </c>
      <c r="U8" s="27">
        <f t="shared" si="8"/>
        <v>0</v>
      </c>
      <c r="V8" s="27">
        <f t="shared" si="9"/>
        <v>0</v>
      </c>
      <c r="W8" s="27">
        <f t="shared" si="10"/>
        <v>0</v>
      </c>
      <c r="X8" s="27">
        <f t="shared" si="16"/>
        <v>0</v>
      </c>
      <c r="Y8" s="27" t="str">
        <f t="shared" si="11"/>
        <v>ok</v>
      </c>
      <c r="Z8" s="27" t="str">
        <f t="shared" si="12"/>
        <v>ok</v>
      </c>
      <c r="AA8" s="28">
        <f t="shared" si="13"/>
        <v>0</v>
      </c>
      <c r="AB8" s="28">
        <f t="shared" si="14"/>
        <v>0</v>
      </c>
      <c r="AC8" s="45">
        <f>'Zał. nr 2 kalkulacja - 2025 r.'!C32</f>
        <v>0</v>
      </c>
      <c r="AD8" s="45">
        <f>'Zał. nr 2 kalkulacja - 2025 r.'!D32</f>
        <v>0</v>
      </c>
      <c r="AE8" s="45">
        <f>'Zał. nr 2 kalkulacja - 2025 r.'!E32</f>
        <v>0</v>
      </c>
      <c r="AF8" s="45">
        <f>'Zał. nr 2 kalkulacja - 2025 r.'!F32</f>
        <v>0</v>
      </c>
      <c r="AG8" s="45">
        <f>'Zał. nr 2 kalkulacja - 2025 r.'!G32</f>
        <v>0</v>
      </c>
      <c r="AH8" s="45">
        <f>'Zał. nr 2 kalkulacja - 2025 r.'!H32</f>
        <v>0</v>
      </c>
      <c r="AI8" s="45">
        <f>'Zał. nr 2 kalkulacja - 2025 r.'!I32</f>
        <v>0</v>
      </c>
      <c r="AJ8" s="45">
        <f>'Zał. nr 2 kalkulacja - 2025 r.'!J32</f>
        <v>0</v>
      </c>
      <c r="AK8" s="45">
        <f>'Zał. nr 2 kalkulacja - 2025 r.'!K32</f>
        <v>0</v>
      </c>
      <c r="AL8" s="45">
        <f>'Zał. nr 2 kalkulacja - 2025 r.'!L32</f>
        <v>0</v>
      </c>
      <c r="AM8" s="45">
        <f>'Zał. nr 2 kalkulacja - 2025 r.'!M32</f>
        <v>0</v>
      </c>
      <c r="AN8" s="45">
        <f>'Zał. nr 2 kalkulacja - 2025 r.'!N32</f>
        <v>0</v>
      </c>
    </row>
    <row r="9" spans="1:43" s="45" customFormat="1" x14ac:dyDescent="0.25">
      <c r="A9" s="45">
        <f>'Wniosek 2025 r.'!A46</f>
        <v>0</v>
      </c>
      <c r="B9" s="53">
        <f>'Wniosek 2025 r.'!B46</f>
        <v>0</v>
      </c>
      <c r="C9" s="52">
        <f>'Wniosek 2025 r.'!E46</f>
        <v>0</v>
      </c>
      <c r="D9" s="51">
        <f>'Wniosek 2025 r.'!G46</f>
        <v>0</v>
      </c>
      <c r="E9" s="48">
        <f>'Wniosek 2025 r.'!C209</f>
        <v>0</v>
      </c>
      <c r="F9" s="48">
        <f>'Wniosek 2025 r.'!C519</f>
        <v>0</v>
      </c>
      <c r="G9" s="50">
        <f>'Wniosek 2025 r.'!C365</f>
        <v>0</v>
      </c>
      <c r="H9" s="49">
        <f>'Wniosek 2025 r.'!D365</f>
        <v>0</v>
      </c>
      <c r="I9" s="57">
        <f>'Wniosek 2025 r.'!F365</f>
        <v>0</v>
      </c>
      <c r="J9" s="48">
        <f>'Wniosek 2025 r.'!H365</f>
        <v>0</v>
      </c>
      <c r="K9" s="47">
        <f>'Wniosek 2025 r.'!C674</f>
        <v>0</v>
      </c>
      <c r="L9" s="27">
        <f t="shared" si="0"/>
        <v>0</v>
      </c>
      <c r="M9" s="32" t="str">
        <f t="shared" si="1"/>
        <v/>
      </c>
      <c r="N9" s="31" t="str">
        <f t="shared" si="2"/>
        <v/>
      </c>
      <c r="O9" s="27">
        <f t="shared" si="3"/>
        <v>0</v>
      </c>
      <c r="P9" s="30" t="str">
        <f t="shared" si="15"/>
        <v/>
      </c>
      <c r="Q9" s="29">
        <f t="shared" si="4"/>
        <v>0</v>
      </c>
      <c r="R9" s="29">
        <f t="shared" si="5"/>
        <v>0</v>
      </c>
      <c r="S9" s="29">
        <f t="shared" si="6"/>
        <v>0</v>
      </c>
      <c r="T9" s="27">
        <f t="shared" si="7"/>
        <v>0</v>
      </c>
      <c r="U9" s="27">
        <f t="shared" si="8"/>
        <v>0</v>
      </c>
      <c r="V9" s="27">
        <f t="shared" si="9"/>
        <v>0</v>
      </c>
      <c r="W9" s="27">
        <f t="shared" si="10"/>
        <v>0</v>
      </c>
      <c r="X9" s="27">
        <f t="shared" si="16"/>
        <v>0</v>
      </c>
      <c r="Y9" s="27" t="str">
        <f t="shared" si="11"/>
        <v>ok</v>
      </c>
      <c r="Z9" s="27" t="str">
        <f t="shared" si="12"/>
        <v>ok</v>
      </c>
      <c r="AA9" s="28">
        <f t="shared" si="13"/>
        <v>0</v>
      </c>
      <c r="AB9" s="28">
        <f t="shared" si="14"/>
        <v>0</v>
      </c>
      <c r="AC9" s="45">
        <f>'Zał. nr 2 kalkulacja - 2025 r.'!C33</f>
        <v>0</v>
      </c>
      <c r="AD9" s="45">
        <f>'Zał. nr 2 kalkulacja - 2025 r.'!D33</f>
        <v>0</v>
      </c>
      <c r="AE9" s="45">
        <f>'Zał. nr 2 kalkulacja - 2025 r.'!E33</f>
        <v>0</v>
      </c>
      <c r="AF9" s="45">
        <f>'Zał. nr 2 kalkulacja - 2025 r.'!F33</f>
        <v>0</v>
      </c>
      <c r="AG9" s="45">
        <f>'Zał. nr 2 kalkulacja - 2025 r.'!G33</f>
        <v>0</v>
      </c>
      <c r="AH9" s="45">
        <f>'Zał. nr 2 kalkulacja - 2025 r.'!H33</f>
        <v>0</v>
      </c>
      <c r="AI9" s="45">
        <f>'Zał. nr 2 kalkulacja - 2025 r.'!I33</f>
        <v>0</v>
      </c>
      <c r="AJ9" s="45">
        <f>'Zał. nr 2 kalkulacja - 2025 r.'!J33</f>
        <v>0</v>
      </c>
      <c r="AK9" s="45">
        <f>'Zał. nr 2 kalkulacja - 2025 r.'!K33</f>
        <v>0</v>
      </c>
      <c r="AL9" s="45">
        <f>'Zał. nr 2 kalkulacja - 2025 r.'!L33</f>
        <v>0</v>
      </c>
      <c r="AM9" s="45">
        <f>'Zał. nr 2 kalkulacja - 2025 r.'!M33</f>
        <v>0</v>
      </c>
      <c r="AN9" s="45">
        <f>'Zał. nr 2 kalkulacja - 2025 r.'!N33</f>
        <v>0</v>
      </c>
    </row>
    <row r="10" spans="1:43" s="45" customFormat="1" x14ac:dyDescent="0.25">
      <c r="A10" s="45">
        <f>'Wniosek 2025 r.'!A47</f>
        <v>0</v>
      </c>
      <c r="B10" s="53">
        <f>'Wniosek 2025 r.'!B47</f>
        <v>0</v>
      </c>
      <c r="C10" s="52">
        <f>'Wniosek 2025 r.'!E47</f>
        <v>0</v>
      </c>
      <c r="D10" s="51">
        <f>'Wniosek 2025 r.'!G47</f>
        <v>0</v>
      </c>
      <c r="E10" s="48">
        <f>'Wniosek 2025 r.'!C210</f>
        <v>0</v>
      </c>
      <c r="F10" s="48">
        <f>'Wniosek 2025 r.'!C520</f>
        <v>0</v>
      </c>
      <c r="G10" s="50">
        <f>'Wniosek 2025 r.'!C366</f>
        <v>0</v>
      </c>
      <c r="H10" s="49">
        <f>'Wniosek 2025 r.'!D366</f>
        <v>0</v>
      </c>
      <c r="I10" s="57">
        <f>'Wniosek 2025 r.'!F366</f>
        <v>0</v>
      </c>
      <c r="J10" s="48">
        <f>'Wniosek 2025 r.'!H366</f>
        <v>0</v>
      </c>
      <c r="K10" s="47">
        <f>'Wniosek 2025 r.'!C675</f>
        <v>0</v>
      </c>
      <c r="L10" s="27">
        <f t="shared" si="0"/>
        <v>0</v>
      </c>
      <c r="M10" s="32" t="str">
        <f t="shared" si="1"/>
        <v/>
      </c>
      <c r="N10" s="31" t="str">
        <f t="shared" si="2"/>
        <v/>
      </c>
      <c r="O10" s="27">
        <f t="shared" si="3"/>
        <v>0</v>
      </c>
      <c r="P10" s="30" t="str">
        <f t="shared" si="15"/>
        <v/>
      </c>
      <c r="Q10" s="29">
        <f t="shared" si="4"/>
        <v>0</v>
      </c>
      <c r="R10" s="29">
        <f t="shared" si="5"/>
        <v>0</v>
      </c>
      <c r="S10" s="29">
        <f t="shared" si="6"/>
        <v>0</v>
      </c>
      <c r="T10" s="27">
        <f t="shared" si="7"/>
        <v>0</v>
      </c>
      <c r="U10" s="27">
        <f t="shared" si="8"/>
        <v>0</v>
      </c>
      <c r="V10" s="27">
        <f t="shared" si="9"/>
        <v>0</v>
      </c>
      <c r="W10" s="27">
        <f t="shared" si="10"/>
        <v>0</v>
      </c>
      <c r="X10" s="27">
        <f t="shared" si="16"/>
        <v>0</v>
      </c>
      <c r="Y10" s="27" t="str">
        <f t="shared" si="11"/>
        <v>ok</v>
      </c>
      <c r="Z10" s="27" t="str">
        <f t="shared" si="12"/>
        <v>ok</v>
      </c>
      <c r="AA10" s="28">
        <f t="shared" si="13"/>
        <v>0</v>
      </c>
      <c r="AB10" s="28">
        <f t="shared" si="14"/>
        <v>0</v>
      </c>
      <c r="AC10" s="45">
        <f>'Zał. nr 2 kalkulacja - 2025 r.'!C34</f>
        <v>0</v>
      </c>
      <c r="AD10" s="45">
        <f>'Zał. nr 2 kalkulacja - 2025 r.'!D34</f>
        <v>0</v>
      </c>
      <c r="AE10" s="45">
        <f>'Zał. nr 2 kalkulacja - 2025 r.'!E34</f>
        <v>0</v>
      </c>
      <c r="AF10" s="45">
        <f>'Zał. nr 2 kalkulacja - 2025 r.'!F34</f>
        <v>0</v>
      </c>
      <c r="AG10" s="45">
        <f>'Zał. nr 2 kalkulacja - 2025 r.'!G34</f>
        <v>0</v>
      </c>
      <c r="AH10" s="45">
        <f>'Zał. nr 2 kalkulacja - 2025 r.'!H34</f>
        <v>0</v>
      </c>
      <c r="AI10" s="45">
        <f>'Zał. nr 2 kalkulacja - 2025 r.'!I34</f>
        <v>0</v>
      </c>
      <c r="AJ10" s="45">
        <f>'Zał. nr 2 kalkulacja - 2025 r.'!J34</f>
        <v>0</v>
      </c>
      <c r="AK10" s="45">
        <f>'Zał. nr 2 kalkulacja - 2025 r.'!K34</f>
        <v>0</v>
      </c>
      <c r="AL10" s="45">
        <f>'Zał. nr 2 kalkulacja - 2025 r.'!L34</f>
        <v>0</v>
      </c>
      <c r="AM10" s="45">
        <f>'Zał. nr 2 kalkulacja - 2025 r.'!M34</f>
        <v>0</v>
      </c>
      <c r="AN10" s="45">
        <f>'Zał. nr 2 kalkulacja - 2025 r.'!N34</f>
        <v>0</v>
      </c>
    </row>
    <row r="11" spans="1:43" s="45" customFormat="1" x14ac:dyDescent="0.25">
      <c r="A11" s="45">
        <f>'Wniosek 2025 r.'!A48</f>
        <v>0</v>
      </c>
      <c r="B11" s="53">
        <f>'Wniosek 2025 r.'!B48</f>
        <v>0</v>
      </c>
      <c r="C11" s="52">
        <f>'Wniosek 2025 r.'!E48</f>
        <v>0</v>
      </c>
      <c r="D11" s="51">
        <f>'Wniosek 2025 r.'!G48</f>
        <v>0</v>
      </c>
      <c r="E11" s="48">
        <f>'Wniosek 2025 r.'!C211</f>
        <v>0</v>
      </c>
      <c r="F11" s="48">
        <f>'Wniosek 2025 r.'!C521</f>
        <v>0</v>
      </c>
      <c r="G11" s="50">
        <f>'Wniosek 2025 r.'!C367</f>
        <v>0</v>
      </c>
      <c r="H11" s="49">
        <f>'Wniosek 2025 r.'!D367</f>
        <v>0</v>
      </c>
      <c r="I11" s="57">
        <f>'Wniosek 2025 r.'!F367</f>
        <v>0</v>
      </c>
      <c r="J11" s="48">
        <f>'Wniosek 2025 r.'!H367</f>
        <v>0</v>
      </c>
      <c r="K11" s="47">
        <f>'Wniosek 2025 r.'!C676</f>
        <v>0</v>
      </c>
      <c r="L11" s="27">
        <f t="shared" si="0"/>
        <v>0</v>
      </c>
      <c r="M11" s="32" t="str">
        <f t="shared" si="1"/>
        <v/>
      </c>
      <c r="N11" s="31" t="str">
        <f t="shared" si="2"/>
        <v/>
      </c>
      <c r="O11" s="27">
        <f t="shared" si="3"/>
        <v>0</v>
      </c>
      <c r="P11" s="30" t="str">
        <f t="shared" si="15"/>
        <v/>
      </c>
      <c r="Q11" s="29">
        <f t="shared" si="4"/>
        <v>0</v>
      </c>
      <c r="R11" s="29">
        <f t="shared" si="5"/>
        <v>0</v>
      </c>
      <c r="S11" s="29">
        <f t="shared" si="6"/>
        <v>0</v>
      </c>
      <c r="T11" s="27">
        <f t="shared" si="7"/>
        <v>0</v>
      </c>
      <c r="U11" s="27">
        <f t="shared" si="8"/>
        <v>0</v>
      </c>
      <c r="V11" s="27">
        <f t="shared" si="9"/>
        <v>0</v>
      </c>
      <c r="W11" s="27">
        <f t="shared" si="10"/>
        <v>0</v>
      </c>
      <c r="X11" s="27">
        <f t="shared" si="16"/>
        <v>0</v>
      </c>
      <c r="Y11" s="27" t="str">
        <f t="shared" si="11"/>
        <v>ok</v>
      </c>
      <c r="Z11" s="27" t="str">
        <f t="shared" si="12"/>
        <v>ok</v>
      </c>
      <c r="AA11" s="28">
        <f t="shared" si="13"/>
        <v>0</v>
      </c>
      <c r="AB11" s="28">
        <f t="shared" si="14"/>
        <v>0</v>
      </c>
      <c r="AC11" s="45">
        <f>'Zał. nr 2 kalkulacja - 2025 r.'!C35</f>
        <v>0</v>
      </c>
      <c r="AD11" s="45">
        <f>'Zał. nr 2 kalkulacja - 2025 r.'!D35</f>
        <v>0</v>
      </c>
      <c r="AE11" s="45">
        <f>'Zał. nr 2 kalkulacja - 2025 r.'!E35</f>
        <v>0</v>
      </c>
      <c r="AF11" s="45">
        <f>'Zał. nr 2 kalkulacja - 2025 r.'!F35</f>
        <v>0</v>
      </c>
      <c r="AG11" s="45">
        <f>'Zał. nr 2 kalkulacja - 2025 r.'!G35</f>
        <v>0</v>
      </c>
      <c r="AH11" s="45">
        <f>'Zał. nr 2 kalkulacja - 2025 r.'!H35</f>
        <v>0</v>
      </c>
      <c r="AI11" s="45">
        <f>'Zał. nr 2 kalkulacja - 2025 r.'!I35</f>
        <v>0</v>
      </c>
      <c r="AJ11" s="45">
        <f>'Zał. nr 2 kalkulacja - 2025 r.'!J35</f>
        <v>0</v>
      </c>
      <c r="AK11" s="45">
        <f>'Zał. nr 2 kalkulacja - 2025 r.'!K35</f>
        <v>0</v>
      </c>
      <c r="AL11" s="45">
        <f>'Zał. nr 2 kalkulacja - 2025 r.'!L35</f>
        <v>0</v>
      </c>
      <c r="AM11" s="45">
        <f>'Zał. nr 2 kalkulacja - 2025 r.'!M35</f>
        <v>0</v>
      </c>
      <c r="AN11" s="45">
        <f>'Zał. nr 2 kalkulacja - 2025 r.'!N35</f>
        <v>0</v>
      </c>
    </row>
    <row r="12" spans="1:43" s="45" customFormat="1" x14ac:dyDescent="0.25">
      <c r="A12" s="45">
        <f>'Wniosek 2025 r.'!A49</f>
        <v>0</v>
      </c>
      <c r="B12" s="53">
        <f>'Wniosek 2025 r.'!B49</f>
        <v>0</v>
      </c>
      <c r="C12" s="52">
        <f>'Wniosek 2025 r.'!E49</f>
        <v>0</v>
      </c>
      <c r="D12" s="51">
        <f>'Wniosek 2025 r.'!G49</f>
        <v>0</v>
      </c>
      <c r="E12" s="48">
        <f>'Wniosek 2025 r.'!C212</f>
        <v>0</v>
      </c>
      <c r="F12" s="48">
        <f>'Wniosek 2025 r.'!C522</f>
        <v>0</v>
      </c>
      <c r="G12" s="50">
        <f>'Wniosek 2025 r.'!C368</f>
        <v>0</v>
      </c>
      <c r="H12" s="49">
        <f>'Wniosek 2025 r.'!D368</f>
        <v>0</v>
      </c>
      <c r="I12" s="57">
        <f>'Wniosek 2025 r.'!F368</f>
        <v>0</v>
      </c>
      <c r="J12" s="48">
        <f>'Wniosek 2025 r.'!H368</f>
        <v>0</v>
      </c>
      <c r="K12" s="47">
        <f>'Wniosek 2025 r.'!C677</f>
        <v>0</v>
      </c>
      <c r="L12" s="27">
        <f t="shared" si="0"/>
        <v>0</v>
      </c>
      <c r="M12" s="32" t="str">
        <f t="shared" si="1"/>
        <v/>
      </c>
      <c r="N12" s="31" t="str">
        <f t="shared" si="2"/>
        <v/>
      </c>
      <c r="O12" s="27">
        <f t="shared" si="3"/>
        <v>0</v>
      </c>
      <c r="P12" s="30" t="str">
        <f t="shared" si="15"/>
        <v/>
      </c>
      <c r="Q12" s="29">
        <f t="shared" si="4"/>
        <v>0</v>
      </c>
      <c r="R12" s="29">
        <f t="shared" si="5"/>
        <v>0</v>
      </c>
      <c r="S12" s="29">
        <f t="shared" si="6"/>
        <v>0</v>
      </c>
      <c r="T12" s="27">
        <f t="shared" si="7"/>
        <v>0</v>
      </c>
      <c r="U12" s="27">
        <f t="shared" si="8"/>
        <v>0</v>
      </c>
      <c r="V12" s="27">
        <f t="shared" si="9"/>
        <v>0</v>
      </c>
      <c r="W12" s="27">
        <f t="shared" si="10"/>
        <v>0</v>
      </c>
      <c r="X12" s="27">
        <f t="shared" si="16"/>
        <v>0</v>
      </c>
      <c r="Y12" s="27" t="str">
        <f t="shared" si="11"/>
        <v>ok</v>
      </c>
      <c r="Z12" s="27" t="str">
        <f t="shared" si="12"/>
        <v>ok</v>
      </c>
      <c r="AA12" s="28">
        <f t="shared" si="13"/>
        <v>0</v>
      </c>
      <c r="AB12" s="28">
        <f t="shared" si="14"/>
        <v>0</v>
      </c>
      <c r="AC12" s="45">
        <f>'Zał. nr 2 kalkulacja - 2025 r.'!C36</f>
        <v>0</v>
      </c>
      <c r="AD12" s="45">
        <f>'Zał. nr 2 kalkulacja - 2025 r.'!D36</f>
        <v>0</v>
      </c>
      <c r="AE12" s="45">
        <f>'Zał. nr 2 kalkulacja - 2025 r.'!E36</f>
        <v>0</v>
      </c>
      <c r="AF12" s="45">
        <f>'Zał. nr 2 kalkulacja - 2025 r.'!F36</f>
        <v>0</v>
      </c>
      <c r="AG12" s="45">
        <f>'Zał. nr 2 kalkulacja - 2025 r.'!G36</f>
        <v>0</v>
      </c>
      <c r="AH12" s="45">
        <f>'Zał. nr 2 kalkulacja - 2025 r.'!H36</f>
        <v>0</v>
      </c>
      <c r="AI12" s="45">
        <f>'Zał. nr 2 kalkulacja - 2025 r.'!I36</f>
        <v>0</v>
      </c>
      <c r="AJ12" s="45">
        <f>'Zał. nr 2 kalkulacja - 2025 r.'!J36</f>
        <v>0</v>
      </c>
      <c r="AK12" s="45">
        <f>'Zał. nr 2 kalkulacja - 2025 r.'!K36</f>
        <v>0</v>
      </c>
      <c r="AL12" s="45">
        <f>'Zał. nr 2 kalkulacja - 2025 r.'!L36</f>
        <v>0</v>
      </c>
      <c r="AM12" s="45">
        <f>'Zał. nr 2 kalkulacja - 2025 r.'!M36</f>
        <v>0</v>
      </c>
      <c r="AN12" s="45">
        <f>'Zał. nr 2 kalkulacja - 2025 r.'!N36</f>
        <v>0</v>
      </c>
    </row>
    <row r="13" spans="1:43" s="45" customFormat="1" x14ac:dyDescent="0.25">
      <c r="A13" s="45">
        <f>'Wniosek 2025 r.'!A50</f>
        <v>0</v>
      </c>
      <c r="B13" s="53">
        <f>'Wniosek 2025 r.'!B50</f>
        <v>0</v>
      </c>
      <c r="C13" s="52">
        <f>'Wniosek 2025 r.'!E50</f>
        <v>0</v>
      </c>
      <c r="D13" s="51">
        <f>'Wniosek 2025 r.'!G50</f>
        <v>0</v>
      </c>
      <c r="E13" s="48">
        <f>'Wniosek 2025 r.'!C213</f>
        <v>0</v>
      </c>
      <c r="F13" s="48">
        <f>'Wniosek 2025 r.'!C523</f>
        <v>0</v>
      </c>
      <c r="G13" s="50">
        <f>'Wniosek 2025 r.'!C369</f>
        <v>0</v>
      </c>
      <c r="H13" s="49">
        <f>'Wniosek 2025 r.'!D369</f>
        <v>0</v>
      </c>
      <c r="I13" s="57">
        <f>'Wniosek 2025 r.'!F369</f>
        <v>0</v>
      </c>
      <c r="J13" s="48">
        <f>'Wniosek 2025 r.'!H369</f>
        <v>0</v>
      </c>
      <c r="K13" s="47">
        <f>'Wniosek 2025 r.'!C678</f>
        <v>0</v>
      </c>
      <c r="L13" s="27">
        <f t="shared" si="0"/>
        <v>0</v>
      </c>
      <c r="M13" s="32" t="str">
        <f t="shared" si="1"/>
        <v/>
      </c>
      <c r="N13" s="31" t="str">
        <f t="shared" si="2"/>
        <v/>
      </c>
      <c r="O13" s="27">
        <f t="shared" si="3"/>
        <v>0</v>
      </c>
      <c r="P13" s="30" t="str">
        <f t="shared" si="15"/>
        <v/>
      </c>
      <c r="Q13" s="29">
        <f t="shared" si="4"/>
        <v>0</v>
      </c>
      <c r="R13" s="29">
        <f t="shared" si="5"/>
        <v>0</v>
      </c>
      <c r="S13" s="29">
        <f t="shared" si="6"/>
        <v>0</v>
      </c>
      <c r="T13" s="27">
        <f t="shared" si="7"/>
        <v>0</v>
      </c>
      <c r="U13" s="27">
        <f t="shared" si="8"/>
        <v>0</v>
      </c>
      <c r="V13" s="27">
        <f t="shared" si="9"/>
        <v>0</v>
      </c>
      <c r="W13" s="27">
        <f t="shared" si="10"/>
        <v>0</v>
      </c>
      <c r="X13" s="27">
        <f t="shared" si="16"/>
        <v>0</v>
      </c>
      <c r="Y13" s="27" t="str">
        <f t="shared" si="11"/>
        <v>ok</v>
      </c>
      <c r="Z13" s="27" t="str">
        <f t="shared" si="12"/>
        <v>ok</v>
      </c>
      <c r="AA13" s="28">
        <f t="shared" si="13"/>
        <v>0</v>
      </c>
      <c r="AB13" s="28">
        <f t="shared" si="14"/>
        <v>0</v>
      </c>
      <c r="AC13" s="45">
        <f>'Zał. nr 2 kalkulacja - 2025 r.'!C37</f>
        <v>0</v>
      </c>
      <c r="AD13" s="45">
        <f>'Zał. nr 2 kalkulacja - 2025 r.'!D37</f>
        <v>0</v>
      </c>
      <c r="AE13" s="45">
        <f>'Zał. nr 2 kalkulacja - 2025 r.'!E37</f>
        <v>0</v>
      </c>
      <c r="AF13" s="45">
        <f>'Zał. nr 2 kalkulacja - 2025 r.'!F37</f>
        <v>0</v>
      </c>
      <c r="AG13" s="45">
        <f>'Zał. nr 2 kalkulacja - 2025 r.'!G37</f>
        <v>0</v>
      </c>
      <c r="AH13" s="45">
        <f>'Zał. nr 2 kalkulacja - 2025 r.'!H37</f>
        <v>0</v>
      </c>
      <c r="AI13" s="45">
        <f>'Zał. nr 2 kalkulacja - 2025 r.'!I37</f>
        <v>0</v>
      </c>
      <c r="AJ13" s="45">
        <f>'Zał. nr 2 kalkulacja - 2025 r.'!J37</f>
        <v>0</v>
      </c>
      <c r="AK13" s="45">
        <f>'Zał. nr 2 kalkulacja - 2025 r.'!K37</f>
        <v>0</v>
      </c>
      <c r="AL13" s="45">
        <f>'Zał. nr 2 kalkulacja - 2025 r.'!L37</f>
        <v>0</v>
      </c>
      <c r="AM13" s="45">
        <f>'Zał. nr 2 kalkulacja - 2025 r.'!M37</f>
        <v>0</v>
      </c>
      <c r="AN13" s="45">
        <f>'Zał. nr 2 kalkulacja - 2025 r.'!N37</f>
        <v>0</v>
      </c>
    </row>
    <row r="14" spans="1:43" s="45" customFormat="1" x14ac:dyDescent="0.25">
      <c r="A14" s="45">
        <f>'Wniosek 2025 r.'!A51</f>
        <v>0</v>
      </c>
      <c r="B14" s="53">
        <f>'Wniosek 2025 r.'!B51</f>
        <v>0</v>
      </c>
      <c r="C14" s="52">
        <f>'Wniosek 2025 r.'!E51</f>
        <v>0</v>
      </c>
      <c r="D14" s="51">
        <f>'Wniosek 2025 r.'!G51</f>
        <v>0</v>
      </c>
      <c r="E14" s="48">
        <f>'Wniosek 2025 r.'!C214</f>
        <v>0</v>
      </c>
      <c r="F14" s="48">
        <f>'Wniosek 2025 r.'!C524</f>
        <v>0</v>
      </c>
      <c r="G14" s="50">
        <f>'Wniosek 2025 r.'!C370</f>
        <v>0</v>
      </c>
      <c r="H14" s="49">
        <f>'Wniosek 2025 r.'!D370</f>
        <v>0</v>
      </c>
      <c r="I14" s="57">
        <f>'Wniosek 2025 r.'!F370</f>
        <v>0</v>
      </c>
      <c r="J14" s="48">
        <f>'Wniosek 2025 r.'!H370</f>
        <v>0</v>
      </c>
      <c r="K14" s="47">
        <f>'Wniosek 2025 r.'!C679</f>
        <v>0</v>
      </c>
      <c r="L14" s="27">
        <f t="shared" si="0"/>
        <v>0</v>
      </c>
      <c r="M14" s="32" t="str">
        <f t="shared" si="1"/>
        <v/>
      </c>
      <c r="N14" s="31" t="str">
        <f t="shared" si="2"/>
        <v/>
      </c>
      <c r="O14" s="27">
        <f t="shared" si="3"/>
        <v>0</v>
      </c>
      <c r="P14" s="30" t="str">
        <f t="shared" si="15"/>
        <v/>
      </c>
      <c r="Q14" s="29">
        <f t="shared" si="4"/>
        <v>0</v>
      </c>
      <c r="R14" s="29">
        <f t="shared" si="5"/>
        <v>0</v>
      </c>
      <c r="S14" s="29">
        <f t="shared" si="6"/>
        <v>0</v>
      </c>
      <c r="T14" s="27">
        <f t="shared" si="7"/>
        <v>0</v>
      </c>
      <c r="U14" s="27">
        <f t="shared" si="8"/>
        <v>0</v>
      </c>
      <c r="V14" s="27">
        <f t="shared" si="9"/>
        <v>0</v>
      </c>
      <c r="W14" s="27">
        <f t="shared" si="10"/>
        <v>0</v>
      </c>
      <c r="X14" s="27">
        <f t="shared" si="16"/>
        <v>0</v>
      </c>
      <c r="Y14" s="27" t="str">
        <f t="shared" si="11"/>
        <v>ok</v>
      </c>
      <c r="Z14" s="27" t="str">
        <f t="shared" si="12"/>
        <v>ok</v>
      </c>
      <c r="AA14" s="28">
        <f t="shared" si="13"/>
        <v>0</v>
      </c>
      <c r="AB14" s="28">
        <f t="shared" si="14"/>
        <v>0</v>
      </c>
      <c r="AC14" s="45">
        <f>'Zał. nr 2 kalkulacja - 2025 r.'!C38</f>
        <v>0</v>
      </c>
      <c r="AD14" s="45">
        <f>'Zał. nr 2 kalkulacja - 2025 r.'!D38</f>
        <v>0</v>
      </c>
      <c r="AE14" s="45">
        <f>'Zał. nr 2 kalkulacja - 2025 r.'!E38</f>
        <v>0</v>
      </c>
      <c r="AF14" s="45">
        <f>'Zał. nr 2 kalkulacja - 2025 r.'!F38</f>
        <v>0</v>
      </c>
      <c r="AG14" s="45">
        <f>'Zał. nr 2 kalkulacja - 2025 r.'!G38</f>
        <v>0</v>
      </c>
      <c r="AH14" s="45">
        <f>'Zał. nr 2 kalkulacja - 2025 r.'!H38</f>
        <v>0</v>
      </c>
      <c r="AI14" s="45">
        <f>'Zał. nr 2 kalkulacja - 2025 r.'!I38</f>
        <v>0</v>
      </c>
      <c r="AJ14" s="45">
        <f>'Zał. nr 2 kalkulacja - 2025 r.'!J38</f>
        <v>0</v>
      </c>
      <c r="AK14" s="45">
        <f>'Zał. nr 2 kalkulacja - 2025 r.'!K38</f>
        <v>0</v>
      </c>
      <c r="AL14" s="45">
        <f>'Zał. nr 2 kalkulacja - 2025 r.'!L38</f>
        <v>0</v>
      </c>
      <c r="AM14" s="45">
        <f>'Zał. nr 2 kalkulacja - 2025 r.'!M38</f>
        <v>0</v>
      </c>
      <c r="AN14" s="45">
        <f>'Zał. nr 2 kalkulacja - 2025 r.'!N38</f>
        <v>0</v>
      </c>
    </row>
    <row r="15" spans="1:43" s="45" customFormat="1" x14ac:dyDescent="0.25">
      <c r="A15" s="45">
        <f>'Wniosek 2025 r.'!A52</f>
        <v>0</v>
      </c>
      <c r="B15" s="53">
        <f>'Wniosek 2025 r.'!B52</f>
        <v>0</v>
      </c>
      <c r="C15" s="52">
        <f>'Wniosek 2025 r.'!E52</f>
        <v>0</v>
      </c>
      <c r="D15" s="51">
        <f>'Wniosek 2025 r.'!G52</f>
        <v>0</v>
      </c>
      <c r="E15" s="48">
        <f>'Wniosek 2025 r.'!C215</f>
        <v>0</v>
      </c>
      <c r="F15" s="48">
        <f>'Wniosek 2025 r.'!C525</f>
        <v>0</v>
      </c>
      <c r="G15" s="50">
        <f>'Wniosek 2025 r.'!C371</f>
        <v>0</v>
      </c>
      <c r="H15" s="49">
        <f>'Wniosek 2025 r.'!D371</f>
        <v>0</v>
      </c>
      <c r="I15" s="57">
        <f>'Wniosek 2025 r.'!F371</f>
        <v>0</v>
      </c>
      <c r="J15" s="48">
        <f>'Wniosek 2025 r.'!H371</f>
        <v>0</v>
      </c>
      <c r="K15" s="47">
        <f>'Wniosek 2025 r.'!C680</f>
        <v>0</v>
      </c>
      <c r="L15" s="27">
        <f t="shared" si="0"/>
        <v>0</v>
      </c>
      <c r="M15" s="32" t="str">
        <f t="shared" si="1"/>
        <v/>
      </c>
      <c r="N15" s="31" t="str">
        <f t="shared" si="2"/>
        <v/>
      </c>
      <c r="O15" s="27">
        <f t="shared" si="3"/>
        <v>0</v>
      </c>
      <c r="P15" s="30" t="str">
        <f t="shared" si="15"/>
        <v/>
      </c>
      <c r="Q15" s="29">
        <f t="shared" si="4"/>
        <v>0</v>
      </c>
      <c r="R15" s="29">
        <f t="shared" si="5"/>
        <v>0</v>
      </c>
      <c r="S15" s="29">
        <f t="shared" si="6"/>
        <v>0</v>
      </c>
      <c r="T15" s="27">
        <f t="shared" si="7"/>
        <v>0</v>
      </c>
      <c r="U15" s="27">
        <f t="shared" si="8"/>
        <v>0</v>
      </c>
      <c r="V15" s="27">
        <f t="shared" si="9"/>
        <v>0</v>
      </c>
      <c r="W15" s="27">
        <f t="shared" si="10"/>
        <v>0</v>
      </c>
      <c r="X15" s="27">
        <f t="shared" si="16"/>
        <v>0</v>
      </c>
      <c r="Y15" s="27" t="str">
        <f t="shared" si="11"/>
        <v>ok</v>
      </c>
      <c r="Z15" s="27" t="str">
        <f t="shared" si="12"/>
        <v>ok</v>
      </c>
      <c r="AA15" s="28">
        <f t="shared" si="13"/>
        <v>0</v>
      </c>
      <c r="AB15" s="28">
        <f t="shared" si="14"/>
        <v>0</v>
      </c>
      <c r="AC15" s="45">
        <f>'Zał. nr 2 kalkulacja - 2025 r.'!C39</f>
        <v>0</v>
      </c>
      <c r="AD15" s="45">
        <f>'Zał. nr 2 kalkulacja - 2025 r.'!D39</f>
        <v>0</v>
      </c>
      <c r="AE15" s="45">
        <f>'Zał. nr 2 kalkulacja - 2025 r.'!E39</f>
        <v>0</v>
      </c>
      <c r="AF15" s="45">
        <f>'Zał. nr 2 kalkulacja - 2025 r.'!F39</f>
        <v>0</v>
      </c>
      <c r="AG15" s="45">
        <f>'Zał. nr 2 kalkulacja - 2025 r.'!G39</f>
        <v>0</v>
      </c>
      <c r="AH15" s="45">
        <f>'Zał. nr 2 kalkulacja - 2025 r.'!H39</f>
        <v>0</v>
      </c>
      <c r="AI15" s="45">
        <f>'Zał. nr 2 kalkulacja - 2025 r.'!I39</f>
        <v>0</v>
      </c>
      <c r="AJ15" s="45">
        <f>'Zał. nr 2 kalkulacja - 2025 r.'!J39</f>
        <v>0</v>
      </c>
      <c r="AK15" s="45">
        <f>'Zał. nr 2 kalkulacja - 2025 r.'!K39</f>
        <v>0</v>
      </c>
      <c r="AL15" s="45">
        <f>'Zał. nr 2 kalkulacja - 2025 r.'!L39</f>
        <v>0</v>
      </c>
      <c r="AM15" s="45">
        <f>'Zał. nr 2 kalkulacja - 2025 r.'!M39</f>
        <v>0</v>
      </c>
      <c r="AN15" s="45">
        <f>'Zał. nr 2 kalkulacja - 2025 r.'!N39</f>
        <v>0</v>
      </c>
    </row>
    <row r="16" spans="1:43" s="45" customFormat="1" x14ac:dyDescent="0.25">
      <c r="A16" s="45">
        <f>'Wniosek 2025 r.'!A53</f>
        <v>0</v>
      </c>
      <c r="B16" s="53">
        <f>'Wniosek 2025 r.'!B53</f>
        <v>0</v>
      </c>
      <c r="C16" s="52">
        <f>'Wniosek 2025 r.'!E53</f>
        <v>0</v>
      </c>
      <c r="D16" s="51">
        <f>'Wniosek 2025 r.'!G53</f>
        <v>0</v>
      </c>
      <c r="E16" s="48">
        <f>'Wniosek 2025 r.'!C216</f>
        <v>0</v>
      </c>
      <c r="F16" s="48">
        <f>'Wniosek 2025 r.'!C526</f>
        <v>0</v>
      </c>
      <c r="G16" s="50">
        <f>'Wniosek 2025 r.'!C372</f>
        <v>0</v>
      </c>
      <c r="H16" s="49">
        <f>'Wniosek 2025 r.'!D372</f>
        <v>0</v>
      </c>
      <c r="I16" s="57">
        <f>'Wniosek 2025 r.'!F372</f>
        <v>0</v>
      </c>
      <c r="J16" s="48">
        <f>'Wniosek 2025 r.'!H372</f>
        <v>0</v>
      </c>
      <c r="K16" s="47">
        <f>'Wniosek 2025 r.'!C681</f>
        <v>0</v>
      </c>
      <c r="L16" s="27">
        <f t="shared" si="0"/>
        <v>0</v>
      </c>
      <c r="M16" s="32" t="str">
        <f t="shared" si="1"/>
        <v/>
      </c>
      <c r="N16" s="31" t="str">
        <f t="shared" si="2"/>
        <v/>
      </c>
      <c r="O16" s="27">
        <f t="shared" si="3"/>
        <v>0</v>
      </c>
      <c r="P16" s="30" t="str">
        <f t="shared" si="15"/>
        <v/>
      </c>
      <c r="Q16" s="29">
        <f t="shared" si="4"/>
        <v>0</v>
      </c>
      <c r="R16" s="29">
        <f t="shared" si="5"/>
        <v>0</v>
      </c>
      <c r="S16" s="29">
        <f t="shared" si="6"/>
        <v>0</v>
      </c>
      <c r="T16" s="27">
        <f t="shared" si="7"/>
        <v>0</v>
      </c>
      <c r="U16" s="27">
        <f t="shared" si="8"/>
        <v>0</v>
      </c>
      <c r="V16" s="27">
        <f t="shared" si="9"/>
        <v>0</v>
      </c>
      <c r="W16" s="27">
        <f t="shared" si="10"/>
        <v>0</v>
      </c>
      <c r="X16" s="27">
        <f t="shared" si="16"/>
        <v>0</v>
      </c>
      <c r="Y16" s="27" t="str">
        <f t="shared" si="11"/>
        <v>ok</v>
      </c>
      <c r="Z16" s="27" t="str">
        <f t="shared" si="12"/>
        <v>ok</v>
      </c>
      <c r="AA16" s="28">
        <f t="shared" si="13"/>
        <v>0</v>
      </c>
      <c r="AB16" s="28">
        <f t="shared" si="14"/>
        <v>0</v>
      </c>
      <c r="AC16" s="45">
        <f>'Zał. nr 2 kalkulacja - 2025 r.'!C40</f>
        <v>0</v>
      </c>
      <c r="AD16" s="45">
        <f>'Zał. nr 2 kalkulacja - 2025 r.'!D40</f>
        <v>0</v>
      </c>
      <c r="AE16" s="45">
        <f>'Zał. nr 2 kalkulacja - 2025 r.'!E40</f>
        <v>0</v>
      </c>
      <c r="AF16" s="45">
        <f>'Zał. nr 2 kalkulacja - 2025 r.'!F40</f>
        <v>0</v>
      </c>
      <c r="AG16" s="45">
        <f>'Zał. nr 2 kalkulacja - 2025 r.'!G40</f>
        <v>0</v>
      </c>
      <c r="AH16" s="45">
        <f>'Zał. nr 2 kalkulacja - 2025 r.'!H40</f>
        <v>0</v>
      </c>
      <c r="AI16" s="45">
        <f>'Zał. nr 2 kalkulacja - 2025 r.'!I40</f>
        <v>0</v>
      </c>
      <c r="AJ16" s="45">
        <f>'Zał. nr 2 kalkulacja - 2025 r.'!J40</f>
        <v>0</v>
      </c>
      <c r="AK16" s="45">
        <f>'Zał. nr 2 kalkulacja - 2025 r.'!K40</f>
        <v>0</v>
      </c>
      <c r="AL16" s="45">
        <f>'Zał. nr 2 kalkulacja - 2025 r.'!L40</f>
        <v>0</v>
      </c>
      <c r="AM16" s="45">
        <f>'Zał. nr 2 kalkulacja - 2025 r.'!M40</f>
        <v>0</v>
      </c>
      <c r="AN16" s="45">
        <f>'Zał. nr 2 kalkulacja - 2025 r.'!N40</f>
        <v>0</v>
      </c>
    </row>
    <row r="17" spans="1:40" s="45" customFormat="1" x14ac:dyDescent="0.25">
      <c r="A17" s="45">
        <f>'Wniosek 2025 r.'!A54</f>
        <v>0</v>
      </c>
      <c r="B17" s="53">
        <f>'Wniosek 2025 r.'!B54</f>
        <v>0</v>
      </c>
      <c r="C17" s="52">
        <f>'Wniosek 2025 r.'!E54</f>
        <v>0</v>
      </c>
      <c r="D17" s="51">
        <f>'Wniosek 2025 r.'!G54</f>
        <v>0</v>
      </c>
      <c r="E17" s="48">
        <f>'Wniosek 2025 r.'!C217</f>
        <v>0</v>
      </c>
      <c r="F17" s="48">
        <f>'Wniosek 2025 r.'!C527</f>
        <v>0</v>
      </c>
      <c r="G17" s="50">
        <f>'Wniosek 2025 r.'!C373</f>
        <v>0</v>
      </c>
      <c r="H17" s="49">
        <f>'Wniosek 2025 r.'!D373</f>
        <v>0</v>
      </c>
      <c r="I17" s="57">
        <f>'Wniosek 2025 r.'!F373</f>
        <v>0</v>
      </c>
      <c r="J17" s="48">
        <f>'Wniosek 2025 r.'!H373</f>
        <v>0</v>
      </c>
      <c r="K17" s="47">
        <f>'Wniosek 2025 r.'!C682</f>
        <v>0</v>
      </c>
      <c r="L17" s="27">
        <f t="shared" si="0"/>
        <v>0</v>
      </c>
      <c r="M17" s="32" t="str">
        <f t="shared" si="1"/>
        <v/>
      </c>
      <c r="N17" s="31" t="str">
        <f t="shared" si="2"/>
        <v/>
      </c>
      <c r="O17" s="27">
        <f t="shared" si="3"/>
        <v>0</v>
      </c>
      <c r="P17" s="30" t="str">
        <f t="shared" si="15"/>
        <v/>
      </c>
      <c r="Q17" s="29">
        <f t="shared" si="4"/>
        <v>0</v>
      </c>
      <c r="R17" s="29">
        <f t="shared" si="5"/>
        <v>0</v>
      </c>
      <c r="S17" s="29">
        <f t="shared" si="6"/>
        <v>0</v>
      </c>
      <c r="T17" s="27">
        <f t="shared" si="7"/>
        <v>0</v>
      </c>
      <c r="U17" s="27">
        <f t="shared" si="8"/>
        <v>0</v>
      </c>
      <c r="V17" s="27">
        <f t="shared" si="9"/>
        <v>0</v>
      </c>
      <c r="W17" s="27">
        <f t="shared" si="10"/>
        <v>0</v>
      </c>
      <c r="X17" s="27">
        <f t="shared" si="16"/>
        <v>0</v>
      </c>
      <c r="Y17" s="27" t="str">
        <f t="shared" si="11"/>
        <v>ok</v>
      </c>
      <c r="Z17" s="27" t="str">
        <f t="shared" si="12"/>
        <v>ok</v>
      </c>
      <c r="AA17" s="28">
        <f t="shared" si="13"/>
        <v>0</v>
      </c>
      <c r="AB17" s="28">
        <f t="shared" si="14"/>
        <v>0</v>
      </c>
      <c r="AC17" s="45">
        <f>'Zał. nr 2 kalkulacja - 2025 r.'!C41</f>
        <v>0</v>
      </c>
      <c r="AD17" s="45">
        <f>'Zał. nr 2 kalkulacja - 2025 r.'!D41</f>
        <v>0</v>
      </c>
      <c r="AE17" s="45">
        <f>'Zał. nr 2 kalkulacja - 2025 r.'!E41</f>
        <v>0</v>
      </c>
      <c r="AF17" s="45">
        <f>'Zał. nr 2 kalkulacja - 2025 r.'!F41</f>
        <v>0</v>
      </c>
      <c r="AG17" s="45">
        <f>'Zał. nr 2 kalkulacja - 2025 r.'!G41</f>
        <v>0</v>
      </c>
      <c r="AH17" s="45">
        <f>'Zał. nr 2 kalkulacja - 2025 r.'!H41</f>
        <v>0</v>
      </c>
      <c r="AI17" s="45">
        <f>'Zał. nr 2 kalkulacja - 2025 r.'!I41</f>
        <v>0</v>
      </c>
      <c r="AJ17" s="45">
        <f>'Zał. nr 2 kalkulacja - 2025 r.'!J41</f>
        <v>0</v>
      </c>
      <c r="AK17" s="45">
        <f>'Zał. nr 2 kalkulacja - 2025 r.'!K41</f>
        <v>0</v>
      </c>
      <c r="AL17" s="45">
        <f>'Zał. nr 2 kalkulacja - 2025 r.'!L41</f>
        <v>0</v>
      </c>
      <c r="AM17" s="45">
        <f>'Zał. nr 2 kalkulacja - 2025 r.'!M41</f>
        <v>0</v>
      </c>
      <c r="AN17" s="45">
        <f>'Zał. nr 2 kalkulacja - 2025 r.'!N41</f>
        <v>0</v>
      </c>
    </row>
    <row r="18" spans="1:40" s="45" customFormat="1" x14ac:dyDescent="0.25">
      <c r="A18" s="45">
        <f>'Wniosek 2025 r.'!A55</f>
        <v>0</v>
      </c>
      <c r="B18" s="53">
        <f>'Wniosek 2025 r.'!B55</f>
        <v>0</v>
      </c>
      <c r="C18" s="52">
        <f>'Wniosek 2025 r.'!E55</f>
        <v>0</v>
      </c>
      <c r="D18" s="51">
        <f>'Wniosek 2025 r.'!G55</f>
        <v>0</v>
      </c>
      <c r="E18" s="48">
        <f>'Wniosek 2025 r.'!C218</f>
        <v>0</v>
      </c>
      <c r="F18" s="48">
        <f>'Wniosek 2025 r.'!C528</f>
        <v>0</v>
      </c>
      <c r="G18" s="50">
        <f>'Wniosek 2025 r.'!C374</f>
        <v>0</v>
      </c>
      <c r="H18" s="49">
        <f>'Wniosek 2025 r.'!D374</f>
        <v>0</v>
      </c>
      <c r="I18" s="57">
        <f>'Wniosek 2025 r.'!F374</f>
        <v>0</v>
      </c>
      <c r="J18" s="48">
        <f>'Wniosek 2025 r.'!H374</f>
        <v>0</v>
      </c>
      <c r="K18" s="47">
        <f>'Wniosek 2025 r.'!C683</f>
        <v>0</v>
      </c>
      <c r="L18" s="27">
        <f t="shared" si="0"/>
        <v>0</v>
      </c>
      <c r="M18" s="32" t="str">
        <f t="shared" si="1"/>
        <v/>
      </c>
      <c r="N18" s="31" t="str">
        <f t="shared" si="2"/>
        <v/>
      </c>
      <c r="O18" s="27">
        <f t="shared" si="3"/>
        <v>0</v>
      </c>
      <c r="P18" s="30" t="str">
        <f t="shared" si="15"/>
        <v/>
      </c>
      <c r="Q18" s="29">
        <f t="shared" si="4"/>
        <v>0</v>
      </c>
      <c r="R18" s="29">
        <f t="shared" si="5"/>
        <v>0</v>
      </c>
      <c r="S18" s="29">
        <f t="shared" si="6"/>
        <v>0</v>
      </c>
      <c r="T18" s="27">
        <f t="shared" si="7"/>
        <v>0</v>
      </c>
      <c r="U18" s="27">
        <f t="shared" si="8"/>
        <v>0</v>
      </c>
      <c r="V18" s="27">
        <f t="shared" si="9"/>
        <v>0</v>
      </c>
      <c r="W18" s="27">
        <f t="shared" si="10"/>
        <v>0</v>
      </c>
      <c r="X18" s="27">
        <f t="shared" si="16"/>
        <v>0</v>
      </c>
      <c r="Y18" s="27" t="str">
        <f t="shared" si="11"/>
        <v>ok</v>
      </c>
      <c r="Z18" s="27" t="str">
        <f t="shared" si="12"/>
        <v>ok</v>
      </c>
      <c r="AA18" s="28">
        <f t="shared" si="13"/>
        <v>0</v>
      </c>
      <c r="AB18" s="28">
        <f t="shared" si="14"/>
        <v>0</v>
      </c>
      <c r="AC18" s="45">
        <f>'Zał. nr 2 kalkulacja - 2025 r.'!C42</f>
        <v>0</v>
      </c>
      <c r="AD18" s="45">
        <f>'Zał. nr 2 kalkulacja - 2025 r.'!D42</f>
        <v>0</v>
      </c>
      <c r="AE18" s="45">
        <f>'Zał. nr 2 kalkulacja - 2025 r.'!E42</f>
        <v>0</v>
      </c>
      <c r="AF18" s="45">
        <f>'Zał. nr 2 kalkulacja - 2025 r.'!F42</f>
        <v>0</v>
      </c>
      <c r="AG18" s="45">
        <f>'Zał. nr 2 kalkulacja - 2025 r.'!G42</f>
        <v>0</v>
      </c>
      <c r="AH18" s="45">
        <f>'Zał. nr 2 kalkulacja - 2025 r.'!H42</f>
        <v>0</v>
      </c>
      <c r="AI18" s="45">
        <f>'Zał. nr 2 kalkulacja - 2025 r.'!I42</f>
        <v>0</v>
      </c>
      <c r="AJ18" s="45">
        <f>'Zał. nr 2 kalkulacja - 2025 r.'!J42</f>
        <v>0</v>
      </c>
      <c r="AK18" s="45">
        <f>'Zał. nr 2 kalkulacja - 2025 r.'!K42</f>
        <v>0</v>
      </c>
      <c r="AL18" s="45">
        <f>'Zał. nr 2 kalkulacja - 2025 r.'!L42</f>
        <v>0</v>
      </c>
      <c r="AM18" s="45">
        <f>'Zał. nr 2 kalkulacja - 2025 r.'!M42</f>
        <v>0</v>
      </c>
      <c r="AN18" s="45">
        <f>'Zał. nr 2 kalkulacja - 2025 r.'!N42</f>
        <v>0</v>
      </c>
    </row>
    <row r="19" spans="1:40" s="45" customFormat="1" x14ac:dyDescent="0.25">
      <c r="A19" s="45">
        <f>'Wniosek 2025 r.'!A56</f>
        <v>0</v>
      </c>
      <c r="B19" s="53">
        <f>'Wniosek 2025 r.'!B56</f>
        <v>0</v>
      </c>
      <c r="C19" s="52">
        <f>'Wniosek 2025 r.'!E56</f>
        <v>0</v>
      </c>
      <c r="D19" s="51">
        <f>'Wniosek 2025 r.'!G56</f>
        <v>0</v>
      </c>
      <c r="E19" s="48">
        <f>'Wniosek 2025 r.'!C219</f>
        <v>0</v>
      </c>
      <c r="F19" s="48">
        <f>'Wniosek 2025 r.'!C529</f>
        <v>0</v>
      </c>
      <c r="G19" s="50">
        <f>'Wniosek 2025 r.'!C375</f>
        <v>0</v>
      </c>
      <c r="H19" s="49">
        <f>'Wniosek 2025 r.'!D375</f>
        <v>0</v>
      </c>
      <c r="I19" s="57">
        <f>'Wniosek 2025 r.'!F375</f>
        <v>0</v>
      </c>
      <c r="J19" s="48">
        <f>'Wniosek 2025 r.'!H375</f>
        <v>0</v>
      </c>
      <c r="K19" s="47">
        <f>'Wniosek 2025 r.'!C684</f>
        <v>0</v>
      </c>
      <c r="L19" s="27">
        <f t="shared" si="0"/>
        <v>0</v>
      </c>
      <c r="M19" s="32" t="str">
        <f t="shared" si="1"/>
        <v/>
      </c>
      <c r="N19" s="31" t="str">
        <f t="shared" si="2"/>
        <v/>
      </c>
      <c r="O19" s="27">
        <f t="shared" si="3"/>
        <v>0</v>
      </c>
      <c r="P19" s="30" t="str">
        <f t="shared" si="15"/>
        <v/>
      </c>
      <c r="Q19" s="29">
        <f t="shared" si="4"/>
        <v>0</v>
      </c>
      <c r="R19" s="29">
        <f t="shared" si="5"/>
        <v>0</v>
      </c>
      <c r="S19" s="29">
        <f t="shared" si="6"/>
        <v>0</v>
      </c>
      <c r="T19" s="27">
        <f t="shared" si="7"/>
        <v>0</v>
      </c>
      <c r="U19" s="27">
        <f t="shared" si="8"/>
        <v>0</v>
      </c>
      <c r="V19" s="27">
        <f t="shared" si="9"/>
        <v>0</v>
      </c>
      <c r="W19" s="27">
        <f t="shared" si="10"/>
        <v>0</v>
      </c>
      <c r="X19" s="27">
        <f t="shared" si="16"/>
        <v>0</v>
      </c>
      <c r="Y19" s="27" t="str">
        <f t="shared" si="11"/>
        <v>ok</v>
      </c>
      <c r="Z19" s="27" t="str">
        <f t="shared" si="12"/>
        <v>ok</v>
      </c>
      <c r="AA19" s="28">
        <f t="shared" si="13"/>
        <v>0</v>
      </c>
      <c r="AB19" s="28">
        <f t="shared" si="14"/>
        <v>0</v>
      </c>
      <c r="AC19" s="45">
        <f>'Zał. nr 2 kalkulacja - 2025 r.'!C43</f>
        <v>0</v>
      </c>
      <c r="AD19" s="45">
        <f>'Zał. nr 2 kalkulacja - 2025 r.'!D43</f>
        <v>0</v>
      </c>
      <c r="AE19" s="45">
        <f>'Zał. nr 2 kalkulacja - 2025 r.'!E43</f>
        <v>0</v>
      </c>
      <c r="AF19" s="45">
        <f>'Zał. nr 2 kalkulacja - 2025 r.'!F43</f>
        <v>0</v>
      </c>
      <c r="AG19" s="45">
        <f>'Zał. nr 2 kalkulacja - 2025 r.'!G43</f>
        <v>0</v>
      </c>
      <c r="AH19" s="45">
        <f>'Zał. nr 2 kalkulacja - 2025 r.'!H43</f>
        <v>0</v>
      </c>
      <c r="AI19" s="45">
        <f>'Zał. nr 2 kalkulacja - 2025 r.'!I43</f>
        <v>0</v>
      </c>
      <c r="AJ19" s="45">
        <f>'Zał. nr 2 kalkulacja - 2025 r.'!J43</f>
        <v>0</v>
      </c>
      <c r="AK19" s="45">
        <f>'Zał. nr 2 kalkulacja - 2025 r.'!K43</f>
        <v>0</v>
      </c>
      <c r="AL19" s="45">
        <f>'Zał. nr 2 kalkulacja - 2025 r.'!L43</f>
        <v>0</v>
      </c>
      <c r="AM19" s="45">
        <f>'Zał. nr 2 kalkulacja - 2025 r.'!M43</f>
        <v>0</v>
      </c>
      <c r="AN19" s="45">
        <f>'Zał. nr 2 kalkulacja - 2025 r.'!N43</f>
        <v>0</v>
      </c>
    </row>
    <row r="20" spans="1:40" s="45" customFormat="1" x14ac:dyDescent="0.25">
      <c r="A20" s="45">
        <f>'Wniosek 2025 r.'!A57</f>
        <v>0</v>
      </c>
      <c r="B20" s="53">
        <f>'Wniosek 2025 r.'!B57</f>
        <v>0</v>
      </c>
      <c r="C20" s="52">
        <f>'Wniosek 2025 r.'!E57</f>
        <v>0</v>
      </c>
      <c r="D20" s="51">
        <f>'Wniosek 2025 r.'!G57</f>
        <v>0</v>
      </c>
      <c r="E20" s="48">
        <f>'Wniosek 2025 r.'!C220</f>
        <v>0</v>
      </c>
      <c r="F20" s="48">
        <f>'Wniosek 2025 r.'!C530</f>
        <v>0</v>
      </c>
      <c r="G20" s="50">
        <f>'Wniosek 2025 r.'!C376</f>
        <v>0</v>
      </c>
      <c r="H20" s="49">
        <f>'Wniosek 2025 r.'!D376</f>
        <v>0</v>
      </c>
      <c r="I20" s="57">
        <f>'Wniosek 2025 r.'!F376</f>
        <v>0</v>
      </c>
      <c r="J20" s="48">
        <f>'Wniosek 2025 r.'!H376</f>
        <v>0</v>
      </c>
      <c r="K20" s="47">
        <f>'Wniosek 2025 r.'!C685</f>
        <v>0</v>
      </c>
      <c r="L20" s="27">
        <f t="shared" si="0"/>
        <v>0</v>
      </c>
      <c r="M20" s="32" t="str">
        <f t="shared" si="1"/>
        <v/>
      </c>
      <c r="N20" s="31" t="str">
        <f t="shared" si="2"/>
        <v/>
      </c>
      <c r="O20" s="27">
        <f t="shared" si="3"/>
        <v>0</v>
      </c>
      <c r="P20" s="30" t="str">
        <f t="shared" si="15"/>
        <v/>
      </c>
      <c r="Q20" s="29">
        <f t="shared" si="4"/>
        <v>0</v>
      </c>
      <c r="R20" s="29">
        <f t="shared" si="5"/>
        <v>0</v>
      </c>
      <c r="S20" s="29">
        <f t="shared" si="6"/>
        <v>0</v>
      </c>
      <c r="T20" s="27">
        <f t="shared" si="7"/>
        <v>0</v>
      </c>
      <c r="U20" s="27">
        <f t="shared" si="8"/>
        <v>0</v>
      </c>
      <c r="V20" s="27">
        <f t="shared" si="9"/>
        <v>0</v>
      </c>
      <c r="W20" s="27">
        <f t="shared" si="10"/>
        <v>0</v>
      </c>
      <c r="X20" s="27">
        <f t="shared" si="16"/>
        <v>0</v>
      </c>
      <c r="Y20" s="27" t="str">
        <f t="shared" si="11"/>
        <v>ok</v>
      </c>
      <c r="Z20" s="27" t="str">
        <f t="shared" si="12"/>
        <v>ok</v>
      </c>
      <c r="AA20" s="28">
        <f t="shared" si="13"/>
        <v>0</v>
      </c>
      <c r="AB20" s="28">
        <f t="shared" si="14"/>
        <v>0</v>
      </c>
      <c r="AC20" s="45">
        <f>'Zał. nr 2 kalkulacja - 2025 r.'!C44</f>
        <v>0</v>
      </c>
      <c r="AD20" s="45">
        <f>'Zał. nr 2 kalkulacja - 2025 r.'!D44</f>
        <v>0</v>
      </c>
      <c r="AE20" s="45">
        <f>'Zał. nr 2 kalkulacja - 2025 r.'!E44</f>
        <v>0</v>
      </c>
      <c r="AF20" s="45">
        <f>'Zał. nr 2 kalkulacja - 2025 r.'!F44</f>
        <v>0</v>
      </c>
      <c r="AG20" s="45">
        <f>'Zał. nr 2 kalkulacja - 2025 r.'!G44</f>
        <v>0</v>
      </c>
      <c r="AH20" s="45">
        <f>'Zał. nr 2 kalkulacja - 2025 r.'!H44</f>
        <v>0</v>
      </c>
      <c r="AI20" s="45">
        <f>'Zał. nr 2 kalkulacja - 2025 r.'!I44</f>
        <v>0</v>
      </c>
      <c r="AJ20" s="45">
        <f>'Zał. nr 2 kalkulacja - 2025 r.'!J44</f>
        <v>0</v>
      </c>
      <c r="AK20" s="45">
        <f>'Zał. nr 2 kalkulacja - 2025 r.'!K44</f>
        <v>0</v>
      </c>
      <c r="AL20" s="45">
        <f>'Zał. nr 2 kalkulacja - 2025 r.'!L44</f>
        <v>0</v>
      </c>
      <c r="AM20" s="45">
        <f>'Zał. nr 2 kalkulacja - 2025 r.'!M44</f>
        <v>0</v>
      </c>
      <c r="AN20" s="45">
        <f>'Zał. nr 2 kalkulacja - 2025 r.'!N44</f>
        <v>0</v>
      </c>
    </row>
    <row r="21" spans="1:40" s="45" customFormat="1" x14ac:dyDescent="0.25">
      <c r="A21" s="45">
        <f>'Wniosek 2025 r.'!A58</f>
        <v>0</v>
      </c>
      <c r="B21" s="53">
        <f>'Wniosek 2025 r.'!B58</f>
        <v>0</v>
      </c>
      <c r="C21" s="52">
        <f>'Wniosek 2025 r.'!E58</f>
        <v>0</v>
      </c>
      <c r="D21" s="51">
        <f>'Wniosek 2025 r.'!G58</f>
        <v>0</v>
      </c>
      <c r="E21" s="48">
        <f>'Wniosek 2025 r.'!C221</f>
        <v>0</v>
      </c>
      <c r="F21" s="48">
        <f>'Wniosek 2025 r.'!C531</f>
        <v>0</v>
      </c>
      <c r="G21" s="50">
        <f>'Wniosek 2025 r.'!C377</f>
        <v>0</v>
      </c>
      <c r="H21" s="49">
        <f>'Wniosek 2025 r.'!D377</f>
        <v>0</v>
      </c>
      <c r="I21" s="57">
        <f>'Wniosek 2025 r.'!F377</f>
        <v>0</v>
      </c>
      <c r="J21" s="48">
        <f>'Wniosek 2025 r.'!H377</f>
        <v>0</v>
      </c>
      <c r="K21" s="47">
        <f>'Wniosek 2025 r.'!C686</f>
        <v>0</v>
      </c>
      <c r="L21" s="27">
        <f t="shared" si="0"/>
        <v>0</v>
      </c>
      <c r="M21" s="32" t="str">
        <f t="shared" si="1"/>
        <v/>
      </c>
      <c r="N21" s="31" t="str">
        <f t="shared" si="2"/>
        <v/>
      </c>
      <c r="O21" s="27">
        <f t="shared" si="3"/>
        <v>0</v>
      </c>
      <c r="P21" s="30" t="str">
        <f t="shared" si="15"/>
        <v/>
      </c>
      <c r="Q21" s="29">
        <f t="shared" si="4"/>
        <v>0</v>
      </c>
      <c r="R21" s="29">
        <f t="shared" si="5"/>
        <v>0</v>
      </c>
      <c r="S21" s="29">
        <f t="shared" si="6"/>
        <v>0</v>
      </c>
      <c r="T21" s="27">
        <f t="shared" si="7"/>
        <v>0</v>
      </c>
      <c r="U21" s="27">
        <f t="shared" si="8"/>
        <v>0</v>
      </c>
      <c r="V21" s="27">
        <f t="shared" si="9"/>
        <v>0</v>
      </c>
      <c r="W21" s="27">
        <f t="shared" si="10"/>
        <v>0</v>
      </c>
      <c r="X21" s="27">
        <f t="shared" si="16"/>
        <v>0</v>
      </c>
      <c r="Y21" s="27" t="str">
        <f t="shared" si="11"/>
        <v>ok</v>
      </c>
      <c r="Z21" s="27" t="str">
        <f t="shared" si="12"/>
        <v>ok</v>
      </c>
      <c r="AA21" s="28">
        <f t="shared" si="13"/>
        <v>0</v>
      </c>
      <c r="AB21" s="28">
        <f t="shared" si="14"/>
        <v>0</v>
      </c>
      <c r="AC21" s="45">
        <f>'Zał. nr 2 kalkulacja - 2025 r.'!C45</f>
        <v>0</v>
      </c>
      <c r="AD21" s="45">
        <f>'Zał. nr 2 kalkulacja - 2025 r.'!D45</f>
        <v>0</v>
      </c>
      <c r="AE21" s="45">
        <f>'Zał. nr 2 kalkulacja - 2025 r.'!E45</f>
        <v>0</v>
      </c>
      <c r="AF21" s="45">
        <f>'Zał. nr 2 kalkulacja - 2025 r.'!F45</f>
        <v>0</v>
      </c>
      <c r="AG21" s="45">
        <f>'Zał. nr 2 kalkulacja - 2025 r.'!G45</f>
        <v>0</v>
      </c>
      <c r="AH21" s="45">
        <f>'Zał. nr 2 kalkulacja - 2025 r.'!H45</f>
        <v>0</v>
      </c>
      <c r="AI21" s="45">
        <f>'Zał. nr 2 kalkulacja - 2025 r.'!I45</f>
        <v>0</v>
      </c>
      <c r="AJ21" s="45">
        <f>'Zał. nr 2 kalkulacja - 2025 r.'!J45</f>
        <v>0</v>
      </c>
      <c r="AK21" s="45">
        <f>'Zał. nr 2 kalkulacja - 2025 r.'!K45</f>
        <v>0</v>
      </c>
      <c r="AL21" s="45">
        <f>'Zał. nr 2 kalkulacja - 2025 r.'!L45</f>
        <v>0</v>
      </c>
      <c r="AM21" s="45">
        <f>'Zał. nr 2 kalkulacja - 2025 r.'!M45</f>
        <v>0</v>
      </c>
      <c r="AN21" s="45">
        <f>'Zał. nr 2 kalkulacja - 2025 r.'!N45</f>
        <v>0</v>
      </c>
    </row>
    <row r="22" spans="1:40" s="45" customFormat="1" x14ac:dyDescent="0.25">
      <c r="A22" s="45">
        <f>'Wniosek 2025 r.'!A59</f>
        <v>0</v>
      </c>
      <c r="B22" s="53">
        <f>'Wniosek 2025 r.'!B59</f>
        <v>0</v>
      </c>
      <c r="C22" s="52">
        <f>'Wniosek 2025 r.'!E59</f>
        <v>0</v>
      </c>
      <c r="D22" s="51">
        <f>'Wniosek 2025 r.'!G59</f>
        <v>0</v>
      </c>
      <c r="E22" s="48">
        <f>'Wniosek 2025 r.'!C222</f>
        <v>0</v>
      </c>
      <c r="F22" s="48">
        <f>'Wniosek 2025 r.'!C532</f>
        <v>0</v>
      </c>
      <c r="G22" s="50">
        <f>'Wniosek 2025 r.'!C378</f>
        <v>0</v>
      </c>
      <c r="H22" s="49">
        <f>'Wniosek 2025 r.'!D378</f>
        <v>0</v>
      </c>
      <c r="I22" s="57">
        <f>'Wniosek 2025 r.'!F378</f>
        <v>0</v>
      </c>
      <c r="J22" s="48">
        <f>'Wniosek 2025 r.'!H378</f>
        <v>0</v>
      </c>
      <c r="K22" s="47">
        <f>'Wniosek 2025 r.'!C687</f>
        <v>0</v>
      </c>
      <c r="L22" s="27">
        <f t="shared" si="0"/>
        <v>0</v>
      </c>
      <c r="M22" s="32" t="str">
        <f t="shared" si="1"/>
        <v/>
      </c>
      <c r="N22" s="31" t="str">
        <f t="shared" si="2"/>
        <v/>
      </c>
      <c r="O22" s="27">
        <f t="shared" si="3"/>
        <v>0</v>
      </c>
      <c r="P22" s="30" t="str">
        <f t="shared" si="15"/>
        <v/>
      </c>
      <c r="Q22" s="29">
        <f t="shared" si="4"/>
        <v>0</v>
      </c>
      <c r="R22" s="29">
        <f t="shared" si="5"/>
        <v>0</v>
      </c>
      <c r="S22" s="29">
        <f t="shared" si="6"/>
        <v>0</v>
      </c>
      <c r="T22" s="27">
        <f t="shared" si="7"/>
        <v>0</v>
      </c>
      <c r="U22" s="27">
        <f t="shared" si="8"/>
        <v>0</v>
      </c>
      <c r="V22" s="27">
        <f t="shared" si="9"/>
        <v>0</v>
      </c>
      <c r="W22" s="27">
        <f t="shared" si="10"/>
        <v>0</v>
      </c>
      <c r="X22" s="27">
        <f t="shared" si="16"/>
        <v>0</v>
      </c>
      <c r="Y22" s="27" t="str">
        <f t="shared" si="11"/>
        <v>ok</v>
      </c>
      <c r="Z22" s="27" t="str">
        <f t="shared" si="12"/>
        <v>ok</v>
      </c>
      <c r="AA22" s="28">
        <f t="shared" si="13"/>
        <v>0</v>
      </c>
      <c r="AB22" s="28">
        <f t="shared" si="14"/>
        <v>0</v>
      </c>
      <c r="AC22" s="45">
        <f>'Zał. nr 2 kalkulacja - 2025 r.'!C46</f>
        <v>0</v>
      </c>
      <c r="AD22" s="45">
        <f>'Zał. nr 2 kalkulacja - 2025 r.'!D46</f>
        <v>0</v>
      </c>
      <c r="AE22" s="45">
        <f>'Zał. nr 2 kalkulacja - 2025 r.'!E46</f>
        <v>0</v>
      </c>
      <c r="AF22" s="45">
        <f>'Zał. nr 2 kalkulacja - 2025 r.'!F46</f>
        <v>0</v>
      </c>
      <c r="AG22" s="45">
        <f>'Zał. nr 2 kalkulacja - 2025 r.'!G46</f>
        <v>0</v>
      </c>
      <c r="AH22" s="45">
        <f>'Zał. nr 2 kalkulacja - 2025 r.'!H46</f>
        <v>0</v>
      </c>
      <c r="AI22" s="45">
        <f>'Zał. nr 2 kalkulacja - 2025 r.'!I46</f>
        <v>0</v>
      </c>
      <c r="AJ22" s="45">
        <f>'Zał. nr 2 kalkulacja - 2025 r.'!J46</f>
        <v>0</v>
      </c>
      <c r="AK22" s="45">
        <f>'Zał. nr 2 kalkulacja - 2025 r.'!K46</f>
        <v>0</v>
      </c>
      <c r="AL22" s="45">
        <f>'Zał. nr 2 kalkulacja - 2025 r.'!L46</f>
        <v>0</v>
      </c>
      <c r="AM22" s="45">
        <f>'Zał. nr 2 kalkulacja - 2025 r.'!M46</f>
        <v>0</v>
      </c>
      <c r="AN22" s="45">
        <f>'Zał. nr 2 kalkulacja - 2025 r.'!N46</f>
        <v>0</v>
      </c>
    </row>
    <row r="23" spans="1:40" s="45" customFormat="1" x14ac:dyDescent="0.25">
      <c r="A23" s="45">
        <f>'Wniosek 2025 r.'!A60</f>
        <v>0</v>
      </c>
      <c r="B23" s="53">
        <f>'Wniosek 2025 r.'!B60</f>
        <v>0</v>
      </c>
      <c r="C23" s="52">
        <f>'Wniosek 2025 r.'!E60</f>
        <v>0</v>
      </c>
      <c r="D23" s="51">
        <f>'Wniosek 2025 r.'!G60</f>
        <v>0</v>
      </c>
      <c r="E23" s="48">
        <f>'Wniosek 2025 r.'!C223</f>
        <v>0</v>
      </c>
      <c r="F23" s="48">
        <f>'Wniosek 2025 r.'!C533</f>
        <v>0</v>
      </c>
      <c r="G23" s="50">
        <f>'Wniosek 2025 r.'!C379</f>
        <v>0</v>
      </c>
      <c r="H23" s="49">
        <f>'Wniosek 2025 r.'!D379</f>
        <v>0</v>
      </c>
      <c r="I23" s="57">
        <f>'Wniosek 2025 r.'!F379</f>
        <v>0</v>
      </c>
      <c r="J23" s="48">
        <f>'Wniosek 2025 r.'!H379</f>
        <v>0</v>
      </c>
      <c r="K23" s="47">
        <f>'Wniosek 2025 r.'!C688</f>
        <v>0</v>
      </c>
      <c r="L23" s="27">
        <f t="shared" si="0"/>
        <v>0</v>
      </c>
      <c r="M23" s="32" t="str">
        <f t="shared" si="1"/>
        <v/>
      </c>
      <c r="N23" s="31" t="str">
        <f t="shared" si="2"/>
        <v/>
      </c>
      <c r="O23" s="27">
        <f t="shared" si="3"/>
        <v>0</v>
      </c>
      <c r="P23" s="30" t="str">
        <f t="shared" si="15"/>
        <v/>
      </c>
      <c r="Q23" s="29">
        <f t="shared" si="4"/>
        <v>0</v>
      </c>
      <c r="R23" s="29">
        <f t="shared" si="5"/>
        <v>0</v>
      </c>
      <c r="S23" s="29">
        <f t="shared" si="6"/>
        <v>0</v>
      </c>
      <c r="T23" s="27">
        <f t="shared" si="7"/>
        <v>0</v>
      </c>
      <c r="U23" s="27">
        <f t="shared" si="8"/>
        <v>0</v>
      </c>
      <c r="V23" s="27">
        <f t="shared" si="9"/>
        <v>0</v>
      </c>
      <c r="W23" s="27">
        <f t="shared" si="10"/>
        <v>0</v>
      </c>
      <c r="X23" s="27">
        <f t="shared" si="16"/>
        <v>0</v>
      </c>
      <c r="Y23" s="27" t="str">
        <f t="shared" si="11"/>
        <v>ok</v>
      </c>
      <c r="Z23" s="27" t="str">
        <f t="shared" si="12"/>
        <v>ok</v>
      </c>
      <c r="AA23" s="28">
        <f t="shared" si="13"/>
        <v>0</v>
      </c>
      <c r="AB23" s="28">
        <f t="shared" si="14"/>
        <v>0</v>
      </c>
      <c r="AC23" s="45">
        <f>'Zał. nr 2 kalkulacja - 2025 r.'!C47</f>
        <v>0</v>
      </c>
      <c r="AD23" s="45">
        <f>'Zał. nr 2 kalkulacja - 2025 r.'!D47</f>
        <v>0</v>
      </c>
      <c r="AE23" s="45">
        <f>'Zał. nr 2 kalkulacja - 2025 r.'!E47</f>
        <v>0</v>
      </c>
      <c r="AF23" s="45">
        <f>'Zał. nr 2 kalkulacja - 2025 r.'!F47</f>
        <v>0</v>
      </c>
      <c r="AG23" s="45">
        <f>'Zał. nr 2 kalkulacja - 2025 r.'!G47</f>
        <v>0</v>
      </c>
      <c r="AH23" s="45">
        <f>'Zał. nr 2 kalkulacja - 2025 r.'!H47</f>
        <v>0</v>
      </c>
      <c r="AI23" s="45">
        <f>'Zał. nr 2 kalkulacja - 2025 r.'!I47</f>
        <v>0</v>
      </c>
      <c r="AJ23" s="45">
        <f>'Zał. nr 2 kalkulacja - 2025 r.'!J47</f>
        <v>0</v>
      </c>
      <c r="AK23" s="45">
        <f>'Zał. nr 2 kalkulacja - 2025 r.'!K47</f>
        <v>0</v>
      </c>
      <c r="AL23" s="45">
        <f>'Zał. nr 2 kalkulacja - 2025 r.'!L47</f>
        <v>0</v>
      </c>
      <c r="AM23" s="45">
        <f>'Zał. nr 2 kalkulacja - 2025 r.'!M47</f>
        <v>0</v>
      </c>
      <c r="AN23" s="45">
        <f>'Zał. nr 2 kalkulacja - 2025 r.'!N47</f>
        <v>0</v>
      </c>
    </row>
    <row r="24" spans="1:40" s="45" customFormat="1" x14ac:dyDescent="0.25">
      <c r="A24" s="45">
        <f>'Wniosek 2025 r.'!A61</f>
        <v>0</v>
      </c>
      <c r="B24" s="53">
        <f>'Wniosek 2025 r.'!B61</f>
        <v>0</v>
      </c>
      <c r="C24" s="52">
        <f>'Wniosek 2025 r.'!E61</f>
        <v>0</v>
      </c>
      <c r="D24" s="51">
        <f>'Wniosek 2025 r.'!G61</f>
        <v>0</v>
      </c>
      <c r="E24" s="48">
        <f>'Wniosek 2025 r.'!C224</f>
        <v>0</v>
      </c>
      <c r="F24" s="48">
        <f>'Wniosek 2025 r.'!C534</f>
        <v>0</v>
      </c>
      <c r="G24" s="50">
        <f>'Wniosek 2025 r.'!C380</f>
        <v>0</v>
      </c>
      <c r="H24" s="49">
        <f>'Wniosek 2025 r.'!D380</f>
        <v>0</v>
      </c>
      <c r="I24" s="57">
        <f>'Wniosek 2025 r.'!F380</f>
        <v>0</v>
      </c>
      <c r="J24" s="48">
        <f>'Wniosek 2025 r.'!H380</f>
        <v>0</v>
      </c>
      <c r="K24" s="47">
        <f>'Wniosek 2025 r.'!C689</f>
        <v>0</v>
      </c>
      <c r="L24" s="27">
        <f t="shared" si="0"/>
        <v>0</v>
      </c>
      <c r="M24" s="32" t="str">
        <f t="shared" si="1"/>
        <v/>
      </c>
      <c r="N24" s="31" t="str">
        <f t="shared" si="2"/>
        <v/>
      </c>
      <c r="O24" s="27">
        <f t="shared" si="3"/>
        <v>0</v>
      </c>
      <c r="P24" s="30" t="str">
        <f t="shared" si="15"/>
        <v/>
      </c>
      <c r="Q24" s="29">
        <f t="shared" si="4"/>
        <v>0</v>
      </c>
      <c r="R24" s="29">
        <f t="shared" si="5"/>
        <v>0</v>
      </c>
      <c r="S24" s="29">
        <f t="shared" si="6"/>
        <v>0</v>
      </c>
      <c r="T24" s="27">
        <f t="shared" si="7"/>
        <v>0</v>
      </c>
      <c r="U24" s="27">
        <f t="shared" si="8"/>
        <v>0</v>
      </c>
      <c r="V24" s="27">
        <f t="shared" si="9"/>
        <v>0</v>
      </c>
      <c r="W24" s="27">
        <f t="shared" si="10"/>
        <v>0</v>
      </c>
      <c r="X24" s="27">
        <f t="shared" si="16"/>
        <v>0</v>
      </c>
      <c r="Y24" s="27" t="str">
        <f t="shared" si="11"/>
        <v>ok</v>
      </c>
      <c r="Z24" s="27" t="str">
        <f t="shared" si="12"/>
        <v>ok</v>
      </c>
      <c r="AA24" s="28">
        <f t="shared" si="13"/>
        <v>0</v>
      </c>
      <c r="AB24" s="28">
        <f t="shared" si="14"/>
        <v>0</v>
      </c>
      <c r="AC24" s="45">
        <f>'Zał. nr 2 kalkulacja - 2025 r.'!C48</f>
        <v>0</v>
      </c>
      <c r="AD24" s="45">
        <f>'Zał. nr 2 kalkulacja - 2025 r.'!D48</f>
        <v>0</v>
      </c>
      <c r="AE24" s="45">
        <f>'Zał. nr 2 kalkulacja - 2025 r.'!E48</f>
        <v>0</v>
      </c>
      <c r="AF24" s="45">
        <f>'Zał. nr 2 kalkulacja - 2025 r.'!F48</f>
        <v>0</v>
      </c>
      <c r="AG24" s="45">
        <f>'Zał. nr 2 kalkulacja - 2025 r.'!G48</f>
        <v>0</v>
      </c>
      <c r="AH24" s="45">
        <f>'Zał. nr 2 kalkulacja - 2025 r.'!H48</f>
        <v>0</v>
      </c>
      <c r="AI24" s="45">
        <f>'Zał. nr 2 kalkulacja - 2025 r.'!I48</f>
        <v>0</v>
      </c>
      <c r="AJ24" s="45">
        <f>'Zał. nr 2 kalkulacja - 2025 r.'!J48</f>
        <v>0</v>
      </c>
      <c r="AK24" s="45">
        <f>'Zał. nr 2 kalkulacja - 2025 r.'!K48</f>
        <v>0</v>
      </c>
      <c r="AL24" s="45">
        <f>'Zał. nr 2 kalkulacja - 2025 r.'!L48</f>
        <v>0</v>
      </c>
      <c r="AM24" s="45">
        <f>'Zał. nr 2 kalkulacja - 2025 r.'!M48</f>
        <v>0</v>
      </c>
      <c r="AN24" s="45">
        <f>'Zał. nr 2 kalkulacja - 2025 r.'!N48</f>
        <v>0</v>
      </c>
    </row>
    <row r="25" spans="1:40" s="45" customFormat="1" x14ac:dyDescent="0.25">
      <c r="A25" s="45">
        <f>'Wniosek 2025 r.'!A62</f>
        <v>0</v>
      </c>
      <c r="B25" s="53">
        <f>'Wniosek 2025 r.'!B62</f>
        <v>0</v>
      </c>
      <c r="C25" s="52">
        <f>'Wniosek 2025 r.'!E62</f>
        <v>0</v>
      </c>
      <c r="D25" s="51">
        <f>'Wniosek 2025 r.'!G62</f>
        <v>0</v>
      </c>
      <c r="E25" s="48">
        <f>'Wniosek 2025 r.'!C225</f>
        <v>0</v>
      </c>
      <c r="F25" s="48">
        <f>'Wniosek 2025 r.'!C535</f>
        <v>0</v>
      </c>
      <c r="G25" s="50">
        <f>'Wniosek 2025 r.'!C381</f>
        <v>0</v>
      </c>
      <c r="H25" s="49">
        <f>'Wniosek 2025 r.'!D381</f>
        <v>0</v>
      </c>
      <c r="I25" s="57">
        <f>'Wniosek 2025 r.'!F381</f>
        <v>0</v>
      </c>
      <c r="J25" s="48">
        <f>'Wniosek 2025 r.'!H381</f>
        <v>0</v>
      </c>
      <c r="K25" s="47">
        <f>'Wniosek 2025 r.'!C690</f>
        <v>0</v>
      </c>
      <c r="L25" s="27">
        <f t="shared" si="0"/>
        <v>0</v>
      </c>
      <c r="M25" s="32" t="str">
        <f t="shared" si="1"/>
        <v/>
      </c>
      <c r="N25" s="31" t="str">
        <f t="shared" si="2"/>
        <v/>
      </c>
      <c r="O25" s="27">
        <f t="shared" si="3"/>
        <v>0</v>
      </c>
      <c r="P25" s="30" t="str">
        <f t="shared" si="15"/>
        <v/>
      </c>
      <c r="Q25" s="29">
        <f t="shared" si="4"/>
        <v>0</v>
      </c>
      <c r="R25" s="29">
        <f t="shared" si="5"/>
        <v>0</v>
      </c>
      <c r="S25" s="29">
        <f t="shared" si="6"/>
        <v>0</v>
      </c>
      <c r="T25" s="27">
        <f t="shared" si="7"/>
        <v>0</v>
      </c>
      <c r="U25" s="27">
        <f t="shared" si="8"/>
        <v>0</v>
      </c>
      <c r="V25" s="27">
        <f t="shared" si="9"/>
        <v>0</v>
      </c>
      <c r="W25" s="27">
        <f t="shared" si="10"/>
        <v>0</v>
      </c>
      <c r="X25" s="27">
        <f t="shared" si="16"/>
        <v>0</v>
      </c>
      <c r="Y25" s="27" t="str">
        <f t="shared" si="11"/>
        <v>ok</v>
      </c>
      <c r="Z25" s="27" t="str">
        <f t="shared" si="12"/>
        <v>ok</v>
      </c>
      <c r="AA25" s="28">
        <f t="shared" si="13"/>
        <v>0</v>
      </c>
      <c r="AB25" s="28">
        <f t="shared" si="14"/>
        <v>0</v>
      </c>
      <c r="AC25" s="45">
        <f>'Zał. nr 2 kalkulacja - 2025 r.'!C49</f>
        <v>0</v>
      </c>
      <c r="AD25" s="45">
        <f>'Zał. nr 2 kalkulacja - 2025 r.'!D49</f>
        <v>0</v>
      </c>
      <c r="AE25" s="45">
        <f>'Zał. nr 2 kalkulacja - 2025 r.'!E49</f>
        <v>0</v>
      </c>
      <c r="AF25" s="45">
        <f>'Zał. nr 2 kalkulacja - 2025 r.'!F49</f>
        <v>0</v>
      </c>
      <c r="AG25" s="45">
        <f>'Zał. nr 2 kalkulacja - 2025 r.'!G49</f>
        <v>0</v>
      </c>
      <c r="AH25" s="45">
        <f>'Zał. nr 2 kalkulacja - 2025 r.'!H49</f>
        <v>0</v>
      </c>
      <c r="AI25" s="45">
        <f>'Zał. nr 2 kalkulacja - 2025 r.'!I49</f>
        <v>0</v>
      </c>
      <c r="AJ25" s="45">
        <f>'Zał. nr 2 kalkulacja - 2025 r.'!J49</f>
        <v>0</v>
      </c>
      <c r="AK25" s="45">
        <f>'Zał. nr 2 kalkulacja - 2025 r.'!K49</f>
        <v>0</v>
      </c>
      <c r="AL25" s="45">
        <f>'Zał. nr 2 kalkulacja - 2025 r.'!L49</f>
        <v>0</v>
      </c>
      <c r="AM25" s="45">
        <f>'Zał. nr 2 kalkulacja - 2025 r.'!M49</f>
        <v>0</v>
      </c>
      <c r="AN25" s="45">
        <f>'Zał. nr 2 kalkulacja - 2025 r.'!N49</f>
        <v>0</v>
      </c>
    </row>
    <row r="26" spans="1:40" s="45" customFormat="1" x14ac:dyDescent="0.25">
      <c r="A26" s="45">
        <f>'Wniosek 2025 r.'!A63</f>
        <v>0</v>
      </c>
      <c r="B26" s="53">
        <f>'Wniosek 2025 r.'!B63</f>
        <v>0</v>
      </c>
      <c r="C26" s="52">
        <f>'Wniosek 2025 r.'!E63</f>
        <v>0</v>
      </c>
      <c r="D26" s="51">
        <f>'Wniosek 2025 r.'!G63</f>
        <v>0</v>
      </c>
      <c r="E26" s="48">
        <f>'Wniosek 2025 r.'!C226</f>
        <v>0</v>
      </c>
      <c r="F26" s="48">
        <f>'Wniosek 2025 r.'!C536</f>
        <v>0</v>
      </c>
      <c r="G26" s="50">
        <f>'Wniosek 2025 r.'!C382</f>
        <v>0</v>
      </c>
      <c r="H26" s="49">
        <f>'Wniosek 2025 r.'!D382</f>
        <v>0</v>
      </c>
      <c r="I26" s="57">
        <f>'Wniosek 2025 r.'!F382</f>
        <v>0</v>
      </c>
      <c r="J26" s="48">
        <f>'Wniosek 2025 r.'!H382</f>
        <v>0</v>
      </c>
      <c r="K26" s="47">
        <f>'Wniosek 2025 r.'!C691</f>
        <v>0</v>
      </c>
      <c r="L26" s="27">
        <f t="shared" si="0"/>
        <v>0</v>
      </c>
      <c r="M26" s="32" t="str">
        <f t="shared" si="1"/>
        <v/>
      </c>
      <c r="N26" s="31" t="str">
        <f t="shared" si="2"/>
        <v/>
      </c>
      <c r="O26" s="27">
        <f t="shared" si="3"/>
        <v>0</v>
      </c>
      <c r="P26" s="30" t="str">
        <f t="shared" si="15"/>
        <v/>
      </c>
      <c r="Q26" s="29">
        <f t="shared" si="4"/>
        <v>0</v>
      </c>
      <c r="R26" s="29">
        <f t="shared" si="5"/>
        <v>0</v>
      </c>
      <c r="S26" s="29">
        <f t="shared" si="6"/>
        <v>0</v>
      </c>
      <c r="T26" s="27">
        <f t="shared" si="7"/>
        <v>0</v>
      </c>
      <c r="U26" s="27">
        <f t="shared" si="8"/>
        <v>0</v>
      </c>
      <c r="V26" s="27">
        <f t="shared" si="9"/>
        <v>0</v>
      </c>
      <c r="W26" s="27">
        <f t="shared" si="10"/>
        <v>0</v>
      </c>
      <c r="X26" s="27">
        <f t="shared" si="16"/>
        <v>0</v>
      </c>
      <c r="Y26" s="27" t="str">
        <f t="shared" si="11"/>
        <v>ok</v>
      </c>
      <c r="Z26" s="27" t="str">
        <f t="shared" si="12"/>
        <v>ok</v>
      </c>
      <c r="AA26" s="28">
        <f t="shared" si="13"/>
        <v>0</v>
      </c>
      <c r="AB26" s="28">
        <f t="shared" si="14"/>
        <v>0</v>
      </c>
      <c r="AC26" s="45">
        <f>'Zał. nr 2 kalkulacja - 2025 r.'!C50</f>
        <v>0</v>
      </c>
      <c r="AD26" s="45">
        <f>'Zał. nr 2 kalkulacja - 2025 r.'!D50</f>
        <v>0</v>
      </c>
      <c r="AE26" s="45">
        <f>'Zał. nr 2 kalkulacja - 2025 r.'!E50</f>
        <v>0</v>
      </c>
      <c r="AF26" s="45">
        <f>'Zał. nr 2 kalkulacja - 2025 r.'!F50</f>
        <v>0</v>
      </c>
      <c r="AG26" s="45">
        <f>'Zał. nr 2 kalkulacja - 2025 r.'!G50</f>
        <v>0</v>
      </c>
      <c r="AH26" s="45">
        <f>'Zał. nr 2 kalkulacja - 2025 r.'!H50</f>
        <v>0</v>
      </c>
      <c r="AI26" s="45">
        <f>'Zał. nr 2 kalkulacja - 2025 r.'!I50</f>
        <v>0</v>
      </c>
      <c r="AJ26" s="45">
        <f>'Zał. nr 2 kalkulacja - 2025 r.'!J50</f>
        <v>0</v>
      </c>
      <c r="AK26" s="45">
        <f>'Zał. nr 2 kalkulacja - 2025 r.'!K50</f>
        <v>0</v>
      </c>
      <c r="AL26" s="45">
        <f>'Zał. nr 2 kalkulacja - 2025 r.'!L50</f>
        <v>0</v>
      </c>
      <c r="AM26" s="45">
        <f>'Zał. nr 2 kalkulacja - 2025 r.'!M50</f>
        <v>0</v>
      </c>
      <c r="AN26" s="45">
        <f>'Zał. nr 2 kalkulacja - 2025 r.'!N50</f>
        <v>0</v>
      </c>
    </row>
    <row r="27" spans="1:40" s="45" customFormat="1" x14ac:dyDescent="0.25">
      <c r="A27" s="45">
        <f>'Wniosek 2025 r.'!A64</f>
        <v>0</v>
      </c>
      <c r="B27" s="53">
        <f>'Wniosek 2025 r.'!B64</f>
        <v>0</v>
      </c>
      <c r="C27" s="52">
        <f>'Wniosek 2025 r.'!E64</f>
        <v>0</v>
      </c>
      <c r="D27" s="51">
        <f>'Wniosek 2025 r.'!G64</f>
        <v>0</v>
      </c>
      <c r="E27" s="48">
        <f>'Wniosek 2025 r.'!C227</f>
        <v>0</v>
      </c>
      <c r="F27" s="48">
        <f>'Wniosek 2025 r.'!C537</f>
        <v>0</v>
      </c>
      <c r="G27" s="50">
        <f>'Wniosek 2025 r.'!C383</f>
        <v>0</v>
      </c>
      <c r="H27" s="49">
        <f>'Wniosek 2025 r.'!D383</f>
        <v>0</v>
      </c>
      <c r="I27" s="57">
        <f>'Wniosek 2025 r.'!F383</f>
        <v>0</v>
      </c>
      <c r="J27" s="48">
        <f>'Wniosek 2025 r.'!H383</f>
        <v>0</v>
      </c>
      <c r="K27" s="47">
        <f>'Wniosek 2025 r.'!C692</f>
        <v>0</v>
      </c>
      <c r="L27" s="27">
        <f t="shared" si="0"/>
        <v>0</v>
      </c>
      <c r="M27" s="32" t="str">
        <f t="shared" si="1"/>
        <v/>
      </c>
      <c r="N27" s="31" t="str">
        <f t="shared" si="2"/>
        <v/>
      </c>
      <c r="O27" s="27">
        <f t="shared" si="3"/>
        <v>0</v>
      </c>
      <c r="P27" s="30" t="str">
        <f t="shared" si="15"/>
        <v/>
      </c>
      <c r="Q27" s="29">
        <f t="shared" si="4"/>
        <v>0</v>
      </c>
      <c r="R27" s="29">
        <f t="shared" si="5"/>
        <v>0</v>
      </c>
      <c r="S27" s="29">
        <f t="shared" si="6"/>
        <v>0</v>
      </c>
      <c r="T27" s="27">
        <f t="shared" si="7"/>
        <v>0</v>
      </c>
      <c r="U27" s="27">
        <f t="shared" si="8"/>
        <v>0</v>
      </c>
      <c r="V27" s="27">
        <f t="shared" si="9"/>
        <v>0</v>
      </c>
      <c r="W27" s="27">
        <f t="shared" si="10"/>
        <v>0</v>
      </c>
      <c r="X27" s="27">
        <f t="shared" si="16"/>
        <v>0</v>
      </c>
      <c r="Y27" s="27" t="str">
        <f t="shared" si="11"/>
        <v>ok</v>
      </c>
      <c r="Z27" s="27" t="str">
        <f t="shared" si="12"/>
        <v>ok</v>
      </c>
      <c r="AA27" s="28">
        <f t="shared" si="13"/>
        <v>0</v>
      </c>
      <c r="AB27" s="28">
        <f t="shared" si="14"/>
        <v>0</v>
      </c>
      <c r="AC27" s="45">
        <f>'Zał. nr 2 kalkulacja - 2025 r.'!C51</f>
        <v>0</v>
      </c>
      <c r="AD27" s="45">
        <f>'Zał. nr 2 kalkulacja - 2025 r.'!D51</f>
        <v>0</v>
      </c>
      <c r="AE27" s="45">
        <f>'Zał. nr 2 kalkulacja - 2025 r.'!E51</f>
        <v>0</v>
      </c>
      <c r="AF27" s="45">
        <f>'Zał. nr 2 kalkulacja - 2025 r.'!F51</f>
        <v>0</v>
      </c>
      <c r="AG27" s="45">
        <f>'Zał. nr 2 kalkulacja - 2025 r.'!G51</f>
        <v>0</v>
      </c>
      <c r="AH27" s="45">
        <f>'Zał. nr 2 kalkulacja - 2025 r.'!H51</f>
        <v>0</v>
      </c>
      <c r="AI27" s="45">
        <f>'Zał. nr 2 kalkulacja - 2025 r.'!I51</f>
        <v>0</v>
      </c>
      <c r="AJ27" s="45">
        <f>'Zał. nr 2 kalkulacja - 2025 r.'!J51</f>
        <v>0</v>
      </c>
      <c r="AK27" s="45">
        <f>'Zał. nr 2 kalkulacja - 2025 r.'!K51</f>
        <v>0</v>
      </c>
      <c r="AL27" s="45">
        <f>'Zał. nr 2 kalkulacja - 2025 r.'!L51</f>
        <v>0</v>
      </c>
      <c r="AM27" s="45">
        <f>'Zał. nr 2 kalkulacja - 2025 r.'!M51</f>
        <v>0</v>
      </c>
      <c r="AN27" s="45">
        <f>'Zał. nr 2 kalkulacja - 2025 r.'!N51</f>
        <v>0</v>
      </c>
    </row>
    <row r="28" spans="1:40" s="45" customFormat="1" x14ac:dyDescent="0.25">
      <c r="A28" s="45">
        <f>'Wniosek 2025 r.'!A65</f>
        <v>0</v>
      </c>
      <c r="B28" s="53">
        <f>'Wniosek 2025 r.'!B65</f>
        <v>0</v>
      </c>
      <c r="C28" s="52">
        <f>'Wniosek 2025 r.'!E65</f>
        <v>0</v>
      </c>
      <c r="D28" s="51">
        <f>'Wniosek 2025 r.'!G65</f>
        <v>0</v>
      </c>
      <c r="E28" s="48">
        <f>'Wniosek 2025 r.'!C228</f>
        <v>0</v>
      </c>
      <c r="F28" s="48">
        <f>'Wniosek 2025 r.'!C538</f>
        <v>0</v>
      </c>
      <c r="G28" s="50">
        <f>'Wniosek 2025 r.'!C384</f>
        <v>0</v>
      </c>
      <c r="H28" s="49">
        <f>'Wniosek 2025 r.'!D384</f>
        <v>0</v>
      </c>
      <c r="I28" s="57">
        <f>'Wniosek 2025 r.'!F384</f>
        <v>0</v>
      </c>
      <c r="J28" s="48">
        <f>'Wniosek 2025 r.'!H384</f>
        <v>0</v>
      </c>
      <c r="K28" s="47">
        <f>'Wniosek 2025 r.'!C693</f>
        <v>0</v>
      </c>
      <c r="L28" s="27">
        <f t="shared" si="0"/>
        <v>0</v>
      </c>
      <c r="M28" s="32" t="str">
        <f t="shared" si="1"/>
        <v/>
      </c>
      <c r="N28" s="31" t="str">
        <f t="shared" si="2"/>
        <v/>
      </c>
      <c r="O28" s="27">
        <f t="shared" si="3"/>
        <v>0</v>
      </c>
      <c r="P28" s="30" t="str">
        <f t="shared" si="15"/>
        <v/>
      </c>
      <c r="Q28" s="29">
        <f t="shared" si="4"/>
        <v>0</v>
      </c>
      <c r="R28" s="29">
        <f t="shared" si="5"/>
        <v>0</v>
      </c>
      <c r="S28" s="29">
        <f t="shared" si="6"/>
        <v>0</v>
      </c>
      <c r="T28" s="27">
        <f t="shared" si="7"/>
        <v>0</v>
      </c>
      <c r="U28" s="27">
        <f t="shared" si="8"/>
        <v>0</v>
      </c>
      <c r="V28" s="27">
        <f t="shared" si="9"/>
        <v>0</v>
      </c>
      <c r="W28" s="27">
        <f t="shared" si="10"/>
        <v>0</v>
      </c>
      <c r="X28" s="27">
        <f t="shared" si="16"/>
        <v>0</v>
      </c>
      <c r="Y28" s="27" t="str">
        <f t="shared" si="11"/>
        <v>ok</v>
      </c>
      <c r="Z28" s="27" t="str">
        <f t="shared" si="12"/>
        <v>ok</v>
      </c>
      <c r="AA28" s="28">
        <f t="shared" si="13"/>
        <v>0</v>
      </c>
      <c r="AB28" s="28">
        <f t="shared" si="14"/>
        <v>0</v>
      </c>
      <c r="AC28" s="45">
        <f>'Zał. nr 2 kalkulacja - 2025 r.'!C52</f>
        <v>0</v>
      </c>
      <c r="AD28" s="45">
        <f>'Zał. nr 2 kalkulacja - 2025 r.'!D52</f>
        <v>0</v>
      </c>
      <c r="AE28" s="45">
        <f>'Zał. nr 2 kalkulacja - 2025 r.'!E52</f>
        <v>0</v>
      </c>
      <c r="AF28" s="45">
        <f>'Zał. nr 2 kalkulacja - 2025 r.'!F52</f>
        <v>0</v>
      </c>
      <c r="AG28" s="45">
        <f>'Zał. nr 2 kalkulacja - 2025 r.'!G52</f>
        <v>0</v>
      </c>
      <c r="AH28" s="45">
        <f>'Zał. nr 2 kalkulacja - 2025 r.'!H52</f>
        <v>0</v>
      </c>
      <c r="AI28" s="45">
        <f>'Zał. nr 2 kalkulacja - 2025 r.'!I52</f>
        <v>0</v>
      </c>
      <c r="AJ28" s="45">
        <f>'Zał. nr 2 kalkulacja - 2025 r.'!J52</f>
        <v>0</v>
      </c>
      <c r="AK28" s="45">
        <f>'Zał. nr 2 kalkulacja - 2025 r.'!K52</f>
        <v>0</v>
      </c>
      <c r="AL28" s="45">
        <f>'Zał. nr 2 kalkulacja - 2025 r.'!L52</f>
        <v>0</v>
      </c>
      <c r="AM28" s="45">
        <f>'Zał. nr 2 kalkulacja - 2025 r.'!M52</f>
        <v>0</v>
      </c>
      <c r="AN28" s="45">
        <f>'Zał. nr 2 kalkulacja - 2025 r.'!N52</f>
        <v>0</v>
      </c>
    </row>
    <row r="29" spans="1:40" s="45" customFormat="1" x14ac:dyDescent="0.25">
      <c r="A29" s="45">
        <f>'Wniosek 2025 r.'!A66</f>
        <v>0</v>
      </c>
      <c r="B29" s="53">
        <f>'Wniosek 2025 r.'!B66</f>
        <v>0</v>
      </c>
      <c r="C29" s="52">
        <f>'Wniosek 2025 r.'!E66</f>
        <v>0</v>
      </c>
      <c r="D29" s="51">
        <f>'Wniosek 2025 r.'!G66</f>
        <v>0</v>
      </c>
      <c r="E29" s="48">
        <f>'Wniosek 2025 r.'!C229</f>
        <v>0</v>
      </c>
      <c r="F29" s="48">
        <f>'Wniosek 2025 r.'!C539</f>
        <v>0</v>
      </c>
      <c r="G29" s="50">
        <f>'Wniosek 2025 r.'!C385</f>
        <v>0</v>
      </c>
      <c r="H29" s="49">
        <f>'Wniosek 2025 r.'!D385</f>
        <v>0</v>
      </c>
      <c r="I29" s="57">
        <f>'Wniosek 2025 r.'!F385</f>
        <v>0</v>
      </c>
      <c r="J29" s="48">
        <f>'Wniosek 2025 r.'!H385</f>
        <v>0</v>
      </c>
      <c r="K29" s="47">
        <f>'Wniosek 2025 r.'!C694</f>
        <v>0</v>
      </c>
      <c r="L29" s="27">
        <f t="shared" si="0"/>
        <v>0</v>
      </c>
      <c r="M29" s="32" t="str">
        <f t="shared" si="1"/>
        <v/>
      </c>
      <c r="N29" s="31" t="str">
        <f t="shared" si="2"/>
        <v/>
      </c>
      <c r="O29" s="27">
        <f t="shared" si="3"/>
        <v>0</v>
      </c>
      <c r="P29" s="30" t="str">
        <f t="shared" si="15"/>
        <v/>
      </c>
      <c r="Q29" s="29">
        <f t="shared" si="4"/>
        <v>0</v>
      </c>
      <c r="R29" s="29">
        <f t="shared" si="5"/>
        <v>0</v>
      </c>
      <c r="S29" s="29">
        <f t="shared" si="6"/>
        <v>0</v>
      </c>
      <c r="T29" s="27">
        <f t="shared" si="7"/>
        <v>0</v>
      </c>
      <c r="U29" s="27">
        <f t="shared" si="8"/>
        <v>0</v>
      </c>
      <c r="V29" s="27">
        <f t="shared" si="9"/>
        <v>0</v>
      </c>
      <c r="W29" s="27">
        <f t="shared" si="10"/>
        <v>0</v>
      </c>
      <c r="X29" s="27">
        <f t="shared" si="16"/>
        <v>0</v>
      </c>
      <c r="Y29" s="27" t="str">
        <f t="shared" si="11"/>
        <v>ok</v>
      </c>
      <c r="Z29" s="27" t="str">
        <f t="shared" si="12"/>
        <v>ok</v>
      </c>
      <c r="AA29" s="28">
        <f t="shared" si="13"/>
        <v>0</v>
      </c>
      <c r="AB29" s="28">
        <f t="shared" si="14"/>
        <v>0</v>
      </c>
      <c r="AC29" s="45">
        <f>'Zał. nr 2 kalkulacja - 2025 r.'!C53</f>
        <v>0</v>
      </c>
      <c r="AD29" s="45">
        <f>'Zał. nr 2 kalkulacja - 2025 r.'!D53</f>
        <v>0</v>
      </c>
      <c r="AE29" s="45">
        <f>'Zał. nr 2 kalkulacja - 2025 r.'!E53</f>
        <v>0</v>
      </c>
      <c r="AF29" s="45">
        <f>'Zał. nr 2 kalkulacja - 2025 r.'!F53</f>
        <v>0</v>
      </c>
      <c r="AG29" s="45">
        <f>'Zał. nr 2 kalkulacja - 2025 r.'!G53</f>
        <v>0</v>
      </c>
      <c r="AH29" s="45">
        <f>'Zał. nr 2 kalkulacja - 2025 r.'!H53</f>
        <v>0</v>
      </c>
      <c r="AI29" s="45">
        <f>'Zał. nr 2 kalkulacja - 2025 r.'!I53</f>
        <v>0</v>
      </c>
      <c r="AJ29" s="45">
        <f>'Zał. nr 2 kalkulacja - 2025 r.'!J53</f>
        <v>0</v>
      </c>
      <c r="AK29" s="45">
        <f>'Zał. nr 2 kalkulacja - 2025 r.'!K53</f>
        <v>0</v>
      </c>
      <c r="AL29" s="45">
        <f>'Zał. nr 2 kalkulacja - 2025 r.'!L53</f>
        <v>0</v>
      </c>
      <c r="AM29" s="45">
        <f>'Zał. nr 2 kalkulacja - 2025 r.'!M53</f>
        <v>0</v>
      </c>
      <c r="AN29" s="45">
        <f>'Zał. nr 2 kalkulacja - 2025 r.'!N53</f>
        <v>0</v>
      </c>
    </row>
    <row r="30" spans="1:40" s="45" customFormat="1" x14ac:dyDescent="0.25">
      <c r="A30" s="45">
        <f>'Wniosek 2025 r.'!A67</f>
        <v>0</v>
      </c>
      <c r="B30" s="53">
        <f>'Wniosek 2025 r.'!B67</f>
        <v>0</v>
      </c>
      <c r="C30" s="52">
        <f>'Wniosek 2025 r.'!E67</f>
        <v>0</v>
      </c>
      <c r="D30" s="51">
        <f>'Wniosek 2025 r.'!G67</f>
        <v>0</v>
      </c>
      <c r="E30" s="48">
        <f>'Wniosek 2025 r.'!C230</f>
        <v>0</v>
      </c>
      <c r="F30" s="48">
        <f>'Wniosek 2025 r.'!C540</f>
        <v>0</v>
      </c>
      <c r="G30" s="50">
        <f>'Wniosek 2025 r.'!C386</f>
        <v>0</v>
      </c>
      <c r="H30" s="49">
        <f>'Wniosek 2025 r.'!D386</f>
        <v>0</v>
      </c>
      <c r="I30" s="57">
        <f>'Wniosek 2025 r.'!F386</f>
        <v>0</v>
      </c>
      <c r="J30" s="48">
        <f>'Wniosek 2025 r.'!H386</f>
        <v>0</v>
      </c>
      <c r="K30" s="47">
        <f>'Wniosek 2025 r.'!C695</f>
        <v>0</v>
      </c>
      <c r="L30" s="27">
        <f t="shared" si="0"/>
        <v>0</v>
      </c>
      <c r="M30" s="32" t="str">
        <f t="shared" si="1"/>
        <v/>
      </c>
      <c r="N30" s="31" t="str">
        <f t="shared" si="2"/>
        <v/>
      </c>
      <c r="O30" s="27">
        <f t="shared" si="3"/>
        <v>0</v>
      </c>
      <c r="P30" s="30" t="str">
        <f t="shared" si="15"/>
        <v/>
      </c>
      <c r="Q30" s="29">
        <f t="shared" si="4"/>
        <v>0</v>
      </c>
      <c r="R30" s="29">
        <f t="shared" si="5"/>
        <v>0</v>
      </c>
      <c r="S30" s="29">
        <f t="shared" si="6"/>
        <v>0</v>
      </c>
      <c r="T30" s="27">
        <f t="shared" si="7"/>
        <v>0</v>
      </c>
      <c r="U30" s="27">
        <f t="shared" si="8"/>
        <v>0</v>
      </c>
      <c r="V30" s="27">
        <f t="shared" si="9"/>
        <v>0</v>
      </c>
      <c r="W30" s="27">
        <f t="shared" si="10"/>
        <v>0</v>
      </c>
      <c r="X30" s="27">
        <f t="shared" si="16"/>
        <v>0</v>
      </c>
      <c r="Y30" s="27" t="str">
        <f t="shared" si="11"/>
        <v>ok</v>
      </c>
      <c r="Z30" s="27" t="str">
        <f t="shared" si="12"/>
        <v>ok</v>
      </c>
      <c r="AA30" s="28">
        <f t="shared" si="13"/>
        <v>0</v>
      </c>
      <c r="AB30" s="28">
        <f t="shared" si="14"/>
        <v>0</v>
      </c>
      <c r="AC30" s="45">
        <f>'Zał. nr 2 kalkulacja - 2025 r.'!C54</f>
        <v>0</v>
      </c>
      <c r="AD30" s="45">
        <f>'Zał. nr 2 kalkulacja - 2025 r.'!D54</f>
        <v>0</v>
      </c>
      <c r="AE30" s="45">
        <f>'Zał. nr 2 kalkulacja - 2025 r.'!E54</f>
        <v>0</v>
      </c>
      <c r="AF30" s="45">
        <f>'Zał. nr 2 kalkulacja - 2025 r.'!F54</f>
        <v>0</v>
      </c>
      <c r="AG30" s="45">
        <f>'Zał. nr 2 kalkulacja - 2025 r.'!G54</f>
        <v>0</v>
      </c>
      <c r="AH30" s="45">
        <f>'Zał. nr 2 kalkulacja - 2025 r.'!H54</f>
        <v>0</v>
      </c>
      <c r="AI30" s="45">
        <f>'Zał. nr 2 kalkulacja - 2025 r.'!I54</f>
        <v>0</v>
      </c>
      <c r="AJ30" s="45">
        <f>'Zał. nr 2 kalkulacja - 2025 r.'!J54</f>
        <v>0</v>
      </c>
      <c r="AK30" s="45">
        <f>'Zał. nr 2 kalkulacja - 2025 r.'!K54</f>
        <v>0</v>
      </c>
      <c r="AL30" s="45">
        <f>'Zał. nr 2 kalkulacja - 2025 r.'!L54</f>
        <v>0</v>
      </c>
      <c r="AM30" s="45">
        <f>'Zał. nr 2 kalkulacja - 2025 r.'!M54</f>
        <v>0</v>
      </c>
      <c r="AN30" s="45">
        <f>'Zał. nr 2 kalkulacja - 2025 r.'!N54</f>
        <v>0</v>
      </c>
    </row>
    <row r="31" spans="1:40" s="45" customFormat="1" x14ac:dyDescent="0.25">
      <c r="A31" s="45">
        <f>'Wniosek 2025 r.'!A68</f>
        <v>0</v>
      </c>
      <c r="B31" s="53">
        <f>'Wniosek 2025 r.'!B68</f>
        <v>0</v>
      </c>
      <c r="C31" s="52">
        <f>'Wniosek 2025 r.'!E68</f>
        <v>0</v>
      </c>
      <c r="D31" s="51">
        <f>'Wniosek 2025 r.'!G68</f>
        <v>0</v>
      </c>
      <c r="E31" s="48">
        <f>'Wniosek 2025 r.'!C231</f>
        <v>0</v>
      </c>
      <c r="F31" s="48">
        <f>'Wniosek 2025 r.'!C541</f>
        <v>0</v>
      </c>
      <c r="G31" s="50">
        <f>'Wniosek 2025 r.'!C387</f>
        <v>0</v>
      </c>
      <c r="H31" s="49">
        <f>'Wniosek 2025 r.'!D387</f>
        <v>0</v>
      </c>
      <c r="I31" s="57">
        <f>'Wniosek 2025 r.'!F387</f>
        <v>0</v>
      </c>
      <c r="J31" s="48">
        <f>'Wniosek 2025 r.'!H387</f>
        <v>0</v>
      </c>
      <c r="K31" s="47">
        <f>'Wniosek 2025 r.'!C696</f>
        <v>0</v>
      </c>
      <c r="L31" s="27">
        <f t="shared" si="0"/>
        <v>0</v>
      </c>
      <c r="M31" s="32" t="str">
        <f t="shared" si="1"/>
        <v/>
      </c>
      <c r="N31" s="31" t="str">
        <f t="shared" si="2"/>
        <v/>
      </c>
      <c r="O31" s="27">
        <f t="shared" si="3"/>
        <v>0</v>
      </c>
      <c r="P31" s="30" t="str">
        <f t="shared" si="15"/>
        <v/>
      </c>
      <c r="Q31" s="29">
        <f t="shared" si="4"/>
        <v>0</v>
      </c>
      <c r="R31" s="29">
        <f t="shared" si="5"/>
        <v>0</v>
      </c>
      <c r="S31" s="29">
        <f t="shared" si="6"/>
        <v>0</v>
      </c>
      <c r="T31" s="27">
        <f t="shared" si="7"/>
        <v>0</v>
      </c>
      <c r="U31" s="27">
        <f t="shared" si="8"/>
        <v>0</v>
      </c>
      <c r="V31" s="27">
        <f t="shared" si="9"/>
        <v>0</v>
      </c>
      <c r="W31" s="27">
        <f t="shared" si="10"/>
        <v>0</v>
      </c>
      <c r="X31" s="27">
        <f t="shared" si="16"/>
        <v>0</v>
      </c>
      <c r="Y31" s="27" t="str">
        <f t="shared" si="11"/>
        <v>ok</v>
      </c>
      <c r="Z31" s="27" t="str">
        <f t="shared" si="12"/>
        <v>ok</v>
      </c>
      <c r="AA31" s="28">
        <f t="shared" si="13"/>
        <v>0</v>
      </c>
      <c r="AB31" s="28">
        <f t="shared" si="14"/>
        <v>0</v>
      </c>
      <c r="AC31" s="45">
        <f>'Zał. nr 2 kalkulacja - 2025 r.'!C55</f>
        <v>0</v>
      </c>
      <c r="AD31" s="45">
        <f>'Zał. nr 2 kalkulacja - 2025 r.'!D55</f>
        <v>0</v>
      </c>
      <c r="AE31" s="45">
        <f>'Zał. nr 2 kalkulacja - 2025 r.'!E55</f>
        <v>0</v>
      </c>
      <c r="AF31" s="45">
        <f>'Zał. nr 2 kalkulacja - 2025 r.'!F55</f>
        <v>0</v>
      </c>
      <c r="AG31" s="45">
        <f>'Zał. nr 2 kalkulacja - 2025 r.'!G55</f>
        <v>0</v>
      </c>
      <c r="AH31" s="45">
        <f>'Zał. nr 2 kalkulacja - 2025 r.'!H55</f>
        <v>0</v>
      </c>
      <c r="AI31" s="45">
        <f>'Zał. nr 2 kalkulacja - 2025 r.'!I55</f>
        <v>0</v>
      </c>
      <c r="AJ31" s="45">
        <f>'Zał. nr 2 kalkulacja - 2025 r.'!J55</f>
        <v>0</v>
      </c>
      <c r="AK31" s="45">
        <f>'Zał. nr 2 kalkulacja - 2025 r.'!K55</f>
        <v>0</v>
      </c>
      <c r="AL31" s="45">
        <f>'Zał. nr 2 kalkulacja - 2025 r.'!L55</f>
        <v>0</v>
      </c>
      <c r="AM31" s="45">
        <f>'Zał. nr 2 kalkulacja - 2025 r.'!M55</f>
        <v>0</v>
      </c>
      <c r="AN31" s="45">
        <f>'Zał. nr 2 kalkulacja - 2025 r.'!N55</f>
        <v>0</v>
      </c>
    </row>
    <row r="32" spans="1:40" s="45" customFormat="1" x14ac:dyDescent="0.25">
      <c r="A32" s="45">
        <f>'Wniosek 2025 r.'!A69</f>
        <v>0</v>
      </c>
      <c r="B32" s="53">
        <f>'Wniosek 2025 r.'!B69</f>
        <v>0</v>
      </c>
      <c r="C32" s="52">
        <f>'Wniosek 2025 r.'!E69</f>
        <v>0</v>
      </c>
      <c r="D32" s="51">
        <f>'Wniosek 2025 r.'!G69</f>
        <v>0</v>
      </c>
      <c r="E32" s="48">
        <f>'Wniosek 2025 r.'!C232</f>
        <v>0</v>
      </c>
      <c r="F32" s="48">
        <f>'Wniosek 2025 r.'!C542</f>
        <v>0</v>
      </c>
      <c r="G32" s="50">
        <f>'Wniosek 2025 r.'!C388</f>
        <v>0</v>
      </c>
      <c r="H32" s="49">
        <f>'Wniosek 2025 r.'!D388</f>
        <v>0</v>
      </c>
      <c r="I32" s="57">
        <f>'Wniosek 2025 r.'!F388</f>
        <v>0</v>
      </c>
      <c r="J32" s="48">
        <f>'Wniosek 2025 r.'!H388</f>
        <v>0</v>
      </c>
      <c r="K32" s="47">
        <f>'Wniosek 2025 r.'!C697</f>
        <v>0</v>
      </c>
      <c r="L32" s="27">
        <f t="shared" si="0"/>
        <v>0</v>
      </c>
      <c r="M32" s="32" t="str">
        <f t="shared" si="1"/>
        <v/>
      </c>
      <c r="N32" s="31" t="str">
        <f t="shared" si="2"/>
        <v/>
      </c>
      <c r="O32" s="27">
        <f t="shared" si="3"/>
        <v>0</v>
      </c>
      <c r="P32" s="30" t="str">
        <f t="shared" si="15"/>
        <v/>
      </c>
      <c r="Q32" s="29">
        <f t="shared" si="4"/>
        <v>0</v>
      </c>
      <c r="R32" s="29">
        <f t="shared" si="5"/>
        <v>0</v>
      </c>
      <c r="S32" s="29">
        <f t="shared" si="6"/>
        <v>0</v>
      </c>
      <c r="T32" s="27">
        <f t="shared" si="7"/>
        <v>0</v>
      </c>
      <c r="U32" s="27">
        <f t="shared" si="8"/>
        <v>0</v>
      </c>
      <c r="V32" s="27">
        <f t="shared" si="9"/>
        <v>0</v>
      </c>
      <c r="W32" s="27">
        <f t="shared" si="10"/>
        <v>0</v>
      </c>
      <c r="X32" s="27">
        <f t="shared" si="16"/>
        <v>0</v>
      </c>
      <c r="Y32" s="27" t="str">
        <f t="shared" si="11"/>
        <v>ok</v>
      </c>
      <c r="Z32" s="27" t="str">
        <f t="shared" si="12"/>
        <v>ok</v>
      </c>
      <c r="AA32" s="28">
        <f t="shared" si="13"/>
        <v>0</v>
      </c>
      <c r="AB32" s="28">
        <f t="shared" si="14"/>
        <v>0</v>
      </c>
      <c r="AC32" s="45">
        <f>'Zał. nr 2 kalkulacja - 2025 r.'!C56</f>
        <v>0</v>
      </c>
      <c r="AD32" s="45">
        <f>'Zał. nr 2 kalkulacja - 2025 r.'!D56</f>
        <v>0</v>
      </c>
      <c r="AE32" s="45">
        <f>'Zał. nr 2 kalkulacja - 2025 r.'!E56</f>
        <v>0</v>
      </c>
      <c r="AF32" s="45">
        <f>'Zał. nr 2 kalkulacja - 2025 r.'!F56</f>
        <v>0</v>
      </c>
      <c r="AG32" s="45">
        <f>'Zał. nr 2 kalkulacja - 2025 r.'!G56</f>
        <v>0</v>
      </c>
      <c r="AH32" s="45">
        <f>'Zał. nr 2 kalkulacja - 2025 r.'!H56</f>
        <v>0</v>
      </c>
      <c r="AI32" s="45">
        <f>'Zał. nr 2 kalkulacja - 2025 r.'!I56</f>
        <v>0</v>
      </c>
      <c r="AJ32" s="45">
        <f>'Zał. nr 2 kalkulacja - 2025 r.'!J56</f>
        <v>0</v>
      </c>
      <c r="AK32" s="45">
        <f>'Zał. nr 2 kalkulacja - 2025 r.'!K56</f>
        <v>0</v>
      </c>
      <c r="AL32" s="45">
        <f>'Zał. nr 2 kalkulacja - 2025 r.'!L56</f>
        <v>0</v>
      </c>
      <c r="AM32" s="45">
        <f>'Zał. nr 2 kalkulacja - 2025 r.'!M56</f>
        <v>0</v>
      </c>
      <c r="AN32" s="45">
        <f>'Zał. nr 2 kalkulacja - 2025 r.'!N56</f>
        <v>0</v>
      </c>
    </row>
    <row r="33" spans="1:40" s="45" customFormat="1" x14ac:dyDescent="0.25">
      <c r="A33" s="45">
        <f>'Wniosek 2025 r.'!A70</f>
        <v>0</v>
      </c>
      <c r="B33" s="53">
        <f>'Wniosek 2025 r.'!B70</f>
        <v>0</v>
      </c>
      <c r="C33" s="52">
        <f>'Wniosek 2025 r.'!E70</f>
        <v>0</v>
      </c>
      <c r="D33" s="51">
        <f>'Wniosek 2025 r.'!G70</f>
        <v>0</v>
      </c>
      <c r="E33" s="48">
        <f>'Wniosek 2025 r.'!C233</f>
        <v>0</v>
      </c>
      <c r="F33" s="48">
        <f>'Wniosek 2025 r.'!C543</f>
        <v>0</v>
      </c>
      <c r="G33" s="50">
        <f>'Wniosek 2025 r.'!C389</f>
        <v>0</v>
      </c>
      <c r="H33" s="49">
        <f>'Wniosek 2025 r.'!D389</f>
        <v>0</v>
      </c>
      <c r="I33" s="57">
        <f>'Wniosek 2025 r.'!F389</f>
        <v>0</v>
      </c>
      <c r="J33" s="48">
        <f>'Wniosek 2025 r.'!H389</f>
        <v>0</v>
      </c>
      <c r="K33" s="47">
        <f>'Wniosek 2025 r.'!C698</f>
        <v>0</v>
      </c>
      <c r="L33" s="27">
        <f t="shared" ref="L33:L64" si="17">A33</f>
        <v>0</v>
      </c>
      <c r="M33" s="32" t="str">
        <f t="shared" si="1"/>
        <v/>
      </c>
      <c r="N33" s="31" t="str">
        <f t="shared" si="2"/>
        <v/>
      </c>
      <c r="O33" s="27">
        <f t="shared" si="3"/>
        <v>0</v>
      </c>
      <c r="P33" s="30" t="str">
        <f t="shared" si="15"/>
        <v/>
      </c>
      <c r="Q33" s="29">
        <f t="shared" si="4"/>
        <v>0</v>
      </c>
      <c r="R33" s="29">
        <f t="shared" si="5"/>
        <v>0</v>
      </c>
      <c r="S33" s="29">
        <f t="shared" si="6"/>
        <v>0</v>
      </c>
      <c r="T33" s="27">
        <f t="shared" si="7"/>
        <v>0</v>
      </c>
      <c r="U33" s="27">
        <f t="shared" si="8"/>
        <v>0</v>
      </c>
      <c r="V33" s="27">
        <f t="shared" si="9"/>
        <v>0</v>
      </c>
      <c r="W33" s="27">
        <f t="shared" si="10"/>
        <v>0</v>
      </c>
      <c r="X33" s="27">
        <f t="shared" si="16"/>
        <v>0</v>
      </c>
      <c r="Y33" s="27" t="str">
        <f t="shared" si="11"/>
        <v>ok</v>
      </c>
      <c r="Z33" s="27" t="str">
        <f t="shared" si="12"/>
        <v>ok</v>
      </c>
      <c r="AA33" s="28">
        <f t="shared" si="13"/>
        <v>0</v>
      </c>
      <c r="AB33" s="28">
        <f t="shared" si="14"/>
        <v>0</v>
      </c>
      <c r="AC33" s="45">
        <f>'Zał. nr 2 kalkulacja - 2025 r.'!C57</f>
        <v>0</v>
      </c>
      <c r="AD33" s="45">
        <f>'Zał. nr 2 kalkulacja - 2025 r.'!D57</f>
        <v>0</v>
      </c>
      <c r="AE33" s="45">
        <f>'Zał. nr 2 kalkulacja - 2025 r.'!E57</f>
        <v>0</v>
      </c>
      <c r="AF33" s="45">
        <f>'Zał. nr 2 kalkulacja - 2025 r.'!F57</f>
        <v>0</v>
      </c>
      <c r="AG33" s="45">
        <f>'Zał. nr 2 kalkulacja - 2025 r.'!G57</f>
        <v>0</v>
      </c>
      <c r="AH33" s="45">
        <f>'Zał. nr 2 kalkulacja - 2025 r.'!H57</f>
        <v>0</v>
      </c>
      <c r="AI33" s="45">
        <f>'Zał. nr 2 kalkulacja - 2025 r.'!I57</f>
        <v>0</v>
      </c>
      <c r="AJ33" s="45">
        <f>'Zał. nr 2 kalkulacja - 2025 r.'!J57</f>
        <v>0</v>
      </c>
      <c r="AK33" s="45">
        <f>'Zał. nr 2 kalkulacja - 2025 r.'!K57</f>
        <v>0</v>
      </c>
      <c r="AL33" s="45">
        <f>'Zał. nr 2 kalkulacja - 2025 r.'!L57</f>
        <v>0</v>
      </c>
      <c r="AM33" s="45">
        <f>'Zał. nr 2 kalkulacja - 2025 r.'!M57</f>
        <v>0</v>
      </c>
      <c r="AN33" s="45">
        <f>'Zał. nr 2 kalkulacja - 2025 r.'!N57</f>
        <v>0</v>
      </c>
    </row>
    <row r="34" spans="1:40" s="45" customFormat="1" x14ac:dyDescent="0.25">
      <c r="A34" s="45">
        <f>'Wniosek 2025 r.'!A71</f>
        <v>0</v>
      </c>
      <c r="B34" s="53">
        <f>'Wniosek 2025 r.'!B71</f>
        <v>0</v>
      </c>
      <c r="C34" s="52">
        <f>'Wniosek 2025 r.'!E71</f>
        <v>0</v>
      </c>
      <c r="D34" s="51">
        <f>'Wniosek 2025 r.'!G71</f>
        <v>0</v>
      </c>
      <c r="E34" s="48">
        <f>'Wniosek 2025 r.'!C234</f>
        <v>0</v>
      </c>
      <c r="F34" s="48">
        <f>'Wniosek 2025 r.'!C544</f>
        <v>0</v>
      </c>
      <c r="G34" s="50">
        <f>'Wniosek 2025 r.'!C390</f>
        <v>0</v>
      </c>
      <c r="H34" s="49">
        <f>'Wniosek 2025 r.'!D390</f>
        <v>0</v>
      </c>
      <c r="I34" s="57">
        <f>'Wniosek 2025 r.'!F390</f>
        <v>0</v>
      </c>
      <c r="J34" s="48">
        <f>'Wniosek 2025 r.'!H390</f>
        <v>0</v>
      </c>
      <c r="K34" s="47">
        <f>'Wniosek 2025 r.'!C699</f>
        <v>0</v>
      </c>
      <c r="L34" s="27">
        <f t="shared" si="17"/>
        <v>0</v>
      </c>
      <c r="M34" s="32" t="str">
        <f t="shared" ref="M34:M65" si="18">IFERROR(E34/C34,"")</f>
        <v/>
      </c>
      <c r="N34" s="31" t="str">
        <f t="shared" ref="N34:N65" si="19">IFERROR(F34/E34,"")</f>
        <v/>
      </c>
      <c r="O34" s="27">
        <f t="shared" ref="O34:O65" si="20">H34</f>
        <v>0</v>
      </c>
      <c r="P34" s="30" t="str">
        <f t="shared" si="15"/>
        <v/>
      </c>
      <c r="Q34" s="29">
        <f t="shared" ref="Q34:Q65" si="21">O34*E34</f>
        <v>0</v>
      </c>
      <c r="R34" s="29">
        <f t="shared" ref="R34:R65" si="22">G34*E34</f>
        <v>0</v>
      </c>
      <c r="S34" s="29">
        <f t="shared" ref="S34:S65" si="23">IFERROR(U34*E34,0)</f>
        <v>0</v>
      </c>
      <c r="T34" s="27">
        <f t="shared" ref="T34:T65" si="24">IFERROR(U34*E34,0)</f>
        <v>0</v>
      </c>
      <c r="U34" s="27">
        <f t="shared" ref="U34:U65" si="25">IFERROR(IF((F34-J34)/E34&gt;=$AP$2,$AP$2,(F34-J34)/E34),0)</f>
        <v>0</v>
      </c>
      <c r="V34" s="27">
        <f t="shared" ref="V34:V65" si="26">IFERROR(K34/E34,0)</f>
        <v>0</v>
      </c>
      <c r="W34" s="27">
        <f t="shared" ref="W34:W65" si="27">F34*0.1</f>
        <v>0</v>
      </c>
      <c r="X34" s="27">
        <f t="shared" si="16"/>
        <v>0</v>
      </c>
      <c r="Y34" s="27" t="str">
        <f t="shared" ref="Y34:Y65" si="28">IF(O34&gt;=X34,$AQ$1,$AQ$2)</f>
        <v>ok</v>
      </c>
      <c r="Z34" s="27" t="str">
        <f t="shared" ref="Z34:Z65" si="29">IF(V34&lt;=$AP$2,$AQ$1,$AQ$2)</f>
        <v>ok</v>
      </c>
      <c r="AA34" s="28">
        <f t="shared" ref="AA34:AA65" si="30">(S34+Q34)-F34</f>
        <v>0</v>
      </c>
      <c r="AB34" s="28">
        <f t="shared" ref="AB34:AB65" si="31">F34-R34</f>
        <v>0</v>
      </c>
      <c r="AC34" s="45">
        <f>'Zał. nr 2 kalkulacja - 2025 r.'!C58</f>
        <v>0</v>
      </c>
      <c r="AD34" s="45">
        <f>'Zał. nr 2 kalkulacja - 2025 r.'!D58</f>
        <v>0</v>
      </c>
      <c r="AE34" s="45">
        <f>'Zał. nr 2 kalkulacja - 2025 r.'!E58</f>
        <v>0</v>
      </c>
      <c r="AF34" s="45">
        <f>'Zał. nr 2 kalkulacja - 2025 r.'!F58</f>
        <v>0</v>
      </c>
      <c r="AG34" s="45">
        <f>'Zał. nr 2 kalkulacja - 2025 r.'!G58</f>
        <v>0</v>
      </c>
      <c r="AH34" s="45">
        <f>'Zał. nr 2 kalkulacja - 2025 r.'!H58</f>
        <v>0</v>
      </c>
      <c r="AI34" s="45">
        <f>'Zał. nr 2 kalkulacja - 2025 r.'!I58</f>
        <v>0</v>
      </c>
      <c r="AJ34" s="45">
        <f>'Zał. nr 2 kalkulacja - 2025 r.'!J58</f>
        <v>0</v>
      </c>
      <c r="AK34" s="45">
        <f>'Zał. nr 2 kalkulacja - 2025 r.'!K58</f>
        <v>0</v>
      </c>
      <c r="AL34" s="45">
        <f>'Zał. nr 2 kalkulacja - 2025 r.'!L58</f>
        <v>0</v>
      </c>
      <c r="AM34" s="45">
        <f>'Zał. nr 2 kalkulacja - 2025 r.'!M58</f>
        <v>0</v>
      </c>
      <c r="AN34" s="45">
        <f>'Zał. nr 2 kalkulacja - 2025 r.'!N58</f>
        <v>0</v>
      </c>
    </row>
    <row r="35" spans="1:40" s="45" customFormat="1" x14ac:dyDescent="0.25">
      <c r="A35" s="45">
        <f>'Wniosek 2025 r.'!A72</f>
        <v>0</v>
      </c>
      <c r="B35" s="53">
        <f>'Wniosek 2025 r.'!B72</f>
        <v>0</v>
      </c>
      <c r="C35" s="52">
        <f>'Wniosek 2025 r.'!E72</f>
        <v>0</v>
      </c>
      <c r="D35" s="51">
        <f>'Wniosek 2025 r.'!G72</f>
        <v>0</v>
      </c>
      <c r="E35" s="48">
        <f>'Wniosek 2025 r.'!C235</f>
        <v>0</v>
      </c>
      <c r="F35" s="48">
        <f>'Wniosek 2025 r.'!C545</f>
        <v>0</v>
      </c>
      <c r="G35" s="50">
        <f>'Wniosek 2025 r.'!C391</f>
        <v>0</v>
      </c>
      <c r="H35" s="49">
        <f>'Wniosek 2025 r.'!D391</f>
        <v>0</v>
      </c>
      <c r="I35" s="57">
        <f>'Wniosek 2025 r.'!F391</f>
        <v>0</v>
      </c>
      <c r="J35" s="48">
        <f>'Wniosek 2025 r.'!H391</f>
        <v>0</v>
      </c>
      <c r="K35" s="47">
        <f>'Wniosek 2025 r.'!C700</f>
        <v>0</v>
      </c>
      <c r="L35" s="27">
        <f t="shared" si="17"/>
        <v>0</v>
      </c>
      <c r="M35" s="32" t="str">
        <f t="shared" si="18"/>
        <v/>
      </c>
      <c r="N35" s="31" t="str">
        <f t="shared" si="19"/>
        <v/>
      </c>
      <c r="O35" s="27">
        <f t="shared" si="20"/>
        <v>0</v>
      </c>
      <c r="P35" s="30" t="str">
        <f t="shared" si="15"/>
        <v/>
      </c>
      <c r="Q35" s="29">
        <f t="shared" si="21"/>
        <v>0</v>
      </c>
      <c r="R35" s="29">
        <f t="shared" si="22"/>
        <v>0</v>
      </c>
      <c r="S35" s="29">
        <f t="shared" si="23"/>
        <v>0</v>
      </c>
      <c r="T35" s="27">
        <f t="shared" si="24"/>
        <v>0</v>
      </c>
      <c r="U35" s="27">
        <f t="shared" si="25"/>
        <v>0</v>
      </c>
      <c r="V35" s="27">
        <f t="shared" si="26"/>
        <v>0</v>
      </c>
      <c r="W35" s="27">
        <f t="shared" si="27"/>
        <v>0</v>
      </c>
      <c r="X35" s="27">
        <f t="shared" si="16"/>
        <v>0</v>
      </c>
      <c r="Y35" s="27" t="str">
        <f t="shared" si="28"/>
        <v>ok</v>
      </c>
      <c r="Z35" s="27" t="str">
        <f t="shared" si="29"/>
        <v>ok</v>
      </c>
      <c r="AA35" s="28">
        <f t="shared" si="30"/>
        <v>0</v>
      </c>
      <c r="AB35" s="28">
        <f t="shared" si="31"/>
        <v>0</v>
      </c>
      <c r="AC35" s="45">
        <f>'Zał. nr 2 kalkulacja - 2025 r.'!C59</f>
        <v>0</v>
      </c>
      <c r="AD35" s="45">
        <f>'Zał. nr 2 kalkulacja - 2025 r.'!D59</f>
        <v>0</v>
      </c>
      <c r="AE35" s="45">
        <f>'Zał. nr 2 kalkulacja - 2025 r.'!E59</f>
        <v>0</v>
      </c>
      <c r="AF35" s="45">
        <f>'Zał. nr 2 kalkulacja - 2025 r.'!F59</f>
        <v>0</v>
      </c>
      <c r="AG35" s="45">
        <f>'Zał. nr 2 kalkulacja - 2025 r.'!G59</f>
        <v>0</v>
      </c>
      <c r="AH35" s="45">
        <f>'Zał. nr 2 kalkulacja - 2025 r.'!H59</f>
        <v>0</v>
      </c>
      <c r="AI35" s="45">
        <f>'Zał. nr 2 kalkulacja - 2025 r.'!I59</f>
        <v>0</v>
      </c>
      <c r="AJ35" s="45">
        <f>'Zał. nr 2 kalkulacja - 2025 r.'!J59</f>
        <v>0</v>
      </c>
      <c r="AK35" s="45">
        <f>'Zał. nr 2 kalkulacja - 2025 r.'!K59</f>
        <v>0</v>
      </c>
      <c r="AL35" s="45">
        <f>'Zał. nr 2 kalkulacja - 2025 r.'!L59</f>
        <v>0</v>
      </c>
      <c r="AM35" s="45">
        <f>'Zał. nr 2 kalkulacja - 2025 r.'!M59</f>
        <v>0</v>
      </c>
      <c r="AN35" s="45">
        <f>'Zał. nr 2 kalkulacja - 2025 r.'!N59</f>
        <v>0</v>
      </c>
    </row>
    <row r="36" spans="1:40" s="45" customFormat="1" x14ac:dyDescent="0.25">
      <c r="A36" s="45">
        <f>'Wniosek 2025 r.'!A73</f>
        <v>0</v>
      </c>
      <c r="B36" s="53">
        <f>'Wniosek 2025 r.'!B73</f>
        <v>0</v>
      </c>
      <c r="C36" s="52">
        <f>'Wniosek 2025 r.'!E73</f>
        <v>0</v>
      </c>
      <c r="D36" s="51">
        <f>'Wniosek 2025 r.'!G73</f>
        <v>0</v>
      </c>
      <c r="E36" s="48">
        <f>'Wniosek 2025 r.'!C236</f>
        <v>0</v>
      </c>
      <c r="F36" s="48">
        <f>'Wniosek 2025 r.'!C546</f>
        <v>0</v>
      </c>
      <c r="G36" s="50">
        <f>'Wniosek 2025 r.'!C392</f>
        <v>0</v>
      </c>
      <c r="H36" s="49">
        <f>'Wniosek 2025 r.'!D392</f>
        <v>0</v>
      </c>
      <c r="I36" s="57">
        <f>'Wniosek 2025 r.'!F392</f>
        <v>0</v>
      </c>
      <c r="J36" s="48">
        <f>'Wniosek 2025 r.'!H392</f>
        <v>0</v>
      </c>
      <c r="K36" s="47">
        <f>'Wniosek 2025 r.'!C701</f>
        <v>0</v>
      </c>
      <c r="L36" s="27">
        <f t="shared" si="17"/>
        <v>0</v>
      </c>
      <c r="M36" s="32" t="str">
        <f t="shared" si="18"/>
        <v/>
      </c>
      <c r="N36" s="31" t="str">
        <f t="shared" si="19"/>
        <v/>
      </c>
      <c r="O36" s="27">
        <f t="shared" si="20"/>
        <v>0</v>
      </c>
      <c r="P36" s="30" t="str">
        <f t="shared" si="15"/>
        <v/>
      </c>
      <c r="Q36" s="29">
        <f t="shared" si="21"/>
        <v>0</v>
      </c>
      <c r="R36" s="29">
        <f t="shared" si="22"/>
        <v>0</v>
      </c>
      <c r="S36" s="29">
        <f t="shared" si="23"/>
        <v>0</v>
      </c>
      <c r="T36" s="27">
        <f t="shared" si="24"/>
        <v>0</v>
      </c>
      <c r="U36" s="27">
        <f t="shared" si="25"/>
        <v>0</v>
      </c>
      <c r="V36" s="27">
        <f t="shared" si="26"/>
        <v>0</v>
      </c>
      <c r="W36" s="27">
        <f t="shared" si="27"/>
        <v>0</v>
      </c>
      <c r="X36" s="27">
        <f t="shared" si="16"/>
        <v>0</v>
      </c>
      <c r="Y36" s="27" t="str">
        <f t="shared" si="28"/>
        <v>ok</v>
      </c>
      <c r="Z36" s="27" t="str">
        <f t="shared" si="29"/>
        <v>ok</v>
      </c>
      <c r="AA36" s="28">
        <f t="shared" si="30"/>
        <v>0</v>
      </c>
      <c r="AB36" s="28">
        <f t="shared" si="31"/>
        <v>0</v>
      </c>
      <c r="AC36" s="45">
        <f>'Zał. nr 2 kalkulacja - 2025 r.'!C60</f>
        <v>0</v>
      </c>
      <c r="AD36" s="45">
        <f>'Zał. nr 2 kalkulacja - 2025 r.'!D60</f>
        <v>0</v>
      </c>
      <c r="AE36" s="45">
        <f>'Zał. nr 2 kalkulacja - 2025 r.'!E60</f>
        <v>0</v>
      </c>
      <c r="AF36" s="45">
        <f>'Zał. nr 2 kalkulacja - 2025 r.'!F60</f>
        <v>0</v>
      </c>
      <c r="AG36" s="45">
        <f>'Zał. nr 2 kalkulacja - 2025 r.'!G60</f>
        <v>0</v>
      </c>
      <c r="AH36" s="45">
        <f>'Zał. nr 2 kalkulacja - 2025 r.'!H60</f>
        <v>0</v>
      </c>
      <c r="AI36" s="45">
        <f>'Zał. nr 2 kalkulacja - 2025 r.'!I60</f>
        <v>0</v>
      </c>
      <c r="AJ36" s="45">
        <f>'Zał. nr 2 kalkulacja - 2025 r.'!J60</f>
        <v>0</v>
      </c>
      <c r="AK36" s="45">
        <f>'Zał. nr 2 kalkulacja - 2025 r.'!K60</f>
        <v>0</v>
      </c>
      <c r="AL36" s="45">
        <f>'Zał. nr 2 kalkulacja - 2025 r.'!L60</f>
        <v>0</v>
      </c>
      <c r="AM36" s="45">
        <f>'Zał. nr 2 kalkulacja - 2025 r.'!M60</f>
        <v>0</v>
      </c>
      <c r="AN36" s="45">
        <f>'Zał. nr 2 kalkulacja - 2025 r.'!N60</f>
        <v>0</v>
      </c>
    </row>
    <row r="37" spans="1:40" s="45" customFormat="1" x14ac:dyDescent="0.25">
      <c r="A37" s="45">
        <f>'Wniosek 2025 r.'!A74</f>
        <v>0</v>
      </c>
      <c r="B37" s="53">
        <f>'Wniosek 2025 r.'!B74</f>
        <v>0</v>
      </c>
      <c r="C37" s="52">
        <f>'Wniosek 2025 r.'!E74</f>
        <v>0</v>
      </c>
      <c r="D37" s="51">
        <f>'Wniosek 2025 r.'!G74</f>
        <v>0</v>
      </c>
      <c r="E37" s="48">
        <f>'Wniosek 2025 r.'!C237</f>
        <v>0</v>
      </c>
      <c r="F37" s="48">
        <f>'Wniosek 2025 r.'!C547</f>
        <v>0</v>
      </c>
      <c r="G37" s="50">
        <f>'Wniosek 2025 r.'!C393</f>
        <v>0</v>
      </c>
      <c r="H37" s="49">
        <f>'Wniosek 2025 r.'!D393</f>
        <v>0</v>
      </c>
      <c r="I37" s="57">
        <f>'Wniosek 2025 r.'!F393</f>
        <v>0</v>
      </c>
      <c r="J37" s="48">
        <f>'Wniosek 2025 r.'!H393</f>
        <v>0</v>
      </c>
      <c r="K37" s="47">
        <f>'Wniosek 2025 r.'!C702</f>
        <v>0</v>
      </c>
      <c r="L37" s="27">
        <f t="shared" si="17"/>
        <v>0</v>
      </c>
      <c r="M37" s="32" t="str">
        <f t="shared" si="18"/>
        <v/>
      </c>
      <c r="N37" s="31" t="str">
        <f t="shared" si="19"/>
        <v/>
      </c>
      <c r="O37" s="27">
        <f t="shared" si="20"/>
        <v>0</v>
      </c>
      <c r="P37" s="30" t="str">
        <f t="shared" si="15"/>
        <v/>
      </c>
      <c r="Q37" s="29">
        <f t="shared" si="21"/>
        <v>0</v>
      </c>
      <c r="R37" s="29">
        <f t="shared" si="22"/>
        <v>0</v>
      </c>
      <c r="S37" s="29">
        <f t="shared" si="23"/>
        <v>0</v>
      </c>
      <c r="T37" s="27">
        <f t="shared" si="24"/>
        <v>0</v>
      </c>
      <c r="U37" s="27">
        <f t="shared" si="25"/>
        <v>0</v>
      </c>
      <c r="V37" s="27">
        <f t="shared" si="26"/>
        <v>0</v>
      </c>
      <c r="W37" s="27">
        <f t="shared" si="27"/>
        <v>0</v>
      </c>
      <c r="X37" s="27">
        <f t="shared" si="16"/>
        <v>0</v>
      </c>
      <c r="Y37" s="27" t="str">
        <f t="shared" si="28"/>
        <v>ok</v>
      </c>
      <c r="Z37" s="27" t="str">
        <f t="shared" si="29"/>
        <v>ok</v>
      </c>
      <c r="AA37" s="28">
        <f t="shared" si="30"/>
        <v>0</v>
      </c>
      <c r="AB37" s="28">
        <f t="shared" si="31"/>
        <v>0</v>
      </c>
      <c r="AC37" s="45">
        <f>'Zał. nr 2 kalkulacja - 2025 r.'!C61</f>
        <v>0</v>
      </c>
      <c r="AD37" s="45">
        <f>'Zał. nr 2 kalkulacja - 2025 r.'!D61</f>
        <v>0</v>
      </c>
      <c r="AE37" s="45">
        <f>'Zał. nr 2 kalkulacja - 2025 r.'!E61</f>
        <v>0</v>
      </c>
      <c r="AF37" s="45">
        <f>'Zał. nr 2 kalkulacja - 2025 r.'!F61</f>
        <v>0</v>
      </c>
      <c r="AG37" s="45">
        <f>'Zał. nr 2 kalkulacja - 2025 r.'!G61</f>
        <v>0</v>
      </c>
      <c r="AH37" s="45">
        <f>'Zał. nr 2 kalkulacja - 2025 r.'!H61</f>
        <v>0</v>
      </c>
      <c r="AI37" s="45">
        <f>'Zał. nr 2 kalkulacja - 2025 r.'!I61</f>
        <v>0</v>
      </c>
      <c r="AJ37" s="45">
        <f>'Zał. nr 2 kalkulacja - 2025 r.'!J61</f>
        <v>0</v>
      </c>
      <c r="AK37" s="45">
        <f>'Zał. nr 2 kalkulacja - 2025 r.'!K61</f>
        <v>0</v>
      </c>
      <c r="AL37" s="45">
        <f>'Zał. nr 2 kalkulacja - 2025 r.'!L61</f>
        <v>0</v>
      </c>
      <c r="AM37" s="45">
        <f>'Zał. nr 2 kalkulacja - 2025 r.'!M61</f>
        <v>0</v>
      </c>
      <c r="AN37" s="45">
        <f>'Zał. nr 2 kalkulacja - 2025 r.'!N61</f>
        <v>0</v>
      </c>
    </row>
    <row r="38" spans="1:40" s="45" customFormat="1" x14ac:dyDescent="0.25">
      <c r="A38" s="45">
        <f>'Wniosek 2025 r.'!A75</f>
        <v>0</v>
      </c>
      <c r="B38" s="53">
        <f>'Wniosek 2025 r.'!B75</f>
        <v>0</v>
      </c>
      <c r="C38" s="52">
        <f>'Wniosek 2025 r.'!E75</f>
        <v>0</v>
      </c>
      <c r="D38" s="51">
        <f>'Wniosek 2025 r.'!G75</f>
        <v>0</v>
      </c>
      <c r="E38" s="48">
        <f>'Wniosek 2025 r.'!C238</f>
        <v>0</v>
      </c>
      <c r="F38" s="48">
        <f>'Wniosek 2025 r.'!C548</f>
        <v>0</v>
      </c>
      <c r="G38" s="50">
        <f>'Wniosek 2025 r.'!C394</f>
        <v>0</v>
      </c>
      <c r="H38" s="49">
        <f>'Wniosek 2025 r.'!D394</f>
        <v>0</v>
      </c>
      <c r="I38" s="57">
        <f>'Wniosek 2025 r.'!F394</f>
        <v>0</v>
      </c>
      <c r="J38" s="48">
        <f>'Wniosek 2025 r.'!H394</f>
        <v>0</v>
      </c>
      <c r="K38" s="47">
        <f>'Wniosek 2025 r.'!C703</f>
        <v>0</v>
      </c>
      <c r="L38" s="27">
        <f t="shared" si="17"/>
        <v>0</v>
      </c>
      <c r="M38" s="32" t="str">
        <f t="shared" si="18"/>
        <v/>
      </c>
      <c r="N38" s="31" t="str">
        <f t="shared" si="19"/>
        <v/>
      </c>
      <c r="O38" s="27">
        <f t="shared" si="20"/>
        <v>0</v>
      </c>
      <c r="P38" s="30" t="str">
        <f t="shared" si="15"/>
        <v/>
      </c>
      <c r="Q38" s="29">
        <f t="shared" si="21"/>
        <v>0</v>
      </c>
      <c r="R38" s="29">
        <f t="shared" si="22"/>
        <v>0</v>
      </c>
      <c r="S38" s="29">
        <f t="shared" si="23"/>
        <v>0</v>
      </c>
      <c r="T38" s="27">
        <f t="shared" si="24"/>
        <v>0</v>
      </c>
      <c r="U38" s="27">
        <f t="shared" si="25"/>
        <v>0</v>
      </c>
      <c r="V38" s="27">
        <f t="shared" si="26"/>
        <v>0</v>
      </c>
      <c r="W38" s="27">
        <f t="shared" si="27"/>
        <v>0</v>
      </c>
      <c r="X38" s="27">
        <f t="shared" si="16"/>
        <v>0</v>
      </c>
      <c r="Y38" s="27" t="str">
        <f t="shared" si="28"/>
        <v>ok</v>
      </c>
      <c r="Z38" s="27" t="str">
        <f t="shared" si="29"/>
        <v>ok</v>
      </c>
      <c r="AA38" s="28">
        <f t="shared" si="30"/>
        <v>0</v>
      </c>
      <c r="AB38" s="28">
        <f t="shared" si="31"/>
        <v>0</v>
      </c>
      <c r="AC38" s="45">
        <f>'Zał. nr 2 kalkulacja - 2025 r.'!C62</f>
        <v>0</v>
      </c>
      <c r="AD38" s="45">
        <f>'Zał. nr 2 kalkulacja - 2025 r.'!D62</f>
        <v>0</v>
      </c>
      <c r="AE38" s="45">
        <f>'Zał. nr 2 kalkulacja - 2025 r.'!E62</f>
        <v>0</v>
      </c>
      <c r="AF38" s="45">
        <f>'Zał. nr 2 kalkulacja - 2025 r.'!F62</f>
        <v>0</v>
      </c>
      <c r="AG38" s="45">
        <f>'Zał. nr 2 kalkulacja - 2025 r.'!G62</f>
        <v>0</v>
      </c>
      <c r="AH38" s="45">
        <f>'Zał. nr 2 kalkulacja - 2025 r.'!H62</f>
        <v>0</v>
      </c>
      <c r="AI38" s="45">
        <f>'Zał. nr 2 kalkulacja - 2025 r.'!I62</f>
        <v>0</v>
      </c>
      <c r="AJ38" s="45">
        <f>'Zał. nr 2 kalkulacja - 2025 r.'!J62</f>
        <v>0</v>
      </c>
      <c r="AK38" s="45">
        <f>'Zał. nr 2 kalkulacja - 2025 r.'!K62</f>
        <v>0</v>
      </c>
      <c r="AL38" s="45">
        <f>'Zał. nr 2 kalkulacja - 2025 r.'!L62</f>
        <v>0</v>
      </c>
      <c r="AM38" s="45">
        <f>'Zał. nr 2 kalkulacja - 2025 r.'!M62</f>
        <v>0</v>
      </c>
      <c r="AN38" s="45">
        <f>'Zał. nr 2 kalkulacja - 2025 r.'!N62</f>
        <v>0</v>
      </c>
    </row>
    <row r="39" spans="1:40" s="45" customFormat="1" x14ac:dyDescent="0.25">
      <c r="A39" s="45">
        <f>'Wniosek 2025 r.'!A76</f>
        <v>0</v>
      </c>
      <c r="B39" s="53">
        <f>'Wniosek 2025 r.'!B76</f>
        <v>0</v>
      </c>
      <c r="C39" s="52">
        <f>'Wniosek 2025 r.'!E76</f>
        <v>0</v>
      </c>
      <c r="D39" s="51">
        <f>'Wniosek 2025 r.'!G76</f>
        <v>0</v>
      </c>
      <c r="E39" s="48">
        <f>'Wniosek 2025 r.'!C239</f>
        <v>0</v>
      </c>
      <c r="F39" s="48">
        <f>'Wniosek 2025 r.'!C549</f>
        <v>0</v>
      </c>
      <c r="G39" s="50">
        <f>'Wniosek 2025 r.'!C395</f>
        <v>0</v>
      </c>
      <c r="H39" s="49">
        <f>'Wniosek 2025 r.'!D395</f>
        <v>0</v>
      </c>
      <c r="I39" s="57">
        <f>'Wniosek 2025 r.'!F395</f>
        <v>0</v>
      </c>
      <c r="J39" s="48">
        <f>'Wniosek 2025 r.'!H395</f>
        <v>0</v>
      </c>
      <c r="K39" s="47">
        <f>'Wniosek 2025 r.'!C704</f>
        <v>0</v>
      </c>
      <c r="L39" s="27">
        <f t="shared" si="17"/>
        <v>0</v>
      </c>
      <c r="M39" s="32" t="str">
        <f t="shared" si="18"/>
        <v/>
      </c>
      <c r="N39" s="31" t="str">
        <f t="shared" si="19"/>
        <v/>
      </c>
      <c r="O39" s="27">
        <f t="shared" si="20"/>
        <v>0</v>
      </c>
      <c r="P39" s="30" t="str">
        <f t="shared" si="15"/>
        <v/>
      </c>
      <c r="Q39" s="29">
        <f t="shared" si="21"/>
        <v>0</v>
      </c>
      <c r="R39" s="29">
        <f t="shared" si="22"/>
        <v>0</v>
      </c>
      <c r="S39" s="29">
        <f t="shared" si="23"/>
        <v>0</v>
      </c>
      <c r="T39" s="27">
        <f t="shared" si="24"/>
        <v>0</v>
      </c>
      <c r="U39" s="27">
        <f t="shared" si="25"/>
        <v>0</v>
      </c>
      <c r="V39" s="27">
        <f t="shared" si="26"/>
        <v>0</v>
      </c>
      <c r="W39" s="27">
        <f t="shared" si="27"/>
        <v>0</v>
      </c>
      <c r="X39" s="27">
        <f t="shared" si="16"/>
        <v>0</v>
      </c>
      <c r="Y39" s="27" t="str">
        <f t="shared" si="28"/>
        <v>ok</v>
      </c>
      <c r="Z39" s="27" t="str">
        <f t="shared" si="29"/>
        <v>ok</v>
      </c>
      <c r="AA39" s="28">
        <f t="shared" si="30"/>
        <v>0</v>
      </c>
      <c r="AB39" s="28">
        <f t="shared" si="31"/>
        <v>0</v>
      </c>
      <c r="AC39" s="45">
        <f>'Zał. nr 2 kalkulacja - 2025 r.'!C63</f>
        <v>0</v>
      </c>
      <c r="AD39" s="45">
        <f>'Zał. nr 2 kalkulacja - 2025 r.'!D63</f>
        <v>0</v>
      </c>
      <c r="AE39" s="45">
        <f>'Zał. nr 2 kalkulacja - 2025 r.'!E63</f>
        <v>0</v>
      </c>
      <c r="AF39" s="45">
        <f>'Zał. nr 2 kalkulacja - 2025 r.'!F63</f>
        <v>0</v>
      </c>
      <c r="AG39" s="45">
        <f>'Zał. nr 2 kalkulacja - 2025 r.'!G63</f>
        <v>0</v>
      </c>
      <c r="AH39" s="45">
        <f>'Zał. nr 2 kalkulacja - 2025 r.'!H63</f>
        <v>0</v>
      </c>
      <c r="AI39" s="45">
        <f>'Zał. nr 2 kalkulacja - 2025 r.'!I63</f>
        <v>0</v>
      </c>
      <c r="AJ39" s="45">
        <f>'Zał. nr 2 kalkulacja - 2025 r.'!J63</f>
        <v>0</v>
      </c>
      <c r="AK39" s="45">
        <f>'Zał. nr 2 kalkulacja - 2025 r.'!K63</f>
        <v>0</v>
      </c>
      <c r="AL39" s="45">
        <f>'Zał. nr 2 kalkulacja - 2025 r.'!L63</f>
        <v>0</v>
      </c>
      <c r="AM39" s="45">
        <f>'Zał. nr 2 kalkulacja - 2025 r.'!M63</f>
        <v>0</v>
      </c>
      <c r="AN39" s="45">
        <f>'Zał. nr 2 kalkulacja - 2025 r.'!N63</f>
        <v>0</v>
      </c>
    </row>
    <row r="40" spans="1:40" s="45" customFormat="1" x14ac:dyDescent="0.25">
      <c r="A40" s="45">
        <f>'Wniosek 2025 r.'!A77</f>
        <v>0</v>
      </c>
      <c r="B40" s="53">
        <f>'Wniosek 2025 r.'!B77</f>
        <v>0</v>
      </c>
      <c r="C40" s="52">
        <f>'Wniosek 2025 r.'!E77</f>
        <v>0</v>
      </c>
      <c r="D40" s="51">
        <f>'Wniosek 2025 r.'!G77</f>
        <v>0</v>
      </c>
      <c r="E40" s="48">
        <f>'Wniosek 2025 r.'!C240</f>
        <v>0</v>
      </c>
      <c r="F40" s="48">
        <f>'Wniosek 2025 r.'!C550</f>
        <v>0</v>
      </c>
      <c r="G40" s="50">
        <f>'Wniosek 2025 r.'!C396</f>
        <v>0</v>
      </c>
      <c r="H40" s="49">
        <f>'Wniosek 2025 r.'!D396</f>
        <v>0</v>
      </c>
      <c r="I40" s="57">
        <f>'Wniosek 2025 r.'!F396</f>
        <v>0</v>
      </c>
      <c r="J40" s="48">
        <f>'Wniosek 2025 r.'!H396</f>
        <v>0</v>
      </c>
      <c r="K40" s="47">
        <f>'Wniosek 2025 r.'!C705</f>
        <v>0</v>
      </c>
      <c r="L40" s="27">
        <f t="shared" si="17"/>
        <v>0</v>
      </c>
      <c r="M40" s="32" t="str">
        <f t="shared" si="18"/>
        <v/>
      </c>
      <c r="N40" s="31" t="str">
        <f t="shared" si="19"/>
        <v/>
      </c>
      <c r="O40" s="27">
        <f t="shared" si="20"/>
        <v>0</v>
      </c>
      <c r="P40" s="30" t="str">
        <f t="shared" si="15"/>
        <v/>
      </c>
      <c r="Q40" s="29">
        <f t="shared" si="21"/>
        <v>0</v>
      </c>
      <c r="R40" s="29">
        <f t="shared" si="22"/>
        <v>0</v>
      </c>
      <c r="S40" s="29">
        <f t="shared" si="23"/>
        <v>0</v>
      </c>
      <c r="T40" s="27">
        <f t="shared" si="24"/>
        <v>0</v>
      </c>
      <c r="U40" s="27">
        <f t="shared" si="25"/>
        <v>0</v>
      </c>
      <c r="V40" s="27">
        <f t="shared" si="26"/>
        <v>0</v>
      </c>
      <c r="W40" s="27">
        <f t="shared" si="27"/>
        <v>0</v>
      </c>
      <c r="X40" s="27">
        <f t="shared" si="16"/>
        <v>0</v>
      </c>
      <c r="Y40" s="27" t="str">
        <f t="shared" si="28"/>
        <v>ok</v>
      </c>
      <c r="Z40" s="27" t="str">
        <f t="shared" si="29"/>
        <v>ok</v>
      </c>
      <c r="AA40" s="28">
        <f t="shared" si="30"/>
        <v>0</v>
      </c>
      <c r="AB40" s="28">
        <f t="shared" si="31"/>
        <v>0</v>
      </c>
      <c r="AC40" s="45">
        <f>'Zał. nr 2 kalkulacja - 2025 r.'!C64</f>
        <v>0</v>
      </c>
      <c r="AD40" s="45">
        <f>'Zał. nr 2 kalkulacja - 2025 r.'!D64</f>
        <v>0</v>
      </c>
      <c r="AE40" s="45">
        <f>'Zał. nr 2 kalkulacja - 2025 r.'!E64</f>
        <v>0</v>
      </c>
      <c r="AF40" s="45">
        <f>'Zał. nr 2 kalkulacja - 2025 r.'!F64</f>
        <v>0</v>
      </c>
      <c r="AG40" s="45">
        <f>'Zał. nr 2 kalkulacja - 2025 r.'!G64</f>
        <v>0</v>
      </c>
      <c r="AH40" s="45">
        <f>'Zał. nr 2 kalkulacja - 2025 r.'!H64</f>
        <v>0</v>
      </c>
      <c r="AI40" s="45">
        <f>'Zał. nr 2 kalkulacja - 2025 r.'!I64</f>
        <v>0</v>
      </c>
      <c r="AJ40" s="45">
        <f>'Zał. nr 2 kalkulacja - 2025 r.'!J64</f>
        <v>0</v>
      </c>
      <c r="AK40" s="45">
        <f>'Zał. nr 2 kalkulacja - 2025 r.'!K64</f>
        <v>0</v>
      </c>
      <c r="AL40" s="45">
        <f>'Zał. nr 2 kalkulacja - 2025 r.'!L64</f>
        <v>0</v>
      </c>
      <c r="AM40" s="45">
        <f>'Zał. nr 2 kalkulacja - 2025 r.'!M64</f>
        <v>0</v>
      </c>
      <c r="AN40" s="45">
        <f>'Zał. nr 2 kalkulacja - 2025 r.'!N64</f>
        <v>0</v>
      </c>
    </row>
    <row r="41" spans="1:40" s="45" customFormat="1" x14ac:dyDescent="0.25">
      <c r="A41" s="45">
        <f>'Wniosek 2025 r.'!A78</f>
        <v>0</v>
      </c>
      <c r="B41" s="53">
        <f>'Wniosek 2025 r.'!B78</f>
        <v>0</v>
      </c>
      <c r="C41" s="52">
        <f>'Wniosek 2025 r.'!E78</f>
        <v>0</v>
      </c>
      <c r="D41" s="51">
        <f>'Wniosek 2025 r.'!G78</f>
        <v>0</v>
      </c>
      <c r="E41" s="48">
        <f>'Wniosek 2025 r.'!C241</f>
        <v>0</v>
      </c>
      <c r="F41" s="48">
        <f>'Wniosek 2025 r.'!C551</f>
        <v>0</v>
      </c>
      <c r="G41" s="50">
        <f>'Wniosek 2025 r.'!C397</f>
        <v>0</v>
      </c>
      <c r="H41" s="49">
        <f>'Wniosek 2025 r.'!D397</f>
        <v>0</v>
      </c>
      <c r="I41" s="57">
        <f>'Wniosek 2025 r.'!F397</f>
        <v>0</v>
      </c>
      <c r="J41" s="48">
        <f>'Wniosek 2025 r.'!H397</f>
        <v>0</v>
      </c>
      <c r="K41" s="47">
        <f>'Wniosek 2025 r.'!C706</f>
        <v>0</v>
      </c>
      <c r="L41" s="27">
        <f t="shared" si="17"/>
        <v>0</v>
      </c>
      <c r="M41" s="32" t="str">
        <f t="shared" si="18"/>
        <v/>
      </c>
      <c r="N41" s="31" t="str">
        <f t="shared" si="19"/>
        <v/>
      </c>
      <c r="O41" s="27">
        <f t="shared" si="20"/>
        <v>0</v>
      </c>
      <c r="P41" s="30" t="str">
        <f t="shared" si="15"/>
        <v/>
      </c>
      <c r="Q41" s="29">
        <f t="shared" si="21"/>
        <v>0</v>
      </c>
      <c r="R41" s="29">
        <f t="shared" si="22"/>
        <v>0</v>
      </c>
      <c r="S41" s="29">
        <f t="shared" si="23"/>
        <v>0</v>
      </c>
      <c r="T41" s="27">
        <f t="shared" si="24"/>
        <v>0</v>
      </c>
      <c r="U41" s="27">
        <f t="shared" si="25"/>
        <v>0</v>
      </c>
      <c r="V41" s="27">
        <f t="shared" si="26"/>
        <v>0</v>
      </c>
      <c r="W41" s="27">
        <f t="shared" si="27"/>
        <v>0</v>
      </c>
      <c r="X41" s="27">
        <f t="shared" si="16"/>
        <v>0</v>
      </c>
      <c r="Y41" s="27" t="str">
        <f t="shared" si="28"/>
        <v>ok</v>
      </c>
      <c r="Z41" s="27" t="str">
        <f t="shared" si="29"/>
        <v>ok</v>
      </c>
      <c r="AA41" s="28">
        <f t="shared" si="30"/>
        <v>0</v>
      </c>
      <c r="AB41" s="28">
        <f t="shared" si="31"/>
        <v>0</v>
      </c>
      <c r="AC41" s="45">
        <f>'Zał. nr 2 kalkulacja - 2025 r.'!C65</f>
        <v>0</v>
      </c>
      <c r="AD41" s="45">
        <f>'Zał. nr 2 kalkulacja - 2025 r.'!D65</f>
        <v>0</v>
      </c>
      <c r="AE41" s="45">
        <f>'Zał. nr 2 kalkulacja - 2025 r.'!E65</f>
        <v>0</v>
      </c>
      <c r="AF41" s="45">
        <f>'Zał. nr 2 kalkulacja - 2025 r.'!F65</f>
        <v>0</v>
      </c>
      <c r="AG41" s="45">
        <f>'Zał. nr 2 kalkulacja - 2025 r.'!G65</f>
        <v>0</v>
      </c>
      <c r="AH41" s="45">
        <f>'Zał. nr 2 kalkulacja - 2025 r.'!H65</f>
        <v>0</v>
      </c>
      <c r="AI41" s="45">
        <f>'Zał. nr 2 kalkulacja - 2025 r.'!I65</f>
        <v>0</v>
      </c>
      <c r="AJ41" s="45">
        <f>'Zał. nr 2 kalkulacja - 2025 r.'!J65</f>
        <v>0</v>
      </c>
      <c r="AK41" s="45">
        <f>'Zał. nr 2 kalkulacja - 2025 r.'!K65</f>
        <v>0</v>
      </c>
      <c r="AL41" s="45">
        <f>'Zał. nr 2 kalkulacja - 2025 r.'!L65</f>
        <v>0</v>
      </c>
      <c r="AM41" s="45">
        <f>'Zał. nr 2 kalkulacja - 2025 r.'!M65</f>
        <v>0</v>
      </c>
      <c r="AN41" s="45">
        <f>'Zał. nr 2 kalkulacja - 2025 r.'!N65</f>
        <v>0</v>
      </c>
    </row>
    <row r="42" spans="1:40" s="45" customFormat="1" x14ac:dyDescent="0.25">
      <c r="A42" s="45">
        <f>'Wniosek 2025 r.'!A79</f>
        <v>0</v>
      </c>
      <c r="B42" s="53">
        <f>'Wniosek 2025 r.'!B79</f>
        <v>0</v>
      </c>
      <c r="C42" s="52">
        <f>'Wniosek 2025 r.'!E79</f>
        <v>0</v>
      </c>
      <c r="D42" s="51">
        <f>'Wniosek 2025 r.'!G79</f>
        <v>0</v>
      </c>
      <c r="E42" s="48">
        <f>'Wniosek 2025 r.'!C242</f>
        <v>0</v>
      </c>
      <c r="F42" s="48">
        <f>'Wniosek 2025 r.'!C552</f>
        <v>0</v>
      </c>
      <c r="G42" s="50">
        <f>'Wniosek 2025 r.'!C398</f>
        <v>0</v>
      </c>
      <c r="H42" s="49">
        <f>'Wniosek 2025 r.'!D398</f>
        <v>0</v>
      </c>
      <c r="I42" s="57">
        <f>'Wniosek 2025 r.'!F398</f>
        <v>0</v>
      </c>
      <c r="J42" s="48">
        <f>'Wniosek 2025 r.'!H398</f>
        <v>0</v>
      </c>
      <c r="K42" s="47">
        <f>'Wniosek 2025 r.'!C707</f>
        <v>0</v>
      </c>
      <c r="L42" s="27">
        <f t="shared" si="17"/>
        <v>0</v>
      </c>
      <c r="M42" s="32" t="str">
        <f t="shared" si="18"/>
        <v/>
      </c>
      <c r="N42" s="31" t="str">
        <f t="shared" si="19"/>
        <v/>
      </c>
      <c r="O42" s="27">
        <f t="shared" si="20"/>
        <v>0</v>
      </c>
      <c r="P42" s="30" t="str">
        <f t="shared" si="15"/>
        <v/>
      </c>
      <c r="Q42" s="29">
        <f t="shared" si="21"/>
        <v>0</v>
      </c>
      <c r="R42" s="29">
        <f t="shared" si="22"/>
        <v>0</v>
      </c>
      <c r="S42" s="29">
        <f t="shared" si="23"/>
        <v>0</v>
      </c>
      <c r="T42" s="27">
        <f t="shared" si="24"/>
        <v>0</v>
      </c>
      <c r="U42" s="27">
        <f t="shared" si="25"/>
        <v>0</v>
      </c>
      <c r="V42" s="27">
        <f t="shared" si="26"/>
        <v>0</v>
      </c>
      <c r="W42" s="27">
        <f t="shared" si="27"/>
        <v>0</v>
      </c>
      <c r="X42" s="27">
        <f t="shared" si="16"/>
        <v>0</v>
      </c>
      <c r="Y42" s="27" t="str">
        <f t="shared" si="28"/>
        <v>ok</v>
      </c>
      <c r="Z42" s="27" t="str">
        <f t="shared" si="29"/>
        <v>ok</v>
      </c>
      <c r="AA42" s="28">
        <f t="shared" si="30"/>
        <v>0</v>
      </c>
      <c r="AB42" s="28">
        <f t="shared" si="31"/>
        <v>0</v>
      </c>
      <c r="AC42" s="45">
        <f>'Zał. nr 2 kalkulacja - 2025 r.'!C66</f>
        <v>0</v>
      </c>
      <c r="AD42" s="45">
        <f>'Zał. nr 2 kalkulacja - 2025 r.'!D66</f>
        <v>0</v>
      </c>
      <c r="AE42" s="45">
        <f>'Zał. nr 2 kalkulacja - 2025 r.'!E66</f>
        <v>0</v>
      </c>
      <c r="AF42" s="45">
        <f>'Zał. nr 2 kalkulacja - 2025 r.'!F66</f>
        <v>0</v>
      </c>
      <c r="AG42" s="45">
        <f>'Zał. nr 2 kalkulacja - 2025 r.'!G66</f>
        <v>0</v>
      </c>
      <c r="AH42" s="45">
        <f>'Zał. nr 2 kalkulacja - 2025 r.'!H66</f>
        <v>0</v>
      </c>
      <c r="AI42" s="45">
        <f>'Zał. nr 2 kalkulacja - 2025 r.'!I66</f>
        <v>0</v>
      </c>
      <c r="AJ42" s="45">
        <f>'Zał. nr 2 kalkulacja - 2025 r.'!J66</f>
        <v>0</v>
      </c>
      <c r="AK42" s="45">
        <f>'Zał. nr 2 kalkulacja - 2025 r.'!K66</f>
        <v>0</v>
      </c>
      <c r="AL42" s="45">
        <f>'Zał. nr 2 kalkulacja - 2025 r.'!L66</f>
        <v>0</v>
      </c>
      <c r="AM42" s="45">
        <f>'Zał. nr 2 kalkulacja - 2025 r.'!M66</f>
        <v>0</v>
      </c>
      <c r="AN42" s="45">
        <f>'Zał. nr 2 kalkulacja - 2025 r.'!N66</f>
        <v>0</v>
      </c>
    </row>
    <row r="43" spans="1:40" s="45" customFormat="1" x14ac:dyDescent="0.25">
      <c r="A43" s="45">
        <f>'Wniosek 2025 r.'!A80</f>
        <v>0</v>
      </c>
      <c r="B43" s="53">
        <f>'Wniosek 2025 r.'!B80</f>
        <v>0</v>
      </c>
      <c r="C43" s="52">
        <f>'Wniosek 2025 r.'!E80</f>
        <v>0</v>
      </c>
      <c r="D43" s="51">
        <f>'Wniosek 2025 r.'!G80</f>
        <v>0</v>
      </c>
      <c r="E43" s="48">
        <f>'Wniosek 2025 r.'!C243</f>
        <v>0</v>
      </c>
      <c r="F43" s="48">
        <f>'Wniosek 2025 r.'!C553</f>
        <v>0</v>
      </c>
      <c r="G43" s="50">
        <f>'Wniosek 2025 r.'!C399</f>
        <v>0</v>
      </c>
      <c r="H43" s="49">
        <f>'Wniosek 2025 r.'!D399</f>
        <v>0</v>
      </c>
      <c r="I43" s="57">
        <f>'Wniosek 2025 r.'!F399</f>
        <v>0</v>
      </c>
      <c r="J43" s="48">
        <f>'Wniosek 2025 r.'!H399</f>
        <v>0</v>
      </c>
      <c r="K43" s="47">
        <f>'Wniosek 2025 r.'!C708</f>
        <v>0</v>
      </c>
      <c r="L43" s="27">
        <f t="shared" si="17"/>
        <v>0</v>
      </c>
      <c r="M43" s="32" t="str">
        <f t="shared" si="18"/>
        <v/>
      </c>
      <c r="N43" s="31" t="str">
        <f t="shared" si="19"/>
        <v/>
      </c>
      <c r="O43" s="27">
        <f t="shared" si="20"/>
        <v>0</v>
      </c>
      <c r="P43" s="30" t="str">
        <f t="shared" si="15"/>
        <v/>
      </c>
      <c r="Q43" s="29">
        <f t="shared" si="21"/>
        <v>0</v>
      </c>
      <c r="R43" s="29">
        <f t="shared" si="22"/>
        <v>0</v>
      </c>
      <c r="S43" s="29">
        <f t="shared" si="23"/>
        <v>0</v>
      </c>
      <c r="T43" s="27">
        <f t="shared" si="24"/>
        <v>0</v>
      </c>
      <c r="U43" s="27">
        <f t="shared" si="25"/>
        <v>0</v>
      </c>
      <c r="V43" s="27">
        <f t="shared" si="26"/>
        <v>0</v>
      </c>
      <c r="W43" s="27">
        <f t="shared" si="27"/>
        <v>0</v>
      </c>
      <c r="X43" s="27">
        <f t="shared" si="16"/>
        <v>0</v>
      </c>
      <c r="Y43" s="27" t="str">
        <f t="shared" si="28"/>
        <v>ok</v>
      </c>
      <c r="Z43" s="27" t="str">
        <f t="shared" si="29"/>
        <v>ok</v>
      </c>
      <c r="AA43" s="28">
        <f t="shared" si="30"/>
        <v>0</v>
      </c>
      <c r="AB43" s="28">
        <f t="shared" si="31"/>
        <v>0</v>
      </c>
      <c r="AC43" s="45">
        <f>'Zał. nr 2 kalkulacja - 2025 r.'!C67</f>
        <v>0</v>
      </c>
      <c r="AD43" s="45">
        <f>'Zał. nr 2 kalkulacja - 2025 r.'!D67</f>
        <v>0</v>
      </c>
      <c r="AE43" s="45">
        <f>'Zał. nr 2 kalkulacja - 2025 r.'!E67</f>
        <v>0</v>
      </c>
      <c r="AF43" s="45">
        <f>'Zał. nr 2 kalkulacja - 2025 r.'!F67</f>
        <v>0</v>
      </c>
      <c r="AG43" s="45">
        <f>'Zał. nr 2 kalkulacja - 2025 r.'!G67</f>
        <v>0</v>
      </c>
      <c r="AH43" s="45">
        <f>'Zał. nr 2 kalkulacja - 2025 r.'!H67</f>
        <v>0</v>
      </c>
      <c r="AI43" s="45">
        <f>'Zał. nr 2 kalkulacja - 2025 r.'!I67</f>
        <v>0</v>
      </c>
      <c r="AJ43" s="45">
        <f>'Zał. nr 2 kalkulacja - 2025 r.'!J67</f>
        <v>0</v>
      </c>
      <c r="AK43" s="45">
        <f>'Zał. nr 2 kalkulacja - 2025 r.'!K67</f>
        <v>0</v>
      </c>
      <c r="AL43" s="45">
        <f>'Zał. nr 2 kalkulacja - 2025 r.'!L67</f>
        <v>0</v>
      </c>
      <c r="AM43" s="45">
        <f>'Zał. nr 2 kalkulacja - 2025 r.'!M67</f>
        <v>0</v>
      </c>
      <c r="AN43" s="45">
        <f>'Zał. nr 2 kalkulacja - 2025 r.'!N67</f>
        <v>0</v>
      </c>
    </row>
    <row r="44" spans="1:40" s="45" customFormat="1" x14ac:dyDescent="0.25">
      <c r="A44" s="45">
        <f>'Wniosek 2025 r.'!A81</f>
        <v>0</v>
      </c>
      <c r="B44" s="53">
        <f>'Wniosek 2025 r.'!B81</f>
        <v>0</v>
      </c>
      <c r="C44" s="52">
        <f>'Wniosek 2025 r.'!E81</f>
        <v>0</v>
      </c>
      <c r="D44" s="51">
        <f>'Wniosek 2025 r.'!G81</f>
        <v>0</v>
      </c>
      <c r="E44" s="48">
        <f>'Wniosek 2025 r.'!C244</f>
        <v>0</v>
      </c>
      <c r="F44" s="48">
        <f>'Wniosek 2025 r.'!C554</f>
        <v>0</v>
      </c>
      <c r="G44" s="50">
        <f>'Wniosek 2025 r.'!C400</f>
        <v>0</v>
      </c>
      <c r="H44" s="49">
        <f>'Wniosek 2025 r.'!D400</f>
        <v>0</v>
      </c>
      <c r="I44" s="57">
        <f>'Wniosek 2025 r.'!F400</f>
        <v>0</v>
      </c>
      <c r="J44" s="48">
        <f>'Wniosek 2025 r.'!H400</f>
        <v>0</v>
      </c>
      <c r="K44" s="47">
        <f>'Wniosek 2025 r.'!C709</f>
        <v>0</v>
      </c>
      <c r="L44" s="27">
        <f t="shared" si="17"/>
        <v>0</v>
      </c>
      <c r="M44" s="32" t="str">
        <f t="shared" si="18"/>
        <v/>
      </c>
      <c r="N44" s="31" t="str">
        <f t="shared" si="19"/>
        <v/>
      </c>
      <c r="O44" s="27">
        <f t="shared" si="20"/>
        <v>0</v>
      </c>
      <c r="P44" s="30" t="str">
        <f t="shared" si="15"/>
        <v/>
      </c>
      <c r="Q44" s="29">
        <f t="shared" si="21"/>
        <v>0</v>
      </c>
      <c r="R44" s="29">
        <f t="shared" si="22"/>
        <v>0</v>
      </c>
      <c r="S44" s="29">
        <f t="shared" si="23"/>
        <v>0</v>
      </c>
      <c r="T44" s="27">
        <f t="shared" si="24"/>
        <v>0</v>
      </c>
      <c r="U44" s="27">
        <f t="shared" si="25"/>
        <v>0</v>
      </c>
      <c r="V44" s="27">
        <f t="shared" si="26"/>
        <v>0</v>
      </c>
      <c r="W44" s="27">
        <f t="shared" si="27"/>
        <v>0</v>
      </c>
      <c r="X44" s="27">
        <f t="shared" si="16"/>
        <v>0</v>
      </c>
      <c r="Y44" s="27" t="str">
        <f t="shared" si="28"/>
        <v>ok</v>
      </c>
      <c r="Z44" s="27" t="str">
        <f t="shared" si="29"/>
        <v>ok</v>
      </c>
      <c r="AA44" s="28">
        <f t="shared" si="30"/>
        <v>0</v>
      </c>
      <c r="AB44" s="28">
        <f t="shared" si="31"/>
        <v>0</v>
      </c>
      <c r="AC44" s="45">
        <f>'Zał. nr 2 kalkulacja - 2025 r.'!C68</f>
        <v>0</v>
      </c>
      <c r="AD44" s="45">
        <f>'Zał. nr 2 kalkulacja - 2025 r.'!D68</f>
        <v>0</v>
      </c>
      <c r="AE44" s="45">
        <f>'Zał. nr 2 kalkulacja - 2025 r.'!E68</f>
        <v>0</v>
      </c>
      <c r="AF44" s="45">
        <f>'Zał. nr 2 kalkulacja - 2025 r.'!F68</f>
        <v>0</v>
      </c>
      <c r="AG44" s="45">
        <f>'Zał. nr 2 kalkulacja - 2025 r.'!G68</f>
        <v>0</v>
      </c>
      <c r="AH44" s="45">
        <f>'Zał. nr 2 kalkulacja - 2025 r.'!H68</f>
        <v>0</v>
      </c>
      <c r="AI44" s="45">
        <f>'Zał. nr 2 kalkulacja - 2025 r.'!I68</f>
        <v>0</v>
      </c>
      <c r="AJ44" s="45">
        <f>'Zał. nr 2 kalkulacja - 2025 r.'!J68</f>
        <v>0</v>
      </c>
      <c r="AK44" s="45">
        <f>'Zał. nr 2 kalkulacja - 2025 r.'!K68</f>
        <v>0</v>
      </c>
      <c r="AL44" s="45">
        <f>'Zał. nr 2 kalkulacja - 2025 r.'!L68</f>
        <v>0</v>
      </c>
      <c r="AM44" s="45">
        <f>'Zał. nr 2 kalkulacja - 2025 r.'!M68</f>
        <v>0</v>
      </c>
      <c r="AN44" s="45">
        <f>'Zał. nr 2 kalkulacja - 2025 r.'!N68</f>
        <v>0</v>
      </c>
    </row>
    <row r="45" spans="1:40" s="45" customFormat="1" x14ac:dyDescent="0.25">
      <c r="A45" s="45">
        <f>'Wniosek 2025 r.'!A82</f>
        <v>0</v>
      </c>
      <c r="B45" s="53">
        <f>'Wniosek 2025 r.'!B82</f>
        <v>0</v>
      </c>
      <c r="C45" s="52">
        <f>'Wniosek 2025 r.'!E82</f>
        <v>0</v>
      </c>
      <c r="D45" s="51">
        <f>'Wniosek 2025 r.'!G82</f>
        <v>0</v>
      </c>
      <c r="E45" s="48">
        <f>'Wniosek 2025 r.'!C245</f>
        <v>0</v>
      </c>
      <c r="F45" s="48">
        <f>'Wniosek 2025 r.'!C555</f>
        <v>0</v>
      </c>
      <c r="G45" s="50">
        <f>'Wniosek 2025 r.'!C401</f>
        <v>0</v>
      </c>
      <c r="H45" s="49">
        <f>'Wniosek 2025 r.'!D401</f>
        <v>0</v>
      </c>
      <c r="I45" s="57">
        <f>'Wniosek 2025 r.'!F401</f>
        <v>0</v>
      </c>
      <c r="J45" s="48">
        <f>'Wniosek 2025 r.'!H401</f>
        <v>0</v>
      </c>
      <c r="K45" s="47">
        <f>'Wniosek 2025 r.'!C710</f>
        <v>0</v>
      </c>
      <c r="L45" s="27">
        <f t="shared" si="17"/>
        <v>0</v>
      </c>
      <c r="M45" s="32" t="str">
        <f t="shared" si="18"/>
        <v/>
      </c>
      <c r="N45" s="31" t="str">
        <f t="shared" si="19"/>
        <v/>
      </c>
      <c r="O45" s="27">
        <f t="shared" si="20"/>
        <v>0</v>
      </c>
      <c r="P45" s="30" t="str">
        <f t="shared" si="15"/>
        <v/>
      </c>
      <c r="Q45" s="29">
        <f t="shared" si="21"/>
        <v>0</v>
      </c>
      <c r="R45" s="29">
        <f t="shared" si="22"/>
        <v>0</v>
      </c>
      <c r="S45" s="29">
        <f t="shared" si="23"/>
        <v>0</v>
      </c>
      <c r="T45" s="27">
        <f t="shared" si="24"/>
        <v>0</v>
      </c>
      <c r="U45" s="27">
        <f t="shared" si="25"/>
        <v>0</v>
      </c>
      <c r="V45" s="27">
        <f t="shared" si="26"/>
        <v>0</v>
      </c>
      <c r="W45" s="27">
        <f t="shared" si="27"/>
        <v>0</v>
      </c>
      <c r="X45" s="27">
        <f t="shared" si="16"/>
        <v>0</v>
      </c>
      <c r="Y45" s="27" t="str">
        <f t="shared" si="28"/>
        <v>ok</v>
      </c>
      <c r="Z45" s="27" t="str">
        <f t="shared" si="29"/>
        <v>ok</v>
      </c>
      <c r="AA45" s="28">
        <f t="shared" si="30"/>
        <v>0</v>
      </c>
      <c r="AB45" s="28">
        <f t="shared" si="31"/>
        <v>0</v>
      </c>
      <c r="AC45" s="45">
        <f>'Zał. nr 2 kalkulacja - 2025 r.'!C69</f>
        <v>0</v>
      </c>
      <c r="AD45" s="45">
        <f>'Zał. nr 2 kalkulacja - 2025 r.'!D69</f>
        <v>0</v>
      </c>
      <c r="AE45" s="45">
        <f>'Zał. nr 2 kalkulacja - 2025 r.'!E69</f>
        <v>0</v>
      </c>
      <c r="AF45" s="45">
        <f>'Zał. nr 2 kalkulacja - 2025 r.'!F69</f>
        <v>0</v>
      </c>
      <c r="AG45" s="45">
        <f>'Zał. nr 2 kalkulacja - 2025 r.'!G69</f>
        <v>0</v>
      </c>
      <c r="AH45" s="45">
        <f>'Zał. nr 2 kalkulacja - 2025 r.'!H69</f>
        <v>0</v>
      </c>
      <c r="AI45" s="45">
        <f>'Zał. nr 2 kalkulacja - 2025 r.'!I69</f>
        <v>0</v>
      </c>
      <c r="AJ45" s="45">
        <f>'Zał. nr 2 kalkulacja - 2025 r.'!J69</f>
        <v>0</v>
      </c>
      <c r="AK45" s="45">
        <f>'Zał. nr 2 kalkulacja - 2025 r.'!K69</f>
        <v>0</v>
      </c>
      <c r="AL45" s="45">
        <f>'Zał. nr 2 kalkulacja - 2025 r.'!L69</f>
        <v>0</v>
      </c>
      <c r="AM45" s="45">
        <f>'Zał. nr 2 kalkulacja - 2025 r.'!M69</f>
        <v>0</v>
      </c>
      <c r="AN45" s="45">
        <f>'Zał. nr 2 kalkulacja - 2025 r.'!N69</f>
        <v>0</v>
      </c>
    </row>
    <row r="46" spans="1:40" s="45" customFormat="1" x14ac:dyDescent="0.25">
      <c r="A46" s="45">
        <f>'Wniosek 2025 r.'!A83</f>
        <v>0</v>
      </c>
      <c r="B46" s="53">
        <f>'Wniosek 2025 r.'!B83</f>
        <v>0</v>
      </c>
      <c r="C46" s="52">
        <f>'Wniosek 2025 r.'!E83</f>
        <v>0</v>
      </c>
      <c r="D46" s="51">
        <f>'Wniosek 2025 r.'!G83</f>
        <v>0</v>
      </c>
      <c r="E46" s="48">
        <f>'Wniosek 2025 r.'!C246</f>
        <v>0</v>
      </c>
      <c r="F46" s="48">
        <f>'Wniosek 2025 r.'!C556</f>
        <v>0</v>
      </c>
      <c r="G46" s="50">
        <f>'Wniosek 2025 r.'!C402</f>
        <v>0</v>
      </c>
      <c r="H46" s="49">
        <f>'Wniosek 2025 r.'!D402</f>
        <v>0</v>
      </c>
      <c r="I46" s="57">
        <f>'Wniosek 2025 r.'!F402</f>
        <v>0</v>
      </c>
      <c r="J46" s="48">
        <f>'Wniosek 2025 r.'!H402</f>
        <v>0</v>
      </c>
      <c r="K46" s="47">
        <f>'Wniosek 2025 r.'!C711</f>
        <v>0</v>
      </c>
      <c r="L46" s="27">
        <f t="shared" si="17"/>
        <v>0</v>
      </c>
      <c r="M46" s="32" t="str">
        <f t="shared" si="18"/>
        <v/>
      </c>
      <c r="N46" s="31" t="str">
        <f t="shared" si="19"/>
        <v/>
      </c>
      <c r="O46" s="27">
        <f t="shared" si="20"/>
        <v>0</v>
      </c>
      <c r="P46" s="30" t="str">
        <f t="shared" si="15"/>
        <v/>
      </c>
      <c r="Q46" s="29">
        <f t="shared" si="21"/>
        <v>0</v>
      </c>
      <c r="R46" s="29">
        <f t="shared" si="22"/>
        <v>0</v>
      </c>
      <c r="S46" s="29">
        <f t="shared" si="23"/>
        <v>0</v>
      </c>
      <c r="T46" s="27">
        <f t="shared" si="24"/>
        <v>0</v>
      </c>
      <c r="U46" s="27">
        <f t="shared" si="25"/>
        <v>0</v>
      </c>
      <c r="V46" s="27">
        <f t="shared" si="26"/>
        <v>0</v>
      </c>
      <c r="W46" s="27">
        <f t="shared" si="27"/>
        <v>0</v>
      </c>
      <c r="X46" s="27">
        <f t="shared" si="16"/>
        <v>0</v>
      </c>
      <c r="Y46" s="27" t="str">
        <f t="shared" si="28"/>
        <v>ok</v>
      </c>
      <c r="Z46" s="27" t="str">
        <f t="shared" si="29"/>
        <v>ok</v>
      </c>
      <c r="AA46" s="28">
        <f t="shared" si="30"/>
        <v>0</v>
      </c>
      <c r="AB46" s="28">
        <f t="shared" si="31"/>
        <v>0</v>
      </c>
      <c r="AC46" s="45">
        <f>'Zał. nr 2 kalkulacja - 2025 r.'!C70</f>
        <v>0</v>
      </c>
      <c r="AD46" s="45">
        <f>'Zał. nr 2 kalkulacja - 2025 r.'!D70</f>
        <v>0</v>
      </c>
      <c r="AE46" s="45">
        <f>'Zał. nr 2 kalkulacja - 2025 r.'!E70</f>
        <v>0</v>
      </c>
      <c r="AF46" s="45">
        <f>'Zał. nr 2 kalkulacja - 2025 r.'!F70</f>
        <v>0</v>
      </c>
      <c r="AG46" s="45">
        <f>'Zał. nr 2 kalkulacja - 2025 r.'!G70</f>
        <v>0</v>
      </c>
      <c r="AH46" s="45">
        <f>'Zał. nr 2 kalkulacja - 2025 r.'!H70</f>
        <v>0</v>
      </c>
      <c r="AI46" s="45">
        <f>'Zał. nr 2 kalkulacja - 2025 r.'!I70</f>
        <v>0</v>
      </c>
      <c r="AJ46" s="45">
        <f>'Zał. nr 2 kalkulacja - 2025 r.'!J70</f>
        <v>0</v>
      </c>
      <c r="AK46" s="45">
        <f>'Zał. nr 2 kalkulacja - 2025 r.'!K70</f>
        <v>0</v>
      </c>
      <c r="AL46" s="45">
        <f>'Zał. nr 2 kalkulacja - 2025 r.'!L70</f>
        <v>0</v>
      </c>
      <c r="AM46" s="45">
        <f>'Zał. nr 2 kalkulacja - 2025 r.'!M70</f>
        <v>0</v>
      </c>
      <c r="AN46" s="45">
        <f>'Zał. nr 2 kalkulacja - 2025 r.'!N70</f>
        <v>0</v>
      </c>
    </row>
    <row r="47" spans="1:40" s="45" customFormat="1" x14ac:dyDescent="0.25">
      <c r="A47" s="45">
        <f>'Wniosek 2025 r.'!A84</f>
        <v>0</v>
      </c>
      <c r="B47" s="53">
        <f>'Wniosek 2025 r.'!B84</f>
        <v>0</v>
      </c>
      <c r="C47" s="52">
        <f>'Wniosek 2025 r.'!E84</f>
        <v>0</v>
      </c>
      <c r="D47" s="51">
        <f>'Wniosek 2025 r.'!G84</f>
        <v>0</v>
      </c>
      <c r="E47" s="48">
        <f>'Wniosek 2025 r.'!C247</f>
        <v>0</v>
      </c>
      <c r="F47" s="48">
        <f>'Wniosek 2025 r.'!C557</f>
        <v>0</v>
      </c>
      <c r="G47" s="50">
        <f>'Wniosek 2025 r.'!C403</f>
        <v>0</v>
      </c>
      <c r="H47" s="49">
        <f>'Wniosek 2025 r.'!D403</f>
        <v>0</v>
      </c>
      <c r="I47" s="57">
        <f>'Wniosek 2025 r.'!F403</f>
        <v>0</v>
      </c>
      <c r="J47" s="48">
        <f>'Wniosek 2025 r.'!H403</f>
        <v>0</v>
      </c>
      <c r="K47" s="47">
        <f>'Wniosek 2025 r.'!C712</f>
        <v>0</v>
      </c>
      <c r="L47" s="27">
        <f t="shared" si="17"/>
        <v>0</v>
      </c>
      <c r="M47" s="32" t="str">
        <f t="shared" si="18"/>
        <v/>
      </c>
      <c r="N47" s="31" t="str">
        <f t="shared" si="19"/>
        <v/>
      </c>
      <c r="O47" s="27">
        <f t="shared" si="20"/>
        <v>0</v>
      </c>
      <c r="P47" s="30" t="str">
        <f t="shared" si="15"/>
        <v/>
      </c>
      <c r="Q47" s="29">
        <f t="shared" si="21"/>
        <v>0</v>
      </c>
      <c r="R47" s="29">
        <f t="shared" si="22"/>
        <v>0</v>
      </c>
      <c r="S47" s="29">
        <f t="shared" si="23"/>
        <v>0</v>
      </c>
      <c r="T47" s="27">
        <f t="shared" si="24"/>
        <v>0</v>
      </c>
      <c r="U47" s="27">
        <f t="shared" si="25"/>
        <v>0</v>
      </c>
      <c r="V47" s="27">
        <f t="shared" si="26"/>
        <v>0</v>
      </c>
      <c r="W47" s="27">
        <f t="shared" si="27"/>
        <v>0</v>
      </c>
      <c r="X47" s="27">
        <f t="shared" si="16"/>
        <v>0</v>
      </c>
      <c r="Y47" s="27" t="str">
        <f t="shared" si="28"/>
        <v>ok</v>
      </c>
      <c r="Z47" s="27" t="str">
        <f t="shared" si="29"/>
        <v>ok</v>
      </c>
      <c r="AA47" s="28">
        <f t="shared" si="30"/>
        <v>0</v>
      </c>
      <c r="AB47" s="28">
        <f t="shared" si="31"/>
        <v>0</v>
      </c>
      <c r="AC47" s="45">
        <f>'Zał. nr 2 kalkulacja - 2025 r.'!C71</f>
        <v>0</v>
      </c>
      <c r="AD47" s="45">
        <f>'Zał. nr 2 kalkulacja - 2025 r.'!D71</f>
        <v>0</v>
      </c>
      <c r="AE47" s="45">
        <f>'Zał. nr 2 kalkulacja - 2025 r.'!E71</f>
        <v>0</v>
      </c>
      <c r="AF47" s="45">
        <f>'Zał. nr 2 kalkulacja - 2025 r.'!F71</f>
        <v>0</v>
      </c>
      <c r="AG47" s="45">
        <f>'Zał. nr 2 kalkulacja - 2025 r.'!G71</f>
        <v>0</v>
      </c>
      <c r="AH47" s="45">
        <f>'Zał. nr 2 kalkulacja - 2025 r.'!H71</f>
        <v>0</v>
      </c>
      <c r="AI47" s="45">
        <f>'Zał. nr 2 kalkulacja - 2025 r.'!I71</f>
        <v>0</v>
      </c>
      <c r="AJ47" s="45">
        <f>'Zał. nr 2 kalkulacja - 2025 r.'!J71</f>
        <v>0</v>
      </c>
      <c r="AK47" s="45">
        <f>'Zał. nr 2 kalkulacja - 2025 r.'!K71</f>
        <v>0</v>
      </c>
      <c r="AL47" s="45">
        <f>'Zał. nr 2 kalkulacja - 2025 r.'!L71</f>
        <v>0</v>
      </c>
      <c r="AM47" s="45">
        <f>'Zał. nr 2 kalkulacja - 2025 r.'!M71</f>
        <v>0</v>
      </c>
      <c r="AN47" s="45">
        <f>'Zał. nr 2 kalkulacja - 2025 r.'!N71</f>
        <v>0</v>
      </c>
    </row>
    <row r="48" spans="1:40" s="45" customFormat="1" x14ac:dyDescent="0.25">
      <c r="A48" s="45">
        <f>'Wniosek 2025 r.'!A85</f>
        <v>0</v>
      </c>
      <c r="B48" s="53">
        <f>'Wniosek 2025 r.'!B85</f>
        <v>0</v>
      </c>
      <c r="C48" s="52">
        <f>'Wniosek 2025 r.'!E85</f>
        <v>0</v>
      </c>
      <c r="D48" s="51">
        <f>'Wniosek 2025 r.'!G85</f>
        <v>0</v>
      </c>
      <c r="E48" s="48">
        <f>'Wniosek 2025 r.'!C248</f>
        <v>0</v>
      </c>
      <c r="F48" s="48">
        <f>'Wniosek 2025 r.'!C558</f>
        <v>0</v>
      </c>
      <c r="G48" s="50">
        <f>'Wniosek 2025 r.'!C404</f>
        <v>0</v>
      </c>
      <c r="H48" s="49">
        <f>'Wniosek 2025 r.'!D404</f>
        <v>0</v>
      </c>
      <c r="I48" s="57">
        <f>'Wniosek 2025 r.'!F404</f>
        <v>0</v>
      </c>
      <c r="J48" s="48">
        <f>'Wniosek 2025 r.'!H404</f>
        <v>0</v>
      </c>
      <c r="K48" s="47">
        <f>'Wniosek 2025 r.'!C713</f>
        <v>0</v>
      </c>
      <c r="L48" s="27">
        <f t="shared" si="17"/>
        <v>0</v>
      </c>
      <c r="M48" s="32" t="str">
        <f t="shared" si="18"/>
        <v/>
      </c>
      <c r="N48" s="31" t="str">
        <f t="shared" si="19"/>
        <v/>
      </c>
      <c r="O48" s="27">
        <f t="shared" si="20"/>
        <v>0</v>
      </c>
      <c r="P48" s="30" t="str">
        <f t="shared" si="15"/>
        <v/>
      </c>
      <c r="Q48" s="29">
        <f t="shared" si="21"/>
        <v>0</v>
      </c>
      <c r="R48" s="29">
        <f t="shared" si="22"/>
        <v>0</v>
      </c>
      <c r="S48" s="29">
        <f t="shared" si="23"/>
        <v>0</v>
      </c>
      <c r="T48" s="27">
        <f t="shared" si="24"/>
        <v>0</v>
      </c>
      <c r="U48" s="27">
        <f t="shared" si="25"/>
        <v>0</v>
      </c>
      <c r="V48" s="27">
        <f t="shared" si="26"/>
        <v>0</v>
      </c>
      <c r="W48" s="27">
        <f t="shared" si="27"/>
        <v>0</v>
      </c>
      <c r="X48" s="27">
        <f t="shared" si="16"/>
        <v>0</v>
      </c>
      <c r="Y48" s="27" t="str">
        <f t="shared" si="28"/>
        <v>ok</v>
      </c>
      <c r="Z48" s="27" t="str">
        <f t="shared" si="29"/>
        <v>ok</v>
      </c>
      <c r="AA48" s="28">
        <f t="shared" si="30"/>
        <v>0</v>
      </c>
      <c r="AB48" s="28">
        <f t="shared" si="31"/>
        <v>0</v>
      </c>
      <c r="AC48" s="45">
        <f>'Zał. nr 2 kalkulacja - 2025 r.'!C72</f>
        <v>0</v>
      </c>
      <c r="AD48" s="45">
        <f>'Zał. nr 2 kalkulacja - 2025 r.'!D72</f>
        <v>0</v>
      </c>
      <c r="AE48" s="45">
        <f>'Zał. nr 2 kalkulacja - 2025 r.'!E72</f>
        <v>0</v>
      </c>
      <c r="AF48" s="45">
        <f>'Zał. nr 2 kalkulacja - 2025 r.'!F72</f>
        <v>0</v>
      </c>
      <c r="AG48" s="45">
        <f>'Zał. nr 2 kalkulacja - 2025 r.'!G72</f>
        <v>0</v>
      </c>
      <c r="AH48" s="45">
        <f>'Zał. nr 2 kalkulacja - 2025 r.'!H72</f>
        <v>0</v>
      </c>
      <c r="AI48" s="45">
        <f>'Zał. nr 2 kalkulacja - 2025 r.'!I72</f>
        <v>0</v>
      </c>
      <c r="AJ48" s="45">
        <f>'Zał. nr 2 kalkulacja - 2025 r.'!J72</f>
        <v>0</v>
      </c>
      <c r="AK48" s="45">
        <f>'Zał. nr 2 kalkulacja - 2025 r.'!K72</f>
        <v>0</v>
      </c>
      <c r="AL48" s="45">
        <f>'Zał. nr 2 kalkulacja - 2025 r.'!L72</f>
        <v>0</v>
      </c>
      <c r="AM48" s="45">
        <f>'Zał. nr 2 kalkulacja - 2025 r.'!M72</f>
        <v>0</v>
      </c>
      <c r="AN48" s="45">
        <f>'Zał. nr 2 kalkulacja - 2025 r.'!N72</f>
        <v>0</v>
      </c>
    </row>
    <row r="49" spans="1:40" s="45" customFormat="1" x14ac:dyDescent="0.25">
      <c r="A49" s="45">
        <f>'Wniosek 2025 r.'!A86</f>
        <v>0</v>
      </c>
      <c r="B49" s="53">
        <f>'Wniosek 2025 r.'!B86</f>
        <v>0</v>
      </c>
      <c r="C49" s="52">
        <f>'Wniosek 2025 r.'!E86</f>
        <v>0</v>
      </c>
      <c r="D49" s="51">
        <f>'Wniosek 2025 r.'!G86</f>
        <v>0</v>
      </c>
      <c r="E49" s="48">
        <f>'Wniosek 2025 r.'!C249</f>
        <v>0</v>
      </c>
      <c r="F49" s="48">
        <f>'Wniosek 2025 r.'!C559</f>
        <v>0</v>
      </c>
      <c r="G49" s="50">
        <f>'Wniosek 2025 r.'!C405</f>
        <v>0</v>
      </c>
      <c r="H49" s="49">
        <f>'Wniosek 2025 r.'!D405</f>
        <v>0</v>
      </c>
      <c r="I49" s="57">
        <f>'Wniosek 2025 r.'!F405</f>
        <v>0</v>
      </c>
      <c r="J49" s="48">
        <f>'Wniosek 2025 r.'!H405</f>
        <v>0</v>
      </c>
      <c r="K49" s="47">
        <f>'Wniosek 2025 r.'!C714</f>
        <v>0</v>
      </c>
      <c r="L49" s="27">
        <f t="shared" si="17"/>
        <v>0</v>
      </c>
      <c r="M49" s="32" t="str">
        <f t="shared" si="18"/>
        <v/>
      </c>
      <c r="N49" s="31" t="str">
        <f t="shared" si="19"/>
        <v/>
      </c>
      <c r="O49" s="27">
        <f t="shared" si="20"/>
        <v>0</v>
      </c>
      <c r="P49" s="30" t="str">
        <f t="shared" si="15"/>
        <v/>
      </c>
      <c r="Q49" s="29">
        <f t="shared" si="21"/>
        <v>0</v>
      </c>
      <c r="R49" s="29">
        <f t="shared" si="22"/>
        <v>0</v>
      </c>
      <c r="S49" s="29">
        <f t="shared" si="23"/>
        <v>0</v>
      </c>
      <c r="T49" s="27">
        <f t="shared" si="24"/>
        <v>0</v>
      </c>
      <c r="U49" s="27">
        <f t="shared" si="25"/>
        <v>0</v>
      </c>
      <c r="V49" s="27">
        <f t="shared" si="26"/>
        <v>0</v>
      </c>
      <c r="W49" s="27">
        <f t="shared" si="27"/>
        <v>0</v>
      </c>
      <c r="X49" s="27">
        <f t="shared" si="16"/>
        <v>0</v>
      </c>
      <c r="Y49" s="27" t="str">
        <f t="shared" si="28"/>
        <v>ok</v>
      </c>
      <c r="Z49" s="27" t="str">
        <f t="shared" si="29"/>
        <v>ok</v>
      </c>
      <c r="AA49" s="28">
        <f t="shared" si="30"/>
        <v>0</v>
      </c>
      <c r="AB49" s="28">
        <f t="shared" si="31"/>
        <v>0</v>
      </c>
      <c r="AC49" s="45">
        <f>'Zał. nr 2 kalkulacja - 2025 r.'!C73</f>
        <v>0</v>
      </c>
      <c r="AD49" s="45">
        <f>'Zał. nr 2 kalkulacja - 2025 r.'!D73</f>
        <v>0</v>
      </c>
      <c r="AE49" s="45">
        <f>'Zał. nr 2 kalkulacja - 2025 r.'!E73</f>
        <v>0</v>
      </c>
      <c r="AF49" s="45">
        <f>'Zał. nr 2 kalkulacja - 2025 r.'!F73</f>
        <v>0</v>
      </c>
      <c r="AG49" s="45">
        <f>'Zał. nr 2 kalkulacja - 2025 r.'!G73</f>
        <v>0</v>
      </c>
      <c r="AH49" s="45">
        <f>'Zał. nr 2 kalkulacja - 2025 r.'!H73</f>
        <v>0</v>
      </c>
      <c r="AI49" s="45">
        <f>'Zał. nr 2 kalkulacja - 2025 r.'!I73</f>
        <v>0</v>
      </c>
      <c r="AJ49" s="45">
        <f>'Zał. nr 2 kalkulacja - 2025 r.'!J73</f>
        <v>0</v>
      </c>
      <c r="AK49" s="45">
        <f>'Zał. nr 2 kalkulacja - 2025 r.'!K73</f>
        <v>0</v>
      </c>
      <c r="AL49" s="45">
        <f>'Zał. nr 2 kalkulacja - 2025 r.'!L73</f>
        <v>0</v>
      </c>
      <c r="AM49" s="45">
        <f>'Zał. nr 2 kalkulacja - 2025 r.'!M73</f>
        <v>0</v>
      </c>
      <c r="AN49" s="45">
        <f>'Zał. nr 2 kalkulacja - 2025 r.'!N73</f>
        <v>0</v>
      </c>
    </row>
    <row r="50" spans="1:40" s="45" customFormat="1" x14ac:dyDescent="0.25">
      <c r="A50" s="45">
        <f>'Wniosek 2025 r.'!A87</f>
        <v>0</v>
      </c>
      <c r="B50" s="53">
        <f>'Wniosek 2025 r.'!B87</f>
        <v>0</v>
      </c>
      <c r="C50" s="52">
        <f>'Wniosek 2025 r.'!E87</f>
        <v>0</v>
      </c>
      <c r="D50" s="51">
        <f>'Wniosek 2025 r.'!G87</f>
        <v>0</v>
      </c>
      <c r="E50" s="48">
        <f>'Wniosek 2025 r.'!C250</f>
        <v>0</v>
      </c>
      <c r="F50" s="48">
        <f>'Wniosek 2025 r.'!C560</f>
        <v>0</v>
      </c>
      <c r="G50" s="50">
        <f>'Wniosek 2025 r.'!C406</f>
        <v>0</v>
      </c>
      <c r="H50" s="49">
        <f>'Wniosek 2025 r.'!D406</f>
        <v>0</v>
      </c>
      <c r="I50" s="57">
        <f>'Wniosek 2025 r.'!F406</f>
        <v>0</v>
      </c>
      <c r="J50" s="48">
        <f>'Wniosek 2025 r.'!H406</f>
        <v>0</v>
      </c>
      <c r="K50" s="47">
        <f>'Wniosek 2025 r.'!C715</f>
        <v>0</v>
      </c>
      <c r="L50" s="27">
        <f t="shared" si="17"/>
        <v>0</v>
      </c>
      <c r="M50" s="32" t="str">
        <f t="shared" si="18"/>
        <v/>
      </c>
      <c r="N50" s="31" t="str">
        <f t="shared" si="19"/>
        <v/>
      </c>
      <c r="O50" s="27">
        <f t="shared" si="20"/>
        <v>0</v>
      </c>
      <c r="P50" s="30" t="str">
        <f t="shared" si="15"/>
        <v/>
      </c>
      <c r="Q50" s="29">
        <f t="shared" si="21"/>
        <v>0</v>
      </c>
      <c r="R50" s="29">
        <f t="shared" si="22"/>
        <v>0</v>
      </c>
      <c r="S50" s="29">
        <f t="shared" si="23"/>
        <v>0</v>
      </c>
      <c r="T50" s="27">
        <f t="shared" si="24"/>
        <v>0</v>
      </c>
      <c r="U50" s="27">
        <f t="shared" si="25"/>
        <v>0</v>
      </c>
      <c r="V50" s="27">
        <f t="shared" si="26"/>
        <v>0</v>
      </c>
      <c r="W50" s="27">
        <f t="shared" si="27"/>
        <v>0</v>
      </c>
      <c r="X50" s="27">
        <f t="shared" si="16"/>
        <v>0</v>
      </c>
      <c r="Y50" s="27" t="str">
        <f t="shared" si="28"/>
        <v>ok</v>
      </c>
      <c r="Z50" s="27" t="str">
        <f t="shared" si="29"/>
        <v>ok</v>
      </c>
      <c r="AA50" s="28">
        <f t="shared" si="30"/>
        <v>0</v>
      </c>
      <c r="AB50" s="28">
        <f t="shared" si="31"/>
        <v>0</v>
      </c>
      <c r="AC50" s="45">
        <f>'Zał. nr 2 kalkulacja - 2025 r.'!C74</f>
        <v>0</v>
      </c>
      <c r="AD50" s="45">
        <f>'Zał. nr 2 kalkulacja - 2025 r.'!D74</f>
        <v>0</v>
      </c>
      <c r="AE50" s="45">
        <f>'Zał. nr 2 kalkulacja - 2025 r.'!E74</f>
        <v>0</v>
      </c>
      <c r="AF50" s="45">
        <f>'Zał. nr 2 kalkulacja - 2025 r.'!F74</f>
        <v>0</v>
      </c>
      <c r="AG50" s="45">
        <f>'Zał. nr 2 kalkulacja - 2025 r.'!G74</f>
        <v>0</v>
      </c>
      <c r="AH50" s="45">
        <f>'Zał. nr 2 kalkulacja - 2025 r.'!H74</f>
        <v>0</v>
      </c>
      <c r="AI50" s="45">
        <f>'Zał. nr 2 kalkulacja - 2025 r.'!I74</f>
        <v>0</v>
      </c>
      <c r="AJ50" s="45">
        <f>'Zał. nr 2 kalkulacja - 2025 r.'!J74</f>
        <v>0</v>
      </c>
      <c r="AK50" s="45">
        <f>'Zał. nr 2 kalkulacja - 2025 r.'!K74</f>
        <v>0</v>
      </c>
      <c r="AL50" s="45">
        <f>'Zał. nr 2 kalkulacja - 2025 r.'!L74</f>
        <v>0</v>
      </c>
      <c r="AM50" s="45">
        <f>'Zał. nr 2 kalkulacja - 2025 r.'!M74</f>
        <v>0</v>
      </c>
      <c r="AN50" s="45">
        <f>'Zał. nr 2 kalkulacja - 2025 r.'!N74</f>
        <v>0</v>
      </c>
    </row>
    <row r="51" spans="1:40" s="45" customFormat="1" x14ac:dyDescent="0.25">
      <c r="A51" s="45">
        <f>'Wniosek 2025 r.'!A88</f>
        <v>0</v>
      </c>
      <c r="B51" s="53">
        <f>'Wniosek 2025 r.'!B88</f>
        <v>0</v>
      </c>
      <c r="C51" s="52">
        <f>'Wniosek 2025 r.'!E88</f>
        <v>0</v>
      </c>
      <c r="D51" s="51">
        <f>'Wniosek 2025 r.'!G88</f>
        <v>0</v>
      </c>
      <c r="E51" s="48">
        <f>'Wniosek 2025 r.'!C251</f>
        <v>0</v>
      </c>
      <c r="F51" s="48">
        <f>'Wniosek 2025 r.'!C561</f>
        <v>0</v>
      </c>
      <c r="G51" s="50">
        <f>'Wniosek 2025 r.'!C407</f>
        <v>0</v>
      </c>
      <c r="H51" s="49">
        <f>'Wniosek 2025 r.'!D407</f>
        <v>0</v>
      </c>
      <c r="I51" s="57">
        <f>'Wniosek 2025 r.'!F407</f>
        <v>0</v>
      </c>
      <c r="J51" s="48">
        <f>'Wniosek 2025 r.'!H407</f>
        <v>0</v>
      </c>
      <c r="K51" s="47">
        <f>'Wniosek 2025 r.'!C716</f>
        <v>0</v>
      </c>
      <c r="L51" s="27">
        <f t="shared" si="17"/>
        <v>0</v>
      </c>
      <c r="M51" s="32" t="str">
        <f t="shared" si="18"/>
        <v/>
      </c>
      <c r="N51" s="31" t="str">
        <f t="shared" si="19"/>
        <v/>
      </c>
      <c r="O51" s="27">
        <f t="shared" si="20"/>
        <v>0</v>
      </c>
      <c r="P51" s="30" t="str">
        <f t="shared" si="15"/>
        <v/>
      </c>
      <c r="Q51" s="29">
        <f t="shared" si="21"/>
        <v>0</v>
      </c>
      <c r="R51" s="29">
        <f t="shared" si="22"/>
        <v>0</v>
      </c>
      <c r="S51" s="29">
        <f t="shared" si="23"/>
        <v>0</v>
      </c>
      <c r="T51" s="27">
        <f t="shared" si="24"/>
        <v>0</v>
      </c>
      <c r="U51" s="27">
        <f t="shared" si="25"/>
        <v>0</v>
      </c>
      <c r="V51" s="27">
        <f t="shared" si="26"/>
        <v>0</v>
      </c>
      <c r="W51" s="27">
        <f t="shared" si="27"/>
        <v>0</v>
      </c>
      <c r="X51" s="27">
        <f t="shared" si="16"/>
        <v>0</v>
      </c>
      <c r="Y51" s="27" t="str">
        <f t="shared" si="28"/>
        <v>ok</v>
      </c>
      <c r="Z51" s="27" t="str">
        <f t="shared" si="29"/>
        <v>ok</v>
      </c>
      <c r="AA51" s="28">
        <f t="shared" si="30"/>
        <v>0</v>
      </c>
      <c r="AB51" s="28">
        <f t="shared" si="31"/>
        <v>0</v>
      </c>
      <c r="AC51" s="45">
        <f>'Zał. nr 2 kalkulacja - 2025 r.'!C75</f>
        <v>0</v>
      </c>
      <c r="AD51" s="45">
        <f>'Zał. nr 2 kalkulacja - 2025 r.'!D75</f>
        <v>0</v>
      </c>
      <c r="AE51" s="45">
        <f>'Zał. nr 2 kalkulacja - 2025 r.'!E75</f>
        <v>0</v>
      </c>
      <c r="AF51" s="45">
        <f>'Zał. nr 2 kalkulacja - 2025 r.'!F75</f>
        <v>0</v>
      </c>
      <c r="AG51" s="45">
        <f>'Zał. nr 2 kalkulacja - 2025 r.'!G75</f>
        <v>0</v>
      </c>
      <c r="AH51" s="45">
        <f>'Zał. nr 2 kalkulacja - 2025 r.'!H75</f>
        <v>0</v>
      </c>
      <c r="AI51" s="45">
        <f>'Zał. nr 2 kalkulacja - 2025 r.'!I75</f>
        <v>0</v>
      </c>
      <c r="AJ51" s="45">
        <f>'Zał. nr 2 kalkulacja - 2025 r.'!J75</f>
        <v>0</v>
      </c>
      <c r="AK51" s="45">
        <f>'Zał. nr 2 kalkulacja - 2025 r.'!K75</f>
        <v>0</v>
      </c>
      <c r="AL51" s="45">
        <f>'Zał. nr 2 kalkulacja - 2025 r.'!L75</f>
        <v>0</v>
      </c>
      <c r="AM51" s="45">
        <f>'Zał. nr 2 kalkulacja - 2025 r.'!M75</f>
        <v>0</v>
      </c>
      <c r="AN51" s="45">
        <f>'Zał. nr 2 kalkulacja - 2025 r.'!N75</f>
        <v>0</v>
      </c>
    </row>
    <row r="52" spans="1:40" s="45" customFormat="1" x14ac:dyDescent="0.25">
      <c r="A52" s="45">
        <f>'Wniosek 2025 r.'!A89</f>
        <v>0</v>
      </c>
      <c r="B52" s="53">
        <f>'Wniosek 2025 r.'!B89</f>
        <v>0</v>
      </c>
      <c r="C52" s="52">
        <f>'Wniosek 2025 r.'!E89</f>
        <v>0</v>
      </c>
      <c r="D52" s="51">
        <f>'Wniosek 2025 r.'!G89</f>
        <v>0</v>
      </c>
      <c r="E52" s="48">
        <f>'Wniosek 2025 r.'!C252</f>
        <v>0</v>
      </c>
      <c r="F52" s="48">
        <f>'Wniosek 2025 r.'!C562</f>
        <v>0</v>
      </c>
      <c r="G52" s="50">
        <f>'Wniosek 2025 r.'!C408</f>
        <v>0</v>
      </c>
      <c r="H52" s="49">
        <f>'Wniosek 2025 r.'!D408</f>
        <v>0</v>
      </c>
      <c r="I52" s="57">
        <f>'Wniosek 2025 r.'!F408</f>
        <v>0</v>
      </c>
      <c r="J52" s="48">
        <f>'Wniosek 2025 r.'!H408</f>
        <v>0</v>
      </c>
      <c r="K52" s="47">
        <f>'Wniosek 2025 r.'!C717</f>
        <v>0</v>
      </c>
      <c r="L52" s="27">
        <f t="shared" si="17"/>
        <v>0</v>
      </c>
      <c r="M52" s="32" t="str">
        <f t="shared" si="18"/>
        <v/>
      </c>
      <c r="N52" s="31" t="str">
        <f t="shared" si="19"/>
        <v/>
      </c>
      <c r="O52" s="27">
        <f t="shared" si="20"/>
        <v>0</v>
      </c>
      <c r="P52" s="30" t="str">
        <f t="shared" si="15"/>
        <v/>
      </c>
      <c r="Q52" s="29">
        <f t="shared" si="21"/>
        <v>0</v>
      </c>
      <c r="R52" s="29">
        <f t="shared" si="22"/>
        <v>0</v>
      </c>
      <c r="S52" s="29">
        <f t="shared" si="23"/>
        <v>0</v>
      </c>
      <c r="T52" s="27">
        <f t="shared" si="24"/>
        <v>0</v>
      </c>
      <c r="U52" s="27">
        <f t="shared" si="25"/>
        <v>0</v>
      </c>
      <c r="V52" s="27">
        <f t="shared" si="26"/>
        <v>0</v>
      </c>
      <c r="W52" s="27">
        <f t="shared" si="27"/>
        <v>0</v>
      </c>
      <c r="X52" s="27">
        <f t="shared" si="16"/>
        <v>0</v>
      </c>
      <c r="Y52" s="27" t="str">
        <f t="shared" si="28"/>
        <v>ok</v>
      </c>
      <c r="Z52" s="27" t="str">
        <f t="shared" si="29"/>
        <v>ok</v>
      </c>
      <c r="AA52" s="28">
        <f t="shared" si="30"/>
        <v>0</v>
      </c>
      <c r="AB52" s="28">
        <f t="shared" si="31"/>
        <v>0</v>
      </c>
      <c r="AC52" s="45">
        <f>'Zał. nr 2 kalkulacja - 2025 r.'!C76</f>
        <v>0</v>
      </c>
      <c r="AD52" s="45">
        <f>'Zał. nr 2 kalkulacja - 2025 r.'!D76</f>
        <v>0</v>
      </c>
      <c r="AE52" s="45">
        <f>'Zał. nr 2 kalkulacja - 2025 r.'!E76</f>
        <v>0</v>
      </c>
      <c r="AF52" s="45">
        <f>'Zał. nr 2 kalkulacja - 2025 r.'!F76</f>
        <v>0</v>
      </c>
      <c r="AG52" s="45">
        <f>'Zał. nr 2 kalkulacja - 2025 r.'!G76</f>
        <v>0</v>
      </c>
      <c r="AH52" s="45">
        <f>'Zał. nr 2 kalkulacja - 2025 r.'!H76</f>
        <v>0</v>
      </c>
      <c r="AI52" s="45">
        <f>'Zał. nr 2 kalkulacja - 2025 r.'!I76</f>
        <v>0</v>
      </c>
      <c r="AJ52" s="45">
        <f>'Zał. nr 2 kalkulacja - 2025 r.'!J76</f>
        <v>0</v>
      </c>
      <c r="AK52" s="45">
        <f>'Zał. nr 2 kalkulacja - 2025 r.'!K76</f>
        <v>0</v>
      </c>
      <c r="AL52" s="45">
        <f>'Zał. nr 2 kalkulacja - 2025 r.'!L76</f>
        <v>0</v>
      </c>
      <c r="AM52" s="45">
        <f>'Zał. nr 2 kalkulacja - 2025 r.'!M76</f>
        <v>0</v>
      </c>
      <c r="AN52" s="45">
        <f>'Zał. nr 2 kalkulacja - 2025 r.'!N76</f>
        <v>0</v>
      </c>
    </row>
    <row r="53" spans="1:40" s="45" customFormat="1" x14ac:dyDescent="0.25">
      <c r="A53" s="45">
        <f>'Wniosek 2025 r.'!A90</f>
        <v>0</v>
      </c>
      <c r="B53" s="53">
        <f>'Wniosek 2025 r.'!B90</f>
        <v>0</v>
      </c>
      <c r="C53" s="52">
        <f>'Wniosek 2025 r.'!E90</f>
        <v>0</v>
      </c>
      <c r="D53" s="51">
        <f>'Wniosek 2025 r.'!G90</f>
        <v>0</v>
      </c>
      <c r="E53" s="48">
        <f>'Wniosek 2025 r.'!C253</f>
        <v>0</v>
      </c>
      <c r="F53" s="48">
        <f>'Wniosek 2025 r.'!C563</f>
        <v>0</v>
      </c>
      <c r="G53" s="50">
        <f>'Wniosek 2025 r.'!C409</f>
        <v>0</v>
      </c>
      <c r="H53" s="49">
        <f>'Wniosek 2025 r.'!D409</f>
        <v>0</v>
      </c>
      <c r="I53" s="57">
        <f>'Wniosek 2025 r.'!F409</f>
        <v>0</v>
      </c>
      <c r="J53" s="48">
        <f>'Wniosek 2025 r.'!H409</f>
        <v>0</v>
      </c>
      <c r="K53" s="47">
        <f>'Wniosek 2025 r.'!C718</f>
        <v>0</v>
      </c>
      <c r="L53" s="27">
        <f t="shared" si="17"/>
        <v>0</v>
      </c>
      <c r="M53" s="32" t="str">
        <f t="shared" si="18"/>
        <v/>
      </c>
      <c r="N53" s="31" t="str">
        <f t="shared" si="19"/>
        <v/>
      </c>
      <c r="O53" s="27">
        <f t="shared" si="20"/>
        <v>0</v>
      </c>
      <c r="P53" s="30" t="str">
        <f t="shared" si="15"/>
        <v/>
      </c>
      <c r="Q53" s="29">
        <f t="shared" si="21"/>
        <v>0</v>
      </c>
      <c r="R53" s="29">
        <f t="shared" si="22"/>
        <v>0</v>
      </c>
      <c r="S53" s="29">
        <f t="shared" si="23"/>
        <v>0</v>
      </c>
      <c r="T53" s="27">
        <f t="shared" si="24"/>
        <v>0</v>
      </c>
      <c r="U53" s="27">
        <f t="shared" si="25"/>
        <v>0</v>
      </c>
      <c r="V53" s="27">
        <f t="shared" si="26"/>
        <v>0</v>
      </c>
      <c r="W53" s="27">
        <f t="shared" si="27"/>
        <v>0</v>
      </c>
      <c r="X53" s="27">
        <f t="shared" si="16"/>
        <v>0</v>
      </c>
      <c r="Y53" s="27" t="str">
        <f t="shared" si="28"/>
        <v>ok</v>
      </c>
      <c r="Z53" s="27" t="str">
        <f t="shared" si="29"/>
        <v>ok</v>
      </c>
      <c r="AA53" s="28">
        <f t="shared" si="30"/>
        <v>0</v>
      </c>
      <c r="AB53" s="28">
        <f t="shared" si="31"/>
        <v>0</v>
      </c>
      <c r="AC53" s="45">
        <f>'Zał. nr 2 kalkulacja - 2025 r.'!C77</f>
        <v>0</v>
      </c>
      <c r="AD53" s="45">
        <f>'Zał. nr 2 kalkulacja - 2025 r.'!D77</f>
        <v>0</v>
      </c>
      <c r="AE53" s="45">
        <f>'Zał. nr 2 kalkulacja - 2025 r.'!E77</f>
        <v>0</v>
      </c>
      <c r="AF53" s="45">
        <f>'Zał. nr 2 kalkulacja - 2025 r.'!F77</f>
        <v>0</v>
      </c>
      <c r="AG53" s="45">
        <f>'Zał. nr 2 kalkulacja - 2025 r.'!G77</f>
        <v>0</v>
      </c>
      <c r="AH53" s="45">
        <f>'Zał. nr 2 kalkulacja - 2025 r.'!H77</f>
        <v>0</v>
      </c>
      <c r="AI53" s="45">
        <f>'Zał. nr 2 kalkulacja - 2025 r.'!I77</f>
        <v>0</v>
      </c>
      <c r="AJ53" s="45">
        <f>'Zał. nr 2 kalkulacja - 2025 r.'!J77</f>
        <v>0</v>
      </c>
      <c r="AK53" s="45">
        <f>'Zał. nr 2 kalkulacja - 2025 r.'!K77</f>
        <v>0</v>
      </c>
      <c r="AL53" s="45">
        <f>'Zał. nr 2 kalkulacja - 2025 r.'!L77</f>
        <v>0</v>
      </c>
      <c r="AM53" s="45">
        <f>'Zał. nr 2 kalkulacja - 2025 r.'!M77</f>
        <v>0</v>
      </c>
      <c r="AN53" s="45">
        <f>'Zał. nr 2 kalkulacja - 2025 r.'!N77</f>
        <v>0</v>
      </c>
    </row>
    <row r="54" spans="1:40" s="45" customFormat="1" x14ac:dyDescent="0.25">
      <c r="A54" s="45">
        <f>'Wniosek 2025 r.'!A91</f>
        <v>0</v>
      </c>
      <c r="B54" s="53">
        <f>'Wniosek 2025 r.'!B91</f>
        <v>0</v>
      </c>
      <c r="C54" s="52">
        <f>'Wniosek 2025 r.'!E91</f>
        <v>0</v>
      </c>
      <c r="D54" s="51">
        <f>'Wniosek 2025 r.'!G91</f>
        <v>0</v>
      </c>
      <c r="E54" s="48">
        <f>'Wniosek 2025 r.'!C254</f>
        <v>0</v>
      </c>
      <c r="F54" s="48">
        <f>'Wniosek 2025 r.'!C564</f>
        <v>0</v>
      </c>
      <c r="G54" s="50">
        <f>'Wniosek 2025 r.'!C410</f>
        <v>0</v>
      </c>
      <c r="H54" s="49">
        <f>'Wniosek 2025 r.'!D410</f>
        <v>0</v>
      </c>
      <c r="I54" s="57">
        <f>'Wniosek 2025 r.'!F410</f>
        <v>0</v>
      </c>
      <c r="J54" s="48">
        <f>'Wniosek 2025 r.'!H410</f>
        <v>0</v>
      </c>
      <c r="K54" s="47">
        <f>'Wniosek 2025 r.'!C719</f>
        <v>0</v>
      </c>
      <c r="L54" s="27">
        <f t="shared" si="17"/>
        <v>0</v>
      </c>
      <c r="M54" s="32" t="str">
        <f t="shared" si="18"/>
        <v/>
      </c>
      <c r="N54" s="31" t="str">
        <f t="shared" si="19"/>
        <v/>
      </c>
      <c r="O54" s="27">
        <f t="shared" si="20"/>
        <v>0</v>
      </c>
      <c r="P54" s="30" t="str">
        <f t="shared" si="15"/>
        <v/>
      </c>
      <c r="Q54" s="29">
        <f t="shared" si="21"/>
        <v>0</v>
      </c>
      <c r="R54" s="29">
        <f t="shared" si="22"/>
        <v>0</v>
      </c>
      <c r="S54" s="29">
        <f t="shared" si="23"/>
        <v>0</v>
      </c>
      <c r="T54" s="27">
        <f t="shared" si="24"/>
        <v>0</v>
      </c>
      <c r="U54" s="27">
        <f t="shared" si="25"/>
        <v>0</v>
      </c>
      <c r="V54" s="27">
        <f t="shared" si="26"/>
        <v>0</v>
      </c>
      <c r="W54" s="27">
        <f t="shared" si="27"/>
        <v>0</v>
      </c>
      <c r="X54" s="27">
        <f t="shared" si="16"/>
        <v>0</v>
      </c>
      <c r="Y54" s="27" t="str">
        <f t="shared" si="28"/>
        <v>ok</v>
      </c>
      <c r="Z54" s="27" t="str">
        <f t="shared" si="29"/>
        <v>ok</v>
      </c>
      <c r="AA54" s="28">
        <f t="shared" si="30"/>
        <v>0</v>
      </c>
      <c r="AB54" s="28">
        <f t="shared" si="31"/>
        <v>0</v>
      </c>
      <c r="AC54" s="45">
        <f>'Zał. nr 2 kalkulacja - 2025 r.'!C78</f>
        <v>0</v>
      </c>
      <c r="AD54" s="45">
        <f>'Zał. nr 2 kalkulacja - 2025 r.'!D78</f>
        <v>0</v>
      </c>
      <c r="AE54" s="45">
        <f>'Zał. nr 2 kalkulacja - 2025 r.'!E78</f>
        <v>0</v>
      </c>
      <c r="AF54" s="45">
        <f>'Zał. nr 2 kalkulacja - 2025 r.'!F78</f>
        <v>0</v>
      </c>
      <c r="AG54" s="45">
        <f>'Zał. nr 2 kalkulacja - 2025 r.'!G78</f>
        <v>0</v>
      </c>
      <c r="AH54" s="45">
        <f>'Zał. nr 2 kalkulacja - 2025 r.'!H78</f>
        <v>0</v>
      </c>
      <c r="AI54" s="45">
        <f>'Zał. nr 2 kalkulacja - 2025 r.'!I78</f>
        <v>0</v>
      </c>
      <c r="AJ54" s="45">
        <f>'Zał. nr 2 kalkulacja - 2025 r.'!J78</f>
        <v>0</v>
      </c>
      <c r="AK54" s="45">
        <f>'Zał. nr 2 kalkulacja - 2025 r.'!K78</f>
        <v>0</v>
      </c>
      <c r="AL54" s="45">
        <f>'Zał. nr 2 kalkulacja - 2025 r.'!L78</f>
        <v>0</v>
      </c>
      <c r="AM54" s="45">
        <f>'Zał. nr 2 kalkulacja - 2025 r.'!M78</f>
        <v>0</v>
      </c>
      <c r="AN54" s="45">
        <f>'Zał. nr 2 kalkulacja - 2025 r.'!N78</f>
        <v>0</v>
      </c>
    </row>
    <row r="55" spans="1:40" s="45" customFormat="1" x14ac:dyDescent="0.25">
      <c r="A55" s="45">
        <f>'Wniosek 2025 r.'!A92</f>
        <v>0</v>
      </c>
      <c r="B55" s="53">
        <f>'Wniosek 2025 r.'!B92</f>
        <v>0</v>
      </c>
      <c r="C55" s="52">
        <f>'Wniosek 2025 r.'!E92</f>
        <v>0</v>
      </c>
      <c r="D55" s="51">
        <f>'Wniosek 2025 r.'!G92</f>
        <v>0</v>
      </c>
      <c r="E55" s="48">
        <f>'Wniosek 2025 r.'!C255</f>
        <v>0</v>
      </c>
      <c r="F55" s="48">
        <f>'Wniosek 2025 r.'!C565</f>
        <v>0</v>
      </c>
      <c r="G55" s="50">
        <f>'Wniosek 2025 r.'!C411</f>
        <v>0</v>
      </c>
      <c r="H55" s="49">
        <f>'Wniosek 2025 r.'!D411</f>
        <v>0</v>
      </c>
      <c r="I55" s="57">
        <f>'Wniosek 2025 r.'!F411</f>
        <v>0</v>
      </c>
      <c r="J55" s="48">
        <f>'Wniosek 2025 r.'!H411</f>
        <v>0</v>
      </c>
      <c r="K55" s="47">
        <f>'Wniosek 2025 r.'!C720</f>
        <v>0</v>
      </c>
      <c r="L55" s="27">
        <f t="shared" si="17"/>
        <v>0</v>
      </c>
      <c r="M55" s="32" t="str">
        <f t="shared" si="18"/>
        <v/>
      </c>
      <c r="N55" s="31" t="str">
        <f t="shared" si="19"/>
        <v/>
      </c>
      <c r="O55" s="27">
        <f t="shared" si="20"/>
        <v>0</v>
      </c>
      <c r="P55" s="30" t="str">
        <f t="shared" si="15"/>
        <v/>
      </c>
      <c r="Q55" s="29">
        <f t="shared" si="21"/>
        <v>0</v>
      </c>
      <c r="R55" s="29">
        <f t="shared" si="22"/>
        <v>0</v>
      </c>
      <c r="S55" s="29">
        <f t="shared" si="23"/>
        <v>0</v>
      </c>
      <c r="T55" s="27">
        <f t="shared" si="24"/>
        <v>0</v>
      </c>
      <c r="U55" s="27">
        <f t="shared" si="25"/>
        <v>0</v>
      </c>
      <c r="V55" s="27">
        <f t="shared" si="26"/>
        <v>0</v>
      </c>
      <c r="W55" s="27">
        <f t="shared" si="27"/>
        <v>0</v>
      </c>
      <c r="X55" s="27">
        <f t="shared" si="16"/>
        <v>0</v>
      </c>
      <c r="Y55" s="27" t="str">
        <f t="shared" si="28"/>
        <v>ok</v>
      </c>
      <c r="Z55" s="27" t="str">
        <f t="shared" si="29"/>
        <v>ok</v>
      </c>
      <c r="AA55" s="28">
        <f t="shared" si="30"/>
        <v>0</v>
      </c>
      <c r="AB55" s="28">
        <f t="shared" si="31"/>
        <v>0</v>
      </c>
      <c r="AC55" s="45">
        <f>'Zał. nr 2 kalkulacja - 2025 r.'!C79</f>
        <v>0</v>
      </c>
      <c r="AD55" s="45">
        <f>'Zał. nr 2 kalkulacja - 2025 r.'!D79</f>
        <v>0</v>
      </c>
      <c r="AE55" s="45">
        <f>'Zał. nr 2 kalkulacja - 2025 r.'!E79</f>
        <v>0</v>
      </c>
      <c r="AF55" s="45">
        <f>'Zał. nr 2 kalkulacja - 2025 r.'!F79</f>
        <v>0</v>
      </c>
      <c r="AG55" s="45">
        <f>'Zał. nr 2 kalkulacja - 2025 r.'!G79</f>
        <v>0</v>
      </c>
      <c r="AH55" s="45">
        <f>'Zał. nr 2 kalkulacja - 2025 r.'!H79</f>
        <v>0</v>
      </c>
      <c r="AI55" s="45">
        <f>'Zał. nr 2 kalkulacja - 2025 r.'!I79</f>
        <v>0</v>
      </c>
      <c r="AJ55" s="45">
        <f>'Zał. nr 2 kalkulacja - 2025 r.'!J79</f>
        <v>0</v>
      </c>
      <c r="AK55" s="45">
        <f>'Zał. nr 2 kalkulacja - 2025 r.'!K79</f>
        <v>0</v>
      </c>
      <c r="AL55" s="45">
        <f>'Zał. nr 2 kalkulacja - 2025 r.'!L79</f>
        <v>0</v>
      </c>
      <c r="AM55" s="45">
        <f>'Zał. nr 2 kalkulacja - 2025 r.'!M79</f>
        <v>0</v>
      </c>
      <c r="AN55" s="45">
        <f>'Zał. nr 2 kalkulacja - 2025 r.'!N79</f>
        <v>0</v>
      </c>
    </row>
    <row r="56" spans="1:40" s="45" customFormat="1" x14ac:dyDescent="0.25">
      <c r="A56" s="45">
        <f>'Wniosek 2025 r.'!A93</f>
        <v>0</v>
      </c>
      <c r="B56" s="53">
        <f>'Wniosek 2025 r.'!B93</f>
        <v>0</v>
      </c>
      <c r="C56" s="52">
        <f>'Wniosek 2025 r.'!E93</f>
        <v>0</v>
      </c>
      <c r="D56" s="51">
        <f>'Wniosek 2025 r.'!G93</f>
        <v>0</v>
      </c>
      <c r="E56" s="48">
        <f>'Wniosek 2025 r.'!C256</f>
        <v>0</v>
      </c>
      <c r="F56" s="48">
        <f>'Wniosek 2025 r.'!C566</f>
        <v>0</v>
      </c>
      <c r="G56" s="50">
        <f>'Wniosek 2025 r.'!C412</f>
        <v>0</v>
      </c>
      <c r="H56" s="49">
        <f>'Wniosek 2025 r.'!D412</f>
        <v>0</v>
      </c>
      <c r="I56" s="57">
        <f>'Wniosek 2025 r.'!F412</f>
        <v>0</v>
      </c>
      <c r="J56" s="48">
        <f>'Wniosek 2025 r.'!H412</f>
        <v>0</v>
      </c>
      <c r="K56" s="47">
        <f>'Wniosek 2025 r.'!C721</f>
        <v>0</v>
      </c>
      <c r="L56" s="27">
        <f t="shared" si="17"/>
        <v>0</v>
      </c>
      <c r="M56" s="32" t="str">
        <f t="shared" si="18"/>
        <v/>
      </c>
      <c r="N56" s="31" t="str">
        <f t="shared" si="19"/>
        <v/>
      </c>
      <c r="O56" s="27">
        <f t="shared" si="20"/>
        <v>0</v>
      </c>
      <c r="P56" s="30" t="str">
        <f t="shared" si="15"/>
        <v/>
      </c>
      <c r="Q56" s="29">
        <f t="shared" si="21"/>
        <v>0</v>
      </c>
      <c r="R56" s="29">
        <f t="shared" si="22"/>
        <v>0</v>
      </c>
      <c r="S56" s="29">
        <f t="shared" si="23"/>
        <v>0</v>
      </c>
      <c r="T56" s="27">
        <f t="shared" si="24"/>
        <v>0</v>
      </c>
      <c r="U56" s="27">
        <f t="shared" si="25"/>
        <v>0</v>
      </c>
      <c r="V56" s="27">
        <f t="shared" si="26"/>
        <v>0</v>
      </c>
      <c r="W56" s="27">
        <f t="shared" si="27"/>
        <v>0</v>
      </c>
      <c r="X56" s="27">
        <f t="shared" si="16"/>
        <v>0</v>
      </c>
      <c r="Y56" s="27" t="str">
        <f t="shared" si="28"/>
        <v>ok</v>
      </c>
      <c r="Z56" s="27" t="str">
        <f t="shared" si="29"/>
        <v>ok</v>
      </c>
      <c r="AA56" s="28">
        <f t="shared" si="30"/>
        <v>0</v>
      </c>
      <c r="AB56" s="28">
        <f t="shared" si="31"/>
        <v>0</v>
      </c>
      <c r="AC56" s="45">
        <f>'Zał. nr 2 kalkulacja - 2025 r.'!C80</f>
        <v>0</v>
      </c>
      <c r="AD56" s="45">
        <f>'Zał. nr 2 kalkulacja - 2025 r.'!D80</f>
        <v>0</v>
      </c>
      <c r="AE56" s="45">
        <f>'Zał. nr 2 kalkulacja - 2025 r.'!E80</f>
        <v>0</v>
      </c>
      <c r="AF56" s="45">
        <f>'Zał. nr 2 kalkulacja - 2025 r.'!F80</f>
        <v>0</v>
      </c>
      <c r="AG56" s="45">
        <f>'Zał. nr 2 kalkulacja - 2025 r.'!G80</f>
        <v>0</v>
      </c>
      <c r="AH56" s="45">
        <f>'Zał. nr 2 kalkulacja - 2025 r.'!H80</f>
        <v>0</v>
      </c>
      <c r="AI56" s="45">
        <f>'Zał. nr 2 kalkulacja - 2025 r.'!I80</f>
        <v>0</v>
      </c>
      <c r="AJ56" s="45">
        <f>'Zał. nr 2 kalkulacja - 2025 r.'!J80</f>
        <v>0</v>
      </c>
      <c r="AK56" s="45">
        <f>'Zał. nr 2 kalkulacja - 2025 r.'!K80</f>
        <v>0</v>
      </c>
      <c r="AL56" s="45">
        <f>'Zał. nr 2 kalkulacja - 2025 r.'!L80</f>
        <v>0</v>
      </c>
      <c r="AM56" s="45">
        <f>'Zał. nr 2 kalkulacja - 2025 r.'!M80</f>
        <v>0</v>
      </c>
      <c r="AN56" s="45">
        <f>'Zał. nr 2 kalkulacja - 2025 r.'!N80</f>
        <v>0</v>
      </c>
    </row>
    <row r="57" spans="1:40" s="45" customFormat="1" x14ac:dyDescent="0.25">
      <c r="A57" s="45">
        <f>'Wniosek 2025 r.'!A94</f>
        <v>0</v>
      </c>
      <c r="B57" s="53">
        <f>'Wniosek 2025 r.'!B94</f>
        <v>0</v>
      </c>
      <c r="C57" s="52">
        <f>'Wniosek 2025 r.'!E94</f>
        <v>0</v>
      </c>
      <c r="D57" s="51">
        <f>'Wniosek 2025 r.'!G94</f>
        <v>0</v>
      </c>
      <c r="E57" s="48">
        <f>'Wniosek 2025 r.'!C257</f>
        <v>0</v>
      </c>
      <c r="F57" s="48">
        <f>'Wniosek 2025 r.'!C567</f>
        <v>0</v>
      </c>
      <c r="G57" s="50">
        <f>'Wniosek 2025 r.'!C413</f>
        <v>0</v>
      </c>
      <c r="H57" s="49">
        <f>'Wniosek 2025 r.'!D413</f>
        <v>0</v>
      </c>
      <c r="I57" s="57">
        <f>'Wniosek 2025 r.'!F413</f>
        <v>0</v>
      </c>
      <c r="J57" s="48">
        <f>'Wniosek 2025 r.'!H413</f>
        <v>0</v>
      </c>
      <c r="K57" s="47">
        <f>'Wniosek 2025 r.'!C722</f>
        <v>0</v>
      </c>
      <c r="L57" s="27">
        <f t="shared" si="17"/>
        <v>0</v>
      </c>
      <c r="M57" s="32" t="str">
        <f t="shared" si="18"/>
        <v/>
      </c>
      <c r="N57" s="31" t="str">
        <f t="shared" si="19"/>
        <v/>
      </c>
      <c r="O57" s="27">
        <f t="shared" si="20"/>
        <v>0</v>
      </c>
      <c r="P57" s="30" t="str">
        <f t="shared" si="15"/>
        <v/>
      </c>
      <c r="Q57" s="29">
        <f t="shared" si="21"/>
        <v>0</v>
      </c>
      <c r="R57" s="29">
        <f t="shared" si="22"/>
        <v>0</v>
      </c>
      <c r="S57" s="29">
        <f t="shared" si="23"/>
        <v>0</v>
      </c>
      <c r="T57" s="27">
        <f t="shared" si="24"/>
        <v>0</v>
      </c>
      <c r="U57" s="27">
        <f t="shared" si="25"/>
        <v>0</v>
      </c>
      <c r="V57" s="27">
        <f t="shared" si="26"/>
        <v>0</v>
      </c>
      <c r="W57" s="27">
        <f t="shared" si="27"/>
        <v>0</v>
      </c>
      <c r="X57" s="27">
        <f t="shared" si="16"/>
        <v>0</v>
      </c>
      <c r="Y57" s="27" t="str">
        <f t="shared" si="28"/>
        <v>ok</v>
      </c>
      <c r="Z57" s="27" t="str">
        <f t="shared" si="29"/>
        <v>ok</v>
      </c>
      <c r="AA57" s="28">
        <f t="shared" si="30"/>
        <v>0</v>
      </c>
      <c r="AB57" s="28">
        <f t="shared" si="31"/>
        <v>0</v>
      </c>
      <c r="AC57" s="45">
        <f>'Zał. nr 2 kalkulacja - 2025 r.'!C81</f>
        <v>0</v>
      </c>
      <c r="AD57" s="45">
        <f>'Zał. nr 2 kalkulacja - 2025 r.'!D81</f>
        <v>0</v>
      </c>
      <c r="AE57" s="45">
        <f>'Zał. nr 2 kalkulacja - 2025 r.'!E81</f>
        <v>0</v>
      </c>
      <c r="AF57" s="45">
        <f>'Zał. nr 2 kalkulacja - 2025 r.'!F81</f>
        <v>0</v>
      </c>
      <c r="AG57" s="45">
        <f>'Zał. nr 2 kalkulacja - 2025 r.'!G81</f>
        <v>0</v>
      </c>
      <c r="AH57" s="45">
        <f>'Zał. nr 2 kalkulacja - 2025 r.'!H81</f>
        <v>0</v>
      </c>
      <c r="AI57" s="45">
        <f>'Zał. nr 2 kalkulacja - 2025 r.'!I81</f>
        <v>0</v>
      </c>
      <c r="AJ57" s="45">
        <f>'Zał. nr 2 kalkulacja - 2025 r.'!J81</f>
        <v>0</v>
      </c>
      <c r="AK57" s="45">
        <f>'Zał. nr 2 kalkulacja - 2025 r.'!K81</f>
        <v>0</v>
      </c>
      <c r="AL57" s="45">
        <f>'Zał. nr 2 kalkulacja - 2025 r.'!L81</f>
        <v>0</v>
      </c>
      <c r="AM57" s="45">
        <f>'Zał. nr 2 kalkulacja - 2025 r.'!M81</f>
        <v>0</v>
      </c>
      <c r="AN57" s="45">
        <f>'Zał. nr 2 kalkulacja - 2025 r.'!N81</f>
        <v>0</v>
      </c>
    </row>
    <row r="58" spans="1:40" s="45" customFormat="1" x14ac:dyDescent="0.25">
      <c r="A58" s="45">
        <f>'Wniosek 2025 r.'!A95</f>
        <v>0</v>
      </c>
      <c r="B58" s="53">
        <f>'Wniosek 2025 r.'!B95</f>
        <v>0</v>
      </c>
      <c r="C58" s="52">
        <f>'Wniosek 2025 r.'!E95</f>
        <v>0</v>
      </c>
      <c r="D58" s="51">
        <f>'Wniosek 2025 r.'!G95</f>
        <v>0</v>
      </c>
      <c r="E58" s="48">
        <f>'Wniosek 2025 r.'!C258</f>
        <v>0</v>
      </c>
      <c r="F58" s="48">
        <f>'Wniosek 2025 r.'!C568</f>
        <v>0</v>
      </c>
      <c r="G58" s="50">
        <f>'Wniosek 2025 r.'!C414</f>
        <v>0</v>
      </c>
      <c r="H58" s="49">
        <f>'Wniosek 2025 r.'!D414</f>
        <v>0</v>
      </c>
      <c r="I58" s="57">
        <f>'Wniosek 2025 r.'!F414</f>
        <v>0</v>
      </c>
      <c r="J58" s="48">
        <f>'Wniosek 2025 r.'!H414</f>
        <v>0</v>
      </c>
      <c r="K58" s="47">
        <f>'Wniosek 2025 r.'!C723</f>
        <v>0</v>
      </c>
      <c r="L58" s="27">
        <f t="shared" si="17"/>
        <v>0</v>
      </c>
      <c r="M58" s="32" t="str">
        <f t="shared" si="18"/>
        <v/>
      </c>
      <c r="N58" s="31" t="str">
        <f t="shared" si="19"/>
        <v/>
      </c>
      <c r="O58" s="27">
        <f t="shared" si="20"/>
        <v>0</v>
      </c>
      <c r="P58" s="30" t="str">
        <f t="shared" si="15"/>
        <v/>
      </c>
      <c r="Q58" s="29">
        <f t="shared" si="21"/>
        <v>0</v>
      </c>
      <c r="R58" s="29">
        <f t="shared" si="22"/>
        <v>0</v>
      </c>
      <c r="S58" s="29">
        <f t="shared" si="23"/>
        <v>0</v>
      </c>
      <c r="T58" s="27">
        <f t="shared" si="24"/>
        <v>0</v>
      </c>
      <c r="U58" s="27">
        <f t="shared" si="25"/>
        <v>0</v>
      </c>
      <c r="V58" s="27">
        <f t="shared" si="26"/>
        <v>0</v>
      </c>
      <c r="W58" s="27">
        <f t="shared" si="27"/>
        <v>0</v>
      </c>
      <c r="X58" s="27">
        <f t="shared" si="16"/>
        <v>0</v>
      </c>
      <c r="Y58" s="27" t="str">
        <f t="shared" si="28"/>
        <v>ok</v>
      </c>
      <c r="Z58" s="27" t="str">
        <f t="shared" si="29"/>
        <v>ok</v>
      </c>
      <c r="AA58" s="28">
        <f t="shared" si="30"/>
        <v>0</v>
      </c>
      <c r="AB58" s="28">
        <f t="shared" si="31"/>
        <v>0</v>
      </c>
      <c r="AC58" s="45">
        <f>'Zał. nr 2 kalkulacja - 2025 r.'!C82</f>
        <v>0</v>
      </c>
      <c r="AD58" s="45">
        <f>'Zał. nr 2 kalkulacja - 2025 r.'!D82</f>
        <v>0</v>
      </c>
      <c r="AE58" s="45">
        <f>'Zał. nr 2 kalkulacja - 2025 r.'!E82</f>
        <v>0</v>
      </c>
      <c r="AF58" s="45">
        <f>'Zał. nr 2 kalkulacja - 2025 r.'!F82</f>
        <v>0</v>
      </c>
      <c r="AG58" s="45">
        <f>'Zał. nr 2 kalkulacja - 2025 r.'!G82</f>
        <v>0</v>
      </c>
      <c r="AH58" s="45">
        <f>'Zał. nr 2 kalkulacja - 2025 r.'!H82</f>
        <v>0</v>
      </c>
      <c r="AI58" s="45">
        <f>'Zał. nr 2 kalkulacja - 2025 r.'!I82</f>
        <v>0</v>
      </c>
      <c r="AJ58" s="45">
        <f>'Zał. nr 2 kalkulacja - 2025 r.'!J82</f>
        <v>0</v>
      </c>
      <c r="AK58" s="45">
        <f>'Zał. nr 2 kalkulacja - 2025 r.'!K82</f>
        <v>0</v>
      </c>
      <c r="AL58" s="45">
        <f>'Zał. nr 2 kalkulacja - 2025 r.'!L82</f>
        <v>0</v>
      </c>
      <c r="AM58" s="45">
        <f>'Zał. nr 2 kalkulacja - 2025 r.'!M82</f>
        <v>0</v>
      </c>
      <c r="AN58" s="45">
        <f>'Zał. nr 2 kalkulacja - 2025 r.'!N82</f>
        <v>0</v>
      </c>
    </row>
    <row r="59" spans="1:40" s="45" customFormat="1" x14ac:dyDescent="0.25">
      <c r="A59" s="45">
        <f>'Wniosek 2025 r.'!A96</f>
        <v>0</v>
      </c>
      <c r="B59" s="53">
        <f>'Wniosek 2025 r.'!B96</f>
        <v>0</v>
      </c>
      <c r="C59" s="52">
        <f>'Wniosek 2025 r.'!E96</f>
        <v>0</v>
      </c>
      <c r="D59" s="51">
        <f>'Wniosek 2025 r.'!G96</f>
        <v>0</v>
      </c>
      <c r="E59" s="48">
        <f>'Wniosek 2025 r.'!C259</f>
        <v>0</v>
      </c>
      <c r="F59" s="48">
        <f>'Wniosek 2025 r.'!C569</f>
        <v>0</v>
      </c>
      <c r="G59" s="50">
        <f>'Wniosek 2025 r.'!C415</f>
        <v>0</v>
      </c>
      <c r="H59" s="49">
        <f>'Wniosek 2025 r.'!D415</f>
        <v>0</v>
      </c>
      <c r="I59" s="57">
        <f>'Wniosek 2025 r.'!F415</f>
        <v>0</v>
      </c>
      <c r="J59" s="48">
        <f>'Wniosek 2025 r.'!H415</f>
        <v>0</v>
      </c>
      <c r="K59" s="47">
        <f>'Wniosek 2025 r.'!C724</f>
        <v>0</v>
      </c>
      <c r="L59" s="27">
        <f t="shared" si="17"/>
        <v>0</v>
      </c>
      <c r="M59" s="32" t="str">
        <f t="shared" si="18"/>
        <v/>
      </c>
      <c r="N59" s="31" t="str">
        <f t="shared" si="19"/>
        <v/>
      </c>
      <c r="O59" s="27">
        <f t="shared" si="20"/>
        <v>0</v>
      </c>
      <c r="P59" s="30" t="str">
        <f t="shared" si="15"/>
        <v/>
      </c>
      <c r="Q59" s="29">
        <f t="shared" si="21"/>
        <v>0</v>
      </c>
      <c r="R59" s="29">
        <f t="shared" si="22"/>
        <v>0</v>
      </c>
      <c r="S59" s="29">
        <f t="shared" si="23"/>
        <v>0</v>
      </c>
      <c r="T59" s="27">
        <f t="shared" si="24"/>
        <v>0</v>
      </c>
      <c r="U59" s="27">
        <f t="shared" si="25"/>
        <v>0</v>
      </c>
      <c r="V59" s="27">
        <f t="shared" si="26"/>
        <v>0</v>
      </c>
      <c r="W59" s="27">
        <f t="shared" si="27"/>
        <v>0</v>
      </c>
      <c r="X59" s="27">
        <f t="shared" si="16"/>
        <v>0</v>
      </c>
      <c r="Y59" s="27" t="str">
        <f t="shared" si="28"/>
        <v>ok</v>
      </c>
      <c r="Z59" s="27" t="str">
        <f t="shared" si="29"/>
        <v>ok</v>
      </c>
      <c r="AA59" s="28">
        <f t="shared" si="30"/>
        <v>0</v>
      </c>
      <c r="AB59" s="28">
        <f t="shared" si="31"/>
        <v>0</v>
      </c>
      <c r="AC59" s="45">
        <f>'Zał. nr 2 kalkulacja - 2025 r.'!C83</f>
        <v>0</v>
      </c>
      <c r="AD59" s="45">
        <f>'Zał. nr 2 kalkulacja - 2025 r.'!D83</f>
        <v>0</v>
      </c>
      <c r="AE59" s="45">
        <f>'Zał. nr 2 kalkulacja - 2025 r.'!E83</f>
        <v>0</v>
      </c>
      <c r="AF59" s="45">
        <f>'Zał. nr 2 kalkulacja - 2025 r.'!F83</f>
        <v>0</v>
      </c>
      <c r="AG59" s="45">
        <f>'Zał. nr 2 kalkulacja - 2025 r.'!G83</f>
        <v>0</v>
      </c>
      <c r="AH59" s="45">
        <f>'Zał. nr 2 kalkulacja - 2025 r.'!H83</f>
        <v>0</v>
      </c>
      <c r="AI59" s="45">
        <f>'Zał. nr 2 kalkulacja - 2025 r.'!I83</f>
        <v>0</v>
      </c>
      <c r="AJ59" s="45">
        <f>'Zał. nr 2 kalkulacja - 2025 r.'!J83</f>
        <v>0</v>
      </c>
      <c r="AK59" s="45">
        <f>'Zał. nr 2 kalkulacja - 2025 r.'!K83</f>
        <v>0</v>
      </c>
      <c r="AL59" s="45">
        <f>'Zał. nr 2 kalkulacja - 2025 r.'!L83</f>
        <v>0</v>
      </c>
      <c r="AM59" s="45">
        <f>'Zał. nr 2 kalkulacja - 2025 r.'!M83</f>
        <v>0</v>
      </c>
      <c r="AN59" s="45">
        <f>'Zał. nr 2 kalkulacja - 2025 r.'!N83</f>
        <v>0</v>
      </c>
    </row>
    <row r="60" spans="1:40" s="45" customFormat="1" x14ac:dyDescent="0.25">
      <c r="A60" s="45">
        <f>'Wniosek 2025 r.'!A97</f>
        <v>0</v>
      </c>
      <c r="B60" s="53">
        <f>'Wniosek 2025 r.'!B97</f>
        <v>0</v>
      </c>
      <c r="C60" s="52">
        <f>'Wniosek 2025 r.'!E97</f>
        <v>0</v>
      </c>
      <c r="D60" s="51">
        <f>'Wniosek 2025 r.'!G97</f>
        <v>0</v>
      </c>
      <c r="E60" s="48">
        <f>'Wniosek 2025 r.'!C260</f>
        <v>0</v>
      </c>
      <c r="F60" s="48">
        <f>'Wniosek 2025 r.'!C570</f>
        <v>0</v>
      </c>
      <c r="G60" s="50">
        <f>'Wniosek 2025 r.'!C416</f>
        <v>0</v>
      </c>
      <c r="H60" s="49">
        <f>'Wniosek 2025 r.'!D416</f>
        <v>0</v>
      </c>
      <c r="I60" s="57">
        <f>'Wniosek 2025 r.'!F416</f>
        <v>0</v>
      </c>
      <c r="J60" s="48">
        <f>'Wniosek 2025 r.'!H416</f>
        <v>0</v>
      </c>
      <c r="K60" s="47">
        <f>'Wniosek 2025 r.'!C725</f>
        <v>0</v>
      </c>
      <c r="L60" s="27">
        <f t="shared" si="17"/>
        <v>0</v>
      </c>
      <c r="M60" s="32" t="str">
        <f t="shared" si="18"/>
        <v/>
      </c>
      <c r="N60" s="31" t="str">
        <f t="shared" si="19"/>
        <v/>
      </c>
      <c r="O60" s="27">
        <f t="shared" si="20"/>
        <v>0</v>
      </c>
      <c r="P60" s="30" t="str">
        <f t="shared" si="15"/>
        <v/>
      </c>
      <c r="Q60" s="29">
        <f t="shared" si="21"/>
        <v>0</v>
      </c>
      <c r="R60" s="29">
        <f t="shared" si="22"/>
        <v>0</v>
      </c>
      <c r="S60" s="29">
        <f t="shared" si="23"/>
        <v>0</v>
      </c>
      <c r="T60" s="27">
        <f t="shared" si="24"/>
        <v>0</v>
      </c>
      <c r="U60" s="27">
        <f t="shared" si="25"/>
        <v>0</v>
      </c>
      <c r="V60" s="27">
        <f t="shared" si="26"/>
        <v>0</v>
      </c>
      <c r="W60" s="27">
        <f t="shared" si="27"/>
        <v>0</v>
      </c>
      <c r="X60" s="27">
        <f t="shared" si="16"/>
        <v>0</v>
      </c>
      <c r="Y60" s="27" t="str">
        <f t="shared" si="28"/>
        <v>ok</v>
      </c>
      <c r="Z60" s="27" t="str">
        <f t="shared" si="29"/>
        <v>ok</v>
      </c>
      <c r="AA60" s="28">
        <f t="shared" si="30"/>
        <v>0</v>
      </c>
      <c r="AB60" s="28">
        <f t="shared" si="31"/>
        <v>0</v>
      </c>
      <c r="AC60" s="45">
        <f>'Zał. nr 2 kalkulacja - 2025 r.'!C84</f>
        <v>0</v>
      </c>
      <c r="AD60" s="45">
        <f>'Zał. nr 2 kalkulacja - 2025 r.'!D84</f>
        <v>0</v>
      </c>
      <c r="AE60" s="45">
        <f>'Zał. nr 2 kalkulacja - 2025 r.'!E84</f>
        <v>0</v>
      </c>
      <c r="AF60" s="45">
        <f>'Zał. nr 2 kalkulacja - 2025 r.'!F84</f>
        <v>0</v>
      </c>
      <c r="AG60" s="45">
        <f>'Zał. nr 2 kalkulacja - 2025 r.'!G84</f>
        <v>0</v>
      </c>
      <c r="AH60" s="45">
        <f>'Zał. nr 2 kalkulacja - 2025 r.'!H84</f>
        <v>0</v>
      </c>
      <c r="AI60" s="45">
        <f>'Zał. nr 2 kalkulacja - 2025 r.'!I84</f>
        <v>0</v>
      </c>
      <c r="AJ60" s="45">
        <f>'Zał. nr 2 kalkulacja - 2025 r.'!J84</f>
        <v>0</v>
      </c>
      <c r="AK60" s="45">
        <f>'Zał. nr 2 kalkulacja - 2025 r.'!K84</f>
        <v>0</v>
      </c>
      <c r="AL60" s="45">
        <f>'Zał. nr 2 kalkulacja - 2025 r.'!L84</f>
        <v>0</v>
      </c>
      <c r="AM60" s="45">
        <f>'Zał. nr 2 kalkulacja - 2025 r.'!M84</f>
        <v>0</v>
      </c>
      <c r="AN60" s="45">
        <f>'Zał. nr 2 kalkulacja - 2025 r.'!N84</f>
        <v>0</v>
      </c>
    </row>
    <row r="61" spans="1:40" s="45" customFormat="1" x14ac:dyDescent="0.25">
      <c r="A61" s="45">
        <f>'Wniosek 2025 r.'!A98</f>
        <v>0</v>
      </c>
      <c r="B61" s="53">
        <f>'Wniosek 2025 r.'!B98</f>
        <v>0</v>
      </c>
      <c r="C61" s="52">
        <f>'Wniosek 2025 r.'!E98</f>
        <v>0</v>
      </c>
      <c r="D61" s="51">
        <f>'Wniosek 2025 r.'!G98</f>
        <v>0</v>
      </c>
      <c r="E61" s="48">
        <f>'Wniosek 2025 r.'!C261</f>
        <v>0</v>
      </c>
      <c r="F61" s="48">
        <f>'Wniosek 2025 r.'!C571</f>
        <v>0</v>
      </c>
      <c r="G61" s="50">
        <f>'Wniosek 2025 r.'!C417</f>
        <v>0</v>
      </c>
      <c r="H61" s="49">
        <f>'Wniosek 2025 r.'!D417</f>
        <v>0</v>
      </c>
      <c r="I61" s="57">
        <f>'Wniosek 2025 r.'!F417</f>
        <v>0</v>
      </c>
      <c r="J61" s="48">
        <f>'Wniosek 2025 r.'!H417</f>
        <v>0</v>
      </c>
      <c r="K61" s="47">
        <f>'Wniosek 2025 r.'!C726</f>
        <v>0</v>
      </c>
      <c r="L61" s="27">
        <f t="shared" si="17"/>
        <v>0</v>
      </c>
      <c r="M61" s="32" t="str">
        <f t="shared" si="18"/>
        <v/>
      </c>
      <c r="N61" s="31" t="str">
        <f t="shared" si="19"/>
        <v/>
      </c>
      <c r="O61" s="27">
        <f t="shared" si="20"/>
        <v>0</v>
      </c>
      <c r="P61" s="30" t="str">
        <f t="shared" si="15"/>
        <v/>
      </c>
      <c r="Q61" s="29">
        <f t="shared" si="21"/>
        <v>0</v>
      </c>
      <c r="R61" s="29">
        <f t="shared" si="22"/>
        <v>0</v>
      </c>
      <c r="S61" s="29">
        <f t="shared" si="23"/>
        <v>0</v>
      </c>
      <c r="T61" s="27">
        <f t="shared" si="24"/>
        <v>0</v>
      </c>
      <c r="U61" s="27">
        <f t="shared" si="25"/>
        <v>0</v>
      </c>
      <c r="V61" s="27">
        <f t="shared" si="26"/>
        <v>0</v>
      </c>
      <c r="W61" s="27">
        <f t="shared" si="27"/>
        <v>0</v>
      </c>
      <c r="X61" s="27">
        <f t="shared" si="16"/>
        <v>0</v>
      </c>
      <c r="Y61" s="27" t="str">
        <f t="shared" si="28"/>
        <v>ok</v>
      </c>
      <c r="Z61" s="27" t="str">
        <f t="shared" si="29"/>
        <v>ok</v>
      </c>
      <c r="AA61" s="28">
        <f t="shared" si="30"/>
        <v>0</v>
      </c>
      <c r="AB61" s="28">
        <f t="shared" si="31"/>
        <v>0</v>
      </c>
      <c r="AC61" s="45">
        <f>'Zał. nr 2 kalkulacja - 2025 r.'!C85</f>
        <v>0</v>
      </c>
      <c r="AD61" s="45">
        <f>'Zał. nr 2 kalkulacja - 2025 r.'!D85</f>
        <v>0</v>
      </c>
      <c r="AE61" s="45">
        <f>'Zał. nr 2 kalkulacja - 2025 r.'!E85</f>
        <v>0</v>
      </c>
      <c r="AF61" s="45">
        <f>'Zał. nr 2 kalkulacja - 2025 r.'!F85</f>
        <v>0</v>
      </c>
      <c r="AG61" s="45">
        <f>'Zał. nr 2 kalkulacja - 2025 r.'!G85</f>
        <v>0</v>
      </c>
      <c r="AH61" s="45">
        <f>'Zał. nr 2 kalkulacja - 2025 r.'!H85</f>
        <v>0</v>
      </c>
      <c r="AI61" s="45">
        <f>'Zał. nr 2 kalkulacja - 2025 r.'!I85</f>
        <v>0</v>
      </c>
      <c r="AJ61" s="45">
        <f>'Zał. nr 2 kalkulacja - 2025 r.'!J85</f>
        <v>0</v>
      </c>
      <c r="AK61" s="45">
        <f>'Zał. nr 2 kalkulacja - 2025 r.'!K85</f>
        <v>0</v>
      </c>
      <c r="AL61" s="45">
        <f>'Zał. nr 2 kalkulacja - 2025 r.'!L85</f>
        <v>0</v>
      </c>
      <c r="AM61" s="45">
        <f>'Zał. nr 2 kalkulacja - 2025 r.'!M85</f>
        <v>0</v>
      </c>
      <c r="AN61" s="45">
        <f>'Zał. nr 2 kalkulacja - 2025 r.'!N85</f>
        <v>0</v>
      </c>
    </row>
    <row r="62" spans="1:40" s="45" customFormat="1" x14ac:dyDescent="0.25">
      <c r="A62" s="45">
        <f>'Wniosek 2025 r.'!A99</f>
        <v>0</v>
      </c>
      <c r="B62" s="53">
        <f>'Wniosek 2025 r.'!B99</f>
        <v>0</v>
      </c>
      <c r="C62" s="52">
        <f>'Wniosek 2025 r.'!E99</f>
        <v>0</v>
      </c>
      <c r="D62" s="51">
        <f>'Wniosek 2025 r.'!G99</f>
        <v>0</v>
      </c>
      <c r="E62" s="48">
        <f>'Wniosek 2025 r.'!C262</f>
        <v>0</v>
      </c>
      <c r="F62" s="48">
        <f>'Wniosek 2025 r.'!C572</f>
        <v>0</v>
      </c>
      <c r="G62" s="50">
        <f>'Wniosek 2025 r.'!C418</f>
        <v>0</v>
      </c>
      <c r="H62" s="49">
        <f>'Wniosek 2025 r.'!D418</f>
        <v>0</v>
      </c>
      <c r="I62" s="57">
        <f>'Wniosek 2025 r.'!F418</f>
        <v>0</v>
      </c>
      <c r="J62" s="48">
        <f>'Wniosek 2025 r.'!H418</f>
        <v>0</v>
      </c>
      <c r="K62" s="47">
        <f>'Wniosek 2025 r.'!C727</f>
        <v>0</v>
      </c>
      <c r="L62" s="27">
        <f t="shared" si="17"/>
        <v>0</v>
      </c>
      <c r="M62" s="32" t="str">
        <f t="shared" si="18"/>
        <v/>
      </c>
      <c r="N62" s="31" t="str">
        <f t="shared" si="19"/>
        <v/>
      </c>
      <c r="O62" s="27">
        <f t="shared" si="20"/>
        <v>0</v>
      </c>
      <c r="P62" s="30" t="str">
        <f t="shared" si="15"/>
        <v/>
      </c>
      <c r="Q62" s="29">
        <f t="shared" si="21"/>
        <v>0</v>
      </c>
      <c r="R62" s="29">
        <f t="shared" si="22"/>
        <v>0</v>
      </c>
      <c r="S62" s="29">
        <f t="shared" si="23"/>
        <v>0</v>
      </c>
      <c r="T62" s="27">
        <f t="shared" si="24"/>
        <v>0</v>
      </c>
      <c r="U62" s="27">
        <f t="shared" si="25"/>
        <v>0</v>
      </c>
      <c r="V62" s="27">
        <f t="shared" si="26"/>
        <v>0</v>
      </c>
      <c r="W62" s="27">
        <f t="shared" si="27"/>
        <v>0</v>
      </c>
      <c r="X62" s="27">
        <f t="shared" si="16"/>
        <v>0</v>
      </c>
      <c r="Y62" s="27" t="str">
        <f t="shared" si="28"/>
        <v>ok</v>
      </c>
      <c r="Z62" s="27" t="str">
        <f t="shared" si="29"/>
        <v>ok</v>
      </c>
      <c r="AA62" s="28">
        <f t="shared" si="30"/>
        <v>0</v>
      </c>
      <c r="AB62" s="28">
        <f t="shared" si="31"/>
        <v>0</v>
      </c>
      <c r="AC62" s="45">
        <f>'Zał. nr 2 kalkulacja - 2025 r.'!C86</f>
        <v>0</v>
      </c>
      <c r="AD62" s="45">
        <f>'Zał. nr 2 kalkulacja - 2025 r.'!D86</f>
        <v>0</v>
      </c>
      <c r="AE62" s="45">
        <f>'Zał. nr 2 kalkulacja - 2025 r.'!E86</f>
        <v>0</v>
      </c>
      <c r="AF62" s="45">
        <f>'Zał. nr 2 kalkulacja - 2025 r.'!F86</f>
        <v>0</v>
      </c>
      <c r="AG62" s="45">
        <f>'Zał. nr 2 kalkulacja - 2025 r.'!G86</f>
        <v>0</v>
      </c>
      <c r="AH62" s="45">
        <f>'Zał. nr 2 kalkulacja - 2025 r.'!H86</f>
        <v>0</v>
      </c>
      <c r="AI62" s="45">
        <f>'Zał. nr 2 kalkulacja - 2025 r.'!I86</f>
        <v>0</v>
      </c>
      <c r="AJ62" s="45">
        <f>'Zał. nr 2 kalkulacja - 2025 r.'!J86</f>
        <v>0</v>
      </c>
      <c r="AK62" s="45">
        <f>'Zał. nr 2 kalkulacja - 2025 r.'!K86</f>
        <v>0</v>
      </c>
      <c r="AL62" s="45">
        <f>'Zał. nr 2 kalkulacja - 2025 r.'!L86</f>
        <v>0</v>
      </c>
      <c r="AM62" s="45">
        <f>'Zał. nr 2 kalkulacja - 2025 r.'!M86</f>
        <v>0</v>
      </c>
      <c r="AN62" s="45">
        <f>'Zał. nr 2 kalkulacja - 2025 r.'!N86</f>
        <v>0</v>
      </c>
    </row>
    <row r="63" spans="1:40" s="45" customFormat="1" x14ac:dyDescent="0.25">
      <c r="A63" s="45">
        <f>'Wniosek 2025 r.'!A100</f>
        <v>0</v>
      </c>
      <c r="B63" s="53">
        <f>'Wniosek 2025 r.'!B100</f>
        <v>0</v>
      </c>
      <c r="C63" s="52">
        <f>'Wniosek 2025 r.'!E100</f>
        <v>0</v>
      </c>
      <c r="D63" s="51">
        <f>'Wniosek 2025 r.'!G100</f>
        <v>0</v>
      </c>
      <c r="E63" s="48">
        <f>'Wniosek 2025 r.'!C263</f>
        <v>0</v>
      </c>
      <c r="F63" s="48">
        <f>'Wniosek 2025 r.'!C573</f>
        <v>0</v>
      </c>
      <c r="G63" s="50">
        <f>'Wniosek 2025 r.'!C419</f>
        <v>0</v>
      </c>
      <c r="H63" s="49">
        <f>'Wniosek 2025 r.'!D419</f>
        <v>0</v>
      </c>
      <c r="I63" s="57">
        <f>'Wniosek 2025 r.'!F419</f>
        <v>0</v>
      </c>
      <c r="J63" s="48">
        <f>'Wniosek 2025 r.'!H419</f>
        <v>0</v>
      </c>
      <c r="K63" s="47">
        <f>'Wniosek 2025 r.'!C728</f>
        <v>0</v>
      </c>
      <c r="L63" s="27">
        <f t="shared" si="17"/>
        <v>0</v>
      </c>
      <c r="M63" s="32" t="str">
        <f t="shared" si="18"/>
        <v/>
      </c>
      <c r="N63" s="31" t="str">
        <f t="shared" si="19"/>
        <v/>
      </c>
      <c r="O63" s="27">
        <f t="shared" si="20"/>
        <v>0</v>
      </c>
      <c r="P63" s="30" t="str">
        <f t="shared" si="15"/>
        <v/>
      </c>
      <c r="Q63" s="29">
        <f t="shared" si="21"/>
        <v>0</v>
      </c>
      <c r="R63" s="29">
        <f t="shared" si="22"/>
        <v>0</v>
      </c>
      <c r="S63" s="29">
        <f t="shared" si="23"/>
        <v>0</v>
      </c>
      <c r="T63" s="27">
        <f t="shared" si="24"/>
        <v>0</v>
      </c>
      <c r="U63" s="27">
        <f t="shared" si="25"/>
        <v>0</v>
      </c>
      <c r="V63" s="27">
        <f t="shared" si="26"/>
        <v>0</v>
      </c>
      <c r="W63" s="27">
        <f t="shared" si="27"/>
        <v>0</v>
      </c>
      <c r="X63" s="27">
        <f t="shared" si="16"/>
        <v>0</v>
      </c>
      <c r="Y63" s="27" t="str">
        <f t="shared" si="28"/>
        <v>ok</v>
      </c>
      <c r="Z63" s="27" t="str">
        <f t="shared" si="29"/>
        <v>ok</v>
      </c>
      <c r="AA63" s="28">
        <f t="shared" si="30"/>
        <v>0</v>
      </c>
      <c r="AB63" s="28">
        <f t="shared" si="31"/>
        <v>0</v>
      </c>
      <c r="AC63" s="45">
        <f>'Zał. nr 2 kalkulacja - 2025 r.'!C87</f>
        <v>0</v>
      </c>
      <c r="AD63" s="45">
        <f>'Zał. nr 2 kalkulacja - 2025 r.'!D87</f>
        <v>0</v>
      </c>
      <c r="AE63" s="45">
        <f>'Zał. nr 2 kalkulacja - 2025 r.'!E87</f>
        <v>0</v>
      </c>
      <c r="AF63" s="45">
        <f>'Zał. nr 2 kalkulacja - 2025 r.'!F87</f>
        <v>0</v>
      </c>
      <c r="AG63" s="45">
        <f>'Zał. nr 2 kalkulacja - 2025 r.'!G87</f>
        <v>0</v>
      </c>
      <c r="AH63" s="45">
        <f>'Zał. nr 2 kalkulacja - 2025 r.'!H87</f>
        <v>0</v>
      </c>
      <c r="AI63" s="45">
        <f>'Zał. nr 2 kalkulacja - 2025 r.'!I87</f>
        <v>0</v>
      </c>
      <c r="AJ63" s="45">
        <f>'Zał. nr 2 kalkulacja - 2025 r.'!J87</f>
        <v>0</v>
      </c>
      <c r="AK63" s="45">
        <f>'Zał. nr 2 kalkulacja - 2025 r.'!K87</f>
        <v>0</v>
      </c>
      <c r="AL63" s="45">
        <f>'Zał. nr 2 kalkulacja - 2025 r.'!L87</f>
        <v>0</v>
      </c>
      <c r="AM63" s="45">
        <f>'Zał. nr 2 kalkulacja - 2025 r.'!M87</f>
        <v>0</v>
      </c>
      <c r="AN63" s="45">
        <f>'Zał. nr 2 kalkulacja - 2025 r.'!N87</f>
        <v>0</v>
      </c>
    </row>
    <row r="64" spans="1:40" s="45" customFormat="1" x14ac:dyDescent="0.25">
      <c r="A64" s="45">
        <f>'Wniosek 2025 r.'!A101</f>
        <v>0</v>
      </c>
      <c r="B64" s="53">
        <f>'Wniosek 2025 r.'!B101</f>
        <v>0</v>
      </c>
      <c r="C64" s="52">
        <f>'Wniosek 2025 r.'!E101</f>
        <v>0</v>
      </c>
      <c r="D64" s="51">
        <f>'Wniosek 2025 r.'!G101</f>
        <v>0</v>
      </c>
      <c r="E64" s="48">
        <f>'Wniosek 2025 r.'!C264</f>
        <v>0</v>
      </c>
      <c r="F64" s="48">
        <f>'Wniosek 2025 r.'!C574</f>
        <v>0</v>
      </c>
      <c r="G64" s="50">
        <f>'Wniosek 2025 r.'!C420</f>
        <v>0</v>
      </c>
      <c r="H64" s="49">
        <f>'Wniosek 2025 r.'!D420</f>
        <v>0</v>
      </c>
      <c r="I64" s="57">
        <f>'Wniosek 2025 r.'!F420</f>
        <v>0</v>
      </c>
      <c r="J64" s="48">
        <f>'Wniosek 2025 r.'!H420</f>
        <v>0</v>
      </c>
      <c r="K64" s="47">
        <f>'Wniosek 2025 r.'!C729</f>
        <v>0</v>
      </c>
      <c r="L64" s="27">
        <f t="shared" si="17"/>
        <v>0</v>
      </c>
      <c r="M64" s="32" t="str">
        <f t="shared" si="18"/>
        <v/>
      </c>
      <c r="N64" s="31" t="str">
        <f t="shared" si="19"/>
        <v/>
      </c>
      <c r="O64" s="27">
        <f t="shared" si="20"/>
        <v>0</v>
      </c>
      <c r="P64" s="30" t="str">
        <f t="shared" si="15"/>
        <v/>
      </c>
      <c r="Q64" s="29">
        <f t="shared" si="21"/>
        <v>0</v>
      </c>
      <c r="R64" s="29">
        <f t="shared" si="22"/>
        <v>0</v>
      </c>
      <c r="S64" s="29">
        <f t="shared" si="23"/>
        <v>0</v>
      </c>
      <c r="T64" s="27">
        <f t="shared" si="24"/>
        <v>0</v>
      </c>
      <c r="U64" s="27">
        <f t="shared" si="25"/>
        <v>0</v>
      </c>
      <c r="V64" s="27">
        <f t="shared" si="26"/>
        <v>0</v>
      </c>
      <c r="W64" s="27">
        <f t="shared" si="27"/>
        <v>0</v>
      </c>
      <c r="X64" s="27">
        <f t="shared" si="16"/>
        <v>0</v>
      </c>
      <c r="Y64" s="27" t="str">
        <f t="shared" si="28"/>
        <v>ok</v>
      </c>
      <c r="Z64" s="27" t="str">
        <f t="shared" si="29"/>
        <v>ok</v>
      </c>
      <c r="AA64" s="28">
        <f t="shared" si="30"/>
        <v>0</v>
      </c>
      <c r="AB64" s="28">
        <f t="shared" si="31"/>
        <v>0</v>
      </c>
      <c r="AC64" s="45">
        <f>'Zał. nr 2 kalkulacja - 2025 r.'!C88</f>
        <v>0</v>
      </c>
      <c r="AD64" s="45">
        <f>'Zał. nr 2 kalkulacja - 2025 r.'!D88</f>
        <v>0</v>
      </c>
      <c r="AE64" s="45">
        <f>'Zał. nr 2 kalkulacja - 2025 r.'!E88</f>
        <v>0</v>
      </c>
      <c r="AF64" s="45">
        <f>'Zał. nr 2 kalkulacja - 2025 r.'!F88</f>
        <v>0</v>
      </c>
      <c r="AG64" s="45">
        <f>'Zał. nr 2 kalkulacja - 2025 r.'!G88</f>
        <v>0</v>
      </c>
      <c r="AH64" s="45">
        <f>'Zał. nr 2 kalkulacja - 2025 r.'!H88</f>
        <v>0</v>
      </c>
      <c r="AI64" s="45">
        <f>'Zał. nr 2 kalkulacja - 2025 r.'!I88</f>
        <v>0</v>
      </c>
      <c r="AJ64" s="45">
        <f>'Zał. nr 2 kalkulacja - 2025 r.'!J88</f>
        <v>0</v>
      </c>
      <c r="AK64" s="45">
        <f>'Zał. nr 2 kalkulacja - 2025 r.'!K88</f>
        <v>0</v>
      </c>
      <c r="AL64" s="45">
        <f>'Zał. nr 2 kalkulacja - 2025 r.'!L88</f>
        <v>0</v>
      </c>
      <c r="AM64" s="45">
        <f>'Zał. nr 2 kalkulacja - 2025 r.'!M88</f>
        <v>0</v>
      </c>
      <c r="AN64" s="45">
        <f>'Zał. nr 2 kalkulacja - 2025 r.'!N88</f>
        <v>0</v>
      </c>
    </row>
    <row r="65" spans="1:40" s="45" customFormat="1" x14ac:dyDescent="0.25">
      <c r="A65" s="45">
        <f>'Wniosek 2025 r.'!A102</f>
        <v>0</v>
      </c>
      <c r="B65" s="53">
        <f>'Wniosek 2025 r.'!B102</f>
        <v>0</v>
      </c>
      <c r="C65" s="52">
        <f>'Wniosek 2025 r.'!E102</f>
        <v>0</v>
      </c>
      <c r="D65" s="51">
        <f>'Wniosek 2025 r.'!G102</f>
        <v>0</v>
      </c>
      <c r="E65" s="48">
        <f>'Wniosek 2025 r.'!C265</f>
        <v>0</v>
      </c>
      <c r="F65" s="48">
        <f>'Wniosek 2025 r.'!C575</f>
        <v>0</v>
      </c>
      <c r="G65" s="50">
        <f>'Wniosek 2025 r.'!C421</f>
        <v>0</v>
      </c>
      <c r="H65" s="49">
        <f>'Wniosek 2025 r.'!D421</f>
        <v>0</v>
      </c>
      <c r="I65" s="57">
        <f>'Wniosek 2025 r.'!F421</f>
        <v>0</v>
      </c>
      <c r="J65" s="48">
        <f>'Wniosek 2025 r.'!H421</f>
        <v>0</v>
      </c>
      <c r="K65" s="47">
        <f>'Wniosek 2025 r.'!C730</f>
        <v>0</v>
      </c>
      <c r="L65" s="27">
        <f t="shared" ref="L65:L96" si="32">A65</f>
        <v>0</v>
      </c>
      <c r="M65" s="32" t="str">
        <f t="shared" si="18"/>
        <v/>
      </c>
      <c r="N65" s="31" t="str">
        <f t="shared" si="19"/>
        <v/>
      </c>
      <c r="O65" s="27">
        <f t="shared" si="20"/>
        <v>0</v>
      </c>
      <c r="P65" s="30" t="str">
        <f t="shared" si="15"/>
        <v/>
      </c>
      <c r="Q65" s="29">
        <f t="shared" si="21"/>
        <v>0</v>
      </c>
      <c r="R65" s="29">
        <f t="shared" si="22"/>
        <v>0</v>
      </c>
      <c r="S65" s="29">
        <f t="shared" si="23"/>
        <v>0</v>
      </c>
      <c r="T65" s="27">
        <f t="shared" si="24"/>
        <v>0</v>
      </c>
      <c r="U65" s="27">
        <f t="shared" si="25"/>
        <v>0</v>
      </c>
      <c r="V65" s="27">
        <f t="shared" si="26"/>
        <v>0</v>
      </c>
      <c r="W65" s="27">
        <f t="shared" si="27"/>
        <v>0</v>
      </c>
      <c r="X65" s="27">
        <f t="shared" si="16"/>
        <v>0</v>
      </c>
      <c r="Y65" s="27" t="str">
        <f t="shared" si="28"/>
        <v>ok</v>
      </c>
      <c r="Z65" s="27" t="str">
        <f t="shared" si="29"/>
        <v>ok</v>
      </c>
      <c r="AA65" s="28">
        <f t="shared" si="30"/>
        <v>0</v>
      </c>
      <c r="AB65" s="28">
        <f t="shared" si="31"/>
        <v>0</v>
      </c>
      <c r="AC65" s="45">
        <f>'Zał. nr 2 kalkulacja - 2025 r.'!C89</f>
        <v>0</v>
      </c>
      <c r="AD65" s="45">
        <f>'Zał. nr 2 kalkulacja - 2025 r.'!D89</f>
        <v>0</v>
      </c>
      <c r="AE65" s="45">
        <f>'Zał. nr 2 kalkulacja - 2025 r.'!E89</f>
        <v>0</v>
      </c>
      <c r="AF65" s="45">
        <f>'Zał. nr 2 kalkulacja - 2025 r.'!F89</f>
        <v>0</v>
      </c>
      <c r="AG65" s="45">
        <f>'Zał. nr 2 kalkulacja - 2025 r.'!G89</f>
        <v>0</v>
      </c>
      <c r="AH65" s="45">
        <f>'Zał. nr 2 kalkulacja - 2025 r.'!H89</f>
        <v>0</v>
      </c>
      <c r="AI65" s="45">
        <f>'Zał. nr 2 kalkulacja - 2025 r.'!I89</f>
        <v>0</v>
      </c>
      <c r="AJ65" s="45">
        <f>'Zał. nr 2 kalkulacja - 2025 r.'!J89</f>
        <v>0</v>
      </c>
      <c r="AK65" s="45">
        <f>'Zał. nr 2 kalkulacja - 2025 r.'!K89</f>
        <v>0</v>
      </c>
      <c r="AL65" s="45">
        <f>'Zał. nr 2 kalkulacja - 2025 r.'!L89</f>
        <v>0</v>
      </c>
      <c r="AM65" s="45">
        <f>'Zał. nr 2 kalkulacja - 2025 r.'!M89</f>
        <v>0</v>
      </c>
      <c r="AN65" s="45">
        <f>'Zał. nr 2 kalkulacja - 2025 r.'!N89</f>
        <v>0</v>
      </c>
    </row>
    <row r="66" spans="1:40" s="45" customFormat="1" x14ac:dyDescent="0.25">
      <c r="A66" s="45">
        <f>'Wniosek 2025 r.'!A103</f>
        <v>0</v>
      </c>
      <c r="B66" s="53">
        <f>'Wniosek 2025 r.'!B103</f>
        <v>0</v>
      </c>
      <c r="C66" s="52">
        <f>'Wniosek 2025 r.'!E103</f>
        <v>0</v>
      </c>
      <c r="D66" s="51">
        <f>'Wniosek 2025 r.'!G103</f>
        <v>0</v>
      </c>
      <c r="E66" s="48">
        <f>'Wniosek 2025 r.'!C266</f>
        <v>0</v>
      </c>
      <c r="F66" s="48">
        <f>'Wniosek 2025 r.'!C576</f>
        <v>0</v>
      </c>
      <c r="G66" s="50">
        <f>'Wniosek 2025 r.'!C422</f>
        <v>0</v>
      </c>
      <c r="H66" s="49">
        <f>'Wniosek 2025 r.'!D422</f>
        <v>0</v>
      </c>
      <c r="I66" s="57">
        <f>'Wniosek 2025 r.'!F422</f>
        <v>0</v>
      </c>
      <c r="J66" s="48">
        <f>'Wniosek 2025 r.'!H422</f>
        <v>0</v>
      </c>
      <c r="K66" s="47">
        <f>'Wniosek 2025 r.'!C731</f>
        <v>0</v>
      </c>
      <c r="L66" s="27">
        <f t="shared" si="32"/>
        <v>0</v>
      </c>
      <c r="M66" s="32" t="str">
        <f t="shared" ref="M66:M97" si="33">IFERROR(E66/C66,"")</f>
        <v/>
      </c>
      <c r="N66" s="31" t="str">
        <f t="shared" ref="N66:N97" si="34">IFERROR(F66/E66,"")</f>
        <v/>
      </c>
      <c r="O66" s="27">
        <f t="shared" ref="O66:O97" si="35">H66</f>
        <v>0</v>
      </c>
      <c r="P66" s="30" t="str">
        <f t="shared" si="15"/>
        <v/>
      </c>
      <c r="Q66" s="29">
        <f t="shared" ref="Q66:Q97" si="36">O66*E66</f>
        <v>0</v>
      </c>
      <c r="R66" s="29">
        <f t="shared" ref="R66:R97" si="37">G66*E66</f>
        <v>0</v>
      </c>
      <c r="S66" s="29">
        <f t="shared" ref="S66:S97" si="38">IFERROR(U66*E66,0)</f>
        <v>0</v>
      </c>
      <c r="T66" s="27">
        <f t="shared" ref="T66:T97" si="39">IFERROR(U66*E66,0)</f>
        <v>0</v>
      </c>
      <c r="U66" s="27">
        <f t="shared" ref="U66:U97" si="40">IFERROR(IF((F66-J66)/E66&gt;=$AP$2,$AP$2,(F66-J66)/E66),0)</f>
        <v>0</v>
      </c>
      <c r="V66" s="27">
        <f t="shared" ref="V66:V97" si="41">IFERROR(K66/E66,0)</f>
        <v>0</v>
      </c>
      <c r="W66" s="27">
        <f t="shared" ref="W66:W97" si="42">F66*0.1</f>
        <v>0</v>
      </c>
      <c r="X66" s="27">
        <f t="shared" si="16"/>
        <v>0</v>
      </c>
      <c r="Y66" s="27" t="str">
        <f t="shared" ref="Y66:Y97" si="43">IF(O66&gt;=X66,$AQ$1,$AQ$2)</f>
        <v>ok</v>
      </c>
      <c r="Z66" s="27" t="str">
        <f t="shared" ref="Z66:Z97" si="44">IF(V66&lt;=$AP$2,$AQ$1,$AQ$2)</f>
        <v>ok</v>
      </c>
      <c r="AA66" s="28">
        <f t="shared" ref="AA66:AA97" si="45">(S66+Q66)-F66</f>
        <v>0</v>
      </c>
      <c r="AB66" s="28">
        <f t="shared" ref="AB66:AB97" si="46">F66-R66</f>
        <v>0</v>
      </c>
      <c r="AC66" s="45">
        <f>'Zał. nr 2 kalkulacja - 2025 r.'!C90</f>
        <v>0</v>
      </c>
      <c r="AD66" s="45">
        <f>'Zał. nr 2 kalkulacja - 2025 r.'!D90</f>
        <v>0</v>
      </c>
      <c r="AE66" s="45">
        <f>'Zał. nr 2 kalkulacja - 2025 r.'!E90</f>
        <v>0</v>
      </c>
      <c r="AF66" s="45">
        <f>'Zał. nr 2 kalkulacja - 2025 r.'!F90</f>
        <v>0</v>
      </c>
      <c r="AG66" s="45">
        <f>'Zał. nr 2 kalkulacja - 2025 r.'!G90</f>
        <v>0</v>
      </c>
      <c r="AH66" s="45">
        <f>'Zał. nr 2 kalkulacja - 2025 r.'!H90</f>
        <v>0</v>
      </c>
      <c r="AI66" s="45">
        <f>'Zał. nr 2 kalkulacja - 2025 r.'!I90</f>
        <v>0</v>
      </c>
      <c r="AJ66" s="45">
        <f>'Zał. nr 2 kalkulacja - 2025 r.'!J90</f>
        <v>0</v>
      </c>
      <c r="AK66" s="45">
        <f>'Zał. nr 2 kalkulacja - 2025 r.'!K90</f>
        <v>0</v>
      </c>
      <c r="AL66" s="45">
        <f>'Zał. nr 2 kalkulacja - 2025 r.'!L90</f>
        <v>0</v>
      </c>
      <c r="AM66" s="45">
        <f>'Zał. nr 2 kalkulacja - 2025 r.'!M90</f>
        <v>0</v>
      </c>
      <c r="AN66" s="45">
        <f>'Zał. nr 2 kalkulacja - 2025 r.'!N90</f>
        <v>0</v>
      </c>
    </row>
    <row r="67" spans="1:40" s="45" customFormat="1" x14ac:dyDescent="0.25">
      <c r="A67" s="45">
        <f>'Wniosek 2025 r.'!A104</f>
        <v>0</v>
      </c>
      <c r="B67" s="53">
        <f>'Wniosek 2025 r.'!B104</f>
        <v>0</v>
      </c>
      <c r="C67" s="52">
        <f>'Wniosek 2025 r.'!E104</f>
        <v>0</v>
      </c>
      <c r="D67" s="51">
        <f>'Wniosek 2025 r.'!G104</f>
        <v>0</v>
      </c>
      <c r="E67" s="48">
        <f>'Wniosek 2025 r.'!C267</f>
        <v>0</v>
      </c>
      <c r="F67" s="48">
        <f>'Wniosek 2025 r.'!C577</f>
        <v>0</v>
      </c>
      <c r="G67" s="50">
        <f>'Wniosek 2025 r.'!C423</f>
        <v>0</v>
      </c>
      <c r="H67" s="49">
        <f>'Wniosek 2025 r.'!D423</f>
        <v>0</v>
      </c>
      <c r="I67" s="57">
        <f>'Wniosek 2025 r.'!F423</f>
        <v>0</v>
      </c>
      <c r="J67" s="48">
        <f>'Wniosek 2025 r.'!H423</f>
        <v>0</v>
      </c>
      <c r="K67" s="47">
        <f>'Wniosek 2025 r.'!C732</f>
        <v>0</v>
      </c>
      <c r="L67" s="27">
        <f t="shared" si="32"/>
        <v>0</v>
      </c>
      <c r="M67" s="32" t="str">
        <f t="shared" si="33"/>
        <v/>
      </c>
      <c r="N67" s="31" t="str">
        <f t="shared" si="34"/>
        <v/>
      </c>
      <c r="O67" s="27">
        <f t="shared" si="35"/>
        <v>0</v>
      </c>
      <c r="P67" s="30" t="str">
        <f t="shared" ref="P67:P130" si="47">IFERROR(O67/N67,"")</f>
        <v/>
      </c>
      <c r="Q67" s="29">
        <f t="shared" si="36"/>
        <v>0</v>
      </c>
      <c r="R67" s="29">
        <f t="shared" si="37"/>
        <v>0</v>
      </c>
      <c r="S67" s="29">
        <f t="shared" si="38"/>
        <v>0</v>
      </c>
      <c r="T67" s="27">
        <f t="shared" si="39"/>
        <v>0</v>
      </c>
      <c r="U67" s="27">
        <f t="shared" si="40"/>
        <v>0</v>
      </c>
      <c r="V67" s="27">
        <f t="shared" si="41"/>
        <v>0</v>
      </c>
      <c r="W67" s="27">
        <f t="shared" si="42"/>
        <v>0</v>
      </c>
      <c r="X67" s="27">
        <f t="shared" ref="X67:X130" si="48">IFERROR(N67*0.1,0)</f>
        <v>0</v>
      </c>
      <c r="Y67" s="27" t="str">
        <f t="shared" si="43"/>
        <v>ok</v>
      </c>
      <c r="Z67" s="27" t="str">
        <f t="shared" si="44"/>
        <v>ok</v>
      </c>
      <c r="AA67" s="28">
        <f t="shared" si="45"/>
        <v>0</v>
      </c>
      <c r="AB67" s="28">
        <f t="shared" si="46"/>
        <v>0</v>
      </c>
      <c r="AC67" s="45">
        <f>'Zał. nr 2 kalkulacja - 2025 r.'!C91</f>
        <v>0</v>
      </c>
      <c r="AD67" s="45">
        <f>'Zał. nr 2 kalkulacja - 2025 r.'!D91</f>
        <v>0</v>
      </c>
      <c r="AE67" s="45">
        <f>'Zał. nr 2 kalkulacja - 2025 r.'!E91</f>
        <v>0</v>
      </c>
      <c r="AF67" s="45">
        <f>'Zał. nr 2 kalkulacja - 2025 r.'!F91</f>
        <v>0</v>
      </c>
      <c r="AG67" s="45">
        <f>'Zał. nr 2 kalkulacja - 2025 r.'!G91</f>
        <v>0</v>
      </c>
      <c r="AH67" s="45">
        <f>'Zał. nr 2 kalkulacja - 2025 r.'!H91</f>
        <v>0</v>
      </c>
      <c r="AI67" s="45">
        <f>'Zał. nr 2 kalkulacja - 2025 r.'!I91</f>
        <v>0</v>
      </c>
      <c r="AJ67" s="45">
        <f>'Zał. nr 2 kalkulacja - 2025 r.'!J91</f>
        <v>0</v>
      </c>
      <c r="AK67" s="45">
        <f>'Zał. nr 2 kalkulacja - 2025 r.'!K91</f>
        <v>0</v>
      </c>
      <c r="AL67" s="45">
        <f>'Zał. nr 2 kalkulacja - 2025 r.'!L91</f>
        <v>0</v>
      </c>
      <c r="AM67" s="45">
        <f>'Zał. nr 2 kalkulacja - 2025 r.'!M91</f>
        <v>0</v>
      </c>
      <c r="AN67" s="45">
        <f>'Zał. nr 2 kalkulacja - 2025 r.'!N91</f>
        <v>0</v>
      </c>
    </row>
    <row r="68" spans="1:40" s="45" customFormat="1" x14ac:dyDescent="0.25">
      <c r="A68" s="45">
        <f>'Wniosek 2025 r.'!A105</f>
        <v>0</v>
      </c>
      <c r="B68" s="53">
        <f>'Wniosek 2025 r.'!B105</f>
        <v>0</v>
      </c>
      <c r="C68" s="52">
        <f>'Wniosek 2025 r.'!E105</f>
        <v>0</v>
      </c>
      <c r="D68" s="51">
        <f>'Wniosek 2025 r.'!G105</f>
        <v>0</v>
      </c>
      <c r="E68" s="48">
        <f>'Wniosek 2025 r.'!C268</f>
        <v>0</v>
      </c>
      <c r="F68" s="48">
        <f>'Wniosek 2025 r.'!C578</f>
        <v>0</v>
      </c>
      <c r="G68" s="50">
        <f>'Wniosek 2025 r.'!C424</f>
        <v>0</v>
      </c>
      <c r="H68" s="49">
        <f>'Wniosek 2025 r.'!D424</f>
        <v>0</v>
      </c>
      <c r="I68" s="57">
        <f>'Wniosek 2025 r.'!F424</f>
        <v>0</v>
      </c>
      <c r="J68" s="48">
        <f>'Wniosek 2025 r.'!H424</f>
        <v>0</v>
      </c>
      <c r="K68" s="47">
        <f>'Wniosek 2025 r.'!C733</f>
        <v>0</v>
      </c>
      <c r="L68" s="27">
        <f t="shared" si="32"/>
        <v>0</v>
      </c>
      <c r="M68" s="32" t="str">
        <f t="shared" si="33"/>
        <v/>
      </c>
      <c r="N68" s="31" t="str">
        <f t="shared" si="34"/>
        <v/>
      </c>
      <c r="O68" s="27">
        <f t="shared" si="35"/>
        <v>0</v>
      </c>
      <c r="P68" s="30" t="str">
        <f t="shared" si="47"/>
        <v/>
      </c>
      <c r="Q68" s="29">
        <f t="shared" si="36"/>
        <v>0</v>
      </c>
      <c r="R68" s="29">
        <f t="shared" si="37"/>
        <v>0</v>
      </c>
      <c r="S68" s="29">
        <f t="shared" si="38"/>
        <v>0</v>
      </c>
      <c r="T68" s="27">
        <f t="shared" si="39"/>
        <v>0</v>
      </c>
      <c r="U68" s="27">
        <f t="shared" si="40"/>
        <v>0</v>
      </c>
      <c r="V68" s="27">
        <f t="shared" si="41"/>
        <v>0</v>
      </c>
      <c r="W68" s="27">
        <f t="shared" si="42"/>
        <v>0</v>
      </c>
      <c r="X68" s="27">
        <f t="shared" si="48"/>
        <v>0</v>
      </c>
      <c r="Y68" s="27" t="str">
        <f t="shared" si="43"/>
        <v>ok</v>
      </c>
      <c r="Z68" s="27" t="str">
        <f t="shared" si="44"/>
        <v>ok</v>
      </c>
      <c r="AA68" s="28">
        <f t="shared" si="45"/>
        <v>0</v>
      </c>
      <c r="AB68" s="28">
        <f t="shared" si="46"/>
        <v>0</v>
      </c>
      <c r="AC68" s="45">
        <f>'Zał. nr 2 kalkulacja - 2025 r.'!C92</f>
        <v>0</v>
      </c>
      <c r="AD68" s="45">
        <f>'Zał. nr 2 kalkulacja - 2025 r.'!D92</f>
        <v>0</v>
      </c>
      <c r="AE68" s="45">
        <f>'Zał. nr 2 kalkulacja - 2025 r.'!E92</f>
        <v>0</v>
      </c>
      <c r="AF68" s="45">
        <f>'Zał. nr 2 kalkulacja - 2025 r.'!F92</f>
        <v>0</v>
      </c>
      <c r="AG68" s="45">
        <f>'Zał. nr 2 kalkulacja - 2025 r.'!G92</f>
        <v>0</v>
      </c>
      <c r="AH68" s="45">
        <f>'Zał. nr 2 kalkulacja - 2025 r.'!H92</f>
        <v>0</v>
      </c>
      <c r="AI68" s="45">
        <f>'Zał. nr 2 kalkulacja - 2025 r.'!I92</f>
        <v>0</v>
      </c>
      <c r="AJ68" s="45">
        <f>'Zał. nr 2 kalkulacja - 2025 r.'!J92</f>
        <v>0</v>
      </c>
      <c r="AK68" s="45">
        <f>'Zał. nr 2 kalkulacja - 2025 r.'!K92</f>
        <v>0</v>
      </c>
      <c r="AL68" s="45">
        <f>'Zał. nr 2 kalkulacja - 2025 r.'!L92</f>
        <v>0</v>
      </c>
      <c r="AM68" s="45">
        <f>'Zał. nr 2 kalkulacja - 2025 r.'!M92</f>
        <v>0</v>
      </c>
      <c r="AN68" s="45">
        <f>'Zał. nr 2 kalkulacja - 2025 r.'!N92</f>
        <v>0</v>
      </c>
    </row>
    <row r="69" spans="1:40" s="45" customFormat="1" x14ac:dyDescent="0.25">
      <c r="A69" s="45">
        <f>'Wniosek 2025 r.'!A106</f>
        <v>0</v>
      </c>
      <c r="B69" s="53">
        <f>'Wniosek 2025 r.'!B106</f>
        <v>0</v>
      </c>
      <c r="C69" s="52">
        <f>'Wniosek 2025 r.'!E106</f>
        <v>0</v>
      </c>
      <c r="D69" s="51">
        <f>'Wniosek 2025 r.'!G106</f>
        <v>0</v>
      </c>
      <c r="E69" s="48">
        <f>'Wniosek 2025 r.'!C269</f>
        <v>0</v>
      </c>
      <c r="F69" s="48">
        <f>'Wniosek 2025 r.'!C579</f>
        <v>0</v>
      </c>
      <c r="G69" s="50">
        <f>'Wniosek 2025 r.'!C425</f>
        <v>0</v>
      </c>
      <c r="H69" s="49">
        <f>'Wniosek 2025 r.'!D425</f>
        <v>0</v>
      </c>
      <c r="I69" s="57">
        <f>'Wniosek 2025 r.'!F425</f>
        <v>0</v>
      </c>
      <c r="J69" s="48">
        <f>'Wniosek 2025 r.'!H425</f>
        <v>0</v>
      </c>
      <c r="K69" s="47">
        <f>'Wniosek 2025 r.'!C734</f>
        <v>0</v>
      </c>
      <c r="L69" s="27">
        <f t="shared" si="32"/>
        <v>0</v>
      </c>
      <c r="M69" s="32" t="str">
        <f t="shared" si="33"/>
        <v/>
      </c>
      <c r="N69" s="31" t="str">
        <f t="shared" si="34"/>
        <v/>
      </c>
      <c r="O69" s="27">
        <f t="shared" si="35"/>
        <v>0</v>
      </c>
      <c r="P69" s="30" t="str">
        <f t="shared" si="47"/>
        <v/>
      </c>
      <c r="Q69" s="29">
        <f t="shared" si="36"/>
        <v>0</v>
      </c>
      <c r="R69" s="29">
        <f t="shared" si="37"/>
        <v>0</v>
      </c>
      <c r="S69" s="29">
        <f t="shared" si="38"/>
        <v>0</v>
      </c>
      <c r="T69" s="27">
        <f t="shared" si="39"/>
        <v>0</v>
      </c>
      <c r="U69" s="27">
        <f t="shared" si="40"/>
        <v>0</v>
      </c>
      <c r="V69" s="27">
        <f t="shared" si="41"/>
        <v>0</v>
      </c>
      <c r="W69" s="27">
        <f t="shared" si="42"/>
        <v>0</v>
      </c>
      <c r="X69" s="27">
        <f t="shared" si="48"/>
        <v>0</v>
      </c>
      <c r="Y69" s="27" t="str">
        <f t="shared" si="43"/>
        <v>ok</v>
      </c>
      <c r="Z69" s="27" t="str">
        <f t="shared" si="44"/>
        <v>ok</v>
      </c>
      <c r="AA69" s="28">
        <f t="shared" si="45"/>
        <v>0</v>
      </c>
      <c r="AB69" s="28">
        <f t="shared" si="46"/>
        <v>0</v>
      </c>
      <c r="AC69" s="45">
        <f>'Zał. nr 2 kalkulacja - 2025 r.'!C93</f>
        <v>0</v>
      </c>
      <c r="AD69" s="45">
        <f>'Zał. nr 2 kalkulacja - 2025 r.'!D93</f>
        <v>0</v>
      </c>
      <c r="AE69" s="45">
        <f>'Zał. nr 2 kalkulacja - 2025 r.'!E93</f>
        <v>0</v>
      </c>
      <c r="AF69" s="45">
        <f>'Zał. nr 2 kalkulacja - 2025 r.'!F93</f>
        <v>0</v>
      </c>
      <c r="AG69" s="45">
        <f>'Zał. nr 2 kalkulacja - 2025 r.'!G93</f>
        <v>0</v>
      </c>
      <c r="AH69" s="45">
        <f>'Zał. nr 2 kalkulacja - 2025 r.'!H93</f>
        <v>0</v>
      </c>
      <c r="AI69" s="45">
        <f>'Zał. nr 2 kalkulacja - 2025 r.'!I93</f>
        <v>0</v>
      </c>
      <c r="AJ69" s="45">
        <f>'Zał. nr 2 kalkulacja - 2025 r.'!J93</f>
        <v>0</v>
      </c>
      <c r="AK69" s="45">
        <f>'Zał. nr 2 kalkulacja - 2025 r.'!K93</f>
        <v>0</v>
      </c>
      <c r="AL69" s="45">
        <f>'Zał. nr 2 kalkulacja - 2025 r.'!L93</f>
        <v>0</v>
      </c>
      <c r="AM69" s="45">
        <f>'Zał. nr 2 kalkulacja - 2025 r.'!M93</f>
        <v>0</v>
      </c>
      <c r="AN69" s="45">
        <f>'Zał. nr 2 kalkulacja - 2025 r.'!N93</f>
        <v>0</v>
      </c>
    </row>
    <row r="70" spans="1:40" s="45" customFormat="1" x14ac:dyDescent="0.25">
      <c r="A70" s="45">
        <f>'Wniosek 2025 r.'!A107</f>
        <v>0</v>
      </c>
      <c r="B70" s="53">
        <f>'Wniosek 2025 r.'!B107</f>
        <v>0</v>
      </c>
      <c r="C70" s="52">
        <f>'Wniosek 2025 r.'!E107</f>
        <v>0</v>
      </c>
      <c r="D70" s="51">
        <f>'Wniosek 2025 r.'!G107</f>
        <v>0</v>
      </c>
      <c r="E70" s="48">
        <f>'Wniosek 2025 r.'!C270</f>
        <v>0</v>
      </c>
      <c r="F70" s="48">
        <f>'Wniosek 2025 r.'!C580</f>
        <v>0</v>
      </c>
      <c r="G70" s="50">
        <f>'Wniosek 2025 r.'!C426</f>
        <v>0</v>
      </c>
      <c r="H70" s="49">
        <f>'Wniosek 2025 r.'!D426</f>
        <v>0</v>
      </c>
      <c r="I70" s="57">
        <f>'Wniosek 2025 r.'!F426</f>
        <v>0</v>
      </c>
      <c r="J70" s="48">
        <f>'Wniosek 2025 r.'!H426</f>
        <v>0</v>
      </c>
      <c r="K70" s="47">
        <f>'Wniosek 2025 r.'!C735</f>
        <v>0</v>
      </c>
      <c r="L70" s="27">
        <f t="shared" si="32"/>
        <v>0</v>
      </c>
      <c r="M70" s="32" t="str">
        <f t="shared" si="33"/>
        <v/>
      </c>
      <c r="N70" s="31" t="str">
        <f t="shared" si="34"/>
        <v/>
      </c>
      <c r="O70" s="27">
        <f t="shared" si="35"/>
        <v>0</v>
      </c>
      <c r="P70" s="30" t="str">
        <f t="shared" si="47"/>
        <v/>
      </c>
      <c r="Q70" s="29">
        <f t="shared" si="36"/>
        <v>0</v>
      </c>
      <c r="R70" s="29">
        <f t="shared" si="37"/>
        <v>0</v>
      </c>
      <c r="S70" s="29">
        <f t="shared" si="38"/>
        <v>0</v>
      </c>
      <c r="T70" s="27">
        <f t="shared" si="39"/>
        <v>0</v>
      </c>
      <c r="U70" s="27">
        <f t="shared" si="40"/>
        <v>0</v>
      </c>
      <c r="V70" s="27">
        <f t="shared" si="41"/>
        <v>0</v>
      </c>
      <c r="W70" s="27">
        <f t="shared" si="42"/>
        <v>0</v>
      </c>
      <c r="X70" s="27">
        <f t="shared" si="48"/>
        <v>0</v>
      </c>
      <c r="Y70" s="27" t="str">
        <f t="shared" si="43"/>
        <v>ok</v>
      </c>
      <c r="Z70" s="27" t="str">
        <f t="shared" si="44"/>
        <v>ok</v>
      </c>
      <c r="AA70" s="28">
        <f t="shared" si="45"/>
        <v>0</v>
      </c>
      <c r="AB70" s="28">
        <f t="shared" si="46"/>
        <v>0</v>
      </c>
      <c r="AC70" s="45">
        <f>'Zał. nr 2 kalkulacja - 2025 r.'!C94</f>
        <v>0</v>
      </c>
      <c r="AD70" s="45">
        <f>'Zał. nr 2 kalkulacja - 2025 r.'!D94</f>
        <v>0</v>
      </c>
      <c r="AE70" s="45">
        <f>'Zał. nr 2 kalkulacja - 2025 r.'!E94</f>
        <v>0</v>
      </c>
      <c r="AF70" s="45">
        <f>'Zał. nr 2 kalkulacja - 2025 r.'!F94</f>
        <v>0</v>
      </c>
      <c r="AG70" s="45">
        <f>'Zał. nr 2 kalkulacja - 2025 r.'!G94</f>
        <v>0</v>
      </c>
      <c r="AH70" s="45">
        <f>'Zał. nr 2 kalkulacja - 2025 r.'!H94</f>
        <v>0</v>
      </c>
      <c r="AI70" s="45">
        <f>'Zał. nr 2 kalkulacja - 2025 r.'!I94</f>
        <v>0</v>
      </c>
      <c r="AJ70" s="45">
        <f>'Zał. nr 2 kalkulacja - 2025 r.'!J94</f>
        <v>0</v>
      </c>
      <c r="AK70" s="45">
        <f>'Zał. nr 2 kalkulacja - 2025 r.'!K94</f>
        <v>0</v>
      </c>
      <c r="AL70" s="45">
        <f>'Zał. nr 2 kalkulacja - 2025 r.'!L94</f>
        <v>0</v>
      </c>
      <c r="AM70" s="45">
        <f>'Zał. nr 2 kalkulacja - 2025 r.'!M94</f>
        <v>0</v>
      </c>
      <c r="AN70" s="45">
        <f>'Zał. nr 2 kalkulacja - 2025 r.'!N94</f>
        <v>0</v>
      </c>
    </row>
    <row r="71" spans="1:40" s="45" customFormat="1" x14ac:dyDescent="0.25">
      <c r="A71" s="45">
        <f>'Wniosek 2025 r.'!A108</f>
        <v>0</v>
      </c>
      <c r="B71" s="53">
        <f>'Wniosek 2025 r.'!B108</f>
        <v>0</v>
      </c>
      <c r="C71" s="52">
        <f>'Wniosek 2025 r.'!E108</f>
        <v>0</v>
      </c>
      <c r="D71" s="51">
        <f>'Wniosek 2025 r.'!G108</f>
        <v>0</v>
      </c>
      <c r="E71" s="48">
        <f>'Wniosek 2025 r.'!C271</f>
        <v>0</v>
      </c>
      <c r="F71" s="48">
        <f>'Wniosek 2025 r.'!C581</f>
        <v>0</v>
      </c>
      <c r="G71" s="50">
        <f>'Wniosek 2025 r.'!C427</f>
        <v>0</v>
      </c>
      <c r="H71" s="49">
        <f>'Wniosek 2025 r.'!D427</f>
        <v>0</v>
      </c>
      <c r="I71" s="57">
        <f>'Wniosek 2025 r.'!F427</f>
        <v>0</v>
      </c>
      <c r="J71" s="48">
        <f>'Wniosek 2025 r.'!H427</f>
        <v>0</v>
      </c>
      <c r="K71" s="47">
        <f>'Wniosek 2025 r.'!C736</f>
        <v>0</v>
      </c>
      <c r="L71" s="27">
        <f t="shared" si="32"/>
        <v>0</v>
      </c>
      <c r="M71" s="32" t="str">
        <f t="shared" si="33"/>
        <v/>
      </c>
      <c r="N71" s="31" t="str">
        <f t="shared" si="34"/>
        <v/>
      </c>
      <c r="O71" s="27">
        <f t="shared" si="35"/>
        <v>0</v>
      </c>
      <c r="P71" s="30" t="str">
        <f t="shared" si="47"/>
        <v/>
      </c>
      <c r="Q71" s="29">
        <f t="shared" si="36"/>
        <v>0</v>
      </c>
      <c r="R71" s="29">
        <f t="shared" si="37"/>
        <v>0</v>
      </c>
      <c r="S71" s="29">
        <f t="shared" si="38"/>
        <v>0</v>
      </c>
      <c r="T71" s="27">
        <f t="shared" si="39"/>
        <v>0</v>
      </c>
      <c r="U71" s="27">
        <f t="shared" si="40"/>
        <v>0</v>
      </c>
      <c r="V71" s="27">
        <f t="shared" si="41"/>
        <v>0</v>
      </c>
      <c r="W71" s="27">
        <f t="shared" si="42"/>
        <v>0</v>
      </c>
      <c r="X71" s="27">
        <f t="shared" si="48"/>
        <v>0</v>
      </c>
      <c r="Y71" s="27" t="str">
        <f t="shared" si="43"/>
        <v>ok</v>
      </c>
      <c r="Z71" s="27" t="str">
        <f t="shared" si="44"/>
        <v>ok</v>
      </c>
      <c r="AA71" s="28">
        <f t="shared" si="45"/>
        <v>0</v>
      </c>
      <c r="AB71" s="28">
        <f t="shared" si="46"/>
        <v>0</v>
      </c>
      <c r="AC71" s="45">
        <f>'Zał. nr 2 kalkulacja - 2025 r.'!C95</f>
        <v>0</v>
      </c>
      <c r="AD71" s="45">
        <f>'Zał. nr 2 kalkulacja - 2025 r.'!D95</f>
        <v>0</v>
      </c>
      <c r="AE71" s="45">
        <f>'Zał. nr 2 kalkulacja - 2025 r.'!E95</f>
        <v>0</v>
      </c>
      <c r="AF71" s="45">
        <f>'Zał. nr 2 kalkulacja - 2025 r.'!F95</f>
        <v>0</v>
      </c>
      <c r="AG71" s="45">
        <f>'Zał. nr 2 kalkulacja - 2025 r.'!G95</f>
        <v>0</v>
      </c>
      <c r="AH71" s="45">
        <f>'Zał. nr 2 kalkulacja - 2025 r.'!H95</f>
        <v>0</v>
      </c>
      <c r="AI71" s="45">
        <f>'Zał. nr 2 kalkulacja - 2025 r.'!I95</f>
        <v>0</v>
      </c>
      <c r="AJ71" s="45">
        <f>'Zał. nr 2 kalkulacja - 2025 r.'!J95</f>
        <v>0</v>
      </c>
      <c r="AK71" s="45">
        <f>'Zał. nr 2 kalkulacja - 2025 r.'!K95</f>
        <v>0</v>
      </c>
      <c r="AL71" s="45">
        <f>'Zał. nr 2 kalkulacja - 2025 r.'!L95</f>
        <v>0</v>
      </c>
      <c r="AM71" s="45">
        <f>'Zał. nr 2 kalkulacja - 2025 r.'!M95</f>
        <v>0</v>
      </c>
      <c r="AN71" s="45">
        <f>'Zał. nr 2 kalkulacja - 2025 r.'!N95</f>
        <v>0</v>
      </c>
    </row>
    <row r="72" spans="1:40" s="45" customFormat="1" x14ac:dyDescent="0.25">
      <c r="A72" s="45">
        <f>'Wniosek 2025 r.'!A109</f>
        <v>0</v>
      </c>
      <c r="B72" s="53">
        <f>'Wniosek 2025 r.'!B109</f>
        <v>0</v>
      </c>
      <c r="C72" s="52">
        <f>'Wniosek 2025 r.'!E109</f>
        <v>0</v>
      </c>
      <c r="D72" s="51">
        <f>'Wniosek 2025 r.'!G109</f>
        <v>0</v>
      </c>
      <c r="E72" s="48">
        <f>'Wniosek 2025 r.'!C272</f>
        <v>0</v>
      </c>
      <c r="F72" s="48">
        <f>'Wniosek 2025 r.'!C582</f>
        <v>0</v>
      </c>
      <c r="G72" s="50">
        <f>'Wniosek 2025 r.'!C428</f>
        <v>0</v>
      </c>
      <c r="H72" s="49">
        <f>'Wniosek 2025 r.'!D428</f>
        <v>0</v>
      </c>
      <c r="I72" s="57">
        <f>'Wniosek 2025 r.'!F428</f>
        <v>0</v>
      </c>
      <c r="J72" s="48">
        <f>'Wniosek 2025 r.'!H428</f>
        <v>0</v>
      </c>
      <c r="K72" s="47">
        <f>'Wniosek 2025 r.'!C737</f>
        <v>0</v>
      </c>
      <c r="L72" s="27">
        <f t="shared" si="32"/>
        <v>0</v>
      </c>
      <c r="M72" s="32" t="str">
        <f t="shared" si="33"/>
        <v/>
      </c>
      <c r="N72" s="31" t="str">
        <f t="shared" si="34"/>
        <v/>
      </c>
      <c r="O72" s="27">
        <f t="shared" si="35"/>
        <v>0</v>
      </c>
      <c r="P72" s="30" t="str">
        <f t="shared" si="47"/>
        <v/>
      </c>
      <c r="Q72" s="29">
        <f t="shared" si="36"/>
        <v>0</v>
      </c>
      <c r="R72" s="29">
        <f t="shared" si="37"/>
        <v>0</v>
      </c>
      <c r="S72" s="29">
        <f t="shared" si="38"/>
        <v>0</v>
      </c>
      <c r="T72" s="27">
        <f t="shared" si="39"/>
        <v>0</v>
      </c>
      <c r="U72" s="27">
        <f t="shared" si="40"/>
        <v>0</v>
      </c>
      <c r="V72" s="27">
        <f t="shared" si="41"/>
        <v>0</v>
      </c>
      <c r="W72" s="27">
        <f t="shared" si="42"/>
        <v>0</v>
      </c>
      <c r="X72" s="27">
        <f t="shared" si="48"/>
        <v>0</v>
      </c>
      <c r="Y72" s="27" t="str">
        <f t="shared" si="43"/>
        <v>ok</v>
      </c>
      <c r="Z72" s="27" t="str">
        <f t="shared" si="44"/>
        <v>ok</v>
      </c>
      <c r="AA72" s="28">
        <f t="shared" si="45"/>
        <v>0</v>
      </c>
      <c r="AB72" s="28">
        <f t="shared" si="46"/>
        <v>0</v>
      </c>
      <c r="AC72" s="45">
        <f>'Zał. nr 2 kalkulacja - 2025 r.'!C96</f>
        <v>0</v>
      </c>
      <c r="AD72" s="45">
        <f>'Zał. nr 2 kalkulacja - 2025 r.'!D96</f>
        <v>0</v>
      </c>
      <c r="AE72" s="45">
        <f>'Zał. nr 2 kalkulacja - 2025 r.'!E96</f>
        <v>0</v>
      </c>
      <c r="AF72" s="45">
        <f>'Zał. nr 2 kalkulacja - 2025 r.'!F96</f>
        <v>0</v>
      </c>
      <c r="AG72" s="45">
        <f>'Zał. nr 2 kalkulacja - 2025 r.'!G96</f>
        <v>0</v>
      </c>
      <c r="AH72" s="45">
        <f>'Zał. nr 2 kalkulacja - 2025 r.'!H96</f>
        <v>0</v>
      </c>
      <c r="AI72" s="45">
        <f>'Zał. nr 2 kalkulacja - 2025 r.'!I96</f>
        <v>0</v>
      </c>
      <c r="AJ72" s="45">
        <f>'Zał. nr 2 kalkulacja - 2025 r.'!J96</f>
        <v>0</v>
      </c>
      <c r="AK72" s="45">
        <f>'Zał. nr 2 kalkulacja - 2025 r.'!K96</f>
        <v>0</v>
      </c>
      <c r="AL72" s="45">
        <f>'Zał. nr 2 kalkulacja - 2025 r.'!L96</f>
        <v>0</v>
      </c>
      <c r="AM72" s="45">
        <f>'Zał. nr 2 kalkulacja - 2025 r.'!M96</f>
        <v>0</v>
      </c>
      <c r="AN72" s="45">
        <f>'Zał. nr 2 kalkulacja - 2025 r.'!N96</f>
        <v>0</v>
      </c>
    </row>
    <row r="73" spans="1:40" s="45" customFormat="1" x14ac:dyDescent="0.25">
      <c r="A73" s="45">
        <f>'Wniosek 2025 r.'!A110</f>
        <v>0</v>
      </c>
      <c r="B73" s="53">
        <f>'Wniosek 2025 r.'!B110</f>
        <v>0</v>
      </c>
      <c r="C73" s="52">
        <f>'Wniosek 2025 r.'!E110</f>
        <v>0</v>
      </c>
      <c r="D73" s="51">
        <f>'Wniosek 2025 r.'!G110</f>
        <v>0</v>
      </c>
      <c r="E73" s="48">
        <f>'Wniosek 2025 r.'!C273</f>
        <v>0</v>
      </c>
      <c r="F73" s="48">
        <f>'Wniosek 2025 r.'!C583</f>
        <v>0</v>
      </c>
      <c r="G73" s="50">
        <f>'Wniosek 2025 r.'!C429</f>
        <v>0</v>
      </c>
      <c r="H73" s="49">
        <f>'Wniosek 2025 r.'!D429</f>
        <v>0</v>
      </c>
      <c r="I73" s="57">
        <f>'Wniosek 2025 r.'!F429</f>
        <v>0</v>
      </c>
      <c r="J73" s="48">
        <f>'Wniosek 2025 r.'!H429</f>
        <v>0</v>
      </c>
      <c r="K73" s="47">
        <f>'Wniosek 2025 r.'!C738</f>
        <v>0</v>
      </c>
      <c r="L73" s="27">
        <f t="shared" si="32"/>
        <v>0</v>
      </c>
      <c r="M73" s="32" t="str">
        <f t="shared" si="33"/>
        <v/>
      </c>
      <c r="N73" s="31" t="str">
        <f t="shared" si="34"/>
        <v/>
      </c>
      <c r="O73" s="27">
        <f t="shared" si="35"/>
        <v>0</v>
      </c>
      <c r="P73" s="30" t="str">
        <f t="shared" si="47"/>
        <v/>
      </c>
      <c r="Q73" s="29">
        <f t="shared" si="36"/>
        <v>0</v>
      </c>
      <c r="R73" s="29">
        <f t="shared" si="37"/>
        <v>0</v>
      </c>
      <c r="S73" s="29">
        <f t="shared" si="38"/>
        <v>0</v>
      </c>
      <c r="T73" s="27">
        <f t="shared" si="39"/>
        <v>0</v>
      </c>
      <c r="U73" s="27">
        <f t="shared" si="40"/>
        <v>0</v>
      </c>
      <c r="V73" s="27">
        <f t="shared" si="41"/>
        <v>0</v>
      </c>
      <c r="W73" s="27">
        <f t="shared" si="42"/>
        <v>0</v>
      </c>
      <c r="X73" s="27">
        <f t="shared" si="48"/>
        <v>0</v>
      </c>
      <c r="Y73" s="27" t="str">
        <f t="shared" si="43"/>
        <v>ok</v>
      </c>
      <c r="Z73" s="27" t="str">
        <f t="shared" si="44"/>
        <v>ok</v>
      </c>
      <c r="AA73" s="28">
        <f t="shared" si="45"/>
        <v>0</v>
      </c>
      <c r="AB73" s="28">
        <f t="shared" si="46"/>
        <v>0</v>
      </c>
      <c r="AC73" s="45">
        <f>'Zał. nr 2 kalkulacja - 2025 r.'!C97</f>
        <v>0</v>
      </c>
      <c r="AD73" s="45">
        <f>'Zał. nr 2 kalkulacja - 2025 r.'!D97</f>
        <v>0</v>
      </c>
      <c r="AE73" s="45">
        <f>'Zał. nr 2 kalkulacja - 2025 r.'!E97</f>
        <v>0</v>
      </c>
      <c r="AF73" s="45">
        <f>'Zał. nr 2 kalkulacja - 2025 r.'!F97</f>
        <v>0</v>
      </c>
      <c r="AG73" s="45">
        <f>'Zał. nr 2 kalkulacja - 2025 r.'!G97</f>
        <v>0</v>
      </c>
      <c r="AH73" s="45">
        <f>'Zał. nr 2 kalkulacja - 2025 r.'!H97</f>
        <v>0</v>
      </c>
      <c r="AI73" s="45">
        <f>'Zał. nr 2 kalkulacja - 2025 r.'!I97</f>
        <v>0</v>
      </c>
      <c r="AJ73" s="45">
        <f>'Zał. nr 2 kalkulacja - 2025 r.'!J97</f>
        <v>0</v>
      </c>
      <c r="AK73" s="45">
        <f>'Zał. nr 2 kalkulacja - 2025 r.'!K97</f>
        <v>0</v>
      </c>
      <c r="AL73" s="45">
        <f>'Zał. nr 2 kalkulacja - 2025 r.'!L97</f>
        <v>0</v>
      </c>
      <c r="AM73" s="45">
        <f>'Zał. nr 2 kalkulacja - 2025 r.'!M97</f>
        <v>0</v>
      </c>
      <c r="AN73" s="45">
        <f>'Zał. nr 2 kalkulacja - 2025 r.'!N97</f>
        <v>0</v>
      </c>
    </row>
    <row r="74" spans="1:40" s="45" customFormat="1" x14ac:dyDescent="0.25">
      <c r="A74" s="45">
        <f>'Wniosek 2025 r.'!A111</f>
        <v>0</v>
      </c>
      <c r="B74" s="53">
        <f>'Wniosek 2025 r.'!B111</f>
        <v>0</v>
      </c>
      <c r="C74" s="52">
        <f>'Wniosek 2025 r.'!E111</f>
        <v>0</v>
      </c>
      <c r="D74" s="51">
        <f>'Wniosek 2025 r.'!G111</f>
        <v>0</v>
      </c>
      <c r="E74" s="48">
        <f>'Wniosek 2025 r.'!C274</f>
        <v>0</v>
      </c>
      <c r="F74" s="48">
        <f>'Wniosek 2025 r.'!C584</f>
        <v>0</v>
      </c>
      <c r="G74" s="50">
        <f>'Wniosek 2025 r.'!C430</f>
        <v>0</v>
      </c>
      <c r="H74" s="49">
        <f>'Wniosek 2025 r.'!D430</f>
        <v>0</v>
      </c>
      <c r="I74" s="57">
        <f>'Wniosek 2025 r.'!F430</f>
        <v>0</v>
      </c>
      <c r="J74" s="48">
        <f>'Wniosek 2025 r.'!H430</f>
        <v>0</v>
      </c>
      <c r="K74" s="47">
        <f>'Wniosek 2025 r.'!C739</f>
        <v>0</v>
      </c>
      <c r="L74" s="27">
        <f t="shared" si="32"/>
        <v>0</v>
      </c>
      <c r="M74" s="32" t="str">
        <f t="shared" si="33"/>
        <v/>
      </c>
      <c r="N74" s="31" t="str">
        <f t="shared" si="34"/>
        <v/>
      </c>
      <c r="O74" s="27">
        <f t="shared" si="35"/>
        <v>0</v>
      </c>
      <c r="P74" s="30" t="str">
        <f t="shared" si="47"/>
        <v/>
      </c>
      <c r="Q74" s="29">
        <f t="shared" si="36"/>
        <v>0</v>
      </c>
      <c r="R74" s="29">
        <f t="shared" si="37"/>
        <v>0</v>
      </c>
      <c r="S74" s="29">
        <f t="shared" si="38"/>
        <v>0</v>
      </c>
      <c r="T74" s="27">
        <f t="shared" si="39"/>
        <v>0</v>
      </c>
      <c r="U74" s="27">
        <f t="shared" si="40"/>
        <v>0</v>
      </c>
      <c r="V74" s="27">
        <f t="shared" si="41"/>
        <v>0</v>
      </c>
      <c r="W74" s="27">
        <f t="shared" si="42"/>
        <v>0</v>
      </c>
      <c r="X74" s="27">
        <f t="shared" si="48"/>
        <v>0</v>
      </c>
      <c r="Y74" s="27" t="str">
        <f t="shared" si="43"/>
        <v>ok</v>
      </c>
      <c r="Z74" s="27" t="str">
        <f t="shared" si="44"/>
        <v>ok</v>
      </c>
      <c r="AA74" s="28">
        <f t="shared" si="45"/>
        <v>0</v>
      </c>
      <c r="AB74" s="28">
        <f t="shared" si="46"/>
        <v>0</v>
      </c>
      <c r="AC74" s="45">
        <f>'Zał. nr 2 kalkulacja - 2025 r.'!C98</f>
        <v>0</v>
      </c>
      <c r="AD74" s="45">
        <f>'Zał. nr 2 kalkulacja - 2025 r.'!D98</f>
        <v>0</v>
      </c>
      <c r="AE74" s="45">
        <f>'Zał. nr 2 kalkulacja - 2025 r.'!E98</f>
        <v>0</v>
      </c>
      <c r="AF74" s="45">
        <f>'Zał. nr 2 kalkulacja - 2025 r.'!F98</f>
        <v>0</v>
      </c>
      <c r="AG74" s="45">
        <f>'Zał. nr 2 kalkulacja - 2025 r.'!G98</f>
        <v>0</v>
      </c>
      <c r="AH74" s="45">
        <f>'Zał. nr 2 kalkulacja - 2025 r.'!H98</f>
        <v>0</v>
      </c>
      <c r="AI74" s="45">
        <f>'Zał. nr 2 kalkulacja - 2025 r.'!I98</f>
        <v>0</v>
      </c>
      <c r="AJ74" s="45">
        <f>'Zał. nr 2 kalkulacja - 2025 r.'!J98</f>
        <v>0</v>
      </c>
      <c r="AK74" s="45">
        <f>'Zał. nr 2 kalkulacja - 2025 r.'!K98</f>
        <v>0</v>
      </c>
      <c r="AL74" s="45">
        <f>'Zał. nr 2 kalkulacja - 2025 r.'!L98</f>
        <v>0</v>
      </c>
      <c r="AM74" s="45">
        <f>'Zał. nr 2 kalkulacja - 2025 r.'!M98</f>
        <v>0</v>
      </c>
      <c r="AN74" s="45">
        <f>'Zał. nr 2 kalkulacja - 2025 r.'!N98</f>
        <v>0</v>
      </c>
    </row>
    <row r="75" spans="1:40" s="45" customFormat="1" x14ac:dyDescent="0.25">
      <c r="A75" s="45">
        <f>'Wniosek 2025 r.'!A112</f>
        <v>0</v>
      </c>
      <c r="B75" s="53">
        <f>'Wniosek 2025 r.'!B112</f>
        <v>0</v>
      </c>
      <c r="C75" s="52">
        <f>'Wniosek 2025 r.'!E112</f>
        <v>0</v>
      </c>
      <c r="D75" s="51">
        <f>'Wniosek 2025 r.'!G112</f>
        <v>0</v>
      </c>
      <c r="E75" s="48">
        <f>'Wniosek 2025 r.'!C275</f>
        <v>0</v>
      </c>
      <c r="F75" s="48">
        <f>'Wniosek 2025 r.'!C585</f>
        <v>0</v>
      </c>
      <c r="G75" s="50">
        <f>'Wniosek 2025 r.'!C431</f>
        <v>0</v>
      </c>
      <c r="H75" s="49">
        <f>'Wniosek 2025 r.'!D431</f>
        <v>0</v>
      </c>
      <c r="I75" s="57">
        <f>'Wniosek 2025 r.'!F431</f>
        <v>0</v>
      </c>
      <c r="J75" s="48">
        <f>'Wniosek 2025 r.'!H431</f>
        <v>0</v>
      </c>
      <c r="K75" s="47">
        <f>'Wniosek 2025 r.'!C740</f>
        <v>0</v>
      </c>
      <c r="L75" s="27">
        <f t="shared" si="32"/>
        <v>0</v>
      </c>
      <c r="M75" s="32" t="str">
        <f t="shared" si="33"/>
        <v/>
      </c>
      <c r="N75" s="31" t="str">
        <f t="shared" si="34"/>
        <v/>
      </c>
      <c r="O75" s="27">
        <f t="shared" si="35"/>
        <v>0</v>
      </c>
      <c r="P75" s="30" t="str">
        <f t="shared" si="47"/>
        <v/>
      </c>
      <c r="Q75" s="29">
        <f t="shared" si="36"/>
        <v>0</v>
      </c>
      <c r="R75" s="29">
        <f t="shared" si="37"/>
        <v>0</v>
      </c>
      <c r="S75" s="29">
        <f t="shared" si="38"/>
        <v>0</v>
      </c>
      <c r="T75" s="27">
        <f t="shared" si="39"/>
        <v>0</v>
      </c>
      <c r="U75" s="27">
        <f t="shared" si="40"/>
        <v>0</v>
      </c>
      <c r="V75" s="27">
        <f t="shared" si="41"/>
        <v>0</v>
      </c>
      <c r="W75" s="27">
        <f t="shared" si="42"/>
        <v>0</v>
      </c>
      <c r="X75" s="27">
        <f t="shared" si="48"/>
        <v>0</v>
      </c>
      <c r="Y75" s="27" t="str">
        <f t="shared" si="43"/>
        <v>ok</v>
      </c>
      <c r="Z75" s="27" t="str">
        <f t="shared" si="44"/>
        <v>ok</v>
      </c>
      <c r="AA75" s="28">
        <f t="shared" si="45"/>
        <v>0</v>
      </c>
      <c r="AB75" s="28">
        <f t="shared" si="46"/>
        <v>0</v>
      </c>
      <c r="AC75" s="45">
        <f>'Zał. nr 2 kalkulacja - 2025 r.'!C99</f>
        <v>0</v>
      </c>
      <c r="AD75" s="45">
        <f>'Zał. nr 2 kalkulacja - 2025 r.'!D99</f>
        <v>0</v>
      </c>
      <c r="AE75" s="45">
        <f>'Zał. nr 2 kalkulacja - 2025 r.'!E99</f>
        <v>0</v>
      </c>
      <c r="AF75" s="45">
        <f>'Zał. nr 2 kalkulacja - 2025 r.'!F99</f>
        <v>0</v>
      </c>
      <c r="AG75" s="45">
        <f>'Zał. nr 2 kalkulacja - 2025 r.'!G99</f>
        <v>0</v>
      </c>
      <c r="AH75" s="45">
        <f>'Zał. nr 2 kalkulacja - 2025 r.'!H99</f>
        <v>0</v>
      </c>
      <c r="AI75" s="45">
        <f>'Zał. nr 2 kalkulacja - 2025 r.'!I99</f>
        <v>0</v>
      </c>
      <c r="AJ75" s="45">
        <f>'Zał. nr 2 kalkulacja - 2025 r.'!J99</f>
        <v>0</v>
      </c>
      <c r="AK75" s="45">
        <f>'Zał. nr 2 kalkulacja - 2025 r.'!K99</f>
        <v>0</v>
      </c>
      <c r="AL75" s="45">
        <f>'Zał. nr 2 kalkulacja - 2025 r.'!L99</f>
        <v>0</v>
      </c>
      <c r="AM75" s="45">
        <f>'Zał. nr 2 kalkulacja - 2025 r.'!M99</f>
        <v>0</v>
      </c>
      <c r="AN75" s="45">
        <f>'Zał. nr 2 kalkulacja - 2025 r.'!N99</f>
        <v>0</v>
      </c>
    </row>
    <row r="76" spans="1:40" s="45" customFormat="1" x14ac:dyDescent="0.25">
      <c r="A76" s="45">
        <f>'Wniosek 2025 r.'!A113</f>
        <v>0</v>
      </c>
      <c r="B76" s="53">
        <f>'Wniosek 2025 r.'!B113</f>
        <v>0</v>
      </c>
      <c r="C76" s="52">
        <f>'Wniosek 2025 r.'!E113</f>
        <v>0</v>
      </c>
      <c r="D76" s="51">
        <f>'Wniosek 2025 r.'!G113</f>
        <v>0</v>
      </c>
      <c r="E76" s="48">
        <f>'Wniosek 2025 r.'!C276</f>
        <v>0</v>
      </c>
      <c r="F76" s="48">
        <f>'Wniosek 2025 r.'!C586</f>
        <v>0</v>
      </c>
      <c r="G76" s="50">
        <f>'Wniosek 2025 r.'!C432</f>
        <v>0</v>
      </c>
      <c r="H76" s="49">
        <f>'Wniosek 2025 r.'!D432</f>
        <v>0</v>
      </c>
      <c r="I76" s="57">
        <f>'Wniosek 2025 r.'!F432</f>
        <v>0</v>
      </c>
      <c r="J76" s="48">
        <f>'Wniosek 2025 r.'!H432</f>
        <v>0</v>
      </c>
      <c r="K76" s="47">
        <f>'Wniosek 2025 r.'!C741</f>
        <v>0</v>
      </c>
      <c r="L76" s="27">
        <f t="shared" si="32"/>
        <v>0</v>
      </c>
      <c r="M76" s="32" t="str">
        <f t="shared" si="33"/>
        <v/>
      </c>
      <c r="N76" s="31" t="str">
        <f t="shared" si="34"/>
        <v/>
      </c>
      <c r="O76" s="27">
        <f t="shared" si="35"/>
        <v>0</v>
      </c>
      <c r="P76" s="30" t="str">
        <f t="shared" si="47"/>
        <v/>
      </c>
      <c r="Q76" s="29">
        <f t="shared" si="36"/>
        <v>0</v>
      </c>
      <c r="R76" s="29">
        <f t="shared" si="37"/>
        <v>0</v>
      </c>
      <c r="S76" s="29">
        <f t="shared" si="38"/>
        <v>0</v>
      </c>
      <c r="T76" s="27">
        <f t="shared" si="39"/>
        <v>0</v>
      </c>
      <c r="U76" s="27">
        <f t="shared" si="40"/>
        <v>0</v>
      </c>
      <c r="V76" s="27">
        <f t="shared" si="41"/>
        <v>0</v>
      </c>
      <c r="W76" s="27">
        <f t="shared" si="42"/>
        <v>0</v>
      </c>
      <c r="X76" s="27">
        <f t="shared" si="48"/>
        <v>0</v>
      </c>
      <c r="Y76" s="27" t="str">
        <f t="shared" si="43"/>
        <v>ok</v>
      </c>
      <c r="Z76" s="27" t="str">
        <f t="shared" si="44"/>
        <v>ok</v>
      </c>
      <c r="AA76" s="28">
        <f t="shared" si="45"/>
        <v>0</v>
      </c>
      <c r="AB76" s="28">
        <f t="shared" si="46"/>
        <v>0</v>
      </c>
      <c r="AC76" s="45">
        <f>'Zał. nr 2 kalkulacja - 2025 r.'!C100</f>
        <v>0</v>
      </c>
      <c r="AD76" s="45">
        <f>'Zał. nr 2 kalkulacja - 2025 r.'!D100</f>
        <v>0</v>
      </c>
      <c r="AE76" s="45">
        <f>'Zał. nr 2 kalkulacja - 2025 r.'!E100</f>
        <v>0</v>
      </c>
      <c r="AF76" s="45">
        <f>'Zał. nr 2 kalkulacja - 2025 r.'!F100</f>
        <v>0</v>
      </c>
      <c r="AG76" s="45">
        <f>'Zał. nr 2 kalkulacja - 2025 r.'!G100</f>
        <v>0</v>
      </c>
      <c r="AH76" s="45">
        <f>'Zał. nr 2 kalkulacja - 2025 r.'!H100</f>
        <v>0</v>
      </c>
      <c r="AI76" s="45">
        <f>'Zał. nr 2 kalkulacja - 2025 r.'!I100</f>
        <v>0</v>
      </c>
      <c r="AJ76" s="45">
        <f>'Zał. nr 2 kalkulacja - 2025 r.'!J100</f>
        <v>0</v>
      </c>
      <c r="AK76" s="45">
        <f>'Zał. nr 2 kalkulacja - 2025 r.'!K100</f>
        <v>0</v>
      </c>
      <c r="AL76" s="45">
        <f>'Zał. nr 2 kalkulacja - 2025 r.'!L100</f>
        <v>0</v>
      </c>
      <c r="AM76" s="45">
        <f>'Zał. nr 2 kalkulacja - 2025 r.'!M100</f>
        <v>0</v>
      </c>
      <c r="AN76" s="45">
        <f>'Zał. nr 2 kalkulacja - 2025 r.'!N100</f>
        <v>0</v>
      </c>
    </row>
    <row r="77" spans="1:40" s="45" customFormat="1" x14ac:dyDescent="0.25">
      <c r="A77" s="45">
        <f>'Wniosek 2025 r.'!A114</f>
        <v>0</v>
      </c>
      <c r="B77" s="53">
        <f>'Wniosek 2025 r.'!B114</f>
        <v>0</v>
      </c>
      <c r="C77" s="52">
        <f>'Wniosek 2025 r.'!E114</f>
        <v>0</v>
      </c>
      <c r="D77" s="51">
        <f>'Wniosek 2025 r.'!G114</f>
        <v>0</v>
      </c>
      <c r="E77" s="48">
        <f>'Wniosek 2025 r.'!C277</f>
        <v>0</v>
      </c>
      <c r="F77" s="48">
        <f>'Wniosek 2025 r.'!C587</f>
        <v>0</v>
      </c>
      <c r="G77" s="50">
        <f>'Wniosek 2025 r.'!C433</f>
        <v>0</v>
      </c>
      <c r="H77" s="49">
        <f>'Wniosek 2025 r.'!D433</f>
        <v>0</v>
      </c>
      <c r="I77" s="57">
        <f>'Wniosek 2025 r.'!F433</f>
        <v>0</v>
      </c>
      <c r="J77" s="48">
        <f>'Wniosek 2025 r.'!H433</f>
        <v>0</v>
      </c>
      <c r="K77" s="47">
        <f>'Wniosek 2025 r.'!C742</f>
        <v>0</v>
      </c>
      <c r="L77" s="27">
        <f t="shared" si="32"/>
        <v>0</v>
      </c>
      <c r="M77" s="32" t="str">
        <f t="shared" si="33"/>
        <v/>
      </c>
      <c r="N77" s="31" t="str">
        <f t="shared" si="34"/>
        <v/>
      </c>
      <c r="O77" s="27">
        <f t="shared" si="35"/>
        <v>0</v>
      </c>
      <c r="P77" s="30" t="str">
        <f t="shared" si="47"/>
        <v/>
      </c>
      <c r="Q77" s="29">
        <f t="shared" si="36"/>
        <v>0</v>
      </c>
      <c r="R77" s="29">
        <f t="shared" si="37"/>
        <v>0</v>
      </c>
      <c r="S77" s="29">
        <f t="shared" si="38"/>
        <v>0</v>
      </c>
      <c r="T77" s="27">
        <f t="shared" si="39"/>
        <v>0</v>
      </c>
      <c r="U77" s="27">
        <f t="shared" si="40"/>
        <v>0</v>
      </c>
      <c r="V77" s="27">
        <f t="shared" si="41"/>
        <v>0</v>
      </c>
      <c r="W77" s="27">
        <f t="shared" si="42"/>
        <v>0</v>
      </c>
      <c r="X77" s="27">
        <f t="shared" si="48"/>
        <v>0</v>
      </c>
      <c r="Y77" s="27" t="str">
        <f t="shared" si="43"/>
        <v>ok</v>
      </c>
      <c r="Z77" s="27" t="str">
        <f t="shared" si="44"/>
        <v>ok</v>
      </c>
      <c r="AA77" s="28">
        <f t="shared" si="45"/>
        <v>0</v>
      </c>
      <c r="AB77" s="28">
        <f t="shared" si="46"/>
        <v>0</v>
      </c>
      <c r="AC77" s="45">
        <f>'Zał. nr 2 kalkulacja - 2025 r.'!C101</f>
        <v>0</v>
      </c>
      <c r="AD77" s="45">
        <f>'Zał. nr 2 kalkulacja - 2025 r.'!D101</f>
        <v>0</v>
      </c>
      <c r="AE77" s="45">
        <f>'Zał. nr 2 kalkulacja - 2025 r.'!E101</f>
        <v>0</v>
      </c>
      <c r="AF77" s="45">
        <f>'Zał. nr 2 kalkulacja - 2025 r.'!F101</f>
        <v>0</v>
      </c>
      <c r="AG77" s="45">
        <f>'Zał. nr 2 kalkulacja - 2025 r.'!G101</f>
        <v>0</v>
      </c>
      <c r="AH77" s="45">
        <f>'Zał. nr 2 kalkulacja - 2025 r.'!H101</f>
        <v>0</v>
      </c>
      <c r="AI77" s="45">
        <f>'Zał. nr 2 kalkulacja - 2025 r.'!I101</f>
        <v>0</v>
      </c>
      <c r="AJ77" s="45">
        <f>'Zał. nr 2 kalkulacja - 2025 r.'!J101</f>
        <v>0</v>
      </c>
      <c r="AK77" s="45">
        <f>'Zał. nr 2 kalkulacja - 2025 r.'!K101</f>
        <v>0</v>
      </c>
      <c r="AL77" s="45">
        <f>'Zał. nr 2 kalkulacja - 2025 r.'!L101</f>
        <v>0</v>
      </c>
      <c r="AM77" s="45">
        <f>'Zał. nr 2 kalkulacja - 2025 r.'!M101</f>
        <v>0</v>
      </c>
      <c r="AN77" s="45">
        <f>'Zał. nr 2 kalkulacja - 2025 r.'!N101</f>
        <v>0</v>
      </c>
    </row>
    <row r="78" spans="1:40" s="45" customFormat="1" x14ac:dyDescent="0.25">
      <c r="A78" s="45">
        <f>'Wniosek 2025 r.'!A115</f>
        <v>0</v>
      </c>
      <c r="B78" s="53">
        <f>'Wniosek 2025 r.'!B115</f>
        <v>0</v>
      </c>
      <c r="C78" s="52">
        <f>'Wniosek 2025 r.'!E115</f>
        <v>0</v>
      </c>
      <c r="D78" s="51">
        <f>'Wniosek 2025 r.'!G115</f>
        <v>0</v>
      </c>
      <c r="E78" s="48">
        <f>'Wniosek 2025 r.'!C278</f>
        <v>0</v>
      </c>
      <c r="F78" s="48">
        <f>'Wniosek 2025 r.'!C588</f>
        <v>0</v>
      </c>
      <c r="G78" s="50">
        <f>'Wniosek 2025 r.'!C434</f>
        <v>0</v>
      </c>
      <c r="H78" s="49">
        <f>'Wniosek 2025 r.'!D434</f>
        <v>0</v>
      </c>
      <c r="I78" s="57">
        <f>'Wniosek 2025 r.'!F434</f>
        <v>0</v>
      </c>
      <c r="J78" s="48">
        <f>'Wniosek 2025 r.'!H434</f>
        <v>0</v>
      </c>
      <c r="K78" s="47">
        <f>'Wniosek 2025 r.'!C743</f>
        <v>0</v>
      </c>
      <c r="L78" s="27">
        <f t="shared" si="32"/>
        <v>0</v>
      </c>
      <c r="M78" s="32" t="str">
        <f t="shared" si="33"/>
        <v/>
      </c>
      <c r="N78" s="31" t="str">
        <f t="shared" si="34"/>
        <v/>
      </c>
      <c r="O78" s="27">
        <f t="shared" si="35"/>
        <v>0</v>
      </c>
      <c r="P78" s="30" t="str">
        <f t="shared" si="47"/>
        <v/>
      </c>
      <c r="Q78" s="29">
        <f t="shared" si="36"/>
        <v>0</v>
      </c>
      <c r="R78" s="29">
        <f t="shared" si="37"/>
        <v>0</v>
      </c>
      <c r="S78" s="29">
        <f t="shared" si="38"/>
        <v>0</v>
      </c>
      <c r="T78" s="27">
        <f t="shared" si="39"/>
        <v>0</v>
      </c>
      <c r="U78" s="27">
        <f t="shared" si="40"/>
        <v>0</v>
      </c>
      <c r="V78" s="27">
        <f t="shared" si="41"/>
        <v>0</v>
      </c>
      <c r="W78" s="27">
        <f t="shared" si="42"/>
        <v>0</v>
      </c>
      <c r="X78" s="27">
        <f t="shared" si="48"/>
        <v>0</v>
      </c>
      <c r="Y78" s="27" t="str">
        <f t="shared" si="43"/>
        <v>ok</v>
      </c>
      <c r="Z78" s="27" t="str">
        <f t="shared" si="44"/>
        <v>ok</v>
      </c>
      <c r="AA78" s="28">
        <f t="shared" si="45"/>
        <v>0</v>
      </c>
      <c r="AB78" s="28">
        <f t="shared" si="46"/>
        <v>0</v>
      </c>
      <c r="AC78" s="45">
        <f>'Zał. nr 2 kalkulacja - 2025 r.'!C102</f>
        <v>0</v>
      </c>
      <c r="AD78" s="45">
        <f>'Zał. nr 2 kalkulacja - 2025 r.'!D102</f>
        <v>0</v>
      </c>
      <c r="AE78" s="45">
        <f>'Zał. nr 2 kalkulacja - 2025 r.'!E102</f>
        <v>0</v>
      </c>
      <c r="AF78" s="45">
        <f>'Zał. nr 2 kalkulacja - 2025 r.'!F102</f>
        <v>0</v>
      </c>
      <c r="AG78" s="45">
        <f>'Zał. nr 2 kalkulacja - 2025 r.'!G102</f>
        <v>0</v>
      </c>
      <c r="AH78" s="45">
        <f>'Zał. nr 2 kalkulacja - 2025 r.'!H102</f>
        <v>0</v>
      </c>
      <c r="AI78" s="45">
        <f>'Zał. nr 2 kalkulacja - 2025 r.'!I102</f>
        <v>0</v>
      </c>
      <c r="AJ78" s="45">
        <f>'Zał. nr 2 kalkulacja - 2025 r.'!J102</f>
        <v>0</v>
      </c>
      <c r="AK78" s="45">
        <f>'Zał. nr 2 kalkulacja - 2025 r.'!K102</f>
        <v>0</v>
      </c>
      <c r="AL78" s="45">
        <f>'Zał. nr 2 kalkulacja - 2025 r.'!L102</f>
        <v>0</v>
      </c>
      <c r="AM78" s="45">
        <f>'Zał. nr 2 kalkulacja - 2025 r.'!M102</f>
        <v>0</v>
      </c>
      <c r="AN78" s="45">
        <f>'Zał. nr 2 kalkulacja - 2025 r.'!N102</f>
        <v>0</v>
      </c>
    </row>
    <row r="79" spans="1:40" s="45" customFormat="1" x14ac:dyDescent="0.25">
      <c r="A79" s="45">
        <f>'Wniosek 2025 r.'!A116</f>
        <v>0</v>
      </c>
      <c r="B79" s="53">
        <f>'Wniosek 2025 r.'!B116</f>
        <v>0</v>
      </c>
      <c r="C79" s="52">
        <f>'Wniosek 2025 r.'!E116</f>
        <v>0</v>
      </c>
      <c r="D79" s="51">
        <f>'Wniosek 2025 r.'!G116</f>
        <v>0</v>
      </c>
      <c r="E79" s="48">
        <f>'Wniosek 2025 r.'!C279</f>
        <v>0</v>
      </c>
      <c r="F79" s="48">
        <f>'Wniosek 2025 r.'!C589</f>
        <v>0</v>
      </c>
      <c r="G79" s="50">
        <f>'Wniosek 2025 r.'!C435</f>
        <v>0</v>
      </c>
      <c r="H79" s="49">
        <f>'Wniosek 2025 r.'!D435</f>
        <v>0</v>
      </c>
      <c r="I79" s="57">
        <f>'Wniosek 2025 r.'!F435</f>
        <v>0</v>
      </c>
      <c r="J79" s="48">
        <f>'Wniosek 2025 r.'!H435</f>
        <v>0</v>
      </c>
      <c r="K79" s="47">
        <f>'Wniosek 2025 r.'!C744</f>
        <v>0</v>
      </c>
      <c r="L79" s="27">
        <f t="shared" si="32"/>
        <v>0</v>
      </c>
      <c r="M79" s="32" t="str">
        <f t="shared" si="33"/>
        <v/>
      </c>
      <c r="N79" s="31" t="str">
        <f t="shared" si="34"/>
        <v/>
      </c>
      <c r="O79" s="27">
        <f t="shared" si="35"/>
        <v>0</v>
      </c>
      <c r="P79" s="30" t="str">
        <f t="shared" si="47"/>
        <v/>
      </c>
      <c r="Q79" s="29">
        <f t="shared" si="36"/>
        <v>0</v>
      </c>
      <c r="R79" s="29">
        <f t="shared" si="37"/>
        <v>0</v>
      </c>
      <c r="S79" s="29">
        <f t="shared" si="38"/>
        <v>0</v>
      </c>
      <c r="T79" s="27">
        <f t="shared" si="39"/>
        <v>0</v>
      </c>
      <c r="U79" s="27">
        <f t="shared" si="40"/>
        <v>0</v>
      </c>
      <c r="V79" s="27">
        <f t="shared" si="41"/>
        <v>0</v>
      </c>
      <c r="W79" s="27">
        <f t="shared" si="42"/>
        <v>0</v>
      </c>
      <c r="X79" s="27">
        <f t="shared" si="48"/>
        <v>0</v>
      </c>
      <c r="Y79" s="27" t="str">
        <f t="shared" si="43"/>
        <v>ok</v>
      </c>
      <c r="Z79" s="27" t="str">
        <f t="shared" si="44"/>
        <v>ok</v>
      </c>
      <c r="AA79" s="28">
        <f t="shared" si="45"/>
        <v>0</v>
      </c>
      <c r="AB79" s="28">
        <f t="shared" si="46"/>
        <v>0</v>
      </c>
      <c r="AC79" s="45">
        <f>'Zał. nr 2 kalkulacja - 2025 r.'!C103</f>
        <v>0</v>
      </c>
      <c r="AD79" s="45">
        <f>'Zał. nr 2 kalkulacja - 2025 r.'!D103</f>
        <v>0</v>
      </c>
      <c r="AE79" s="45">
        <f>'Zał. nr 2 kalkulacja - 2025 r.'!E103</f>
        <v>0</v>
      </c>
      <c r="AF79" s="45">
        <f>'Zał. nr 2 kalkulacja - 2025 r.'!F103</f>
        <v>0</v>
      </c>
      <c r="AG79" s="45">
        <f>'Zał. nr 2 kalkulacja - 2025 r.'!G103</f>
        <v>0</v>
      </c>
      <c r="AH79" s="45">
        <f>'Zał. nr 2 kalkulacja - 2025 r.'!H103</f>
        <v>0</v>
      </c>
      <c r="AI79" s="45">
        <f>'Zał. nr 2 kalkulacja - 2025 r.'!I103</f>
        <v>0</v>
      </c>
      <c r="AJ79" s="45">
        <f>'Zał. nr 2 kalkulacja - 2025 r.'!J103</f>
        <v>0</v>
      </c>
      <c r="AK79" s="45">
        <f>'Zał. nr 2 kalkulacja - 2025 r.'!K103</f>
        <v>0</v>
      </c>
      <c r="AL79" s="45">
        <f>'Zał. nr 2 kalkulacja - 2025 r.'!L103</f>
        <v>0</v>
      </c>
      <c r="AM79" s="45">
        <f>'Zał. nr 2 kalkulacja - 2025 r.'!M103</f>
        <v>0</v>
      </c>
      <c r="AN79" s="45">
        <f>'Zał. nr 2 kalkulacja - 2025 r.'!N103</f>
        <v>0</v>
      </c>
    </row>
    <row r="80" spans="1:40" s="45" customFormat="1" x14ac:dyDescent="0.25">
      <c r="A80" s="45">
        <f>'Wniosek 2025 r.'!A117</f>
        <v>0</v>
      </c>
      <c r="B80" s="53">
        <f>'Wniosek 2025 r.'!B117</f>
        <v>0</v>
      </c>
      <c r="C80" s="52">
        <f>'Wniosek 2025 r.'!E117</f>
        <v>0</v>
      </c>
      <c r="D80" s="51">
        <f>'Wniosek 2025 r.'!G117</f>
        <v>0</v>
      </c>
      <c r="E80" s="48">
        <f>'Wniosek 2025 r.'!C280</f>
        <v>0</v>
      </c>
      <c r="F80" s="48">
        <f>'Wniosek 2025 r.'!C590</f>
        <v>0</v>
      </c>
      <c r="G80" s="50">
        <f>'Wniosek 2025 r.'!C436</f>
        <v>0</v>
      </c>
      <c r="H80" s="49">
        <f>'Wniosek 2025 r.'!D436</f>
        <v>0</v>
      </c>
      <c r="I80" s="57">
        <f>'Wniosek 2025 r.'!F436</f>
        <v>0</v>
      </c>
      <c r="J80" s="48">
        <f>'Wniosek 2025 r.'!H436</f>
        <v>0</v>
      </c>
      <c r="K80" s="47">
        <f>'Wniosek 2025 r.'!C745</f>
        <v>0</v>
      </c>
      <c r="L80" s="27">
        <f t="shared" si="32"/>
        <v>0</v>
      </c>
      <c r="M80" s="32" t="str">
        <f t="shared" si="33"/>
        <v/>
      </c>
      <c r="N80" s="31" t="str">
        <f t="shared" si="34"/>
        <v/>
      </c>
      <c r="O80" s="27">
        <f t="shared" si="35"/>
        <v>0</v>
      </c>
      <c r="P80" s="30" t="str">
        <f t="shared" si="47"/>
        <v/>
      </c>
      <c r="Q80" s="29">
        <f t="shared" si="36"/>
        <v>0</v>
      </c>
      <c r="R80" s="29">
        <f t="shared" si="37"/>
        <v>0</v>
      </c>
      <c r="S80" s="29">
        <f t="shared" si="38"/>
        <v>0</v>
      </c>
      <c r="T80" s="27">
        <f t="shared" si="39"/>
        <v>0</v>
      </c>
      <c r="U80" s="27">
        <f t="shared" si="40"/>
        <v>0</v>
      </c>
      <c r="V80" s="27">
        <f t="shared" si="41"/>
        <v>0</v>
      </c>
      <c r="W80" s="27">
        <f t="shared" si="42"/>
        <v>0</v>
      </c>
      <c r="X80" s="27">
        <f t="shared" si="48"/>
        <v>0</v>
      </c>
      <c r="Y80" s="27" t="str">
        <f t="shared" si="43"/>
        <v>ok</v>
      </c>
      <c r="Z80" s="27" t="str">
        <f t="shared" si="44"/>
        <v>ok</v>
      </c>
      <c r="AA80" s="28">
        <f t="shared" si="45"/>
        <v>0</v>
      </c>
      <c r="AB80" s="28">
        <f t="shared" si="46"/>
        <v>0</v>
      </c>
      <c r="AC80" s="45">
        <f>'Zał. nr 2 kalkulacja - 2025 r.'!C104</f>
        <v>0</v>
      </c>
      <c r="AD80" s="45">
        <f>'Zał. nr 2 kalkulacja - 2025 r.'!D104</f>
        <v>0</v>
      </c>
      <c r="AE80" s="45">
        <f>'Zał. nr 2 kalkulacja - 2025 r.'!E104</f>
        <v>0</v>
      </c>
      <c r="AF80" s="45">
        <f>'Zał. nr 2 kalkulacja - 2025 r.'!F104</f>
        <v>0</v>
      </c>
      <c r="AG80" s="45">
        <f>'Zał. nr 2 kalkulacja - 2025 r.'!G104</f>
        <v>0</v>
      </c>
      <c r="AH80" s="45">
        <f>'Zał. nr 2 kalkulacja - 2025 r.'!H104</f>
        <v>0</v>
      </c>
      <c r="AI80" s="45">
        <f>'Zał. nr 2 kalkulacja - 2025 r.'!I104</f>
        <v>0</v>
      </c>
      <c r="AJ80" s="45">
        <f>'Zał. nr 2 kalkulacja - 2025 r.'!J104</f>
        <v>0</v>
      </c>
      <c r="AK80" s="45">
        <f>'Zał. nr 2 kalkulacja - 2025 r.'!K104</f>
        <v>0</v>
      </c>
      <c r="AL80" s="45">
        <f>'Zał. nr 2 kalkulacja - 2025 r.'!L104</f>
        <v>0</v>
      </c>
      <c r="AM80" s="45">
        <f>'Zał. nr 2 kalkulacja - 2025 r.'!M104</f>
        <v>0</v>
      </c>
      <c r="AN80" s="45">
        <f>'Zał. nr 2 kalkulacja - 2025 r.'!N104</f>
        <v>0</v>
      </c>
    </row>
    <row r="81" spans="1:40" s="45" customFormat="1" x14ac:dyDescent="0.25">
      <c r="A81" s="45">
        <f>'Wniosek 2025 r.'!A118</f>
        <v>0</v>
      </c>
      <c r="B81" s="53">
        <f>'Wniosek 2025 r.'!B118</f>
        <v>0</v>
      </c>
      <c r="C81" s="52">
        <f>'Wniosek 2025 r.'!E118</f>
        <v>0</v>
      </c>
      <c r="D81" s="51">
        <f>'Wniosek 2025 r.'!G118</f>
        <v>0</v>
      </c>
      <c r="E81" s="48">
        <f>'Wniosek 2025 r.'!C281</f>
        <v>0</v>
      </c>
      <c r="F81" s="48">
        <f>'Wniosek 2025 r.'!C591</f>
        <v>0</v>
      </c>
      <c r="G81" s="50">
        <f>'Wniosek 2025 r.'!C437</f>
        <v>0</v>
      </c>
      <c r="H81" s="49">
        <f>'Wniosek 2025 r.'!D437</f>
        <v>0</v>
      </c>
      <c r="I81" s="57">
        <f>'Wniosek 2025 r.'!F437</f>
        <v>0</v>
      </c>
      <c r="J81" s="48">
        <f>'Wniosek 2025 r.'!H437</f>
        <v>0</v>
      </c>
      <c r="K81" s="47">
        <f>'Wniosek 2025 r.'!C746</f>
        <v>0</v>
      </c>
      <c r="L81" s="27">
        <f t="shared" si="32"/>
        <v>0</v>
      </c>
      <c r="M81" s="32" t="str">
        <f t="shared" si="33"/>
        <v/>
      </c>
      <c r="N81" s="31" t="str">
        <f t="shared" si="34"/>
        <v/>
      </c>
      <c r="O81" s="27">
        <f t="shared" si="35"/>
        <v>0</v>
      </c>
      <c r="P81" s="30" t="str">
        <f t="shared" si="47"/>
        <v/>
      </c>
      <c r="Q81" s="29">
        <f t="shared" si="36"/>
        <v>0</v>
      </c>
      <c r="R81" s="29">
        <f t="shared" si="37"/>
        <v>0</v>
      </c>
      <c r="S81" s="29">
        <f t="shared" si="38"/>
        <v>0</v>
      </c>
      <c r="T81" s="27">
        <f t="shared" si="39"/>
        <v>0</v>
      </c>
      <c r="U81" s="27">
        <f t="shared" si="40"/>
        <v>0</v>
      </c>
      <c r="V81" s="27">
        <f t="shared" si="41"/>
        <v>0</v>
      </c>
      <c r="W81" s="27">
        <f t="shared" si="42"/>
        <v>0</v>
      </c>
      <c r="X81" s="27">
        <f t="shared" si="48"/>
        <v>0</v>
      </c>
      <c r="Y81" s="27" t="str">
        <f t="shared" si="43"/>
        <v>ok</v>
      </c>
      <c r="Z81" s="27" t="str">
        <f t="shared" si="44"/>
        <v>ok</v>
      </c>
      <c r="AA81" s="28">
        <f t="shared" si="45"/>
        <v>0</v>
      </c>
      <c r="AB81" s="28">
        <f t="shared" si="46"/>
        <v>0</v>
      </c>
      <c r="AC81" s="45">
        <f>'Zał. nr 2 kalkulacja - 2025 r.'!C105</f>
        <v>0</v>
      </c>
      <c r="AD81" s="45">
        <f>'Zał. nr 2 kalkulacja - 2025 r.'!D105</f>
        <v>0</v>
      </c>
      <c r="AE81" s="45">
        <f>'Zał. nr 2 kalkulacja - 2025 r.'!E105</f>
        <v>0</v>
      </c>
      <c r="AF81" s="45">
        <f>'Zał. nr 2 kalkulacja - 2025 r.'!F105</f>
        <v>0</v>
      </c>
      <c r="AG81" s="45">
        <f>'Zał. nr 2 kalkulacja - 2025 r.'!G105</f>
        <v>0</v>
      </c>
      <c r="AH81" s="45">
        <f>'Zał. nr 2 kalkulacja - 2025 r.'!H105</f>
        <v>0</v>
      </c>
      <c r="AI81" s="45">
        <f>'Zał. nr 2 kalkulacja - 2025 r.'!I105</f>
        <v>0</v>
      </c>
      <c r="AJ81" s="45">
        <f>'Zał. nr 2 kalkulacja - 2025 r.'!J105</f>
        <v>0</v>
      </c>
      <c r="AK81" s="45">
        <f>'Zał. nr 2 kalkulacja - 2025 r.'!K105</f>
        <v>0</v>
      </c>
      <c r="AL81" s="45">
        <f>'Zał. nr 2 kalkulacja - 2025 r.'!L105</f>
        <v>0</v>
      </c>
      <c r="AM81" s="45">
        <f>'Zał. nr 2 kalkulacja - 2025 r.'!M105</f>
        <v>0</v>
      </c>
      <c r="AN81" s="45">
        <f>'Zał. nr 2 kalkulacja - 2025 r.'!N105</f>
        <v>0</v>
      </c>
    </row>
    <row r="82" spans="1:40" s="45" customFormat="1" x14ac:dyDescent="0.25">
      <c r="A82" s="45">
        <f>'Wniosek 2025 r.'!A119</f>
        <v>0</v>
      </c>
      <c r="B82" s="53">
        <f>'Wniosek 2025 r.'!B119</f>
        <v>0</v>
      </c>
      <c r="C82" s="52">
        <f>'Wniosek 2025 r.'!E119</f>
        <v>0</v>
      </c>
      <c r="D82" s="51">
        <f>'Wniosek 2025 r.'!G119</f>
        <v>0</v>
      </c>
      <c r="E82" s="48">
        <f>'Wniosek 2025 r.'!C282</f>
        <v>0</v>
      </c>
      <c r="F82" s="48">
        <f>'Wniosek 2025 r.'!C592</f>
        <v>0</v>
      </c>
      <c r="G82" s="50">
        <f>'Wniosek 2025 r.'!C438</f>
        <v>0</v>
      </c>
      <c r="H82" s="49">
        <f>'Wniosek 2025 r.'!D438</f>
        <v>0</v>
      </c>
      <c r="I82" s="57">
        <f>'Wniosek 2025 r.'!F438</f>
        <v>0</v>
      </c>
      <c r="J82" s="48">
        <f>'Wniosek 2025 r.'!H438</f>
        <v>0</v>
      </c>
      <c r="K82" s="47">
        <f>'Wniosek 2025 r.'!C747</f>
        <v>0</v>
      </c>
      <c r="L82" s="27">
        <f t="shared" si="32"/>
        <v>0</v>
      </c>
      <c r="M82" s="32" t="str">
        <f t="shared" si="33"/>
        <v/>
      </c>
      <c r="N82" s="31" t="str">
        <f t="shared" si="34"/>
        <v/>
      </c>
      <c r="O82" s="27">
        <f t="shared" si="35"/>
        <v>0</v>
      </c>
      <c r="P82" s="30" t="str">
        <f t="shared" si="47"/>
        <v/>
      </c>
      <c r="Q82" s="29">
        <f t="shared" si="36"/>
        <v>0</v>
      </c>
      <c r="R82" s="29">
        <f t="shared" si="37"/>
        <v>0</v>
      </c>
      <c r="S82" s="29">
        <f t="shared" si="38"/>
        <v>0</v>
      </c>
      <c r="T82" s="27">
        <f t="shared" si="39"/>
        <v>0</v>
      </c>
      <c r="U82" s="27">
        <f t="shared" si="40"/>
        <v>0</v>
      </c>
      <c r="V82" s="27">
        <f t="shared" si="41"/>
        <v>0</v>
      </c>
      <c r="W82" s="27">
        <f t="shared" si="42"/>
        <v>0</v>
      </c>
      <c r="X82" s="27">
        <f t="shared" si="48"/>
        <v>0</v>
      </c>
      <c r="Y82" s="27" t="str">
        <f t="shared" si="43"/>
        <v>ok</v>
      </c>
      <c r="Z82" s="27" t="str">
        <f t="shared" si="44"/>
        <v>ok</v>
      </c>
      <c r="AA82" s="28">
        <f t="shared" si="45"/>
        <v>0</v>
      </c>
      <c r="AB82" s="28">
        <f t="shared" si="46"/>
        <v>0</v>
      </c>
      <c r="AC82" s="45">
        <f>'Zał. nr 2 kalkulacja - 2025 r.'!C106</f>
        <v>0</v>
      </c>
      <c r="AD82" s="45">
        <f>'Zał. nr 2 kalkulacja - 2025 r.'!D106</f>
        <v>0</v>
      </c>
      <c r="AE82" s="45">
        <f>'Zał. nr 2 kalkulacja - 2025 r.'!E106</f>
        <v>0</v>
      </c>
      <c r="AF82" s="45">
        <f>'Zał. nr 2 kalkulacja - 2025 r.'!F106</f>
        <v>0</v>
      </c>
      <c r="AG82" s="45">
        <f>'Zał. nr 2 kalkulacja - 2025 r.'!G106</f>
        <v>0</v>
      </c>
      <c r="AH82" s="45">
        <f>'Zał. nr 2 kalkulacja - 2025 r.'!H106</f>
        <v>0</v>
      </c>
      <c r="AI82" s="45">
        <f>'Zał. nr 2 kalkulacja - 2025 r.'!I106</f>
        <v>0</v>
      </c>
      <c r="AJ82" s="45">
        <f>'Zał. nr 2 kalkulacja - 2025 r.'!J106</f>
        <v>0</v>
      </c>
      <c r="AK82" s="45">
        <f>'Zał. nr 2 kalkulacja - 2025 r.'!K106</f>
        <v>0</v>
      </c>
      <c r="AL82" s="45">
        <f>'Zał. nr 2 kalkulacja - 2025 r.'!L106</f>
        <v>0</v>
      </c>
      <c r="AM82" s="45">
        <f>'Zał. nr 2 kalkulacja - 2025 r.'!M106</f>
        <v>0</v>
      </c>
      <c r="AN82" s="45">
        <f>'Zał. nr 2 kalkulacja - 2025 r.'!N106</f>
        <v>0</v>
      </c>
    </row>
    <row r="83" spans="1:40" s="45" customFormat="1" x14ac:dyDescent="0.25">
      <c r="A83" s="45">
        <f>'Wniosek 2025 r.'!A120</f>
        <v>0</v>
      </c>
      <c r="B83" s="53">
        <f>'Wniosek 2025 r.'!B120</f>
        <v>0</v>
      </c>
      <c r="C83" s="52">
        <f>'Wniosek 2025 r.'!E120</f>
        <v>0</v>
      </c>
      <c r="D83" s="51">
        <f>'Wniosek 2025 r.'!G120</f>
        <v>0</v>
      </c>
      <c r="E83" s="48">
        <f>'Wniosek 2025 r.'!C283</f>
        <v>0</v>
      </c>
      <c r="F83" s="48">
        <f>'Wniosek 2025 r.'!C593</f>
        <v>0</v>
      </c>
      <c r="G83" s="50">
        <f>'Wniosek 2025 r.'!C439</f>
        <v>0</v>
      </c>
      <c r="H83" s="49">
        <f>'Wniosek 2025 r.'!D439</f>
        <v>0</v>
      </c>
      <c r="I83" s="57">
        <f>'Wniosek 2025 r.'!F439</f>
        <v>0</v>
      </c>
      <c r="J83" s="48">
        <f>'Wniosek 2025 r.'!H439</f>
        <v>0</v>
      </c>
      <c r="K83" s="47">
        <f>'Wniosek 2025 r.'!C748</f>
        <v>0</v>
      </c>
      <c r="L83" s="27">
        <f t="shared" si="32"/>
        <v>0</v>
      </c>
      <c r="M83" s="32" t="str">
        <f t="shared" si="33"/>
        <v/>
      </c>
      <c r="N83" s="31" t="str">
        <f t="shared" si="34"/>
        <v/>
      </c>
      <c r="O83" s="27">
        <f t="shared" si="35"/>
        <v>0</v>
      </c>
      <c r="P83" s="30" t="str">
        <f t="shared" si="47"/>
        <v/>
      </c>
      <c r="Q83" s="29">
        <f t="shared" si="36"/>
        <v>0</v>
      </c>
      <c r="R83" s="29">
        <f t="shared" si="37"/>
        <v>0</v>
      </c>
      <c r="S83" s="29">
        <f t="shared" si="38"/>
        <v>0</v>
      </c>
      <c r="T83" s="27">
        <f t="shared" si="39"/>
        <v>0</v>
      </c>
      <c r="U83" s="27">
        <f t="shared" si="40"/>
        <v>0</v>
      </c>
      <c r="V83" s="27">
        <f t="shared" si="41"/>
        <v>0</v>
      </c>
      <c r="W83" s="27">
        <f t="shared" si="42"/>
        <v>0</v>
      </c>
      <c r="X83" s="27">
        <f t="shared" si="48"/>
        <v>0</v>
      </c>
      <c r="Y83" s="27" t="str">
        <f t="shared" si="43"/>
        <v>ok</v>
      </c>
      <c r="Z83" s="27" t="str">
        <f t="shared" si="44"/>
        <v>ok</v>
      </c>
      <c r="AA83" s="28">
        <f t="shared" si="45"/>
        <v>0</v>
      </c>
      <c r="AB83" s="28">
        <f t="shared" si="46"/>
        <v>0</v>
      </c>
      <c r="AC83" s="45">
        <f>'Zał. nr 2 kalkulacja - 2025 r.'!C107</f>
        <v>0</v>
      </c>
      <c r="AD83" s="45">
        <f>'Zał. nr 2 kalkulacja - 2025 r.'!D107</f>
        <v>0</v>
      </c>
      <c r="AE83" s="45">
        <f>'Zał. nr 2 kalkulacja - 2025 r.'!E107</f>
        <v>0</v>
      </c>
      <c r="AF83" s="45">
        <f>'Zał. nr 2 kalkulacja - 2025 r.'!F107</f>
        <v>0</v>
      </c>
      <c r="AG83" s="45">
        <f>'Zał. nr 2 kalkulacja - 2025 r.'!G107</f>
        <v>0</v>
      </c>
      <c r="AH83" s="45">
        <f>'Zał. nr 2 kalkulacja - 2025 r.'!H107</f>
        <v>0</v>
      </c>
      <c r="AI83" s="45">
        <f>'Zał. nr 2 kalkulacja - 2025 r.'!I107</f>
        <v>0</v>
      </c>
      <c r="AJ83" s="45">
        <f>'Zał. nr 2 kalkulacja - 2025 r.'!J107</f>
        <v>0</v>
      </c>
      <c r="AK83" s="45">
        <f>'Zał. nr 2 kalkulacja - 2025 r.'!K107</f>
        <v>0</v>
      </c>
      <c r="AL83" s="45">
        <f>'Zał. nr 2 kalkulacja - 2025 r.'!L107</f>
        <v>0</v>
      </c>
      <c r="AM83" s="45">
        <f>'Zał. nr 2 kalkulacja - 2025 r.'!M107</f>
        <v>0</v>
      </c>
      <c r="AN83" s="45">
        <f>'Zał. nr 2 kalkulacja - 2025 r.'!N107</f>
        <v>0</v>
      </c>
    </row>
    <row r="84" spans="1:40" s="45" customFormat="1" x14ac:dyDescent="0.25">
      <c r="A84" s="45">
        <f>'Wniosek 2025 r.'!A121</f>
        <v>0</v>
      </c>
      <c r="B84" s="53">
        <f>'Wniosek 2025 r.'!B121</f>
        <v>0</v>
      </c>
      <c r="C84" s="52">
        <f>'Wniosek 2025 r.'!E121</f>
        <v>0</v>
      </c>
      <c r="D84" s="51">
        <f>'Wniosek 2025 r.'!G121</f>
        <v>0</v>
      </c>
      <c r="E84" s="48">
        <f>'Wniosek 2025 r.'!C284</f>
        <v>0</v>
      </c>
      <c r="F84" s="48">
        <f>'Wniosek 2025 r.'!C594</f>
        <v>0</v>
      </c>
      <c r="G84" s="50">
        <f>'Wniosek 2025 r.'!C440</f>
        <v>0</v>
      </c>
      <c r="H84" s="49">
        <f>'Wniosek 2025 r.'!D440</f>
        <v>0</v>
      </c>
      <c r="I84" s="57">
        <f>'Wniosek 2025 r.'!F440</f>
        <v>0</v>
      </c>
      <c r="J84" s="48">
        <f>'Wniosek 2025 r.'!H440</f>
        <v>0</v>
      </c>
      <c r="K84" s="47">
        <f>'Wniosek 2025 r.'!C749</f>
        <v>0</v>
      </c>
      <c r="L84" s="27">
        <f t="shared" si="32"/>
        <v>0</v>
      </c>
      <c r="M84" s="32" t="str">
        <f t="shared" si="33"/>
        <v/>
      </c>
      <c r="N84" s="31" t="str">
        <f t="shared" si="34"/>
        <v/>
      </c>
      <c r="O84" s="27">
        <f t="shared" si="35"/>
        <v>0</v>
      </c>
      <c r="P84" s="30" t="str">
        <f t="shared" si="47"/>
        <v/>
      </c>
      <c r="Q84" s="29">
        <f t="shared" si="36"/>
        <v>0</v>
      </c>
      <c r="R84" s="29">
        <f t="shared" si="37"/>
        <v>0</v>
      </c>
      <c r="S84" s="29">
        <f t="shared" si="38"/>
        <v>0</v>
      </c>
      <c r="T84" s="27">
        <f t="shared" si="39"/>
        <v>0</v>
      </c>
      <c r="U84" s="27">
        <f t="shared" si="40"/>
        <v>0</v>
      </c>
      <c r="V84" s="27">
        <f t="shared" si="41"/>
        <v>0</v>
      </c>
      <c r="W84" s="27">
        <f t="shared" si="42"/>
        <v>0</v>
      </c>
      <c r="X84" s="27">
        <f t="shared" si="48"/>
        <v>0</v>
      </c>
      <c r="Y84" s="27" t="str">
        <f t="shared" si="43"/>
        <v>ok</v>
      </c>
      <c r="Z84" s="27" t="str">
        <f t="shared" si="44"/>
        <v>ok</v>
      </c>
      <c r="AA84" s="28">
        <f t="shared" si="45"/>
        <v>0</v>
      </c>
      <c r="AB84" s="28">
        <f t="shared" si="46"/>
        <v>0</v>
      </c>
      <c r="AC84" s="45">
        <f>'Zał. nr 2 kalkulacja - 2025 r.'!C108</f>
        <v>0</v>
      </c>
      <c r="AD84" s="45">
        <f>'Zał. nr 2 kalkulacja - 2025 r.'!D108</f>
        <v>0</v>
      </c>
      <c r="AE84" s="45">
        <f>'Zał. nr 2 kalkulacja - 2025 r.'!E108</f>
        <v>0</v>
      </c>
      <c r="AF84" s="45">
        <f>'Zał. nr 2 kalkulacja - 2025 r.'!F108</f>
        <v>0</v>
      </c>
      <c r="AG84" s="45">
        <f>'Zał. nr 2 kalkulacja - 2025 r.'!G108</f>
        <v>0</v>
      </c>
      <c r="AH84" s="45">
        <f>'Zał. nr 2 kalkulacja - 2025 r.'!H108</f>
        <v>0</v>
      </c>
      <c r="AI84" s="45">
        <f>'Zał. nr 2 kalkulacja - 2025 r.'!I108</f>
        <v>0</v>
      </c>
      <c r="AJ84" s="45">
        <f>'Zał. nr 2 kalkulacja - 2025 r.'!J108</f>
        <v>0</v>
      </c>
      <c r="AK84" s="45">
        <f>'Zał. nr 2 kalkulacja - 2025 r.'!K108</f>
        <v>0</v>
      </c>
      <c r="AL84" s="45">
        <f>'Zał. nr 2 kalkulacja - 2025 r.'!L108</f>
        <v>0</v>
      </c>
      <c r="AM84" s="45">
        <f>'Zał. nr 2 kalkulacja - 2025 r.'!M108</f>
        <v>0</v>
      </c>
      <c r="AN84" s="45">
        <f>'Zał. nr 2 kalkulacja - 2025 r.'!N108</f>
        <v>0</v>
      </c>
    </row>
    <row r="85" spans="1:40" s="45" customFormat="1" x14ac:dyDescent="0.25">
      <c r="A85" s="45">
        <f>'Wniosek 2025 r.'!A122</f>
        <v>0</v>
      </c>
      <c r="B85" s="53">
        <f>'Wniosek 2025 r.'!B122</f>
        <v>0</v>
      </c>
      <c r="C85" s="52">
        <f>'Wniosek 2025 r.'!E122</f>
        <v>0</v>
      </c>
      <c r="D85" s="51">
        <f>'Wniosek 2025 r.'!G122</f>
        <v>0</v>
      </c>
      <c r="E85" s="48">
        <f>'Wniosek 2025 r.'!C285</f>
        <v>0</v>
      </c>
      <c r="F85" s="48">
        <f>'Wniosek 2025 r.'!C595</f>
        <v>0</v>
      </c>
      <c r="G85" s="50">
        <f>'Wniosek 2025 r.'!C441</f>
        <v>0</v>
      </c>
      <c r="H85" s="49">
        <f>'Wniosek 2025 r.'!D441</f>
        <v>0</v>
      </c>
      <c r="I85" s="57">
        <f>'Wniosek 2025 r.'!F441</f>
        <v>0</v>
      </c>
      <c r="J85" s="48">
        <f>'Wniosek 2025 r.'!H441</f>
        <v>0</v>
      </c>
      <c r="K85" s="47">
        <f>'Wniosek 2025 r.'!C750</f>
        <v>0</v>
      </c>
      <c r="L85" s="27">
        <f t="shared" si="32"/>
        <v>0</v>
      </c>
      <c r="M85" s="32" t="str">
        <f t="shared" si="33"/>
        <v/>
      </c>
      <c r="N85" s="31" t="str">
        <f t="shared" si="34"/>
        <v/>
      </c>
      <c r="O85" s="27">
        <f t="shared" si="35"/>
        <v>0</v>
      </c>
      <c r="P85" s="30" t="str">
        <f t="shared" si="47"/>
        <v/>
      </c>
      <c r="Q85" s="29">
        <f t="shared" si="36"/>
        <v>0</v>
      </c>
      <c r="R85" s="29">
        <f t="shared" si="37"/>
        <v>0</v>
      </c>
      <c r="S85" s="29">
        <f t="shared" si="38"/>
        <v>0</v>
      </c>
      <c r="T85" s="27">
        <f t="shared" si="39"/>
        <v>0</v>
      </c>
      <c r="U85" s="27">
        <f t="shared" si="40"/>
        <v>0</v>
      </c>
      <c r="V85" s="27">
        <f t="shared" si="41"/>
        <v>0</v>
      </c>
      <c r="W85" s="27">
        <f t="shared" si="42"/>
        <v>0</v>
      </c>
      <c r="X85" s="27">
        <f t="shared" si="48"/>
        <v>0</v>
      </c>
      <c r="Y85" s="27" t="str">
        <f t="shared" si="43"/>
        <v>ok</v>
      </c>
      <c r="Z85" s="27" t="str">
        <f t="shared" si="44"/>
        <v>ok</v>
      </c>
      <c r="AA85" s="28">
        <f t="shared" si="45"/>
        <v>0</v>
      </c>
      <c r="AB85" s="28">
        <f t="shared" si="46"/>
        <v>0</v>
      </c>
      <c r="AC85" s="45">
        <f>'Zał. nr 2 kalkulacja - 2025 r.'!C109</f>
        <v>0</v>
      </c>
      <c r="AD85" s="45">
        <f>'Zał. nr 2 kalkulacja - 2025 r.'!D109</f>
        <v>0</v>
      </c>
      <c r="AE85" s="45">
        <f>'Zał. nr 2 kalkulacja - 2025 r.'!E109</f>
        <v>0</v>
      </c>
      <c r="AF85" s="45">
        <f>'Zał. nr 2 kalkulacja - 2025 r.'!F109</f>
        <v>0</v>
      </c>
      <c r="AG85" s="45">
        <f>'Zał. nr 2 kalkulacja - 2025 r.'!G109</f>
        <v>0</v>
      </c>
      <c r="AH85" s="45">
        <f>'Zał. nr 2 kalkulacja - 2025 r.'!H109</f>
        <v>0</v>
      </c>
      <c r="AI85" s="45">
        <f>'Zał. nr 2 kalkulacja - 2025 r.'!I109</f>
        <v>0</v>
      </c>
      <c r="AJ85" s="45">
        <f>'Zał. nr 2 kalkulacja - 2025 r.'!J109</f>
        <v>0</v>
      </c>
      <c r="AK85" s="45">
        <f>'Zał. nr 2 kalkulacja - 2025 r.'!K109</f>
        <v>0</v>
      </c>
      <c r="AL85" s="45">
        <f>'Zał. nr 2 kalkulacja - 2025 r.'!L109</f>
        <v>0</v>
      </c>
      <c r="AM85" s="45">
        <f>'Zał. nr 2 kalkulacja - 2025 r.'!M109</f>
        <v>0</v>
      </c>
      <c r="AN85" s="45">
        <f>'Zał. nr 2 kalkulacja - 2025 r.'!N109</f>
        <v>0</v>
      </c>
    </row>
    <row r="86" spans="1:40" s="45" customFormat="1" x14ac:dyDescent="0.25">
      <c r="A86" s="45">
        <f>'Wniosek 2025 r.'!A123</f>
        <v>0</v>
      </c>
      <c r="B86" s="53">
        <f>'Wniosek 2025 r.'!B123</f>
        <v>0</v>
      </c>
      <c r="C86" s="52">
        <f>'Wniosek 2025 r.'!E123</f>
        <v>0</v>
      </c>
      <c r="D86" s="51">
        <f>'Wniosek 2025 r.'!G123</f>
        <v>0</v>
      </c>
      <c r="E86" s="48">
        <f>'Wniosek 2025 r.'!C286</f>
        <v>0</v>
      </c>
      <c r="F86" s="48">
        <f>'Wniosek 2025 r.'!C596</f>
        <v>0</v>
      </c>
      <c r="G86" s="50">
        <f>'Wniosek 2025 r.'!C442</f>
        <v>0</v>
      </c>
      <c r="H86" s="49">
        <f>'Wniosek 2025 r.'!D442</f>
        <v>0</v>
      </c>
      <c r="I86" s="57">
        <f>'Wniosek 2025 r.'!F442</f>
        <v>0</v>
      </c>
      <c r="J86" s="48">
        <f>'Wniosek 2025 r.'!H442</f>
        <v>0</v>
      </c>
      <c r="K86" s="47">
        <f>'Wniosek 2025 r.'!C751</f>
        <v>0</v>
      </c>
      <c r="L86" s="27">
        <f t="shared" si="32"/>
        <v>0</v>
      </c>
      <c r="M86" s="32" t="str">
        <f t="shared" si="33"/>
        <v/>
      </c>
      <c r="N86" s="31" t="str">
        <f t="shared" si="34"/>
        <v/>
      </c>
      <c r="O86" s="27">
        <f t="shared" si="35"/>
        <v>0</v>
      </c>
      <c r="P86" s="30" t="str">
        <f t="shared" si="47"/>
        <v/>
      </c>
      <c r="Q86" s="29">
        <f t="shared" si="36"/>
        <v>0</v>
      </c>
      <c r="R86" s="29">
        <f t="shared" si="37"/>
        <v>0</v>
      </c>
      <c r="S86" s="29">
        <f t="shared" si="38"/>
        <v>0</v>
      </c>
      <c r="T86" s="27">
        <f t="shared" si="39"/>
        <v>0</v>
      </c>
      <c r="U86" s="27">
        <f t="shared" si="40"/>
        <v>0</v>
      </c>
      <c r="V86" s="27">
        <f t="shared" si="41"/>
        <v>0</v>
      </c>
      <c r="W86" s="27">
        <f t="shared" si="42"/>
        <v>0</v>
      </c>
      <c r="X86" s="27">
        <f t="shared" si="48"/>
        <v>0</v>
      </c>
      <c r="Y86" s="27" t="str">
        <f t="shared" si="43"/>
        <v>ok</v>
      </c>
      <c r="Z86" s="27" t="str">
        <f t="shared" si="44"/>
        <v>ok</v>
      </c>
      <c r="AA86" s="28">
        <f t="shared" si="45"/>
        <v>0</v>
      </c>
      <c r="AB86" s="28">
        <f t="shared" si="46"/>
        <v>0</v>
      </c>
      <c r="AC86" s="45">
        <f>'Zał. nr 2 kalkulacja - 2025 r.'!C110</f>
        <v>0</v>
      </c>
      <c r="AD86" s="45">
        <f>'Zał. nr 2 kalkulacja - 2025 r.'!D110</f>
        <v>0</v>
      </c>
      <c r="AE86" s="45">
        <f>'Zał. nr 2 kalkulacja - 2025 r.'!E110</f>
        <v>0</v>
      </c>
      <c r="AF86" s="45">
        <f>'Zał. nr 2 kalkulacja - 2025 r.'!F110</f>
        <v>0</v>
      </c>
      <c r="AG86" s="45">
        <f>'Zał. nr 2 kalkulacja - 2025 r.'!G110</f>
        <v>0</v>
      </c>
      <c r="AH86" s="45">
        <f>'Zał. nr 2 kalkulacja - 2025 r.'!H110</f>
        <v>0</v>
      </c>
      <c r="AI86" s="45">
        <f>'Zał. nr 2 kalkulacja - 2025 r.'!I110</f>
        <v>0</v>
      </c>
      <c r="AJ86" s="45">
        <f>'Zał. nr 2 kalkulacja - 2025 r.'!J110</f>
        <v>0</v>
      </c>
      <c r="AK86" s="45">
        <f>'Zał. nr 2 kalkulacja - 2025 r.'!K110</f>
        <v>0</v>
      </c>
      <c r="AL86" s="45">
        <f>'Zał. nr 2 kalkulacja - 2025 r.'!L110</f>
        <v>0</v>
      </c>
      <c r="AM86" s="45">
        <f>'Zał. nr 2 kalkulacja - 2025 r.'!M110</f>
        <v>0</v>
      </c>
      <c r="AN86" s="45">
        <f>'Zał. nr 2 kalkulacja - 2025 r.'!N110</f>
        <v>0</v>
      </c>
    </row>
    <row r="87" spans="1:40" s="45" customFormat="1" x14ac:dyDescent="0.25">
      <c r="A87" s="45">
        <f>'Wniosek 2025 r.'!A124</f>
        <v>0</v>
      </c>
      <c r="B87" s="53">
        <f>'Wniosek 2025 r.'!B124</f>
        <v>0</v>
      </c>
      <c r="C87" s="52">
        <f>'Wniosek 2025 r.'!E124</f>
        <v>0</v>
      </c>
      <c r="D87" s="51">
        <f>'Wniosek 2025 r.'!G124</f>
        <v>0</v>
      </c>
      <c r="E87" s="48">
        <f>'Wniosek 2025 r.'!C287</f>
        <v>0</v>
      </c>
      <c r="F87" s="48">
        <f>'Wniosek 2025 r.'!C597</f>
        <v>0</v>
      </c>
      <c r="G87" s="50">
        <f>'Wniosek 2025 r.'!C443</f>
        <v>0</v>
      </c>
      <c r="H87" s="49">
        <f>'Wniosek 2025 r.'!D443</f>
        <v>0</v>
      </c>
      <c r="I87" s="57">
        <f>'Wniosek 2025 r.'!F443</f>
        <v>0</v>
      </c>
      <c r="J87" s="48">
        <f>'Wniosek 2025 r.'!H443</f>
        <v>0</v>
      </c>
      <c r="K87" s="47">
        <f>'Wniosek 2025 r.'!C752</f>
        <v>0</v>
      </c>
      <c r="L87" s="27">
        <f t="shared" si="32"/>
        <v>0</v>
      </c>
      <c r="M87" s="32" t="str">
        <f t="shared" si="33"/>
        <v/>
      </c>
      <c r="N87" s="31" t="str">
        <f t="shared" si="34"/>
        <v/>
      </c>
      <c r="O87" s="27">
        <f t="shared" si="35"/>
        <v>0</v>
      </c>
      <c r="P87" s="30" t="str">
        <f t="shared" si="47"/>
        <v/>
      </c>
      <c r="Q87" s="29">
        <f t="shared" si="36"/>
        <v>0</v>
      </c>
      <c r="R87" s="29">
        <f t="shared" si="37"/>
        <v>0</v>
      </c>
      <c r="S87" s="29">
        <f t="shared" si="38"/>
        <v>0</v>
      </c>
      <c r="T87" s="27">
        <f t="shared" si="39"/>
        <v>0</v>
      </c>
      <c r="U87" s="27">
        <f t="shared" si="40"/>
        <v>0</v>
      </c>
      <c r="V87" s="27">
        <f t="shared" si="41"/>
        <v>0</v>
      </c>
      <c r="W87" s="27">
        <f t="shared" si="42"/>
        <v>0</v>
      </c>
      <c r="X87" s="27">
        <f t="shared" si="48"/>
        <v>0</v>
      </c>
      <c r="Y87" s="27" t="str">
        <f t="shared" si="43"/>
        <v>ok</v>
      </c>
      <c r="Z87" s="27" t="str">
        <f t="shared" si="44"/>
        <v>ok</v>
      </c>
      <c r="AA87" s="28">
        <f t="shared" si="45"/>
        <v>0</v>
      </c>
      <c r="AB87" s="28">
        <f t="shared" si="46"/>
        <v>0</v>
      </c>
      <c r="AC87" s="45">
        <f>'Zał. nr 2 kalkulacja - 2025 r.'!C111</f>
        <v>0</v>
      </c>
      <c r="AD87" s="45">
        <f>'Zał. nr 2 kalkulacja - 2025 r.'!D111</f>
        <v>0</v>
      </c>
      <c r="AE87" s="45">
        <f>'Zał. nr 2 kalkulacja - 2025 r.'!E111</f>
        <v>0</v>
      </c>
      <c r="AF87" s="45">
        <f>'Zał. nr 2 kalkulacja - 2025 r.'!F111</f>
        <v>0</v>
      </c>
      <c r="AG87" s="45">
        <f>'Zał. nr 2 kalkulacja - 2025 r.'!G111</f>
        <v>0</v>
      </c>
      <c r="AH87" s="45">
        <f>'Zał. nr 2 kalkulacja - 2025 r.'!H111</f>
        <v>0</v>
      </c>
      <c r="AI87" s="45">
        <f>'Zał. nr 2 kalkulacja - 2025 r.'!I111</f>
        <v>0</v>
      </c>
      <c r="AJ87" s="45">
        <f>'Zał. nr 2 kalkulacja - 2025 r.'!J111</f>
        <v>0</v>
      </c>
      <c r="AK87" s="45">
        <f>'Zał. nr 2 kalkulacja - 2025 r.'!K111</f>
        <v>0</v>
      </c>
      <c r="AL87" s="45">
        <f>'Zał. nr 2 kalkulacja - 2025 r.'!L111</f>
        <v>0</v>
      </c>
      <c r="AM87" s="45">
        <f>'Zał. nr 2 kalkulacja - 2025 r.'!M111</f>
        <v>0</v>
      </c>
      <c r="AN87" s="45">
        <f>'Zał. nr 2 kalkulacja - 2025 r.'!N111</f>
        <v>0</v>
      </c>
    </row>
    <row r="88" spans="1:40" s="45" customFormat="1" x14ac:dyDescent="0.25">
      <c r="A88" s="45">
        <f>'Wniosek 2025 r.'!A125</f>
        <v>0</v>
      </c>
      <c r="B88" s="53">
        <f>'Wniosek 2025 r.'!B125</f>
        <v>0</v>
      </c>
      <c r="C88" s="52">
        <f>'Wniosek 2025 r.'!E125</f>
        <v>0</v>
      </c>
      <c r="D88" s="51">
        <f>'Wniosek 2025 r.'!G125</f>
        <v>0</v>
      </c>
      <c r="E88" s="48">
        <f>'Wniosek 2025 r.'!C288</f>
        <v>0</v>
      </c>
      <c r="F88" s="48">
        <f>'Wniosek 2025 r.'!C598</f>
        <v>0</v>
      </c>
      <c r="G88" s="50">
        <f>'Wniosek 2025 r.'!C444</f>
        <v>0</v>
      </c>
      <c r="H88" s="49">
        <f>'Wniosek 2025 r.'!D444</f>
        <v>0</v>
      </c>
      <c r="I88" s="57">
        <f>'Wniosek 2025 r.'!F444</f>
        <v>0</v>
      </c>
      <c r="J88" s="48">
        <f>'Wniosek 2025 r.'!H444</f>
        <v>0</v>
      </c>
      <c r="K88" s="47">
        <f>'Wniosek 2025 r.'!C753</f>
        <v>0</v>
      </c>
      <c r="L88" s="27">
        <f t="shared" si="32"/>
        <v>0</v>
      </c>
      <c r="M88" s="32" t="str">
        <f t="shared" si="33"/>
        <v/>
      </c>
      <c r="N88" s="31" t="str">
        <f t="shared" si="34"/>
        <v/>
      </c>
      <c r="O88" s="27">
        <f t="shared" si="35"/>
        <v>0</v>
      </c>
      <c r="P88" s="30" t="str">
        <f t="shared" si="47"/>
        <v/>
      </c>
      <c r="Q88" s="29">
        <f t="shared" si="36"/>
        <v>0</v>
      </c>
      <c r="R88" s="29">
        <f t="shared" si="37"/>
        <v>0</v>
      </c>
      <c r="S88" s="29">
        <f t="shared" si="38"/>
        <v>0</v>
      </c>
      <c r="T88" s="27">
        <f t="shared" si="39"/>
        <v>0</v>
      </c>
      <c r="U88" s="27">
        <f t="shared" si="40"/>
        <v>0</v>
      </c>
      <c r="V88" s="27">
        <f t="shared" si="41"/>
        <v>0</v>
      </c>
      <c r="W88" s="27">
        <f t="shared" si="42"/>
        <v>0</v>
      </c>
      <c r="X88" s="27">
        <f t="shared" si="48"/>
        <v>0</v>
      </c>
      <c r="Y88" s="27" t="str">
        <f t="shared" si="43"/>
        <v>ok</v>
      </c>
      <c r="Z88" s="27" t="str">
        <f t="shared" si="44"/>
        <v>ok</v>
      </c>
      <c r="AA88" s="28">
        <f t="shared" si="45"/>
        <v>0</v>
      </c>
      <c r="AB88" s="28">
        <f t="shared" si="46"/>
        <v>0</v>
      </c>
      <c r="AC88" s="45">
        <f>'Zał. nr 2 kalkulacja - 2025 r.'!C112</f>
        <v>0</v>
      </c>
      <c r="AD88" s="45">
        <f>'Zał. nr 2 kalkulacja - 2025 r.'!D112</f>
        <v>0</v>
      </c>
      <c r="AE88" s="45">
        <f>'Zał. nr 2 kalkulacja - 2025 r.'!E112</f>
        <v>0</v>
      </c>
      <c r="AF88" s="45">
        <f>'Zał. nr 2 kalkulacja - 2025 r.'!F112</f>
        <v>0</v>
      </c>
      <c r="AG88" s="45">
        <f>'Zał. nr 2 kalkulacja - 2025 r.'!G112</f>
        <v>0</v>
      </c>
      <c r="AH88" s="45">
        <f>'Zał. nr 2 kalkulacja - 2025 r.'!H112</f>
        <v>0</v>
      </c>
      <c r="AI88" s="45">
        <f>'Zał. nr 2 kalkulacja - 2025 r.'!I112</f>
        <v>0</v>
      </c>
      <c r="AJ88" s="45">
        <f>'Zał. nr 2 kalkulacja - 2025 r.'!J112</f>
        <v>0</v>
      </c>
      <c r="AK88" s="45">
        <f>'Zał. nr 2 kalkulacja - 2025 r.'!K112</f>
        <v>0</v>
      </c>
      <c r="AL88" s="45">
        <f>'Zał. nr 2 kalkulacja - 2025 r.'!L112</f>
        <v>0</v>
      </c>
      <c r="AM88" s="45">
        <f>'Zał. nr 2 kalkulacja - 2025 r.'!M112</f>
        <v>0</v>
      </c>
      <c r="AN88" s="45">
        <f>'Zał. nr 2 kalkulacja - 2025 r.'!N112</f>
        <v>0</v>
      </c>
    </row>
    <row r="89" spans="1:40" s="45" customFormat="1" x14ac:dyDescent="0.25">
      <c r="A89" s="45">
        <f>'Wniosek 2025 r.'!A126</f>
        <v>0</v>
      </c>
      <c r="B89" s="53">
        <f>'Wniosek 2025 r.'!B126</f>
        <v>0</v>
      </c>
      <c r="C89" s="52">
        <f>'Wniosek 2025 r.'!E126</f>
        <v>0</v>
      </c>
      <c r="D89" s="51">
        <f>'Wniosek 2025 r.'!G126</f>
        <v>0</v>
      </c>
      <c r="E89" s="48">
        <f>'Wniosek 2025 r.'!C289</f>
        <v>0</v>
      </c>
      <c r="F89" s="48">
        <f>'Wniosek 2025 r.'!C599</f>
        <v>0</v>
      </c>
      <c r="G89" s="50">
        <f>'Wniosek 2025 r.'!C445</f>
        <v>0</v>
      </c>
      <c r="H89" s="49">
        <f>'Wniosek 2025 r.'!D445</f>
        <v>0</v>
      </c>
      <c r="I89" s="57">
        <f>'Wniosek 2025 r.'!F445</f>
        <v>0</v>
      </c>
      <c r="J89" s="48">
        <f>'Wniosek 2025 r.'!H445</f>
        <v>0</v>
      </c>
      <c r="K89" s="47">
        <f>'Wniosek 2025 r.'!C754</f>
        <v>0</v>
      </c>
      <c r="L89" s="27">
        <f t="shared" si="32"/>
        <v>0</v>
      </c>
      <c r="M89" s="32" t="str">
        <f t="shared" si="33"/>
        <v/>
      </c>
      <c r="N89" s="31" t="str">
        <f t="shared" si="34"/>
        <v/>
      </c>
      <c r="O89" s="27">
        <f t="shared" si="35"/>
        <v>0</v>
      </c>
      <c r="P89" s="30" t="str">
        <f t="shared" si="47"/>
        <v/>
      </c>
      <c r="Q89" s="29">
        <f t="shared" si="36"/>
        <v>0</v>
      </c>
      <c r="R89" s="29">
        <f t="shared" si="37"/>
        <v>0</v>
      </c>
      <c r="S89" s="29">
        <f t="shared" si="38"/>
        <v>0</v>
      </c>
      <c r="T89" s="27">
        <f t="shared" si="39"/>
        <v>0</v>
      </c>
      <c r="U89" s="27">
        <f t="shared" si="40"/>
        <v>0</v>
      </c>
      <c r="V89" s="27">
        <f t="shared" si="41"/>
        <v>0</v>
      </c>
      <c r="W89" s="27">
        <f t="shared" si="42"/>
        <v>0</v>
      </c>
      <c r="X89" s="27">
        <f t="shared" si="48"/>
        <v>0</v>
      </c>
      <c r="Y89" s="27" t="str">
        <f t="shared" si="43"/>
        <v>ok</v>
      </c>
      <c r="Z89" s="27" t="str">
        <f t="shared" si="44"/>
        <v>ok</v>
      </c>
      <c r="AA89" s="28">
        <f t="shared" si="45"/>
        <v>0</v>
      </c>
      <c r="AB89" s="28">
        <f t="shared" si="46"/>
        <v>0</v>
      </c>
      <c r="AC89" s="45">
        <f>'Zał. nr 2 kalkulacja - 2025 r.'!C113</f>
        <v>0</v>
      </c>
      <c r="AD89" s="45">
        <f>'Zał. nr 2 kalkulacja - 2025 r.'!D113</f>
        <v>0</v>
      </c>
      <c r="AE89" s="45">
        <f>'Zał. nr 2 kalkulacja - 2025 r.'!E113</f>
        <v>0</v>
      </c>
      <c r="AF89" s="45">
        <f>'Zał. nr 2 kalkulacja - 2025 r.'!F113</f>
        <v>0</v>
      </c>
      <c r="AG89" s="45">
        <f>'Zał. nr 2 kalkulacja - 2025 r.'!G113</f>
        <v>0</v>
      </c>
      <c r="AH89" s="45">
        <f>'Zał. nr 2 kalkulacja - 2025 r.'!H113</f>
        <v>0</v>
      </c>
      <c r="AI89" s="45">
        <f>'Zał. nr 2 kalkulacja - 2025 r.'!I113</f>
        <v>0</v>
      </c>
      <c r="AJ89" s="45">
        <f>'Zał. nr 2 kalkulacja - 2025 r.'!J113</f>
        <v>0</v>
      </c>
      <c r="AK89" s="45">
        <f>'Zał. nr 2 kalkulacja - 2025 r.'!K113</f>
        <v>0</v>
      </c>
      <c r="AL89" s="45">
        <f>'Zał. nr 2 kalkulacja - 2025 r.'!L113</f>
        <v>0</v>
      </c>
      <c r="AM89" s="45">
        <f>'Zał. nr 2 kalkulacja - 2025 r.'!M113</f>
        <v>0</v>
      </c>
      <c r="AN89" s="45">
        <f>'Zał. nr 2 kalkulacja - 2025 r.'!N113</f>
        <v>0</v>
      </c>
    </row>
    <row r="90" spans="1:40" s="45" customFormat="1" x14ac:dyDescent="0.25">
      <c r="A90" s="45">
        <f>'Wniosek 2025 r.'!A127</f>
        <v>0</v>
      </c>
      <c r="B90" s="53">
        <f>'Wniosek 2025 r.'!B127</f>
        <v>0</v>
      </c>
      <c r="C90" s="52">
        <f>'Wniosek 2025 r.'!E127</f>
        <v>0</v>
      </c>
      <c r="D90" s="51">
        <f>'Wniosek 2025 r.'!G127</f>
        <v>0</v>
      </c>
      <c r="E90" s="48">
        <f>'Wniosek 2025 r.'!C290</f>
        <v>0</v>
      </c>
      <c r="F90" s="48">
        <f>'Wniosek 2025 r.'!C600</f>
        <v>0</v>
      </c>
      <c r="G90" s="50">
        <f>'Wniosek 2025 r.'!C446</f>
        <v>0</v>
      </c>
      <c r="H90" s="49">
        <f>'Wniosek 2025 r.'!D446</f>
        <v>0</v>
      </c>
      <c r="I90" s="57">
        <f>'Wniosek 2025 r.'!F446</f>
        <v>0</v>
      </c>
      <c r="J90" s="48">
        <f>'Wniosek 2025 r.'!H446</f>
        <v>0</v>
      </c>
      <c r="K90" s="47">
        <f>'Wniosek 2025 r.'!C755</f>
        <v>0</v>
      </c>
      <c r="L90" s="27">
        <f t="shared" si="32"/>
        <v>0</v>
      </c>
      <c r="M90" s="32" t="str">
        <f t="shared" si="33"/>
        <v/>
      </c>
      <c r="N90" s="31" t="str">
        <f t="shared" si="34"/>
        <v/>
      </c>
      <c r="O90" s="27">
        <f t="shared" si="35"/>
        <v>0</v>
      </c>
      <c r="P90" s="30" t="str">
        <f t="shared" si="47"/>
        <v/>
      </c>
      <c r="Q90" s="29">
        <f t="shared" si="36"/>
        <v>0</v>
      </c>
      <c r="R90" s="29">
        <f t="shared" si="37"/>
        <v>0</v>
      </c>
      <c r="S90" s="29">
        <f t="shared" si="38"/>
        <v>0</v>
      </c>
      <c r="T90" s="27">
        <f t="shared" si="39"/>
        <v>0</v>
      </c>
      <c r="U90" s="27">
        <f t="shared" si="40"/>
        <v>0</v>
      </c>
      <c r="V90" s="27">
        <f t="shared" si="41"/>
        <v>0</v>
      </c>
      <c r="W90" s="27">
        <f t="shared" si="42"/>
        <v>0</v>
      </c>
      <c r="X90" s="27">
        <f t="shared" si="48"/>
        <v>0</v>
      </c>
      <c r="Y90" s="27" t="str">
        <f t="shared" si="43"/>
        <v>ok</v>
      </c>
      <c r="Z90" s="27" t="str">
        <f t="shared" si="44"/>
        <v>ok</v>
      </c>
      <c r="AA90" s="28">
        <f t="shared" si="45"/>
        <v>0</v>
      </c>
      <c r="AB90" s="28">
        <f t="shared" si="46"/>
        <v>0</v>
      </c>
      <c r="AC90" s="45">
        <f>'Zał. nr 2 kalkulacja - 2025 r.'!C114</f>
        <v>0</v>
      </c>
      <c r="AD90" s="45">
        <f>'Zał. nr 2 kalkulacja - 2025 r.'!D114</f>
        <v>0</v>
      </c>
      <c r="AE90" s="45">
        <f>'Zał. nr 2 kalkulacja - 2025 r.'!E114</f>
        <v>0</v>
      </c>
      <c r="AF90" s="45">
        <f>'Zał. nr 2 kalkulacja - 2025 r.'!F114</f>
        <v>0</v>
      </c>
      <c r="AG90" s="45">
        <f>'Zał. nr 2 kalkulacja - 2025 r.'!G114</f>
        <v>0</v>
      </c>
      <c r="AH90" s="45">
        <f>'Zał. nr 2 kalkulacja - 2025 r.'!H114</f>
        <v>0</v>
      </c>
      <c r="AI90" s="45">
        <f>'Zał. nr 2 kalkulacja - 2025 r.'!I114</f>
        <v>0</v>
      </c>
      <c r="AJ90" s="45">
        <f>'Zał. nr 2 kalkulacja - 2025 r.'!J114</f>
        <v>0</v>
      </c>
      <c r="AK90" s="45">
        <f>'Zał. nr 2 kalkulacja - 2025 r.'!K114</f>
        <v>0</v>
      </c>
      <c r="AL90" s="45">
        <f>'Zał. nr 2 kalkulacja - 2025 r.'!L114</f>
        <v>0</v>
      </c>
      <c r="AM90" s="45">
        <f>'Zał. nr 2 kalkulacja - 2025 r.'!M114</f>
        <v>0</v>
      </c>
      <c r="AN90" s="45">
        <f>'Zał. nr 2 kalkulacja - 2025 r.'!N114</f>
        <v>0</v>
      </c>
    </row>
    <row r="91" spans="1:40" s="45" customFormat="1" x14ac:dyDescent="0.25">
      <c r="A91" s="45">
        <f>'Wniosek 2025 r.'!A128</f>
        <v>0</v>
      </c>
      <c r="B91" s="53">
        <f>'Wniosek 2025 r.'!B128</f>
        <v>0</v>
      </c>
      <c r="C91" s="52">
        <f>'Wniosek 2025 r.'!E128</f>
        <v>0</v>
      </c>
      <c r="D91" s="51">
        <f>'Wniosek 2025 r.'!G128</f>
        <v>0</v>
      </c>
      <c r="E91" s="48">
        <f>'Wniosek 2025 r.'!C291</f>
        <v>0</v>
      </c>
      <c r="F91" s="48">
        <f>'Wniosek 2025 r.'!C601</f>
        <v>0</v>
      </c>
      <c r="G91" s="50">
        <f>'Wniosek 2025 r.'!C447</f>
        <v>0</v>
      </c>
      <c r="H91" s="49">
        <f>'Wniosek 2025 r.'!D447</f>
        <v>0</v>
      </c>
      <c r="I91" s="57">
        <f>'Wniosek 2025 r.'!F447</f>
        <v>0</v>
      </c>
      <c r="J91" s="48">
        <f>'Wniosek 2025 r.'!H447</f>
        <v>0</v>
      </c>
      <c r="K91" s="47">
        <f>'Wniosek 2025 r.'!C756</f>
        <v>0</v>
      </c>
      <c r="L91" s="27">
        <f t="shared" si="32"/>
        <v>0</v>
      </c>
      <c r="M91" s="32" t="str">
        <f t="shared" si="33"/>
        <v/>
      </c>
      <c r="N91" s="31" t="str">
        <f t="shared" si="34"/>
        <v/>
      </c>
      <c r="O91" s="27">
        <f t="shared" si="35"/>
        <v>0</v>
      </c>
      <c r="P91" s="30" t="str">
        <f t="shared" si="47"/>
        <v/>
      </c>
      <c r="Q91" s="29">
        <f t="shared" si="36"/>
        <v>0</v>
      </c>
      <c r="R91" s="29">
        <f t="shared" si="37"/>
        <v>0</v>
      </c>
      <c r="S91" s="29">
        <f t="shared" si="38"/>
        <v>0</v>
      </c>
      <c r="T91" s="27">
        <f t="shared" si="39"/>
        <v>0</v>
      </c>
      <c r="U91" s="27">
        <f t="shared" si="40"/>
        <v>0</v>
      </c>
      <c r="V91" s="27">
        <f t="shared" si="41"/>
        <v>0</v>
      </c>
      <c r="W91" s="27">
        <f t="shared" si="42"/>
        <v>0</v>
      </c>
      <c r="X91" s="27">
        <f t="shared" si="48"/>
        <v>0</v>
      </c>
      <c r="Y91" s="27" t="str">
        <f t="shared" si="43"/>
        <v>ok</v>
      </c>
      <c r="Z91" s="27" t="str">
        <f t="shared" si="44"/>
        <v>ok</v>
      </c>
      <c r="AA91" s="28">
        <f t="shared" si="45"/>
        <v>0</v>
      </c>
      <c r="AB91" s="28">
        <f t="shared" si="46"/>
        <v>0</v>
      </c>
      <c r="AC91" s="45">
        <f>'Zał. nr 2 kalkulacja - 2025 r.'!C115</f>
        <v>0</v>
      </c>
      <c r="AD91" s="45">
        <f>'Zał. nr 2 kalkulacja - 2025 r.'!D115</f>
        <v>0</v>
      </c>
      <c r="AE91" s="45">
        <f>'Zał. nr 2 kalkulacja - 2025 r.'!E115</f>
        <v>0</v>
      </c>
      <c r="AF91" s="45">
        <f>'Zał. nr 2 kalkulacja - 2025 r.'!F115</f>
        <v>0</v>
      </c>
      <c r="AG91" s="45">
        <f>'Zał. nr 2 kalkulacja - 2025 r.'!G115</f>
        <v>0</v>
      </c>
      <c r="AH91" s="45">
        <f>'Zał. nr 2 kalkulacja - 2025 r.'!H115</f>
        <v>0</v>
      </c>
      <c r="AI91" s="45">
        <f>'Zał. nr 2 kalkulacja - 2025 r.'!I115</f>
        <v>0</v>
      </c>
      <c r="AJ91" s="45">
        <f>'Zał. nr 2 kalkulacja - 2025 r.'!J115</f>
        <v>0</v>
      </c>
      <c r="AK91" s="45">
        <f>'Zał. nr 2 kalkulacja - 2025 r.'!K115</f>
        <v>0</v>
      </c>
      <c r="AL91" s="45">
        <f>'Zał. nr 2 kalkulacja - 2025 r.'!L115</f>
        <v>0</v>
      </c>
      <c r="AM91" s="45">
        <f>'Zał. nr 2 kalkulacja - 2025 r.'!M115</f>
        <v>0</v>
      </c>
      <c r="AN91" s="45">
        <f>'Zał. nr 2 kalkulacja - 2025 r.'!N115</f>
        <v>0</v>
      </c>
    </row>
    <row r="92" spans="1:40" s="45" customFormat="1" x14ac:dyDescent="0.25">
      <c r="A92" s="45">
        <f>'Wniosek 2025 r.'!A129</f>
        <v>0</v>
      </c>
      <c r="B92" s="53">
        <f>'Wniosek 2025 r.'!B129</f>
        <v>0</v>
      </c>
      <c r="C92" s="52">
        <f>'Wniosek 2025 r.'!E129</f>
        <v>0</v>
      </c>
      <c r="D92" s="51">
        <f>'Wniosek 2025 r.'!G129</f>
        <v>0</v>
      </c>
      <c r="E92" s="48">
        <f>'Wniosek 2025 r.'!C292</f>
        <v>0</v>
      </c>
      <c r="F92" s="48">
        <f>'Wniosek 2025 r.'!C602</f>
        <v>0</v>
      </c>
      <c r="G92" s="50">
        <f>'Wniosek 2025 r.'!C448</f>
        <v>0</v>
      </c>
      <c r="H92" s="49">
        <f>'Wniosek 2025 r.'!D448</f>
        <v>0</v>
      </c>
      <c r="I92" s="57">
        <f>'Wniosek 2025 r.'!F448</f>
        <v>0</v>
      </c>
      <c r="J92" s="48">
        <f>'Wniosek 2025 r.'!H448</f>
        <v>0</v>
      </c>
      <c r="K92" s="47">
        <f>'Wniosek 2025 r.'!C757</f>
        <v>0</v>
      </c>
      <c r="L92" s="27">
        <f t="shared" si="32"/>
        <v>0</v>
      </c>
      <c r="M92" s="32" t="str">
        <f t="shared" si="33"/>
        <v/>
      </c>
      <c r="N92" s="31" t="str">
        <f t="shared" si="34"/>
        <v/>
      </c>
      <c r="O92" s="27">
        <f t="shared" si="35"/>
        <v>0</v>
      </c>
      <c r="P92" s="30" t="str">
        <f t="shared" si="47"/>
        <v/>
      </c>
      <c r="Q92" s="29">
        <f t="shared" si="36"/>
        <v>0</v>
      </c>
      <c r="R92" s="29">
        <f t="shared" si="37"/>
        <v>0</v>
      </c>
      <c r="S92" s="29">
        <f t="shared" si="38"/>
        <v>0</v>
      </c>
      <c r="T92" s="27">
        <f t="shared" si="39"/>
        <v>0</v>
      </c>
      <c r="U92" s="27">
        <f t="shared" si="40"/>
        <v>0</v>
      </c>
      <c r="V92" s="27">
        <f t="shared" si="41"/>
        <v>0</v>
      </c>
      <c r="W92" s="27">
        <f t="shared" si="42"/>
        <v>0</v>
      </c>
      <c r="X92" s="27">
        <f t="shared" si="48"/>
        <v>0</v>
      </c>
      <c r="Y92" s="27" t="str">
        <f t="shared" si="43"/>
        <v>ok</v>
      </c>
      <c r="Z92" s="27" t="str">
        <f t="shared" si="44"/>
        <v>ok</v>
      </c>
      <c r="AA92" s="28">
        <f t="shared" si="45"/>
        <v>0</v>
      </c>
      <c r="AB92" s="28">
        <f t="shared" si="46"/>
        <v>0</v>
      </c>
      <c r="AC92" s="45">
        <f>'Zał. nr 2 kalkulacja - 2025 r.'!C116</f>
        <v>0</v>
      </c>
      <c r="AD92" s="45">
        <f>'Zał. nr 2 kalkulacja - 2025 r.'!D116</f>
        <v>0</v>
      </c>
      <c r="AE92" s="45">
        <f>'Zał. nr 2 kalkulacja - 2025 r.'!E116</f>
        <v>0</v>
      </c>
      <c r="AF92" s="45">
        <f>'Zał. nr 2 kalkulacja - 2025 r.'!F116</f>
        <v>0</v>
      </c>
      <c r="AG92" s="45">
        <f>'Zał. nr 2 kalkulacja - 2025 r.'!G116</f>
        <v>0</v>
      </c>
      <c r="AH92" s="45">
        <f>'Zał. nr 2 kalkulacja - 2025 r.'!H116</f>
        <v>0</v>
      </c>
      <c r="AI92" s="45">
        <f>'Zał. nr 2 kalkulacja - 2025 r.'!I116</f>
        <v>0</v>
      </c>
      <c r="AJ92" s="45">
        <f>'Zał. nr 2 kalkulacja - 2025 r.'!J116</f>
        <v>0</v>
      </c>
      <c r="AK92" s="45">
        <f>'Zał. nr 2 kalkulacja - 2025 r.'!K116</f>
        <v>0</v>
      </c>
      <c r="AL92" s="45">
        <f>'Zał. nr 2 kalkulacja - 2025 r.'!L116</f>
        <v>0</v>
      </c>
      <c r="AM92" s="45">
        <f>'Zał. nr 2 kalkulacja - 2025 r.'!M116</f>
        <v>0</v>
      </c>
      <c r="AN92" s="45">
        <f>'Zał. nr 2 kalkulacja - 2025 r.'!N116</f>
        <v>0</v>
      </c>
    </row>
    <row r="93" spans="1:40" s="45" customFormat="1" x14ac:dyDescent="0.25">
      <c r="A93" s="45">
        <f>'Wniosek 2025 r.'!A130</f>
        <v>0</v>
      </c>
      <c r="B93" s="53">
        <f>'Wniosek 2025 r.'!B130</f>
        <v>0</v>
      </c>
      <c r="C93" s="52">
        <f>'Wniosek 2025 r.'!E130</f>
        <v>0</v>
      </c>
      <c r="D93" s="51">
        <f>'Wniosek 2025 r.'!G130</f>
        <v>0</v>
      </c>
      <c r="E93" s="48">
        <f>'Wniosek 2025 r.'!C293</f>
        <v>0</v>
      </c>
      <c r="F93" s="48">
        <f>'Wniosek 2025 r.'!C603</f>
        <v>0</v>
      </c>
      <c r="G93" s="50">
        <f>'Wniosek 2025 r.'!C449</f>
        <v>0</v>
      </c>
      <c r="H93" s="49">
        <f>'Wniosek 2025 r.'!D449</f>
        <v>0</v>
      </c>
      <c r="I93" s="57">
        <f>'Wniosek 2025 r.'!F449</f>
        <v>0</v>
      </c>
      <c r="J93" s="48">
        <f>'Wniosek 2025 r.'!H449</f>
        <v>0</v>
      </c>
      <c r="K93" s="47">
        <f>'Wniosek 2025 r.'!C758</f>
        <v>0</v>
      </c>
      <c r="L93" s="27">
        <f t="shared" si="32"/>
        <v>0</v>
      </c>
      <c r="M93" s="32" t="str">
        <f t="shared" si="33"/>
        <v/>
      </c>
      <c r="N93" s="31" t="str">
        <f t="shared" si="34"/>
        <v/>
      </c>
      <c r="O93" s="27">
        <f t="shared" si="35"/>
        <v>0</v>
      </c>
      <c r="P93" s="30" t="str">
        <f t="shared" si="47"/>
        <v/>
      </c>
      <c r="Q93" s="29">
        <f t="shared" si="36"/>
        <v>0</v>
      </c>
      <c r="R93" s="29">
        <f t="shared" si="37"/>
        <v>0</v>
      </c>
      <c r="S93" s="29">
        <f t="shared" si="38"/>
        <v>0</v>
      </c>
      <c r="T93" s="27">
        <f t="shared" si="39"/>
        <v>0</v>
      </c>
      <c r="U93" s="27">
        <f t="shared" si="40"/>
        <v>0</v>
      </c>
      <c r="V93" s="27">
        <f t="shared" si="41"/>
        <v>0</v>
      </c>
      <c r="W93" s="27">
        <f t="shared" si="42"/>
        <v>0</v>
      </c>
      <c r="X93" s="27">
        <f t="shared" si="48"/>
        <v>0</v>
      </c>
      <c r="Y93" s="27" t="str">
        <f t="shared" si="43"/>
        <v>ok</v>
      </c>
      <c r="Z93" s="27" t="str">
        <f t="shared" si="44"/>
        <v>ok</v>
      </c>
      <c r="AA93" s="28">
        <f t="shared" si="45"/>
        <v>0</v>
      </c>
      <c r="AB93" s="28">
        <f t="shared" si="46"/>
        <v>0</v>
      </c>
      <c r="AC93" s="45">
        <f>'Zał. nr 2 kalkulacja - 2025 r.'!C117</f>
        <v>0</v>
      </c>
      <c r="AD93" s="45">
        <f>'Zał. nr 2 kalkulacja - 2025 r.'!D117</f>
        <v>0</v>
      </c>
      <c r="AE93" s="45">
        <f>'Zał. nr 2 kalkulacja - 2025 r.'!E117</f>
        <v>0</v>
      </c>
      <c r="AF93" s="45">
        <f>'Zał. nr 2 kalkulacja - 2025 r.'!F117</f>
        <v>0</v>
      </c>
      <c r="AG93" s="45">
        <f>'Zał. nr 2 kalkulacja - 2025 r.'!G117</f>
        <v>0</v>
      </c>
      <c r="AH93" s="45">
        <f>'Zał. nr 2 kalkulacja - 2025 r.'!H117</f>
        <v>0</v>
      </c>
      <c r="AI93" s="45">
        <f>'Zał. nr 2 kalkulacja - 2025 r.'!I117</f>
        <v>0</v>
      </c>
      <c r="AJ93" s="45">
        <f>'Zał. nr 2 kalkulacja - 2025 r.'!J117</f>
        <v>0</v>
      </c>
      <c r="AK93" s="45">
        <f>'Zał. nr 2 kalkulacja - 2025 r.'!K117</f>
        <v>0</v>
      </c>
      <c r="AL93" s="45">
        <f>'Zał. nr 2 kalkulacja - 2025 r.'!L117</f>
        <v>0</v>
      </c>
      <c r="AM93" s="45">
        <f>'Zał. nr 2 kalkulacja - 2025 r.'!M117</f>
        <v>0</v>
      </c>
      <c r="AN93" s="45">
        <f>'Zał. nr 2 kalkulacja - 2025 r.'!N117</f>
        <v>0</v>
      </c>
    </row>
    <row r="94" spans="1:40" s="45" customFormat="1" x14ac:dyDescent="0.25">
      <c r="A94" s="45">
        <f>'Wniosek 2025 r.'!A131</f>
        <v>0</v>
      </c>
      <c r="B94" s="53">
        <f>'Wniosek 2025 r.'!B131</f>
        <v>0</v>
      </c>
      <c r="C94" s="52">
        <f>'Wniosek 2025 r.'!E131</f>
        <v>0</v>
      </c>
      <c r="D94" s="51">
        <f>'Wniosek 2025 r.'!G131</f>
        <v>0</v>
      </c>
      <c r="E94" s="48">
        <f>'Wniosek 2025 r.'!C294</f>
        <v>0</v>
      </c>
      <c r="F94" s="48">
        <f>'Wniosek 2025 r.'!C604</f>
        <v>0</v>
      </c>
      <c r="G94" s="50">
        <f>'Wniosek 2025 r.'!C450</f>
        <v>0</v>
      </c>
      <c r="H94" s="49">
        <f>'Wniosek 2025 r.'!D450</f>
        <v>0</v>
      </c>
      <c r="I94" s="57">
        <f>'Wniosek 2025 r.'!F450</f>
        <v>0</v>
      </c>
      <c r="J94" s="48">
        <f>'Wniosek 2025 r.'!H450</f>
        <v>0</v>
      </c>
      <c r="K94" s="47">
        <f>'Wniosek 2025 r.'!C759</f>
        <v>0</v>
      </c>
      <c r="L94" s="27">
        <f t="shared" si="32"/>
        <v>0</v>
      </c>
      <c r="M94" s="32" t="str">
        <f t="shared" si="33"/>
        <v/>
      </c>
      <c r="N94" s="31" t="str">
        <f t="shared" si="34"/>
        <v/>
      </c>
      <c r="O94" s="27">
        <f t="shared" si="35"/>
        <v>0</v>
      </c>
      <c r="P94" s="30" t="str">
        <f t="shared" si="47"/>
        <v/>
      </c>
      <c r="Q94" s="29">
        <f t="shared" si="36"/>
        <v>0</v>
      </c>
      <c r="R94" s="29">
        <f t="shared" si="37"/>
        <v>0</v>
      </c>
      <c r="S94" s="29">
        <f t="shared" si="38"/>
        <v>0</v>
      </c>
      <c r="T94" s="27">
        <f t="shared" si="39"/>
        <v>0</v>
      </c>
      <c r="U94" s="27">
        <f t="shared" si="40"/>
        <v>0</v>
      </c>
      <c r="V94" s="27">
        <f t="shared" si="41"/>
        <v>0</v>
      </c>
      <c r="W94" s="27">
        <f t="shared" si="42"/>
        <v>0</v>
      </c>
      <c r="X94" s="27">
        <f t="shared" si="48"/>
        <v>0</v>
      </c>
      <c r="Y94" s="27" t="str">
        <f t="shared" si="43"/>
        <v>ok</v>
      </c>
      <c r="Z94" s="27" t="str">
        <f t="shared" si="44"/>
        <v>ok</v>
      </c>
      <c r="AA94" s="28">
        <f t="shared" si="45"/>
        <v>0</v>
      </c>
      <c r="AB94" s="28">
        <f t="shared" si="46"/>
        <v>0</v>
      </c>
      <c r="AC94" s="45">
        <f>'Zał. nr 2 kalkulacja - 2025 r.'!C118</f>
        <v>0</v>
      </c>
      <c r="AD94" s="45">
        <f>'Zał. nr 2 kalkulacja - 2025 r.'!D118</f>
        <v>0</v>
      </c>
      <c r="AE94" s="45">
        <f>'Zał. nr 2 kalkulacja - 2025 r.'!E118</f>
        <v>0</v>
      </c>
      <c r="AF94" s="45">
        <f>'Zał. nr 2 kalkulacja - 2025 r.'!F118</f>
        <v>0</v>
      </c>
      <c r="AG94" s="45">
        <f>'Zał. nr 2 kalkulacja - 2025 r.'!G118</f>
        <v>0</v>
      </c>
      <c r="AH94" s="45">
        <f>'Zał. nr 2 kalkulacja - 2025 r.'!H118</f>
        <v>0</v>
      </c>
      <c r="AI94" s="45">
        <f>'Zał. nr 2 kalkulacja - 2025 r.'!I118</f>
        <v>0</v>
      </c>
      <c r="AJ94" s="45">
        <f>'Zał. nr 2 kalkulacja - 2025 r.'!J118</f>
        <v>0</v>
      </c>
      <c r="AK94" s="45">
        <f>'Zał. nr 2 kalkulacja - 2025 r.'!K118</f>
        <v>0</v>
      </c>
      <c r="AL94" s="45">
        <f>'Zał. nr 2 kalkulacja - 2025 r.'!L118</f>
        <v>0</v>
      </c>
      <c r="AM94" s="45">
        <f>'Zał. nr 2 kalkulacja - 2025 r.'!M118</f>
        <v>0</v>
      </c>
      <c r="AN94" s="45">
        <f>'Zał. nr 2 kalkulacja - 2025 r.'!N118</f>
        <v>0</v>
      </c>
    </row>
    <row r="95" spans="1:40" s="45" customFormat="1" x14ac:dyDescent="0.25">
      <c r="A95" s="45">
        <f>'Wniosek 2025 r.'!A132</f>
        <v>0</v>
      </c>
      <c r="B95" s="53">
        <f>'Wniosek 2025 r.'!B132</f>
        <v>0</v>
      </c>
      <c r="C95" s="52">
        <f>'Wniosek 2025 r.'!E132</f>
        <v>0</v>
      </c>
      <c r="D95" s="51">
        <f>'Wniosek 2025 r.'!G132</f>
        <v>0</v>
      </c>
      <c r="E95" s="48">
        <f>'Wniosek 2025 r.'!C295</f>
        <v>0</v>
      </c>
      <c r="F95" s="48">
        <f>'Wniosek 2025 r.'!C605</f>
        <v>0</v>
      </c>
      <c r="G95" s="50">
        <f>'Wniosek 2025 r.'!C451</f>
        <v>0</v>
      </c>
      <c r="H95" s="49">
        <f>'Wniosek 2025 r.'!D451</f>
        <v>0</v>
      </c>
      <c r="I95" s="57">
        <f>'Wniosek 2025 r.'!F451</f>
        <v>0</v>
      </c>
      <c r="J95" s="48">
        <f>'Wniosek 2025 r.'!H451</f>
        <v>0</v>
      </c>
      <c r="K95" s="47">
        <f>'Wniosek 2025 r.'!C760</f>
        <v>0</v>
      </c>
      <c r="L95" s="27">
        <f t="shared" si="32"/>
        <v>0</v>
      </c>
      <c r="M95" s="32" t="str">
        <f t="shared" si="33"/>
        <v/>
      </c>
      <c r="N95" s="31" t="str">
        <f t="shared" si="34"/>
        <v/>
      </c>
      <c r="O95" s="27">
        <f t="shared" si="35"/>
        <v>0</v>
      </c>
      <c r="P95" s="30" t="str">
        <f t="shared" si="47"/>
        <v/>
      </c>
      <c r="Q95" s="29">
        <f t="shared" si="36"/>
        <v>0</v>
      </c>
      <c r="R95" s="29">
        <f t="shared" si="37"/>
        <v>0</v>
      </c>
      <c r="S95" s="29">
        <f t="shared" si="38"/>
        <v>0</v>
      </c>
      <c r="T95" s="27">
        <f t="shared" si="39"/>
        <v>0</v>
      </c>
      <c r="U95" s="27">
        <f t="shared" si="40"/>
        <v>0</v>
      </c>
      <c r="V95" s="27">
        <f t="shared" si="41"/>
        <v>0</v>
      </c>
      <c r="W95" s="27">
        <f t="shared" si="42"/>
        <v>0</v>
      </c>
      <c r="X95" s="27">
        <f t="shared" si="48"/>
        <v>0</v>
      </c>
      <c r="Y95" s="27" t="str">
        <f t="shared" si="43"/>
        <v>ok</v>
      </c>
      <c r="Z95" s="27" t="str">
        <f t="shared" si="44"/>
        <v>ok</v>
      </c>
      <c r="AA95" s="28">
        <f t="shared" si="45"/>
        <v>0</v>
      </c>
      <c r="AB95" s="28">
        <f t="shared" si="46"/>
        <v>0</v>
      </c>
      <c r="AC95" s="45">
        <f>'Zał. nr 2 kalkulacja - 2025 r.'!C119</f>
        <v>0</v>
      </c>
      <c r="AD95" s="45">
        <f>'Zał. nr 2 kalkulacja - 2025 r.'!D119</f>
        <v>0</v>
      </c>
      <c r="AE95" s="45">
        <f>'Zał. nr 2 kalkulacja - 2025 r.'!E119</f>
        <v>0</v>
      </c>
      <c r="AF95" s="45">
        <f>'Zał. nr 2 kalkulacja - 2025 r.'!F119</f>
        <v>0</v>
      </c>
      <c r="AG95" s="45">
        <f>'Zał. nr 2 kalkulacja - 2025 r.'!G119</f>
        <v>0</v>
      </c>
      <c r="AH95" s="45">
        <f>'Zał. nr 2 kalkulacja - 2025 r.'!H119</f>
        <v>0</v>
      </c>
      <c r="AI95" s="45">
        <f>'Zał. nr 2 kalkulacja - 2025 r.'!I119</f>
        <v>0</v>
      </c>
      <c r="AJ95" s="45">
        <f>'Zał. nr 2 kalkulacja - 2025 r.'!J119</f>
        <v>0</v>
      </c>
      <c r="AK95" s="45">
        <f>'Zał. nr 2 kalkulacja - 2025 r.'!K119</f>
        <v>0</v>
      </c>
      <c r="AL95" s="45">
        <f>'Zał. nr 2 kalkulacja - 2025 r.'!L119</f>
        <v>0</v>
      </c>
      <c r="AM95" s="45">
        <f>'Zał. nr 2 kalkulacja - 2025 r.'!M119</f>
        <v>0</v>
      </c>
      <c r="AN95" s="45">
        <f>'Zał. nr 2 kalkulacja - 2025 r.'!N119</f>
        <v>0</v>
      </c>
    </row>
    <row r="96" spans="1:40" s="45" customFormat="1" x14ac:dyDescent="0.25">
      <c r="A96" s="45">
        <f>'Wniosek 2025 r.'!A133</f>
        <v>0</v>
      </c>
      <c r="B96" s="53">
        <f>'Wniosek 2025 r.'!B133</f>
        <v>0</v>
      </c>
      <c r="C96" s="52">
        <f>'Wniosek 2025 r.'!E133</f>
        <v>0</v>
      </c>
      <c r="D96" s="51">
        <f>'Wniosek 2025 r.'!G133</f>
        <v>0</v>
      </c>
      <c r="E96" s="48">
        <f>'Wniosek 2025 r.'!C296</f>
        <v>0</v>
      </c>
      <c r="F96" s="48">
        <f>'Wniosek 2025 r.'!C606</f>
        <v>0</v>
      </c>
      <c r="G96" s="50">
        <f>'Wniosek 2025 r.'!C452</f>
        <v>0</v>
      </c>
      <c r="H96" s="49">
        <f>'Wniosek 2025 r.'!D452</f>
        <v>0</v>
      </c>
      <c r="I96" s="57">
        <f>'Wniosek 2025 r.'!F452</f>
        <v>0</v>
      </c>
      <c r="J96" s="48">
        <f>'Wniosek 2025 r.'!H452</f>
        <v>0</v>
      </c>
      <c r="K96" s="47">
        <f>'Wniosek 2025 r.'!C761</f>
        <v>0</v>
      </c>
      <c r="L96" s="27">
        <f t="shared" si="32"/>
        <v>0</v>
      </c>
      <c r="M96" s="32" t="str">
        <f t="shared" si="33"/>
        <v/>
      </c>
      <c r="N96" s="31" t="str">
        <f t="shared" si="34"/>
        <v/>
      </c>
      <c r="O96" s="27">
        <f t="shared" si="35"/>
        <v>0</v>
      </c>
      <c r="P96" s="30" t="str">
        <f t="shared" si="47"/>
        <v/>
      </c>
      <c r="Q96" s="29">
        <f t="shared" si="36"/>
        <v>0</v>
      </c>
      <c r="R96" s="29">
        <f t="shared" si="37"/>
        <v>0</v>
      </c>
      <c r="S96" s="29">
        <f t="shared" si="38"/>
        <v>0</v>
      </c>
      <c r="T96" s="27">
        <f t="shared" si="39"/>
        <v>0</v>
      </c>
      <c r="U96" s="27">
        <f t="shared" si="40"/>
        <v>0</v>
      </c>
      <c r="V96" s="27">
        <f t="shared" si="41"/>
        <v>0</v>
      </c>
      <c r="W96" s="27">
        <f t="shared" si="42"/>
        <v>0</v>
      </c>
      <c r="X96" s="27">
        <f t="shared" si="48"/>
        <v>0</v>
      </c>
      <c r="Y96" s="27" t="str">
        <f t="shared" si="43"/>
        <v>ok</v>
      </c>
      <c r="Z96" s="27" t="str">
        <f t="shared" si="44"/>
        <v>ok</v>
      </c>
      <c r="AA96" s="28">
        <f t="shared" si="45"/>
        <v>0</v>
      </c>
      <c r="AB96" s="28">
        <f t="shared" si="46"/>
        <v>0</v>
      </c>
      <c r="AC96" s="45">
        <f>'Zał. nr 2 kalkulacja - 2025 r.'!C120</f>
        <v>0</v>
      </c>
      <c r="AD96" s="45">
        <f>'Zał. nr 2 kalkulacja - 2025 r.'!D120</f>
        <v>0</v>
      </c>
      <c r="AE96" s="45">
        <f>'Zał. nr 2 kalkulacja - 2025 r.'!E120</f>
        <v>0</v>
      </c>
      <c r="AF96" s="45">
        <f>'Zał. nr 2 kalkulacja - 2025 r.'!F120</f>
        <v>0</v>
      </c>
      <c r="AG96" s="45">
        <f>'Zał. nr 2 kalkulacja - 2025 r.'!G120</f>
        <v>0</v>
      </c>
      <c r="AH96" s="45">
        <f>'Zał. nr 2 kalkulacja - 2025 r.'!H120</f>
        <v>0</v>
      </c>
      <c r="AI96" s="45">
        <f>'Zał. nr 2 kalkulacja - 2025 r.'!I120</f>
        <v>0</v>
      </c>
      <c r="AJ96" s="45">
        <f>'Zał. nr 2 kalkulacja - 2025 r.'!J120</f>
        <v>0</v>
      </c>
      <c r="AK96" s="45">
        <f>'Zał. nr 2 kalkulacja - 2025 r.'!K120</f>
        <v>0</v>
      </c>
      <c r="AL96" s="45">
        <f>'Zał. nr 2 kalkulacja - 2025 r.'!L120</f>
        <v>0</v>
      </c>
      <c r="AM96" s="45">
        <f>'Zał. nr 2 kalkulacja - 2025 r.'!M120</f>
        <v>0</v>
      </c>
      <c r="AN96" s="45">
        <f>'Zał. nr 2 kalkulacja - 2025 r.'!N120</f>
        <v>0</v>
      </c>
    </row>
    <row r="97" spans="1:40" s="45" customFormat="1" x14ac:dyDescent="0.25">
      <c r="A97" s="45">
        <f>'Wniosek 2025 r.'!A134</f>
        <v>0</v>
      </c>
      <c r="B97" s="53">
        <f>'Wniosek 2025 r.'!B134</f>
        <v>0</v>
      </c>
      <c r="C97" s="52">
        <f>'Wniosek 2025 r.'!E134</f>
        <v>0</v>
      </c>
      <c r="D97" s="51">
        <f>'Wniosek 2025 r.'!G134</f>
        <v>0</v>
      </c>
      <c r="E97" s="48">
        <f>'Wniosek 2025 r.'!C297</f>
        <v>0</v>
      </c>
      <c r="F97" s="48">
        <f>'Wniosek 2025 r.'!C607</f>
        <v>0</v>
      </c>
      <c r="G97" s="50">
        <f>'Wniosek 2025 r.'!C453</f>
        <v>0</v>
      </c>
      <c r="H97" s="49">
        <f>'Wniosek 2025 r.'!D453</f>
        <v>0</v>
      </c>
      <c r="I97" s="57">
        <f>'Wniosek 2025 r.'!F453</f>
        <v>0</v>
      </c>
      <c r="J97" s="48">
        <f>'Wniosek 2025 r.'!H453</f>
        <v>0</v>
      </c>
      <c r="K97" s="47">
        <f>'Wniosek 2025 r.'!C762</f>
        <v>0</v>
      </c>
      <c r="L97" s="27">
        <f t="shared" ref="L97:L128" si="49">A97</f>
        <v>0</v>
      </c>
      <c r="M97" s="32" t="str">
        <f t="shared" si="33"/>
        <v/>
      </c>
      <c r="N97" s="31" t="str">
        <f t="shared" si="34"/>
        <v/>
      </c>
      <c r="O97" s="27">
        <f t="shared" si="35"/>
        <v>0</v>
      </c>
      <c r="P97" s="30" t="str">
        <f t="shared" si="47"/>
        <v/>
      </c>
      <c r="Q97" s="29">
        <f t="shared" si="36"/>
        <v>0</v>
      </c>
      <c r="R97" s="29">
        <f t="shared" si="37"/>
        <v>0</v>
      </c>
      <c r="S97" s="29">
        <f t="shared" si="38"/>
        <v>0</v>
      </c>
      <c r="T97" s="27">
        <f t="shared" si="39"/>
        <v>0</v>
      </c>
      <c r="U97" s="27">
        <f t="shared" si="40"/>
        <v>0</v>
      </c>
      <c r="V97" s="27">
        <f t="shared" si="41"/>
        <v>0</v>
      </c>
      <c r="W97" s="27">
        <f t="shared" si="42"/>
        <v>0</v>
      </c>
      <c r="X97" s="27">
        <f t="shared" si="48"/>
        <v>0</v>
      </c>
      <c r="Y97" s="27" t="str">
        <f t="shared" si="43"/>
        <v>ok</v>
      </c>
      <c r="Z97" s="27" t="str">
        <f t="shared" si="44"/>
        <v>ok</v>
      </c>
      <c r="AA97" s="28">
        <f t="shared" si="45"/>
        <v>0</v>
      </c>
      <c r="AB97" s="28">
        <f t="shared" si="46"/>
        <v>0</v>
      </c>
      <c r="AC97" s="45">
        <f>'Zał. nr 2 kalkulacja - 2025 r.'!C121</f>
        <v>0</v>
      </c>
      <c r="AD97" s="45">
        <f>'Zał. nr 2 kalkulacja - 2025 r.'!D121</f>
        <v>0</v>
      </c>
      <c r="AE97" s="45">
        <f>'Zał. nr 2 kalkulacja - 2025 r.'!E121</f>
        <v>0</v>
      </c>
      <c r="AF97" s="45">
        <f>'Zał. nr 2 kalkulacja - 2025 r.'!F121</f>
        <v>0</v>
      </c>
      <c r="AG97" s="45">
        <f>'Zał. nr 2 kalkulacja - 2025 r.'!G121</f>
        <v>0</v>
      </c>
      <c r="AH97" s="45">
        <f>'Zał. nr 2 kalkulacja - 2025 r.'!H121</f>
        <v>0</v>
      </c>
      <c r="AI97" s="45">
        <f>'Zał. nr 2 kalkulacja - 2025 r.'!I121</f>
        <v>0</v>
      </c>
      <c r="AJ97" s="45">
        <f>'Zał. nr 2 kalkulacja - 2025 r.'!J121</f>
        <v>0</v>
      </c>
      <c r="AK97" s="45">
        <f>'Zał. nr 2 kalkulacja - 2025 r.'!K121</f>
        <v>0</v>
      </c>
      <c r="AL97" s="45">
        <f>'Zał. nr 2 kalkulacja - 2025 r.'!L121</f>
        <v>0</v>
      </c>
      <c r="AM97" s="45">
        <f>'Zał. nr 2 kalkulacja - 2025 r.'!M121</f>
        <v>0</v>
      </c>
      <c r="AN97" s="45">
        <f>'Zał. nr 2 kalkulacja - 2025 r.'!N121</f>
        <v>0</v>
      </c>
    </row>
    <row r="98" spans="1:40" s="45" customFormat="1" x14ac:dyDescent="0.25">
      <c r="A98" s="45">
        <f>'Wniosek 2025 r.'!A135</f>
        <v>0</v>
      </c>
      <c r="B98" s="53">
        <f>'Wniosek 2025 r.'!B135</f>
        <v>0</v>
      </c>
      <c r="C98" s="52">
        <f>'Wniosek 2025 r.'!E135</f>
        <v>0</v>
      </c>
      <c r="D98" s="51">
        <f>'Wniosek 2025 r.'!G135</f>
        <v>0</v>
      </c>
      <c r="E98" s="48">
        <f>'Wniosek 2025 r.'!C298</f>
        <v>0</v>
      </c>
      <c r="F98" s="48">
        <f>'Wniosek 2025 r.'!C608</f>
        <v>0</v>
      </c>
      <c r="G98" s="50">
        <f>'Wniosek 2025 r.'!C454</f>
        <v>0</v>
      </c>
      <c r="H98" s="49">
        <f>'Wniosek 2025 r.'!D454</f>
        <v>0</v>
      </c>
      <c r="I98" s="57">
        <f>'Wniosek 2025 r.'!F454</f>
        <v>0</v>
      </c>
      <c r="J98" s="48">
        <f>'Wniosek 2025 r.'!H454</f>
        <v>0</v>
      </c>
      <c r="K98" s="47">
        <f>'Wniosek 2025 r.'!C763</f>
        <v>0</v>
      </c>
      <c r="L98" s="27">
        <f t="shared" si="49"/>
        <v>0</v>
      </c>
      <c r="M98" s="32" t="str">
        <f t="shared" ref="M98:M129" si="50">IFERROR(E98/C98,"")</f>
        <v/>
      </c>
      <c r="N98" s="31" t="str">
        <f t="shared" ref="N98:N129" si="51">IFERROR(F98/E98,"")</f>
        <v/>
      </c>
      <c r="O98" s="27">
        <f t="shared" ref="O98:O129" si="52">H98</f>
        <v>0</v>
      </c>
      <c r="P98" s="30" t="str">
        <f t="shared" si="47"/>
        <v/>
      </c>
      <c r="Q98" s="29">
        <f t="shared" ref="Q98:Q129" si="53">O98*E98</f>
        <v>0</v>
      </c>
      <c r="R98" s="29">
        <f t="shared" ref="R98:R129" si="54">G98*E98</f>
        <v>0</v>
      </c>
      <c r="S98" s="29">
        <f t="shared" ref="S98:S129" si="55">IFERROR(U98*E98,0)</f>
        <v>0</v>
      </c>
      <c r="T98" s="27">
        <f t="shared" ref="T98:T129" si="56">IFERROR(U98*E98,0)</f>
        <v>0</v>
      </c>
      <c r="U98" s="27">
        <f t="shared" ref="U98:U129" si="57">IFERROR(IF((F98-J98)/E98&gt;=$AP$2,$AP$2,(F98-J98)/E98),0)</f>
        <v>0</v>
      </c>
      <c r="V98" s="27">
        <f t="shared" ref="V98:V129" si="58">IFERROR(K98/E98,0)</f>
        <v>0</v>
      </c>
      <c r="W98" s="27">
        <f t="shared" ref="W98:W129" si="59">F98*0.1</f>
        <v>0</v>
      </c>
      <c r="X98" s="27">
        <f t="shared" si="48"/>
        <v>0</v>
      </c>
      <c r="Y98" s="27" t="str">
        <f t="shared" ref="Y98:Y129" si="60">IF(O98&gt;=X98,$AQ$1,$AQ$2)</f>
        <v>ok</v>
      </c>
      <c r="Z98" s="27" t="str">
        <f t="shared" ref="Z98:Z129" si="61">IF(V98&lt;=$AP$2,$AQ$1,$AQ$2)</f>
        <v>ok</v>
      </c>
      <c r="AA98" s="28">
        <f t="shared" ref="AA98:AA129" si="62">(S98+Q98)-F98</f>
        <v>0</v>
      </c>
      <c r="AB98" s="28">
        <f t="shared" ref="AB98:AB129" si="63">F98-R98</f>
        <v>0</v>
      </c>
      <c r="AC98" s="45">
        <f>'Zał. nr 2 kalkulacja - 2025 r.'!C122</f>
        <v>0</v>
      </c>
      <c r="AD98" s="45">
        <f>'Zał. nr 2 kalkulacja - 2025 r.'!D122</f>
        <v>0</v>
      </c>
      <c r="AE98" s="45">
        <f>'Zał. nr 2 kalkulacja - 2025 r.'!E122</f>
        <v>0</v>
      </c>
      <c r="AF98" s="45">
        <f>'Zał. nr 2 kalkulacja - 2025 r.'!F122</f>
        <v>0</v>
      </c>
      <c r="AG98" s="45">
        <f>'Zał. nr 2 kalkulacja - 2025 r.'!G122</f>
        <v>0</v>
      </c>
      <c r="AH98" s="45">
        <f>'Zał. nr 2 kalkulacja - 2025 r.'!H122</f>
        <v>0</v>
      </c>
      <c r="AI98" s="45">
        <f>'Zał. nr 2 kalkulacja - 2025 r.'!I122</f>
        <v>0</v>
      </c>
      <c r="AJ98" s="45">
        <f>'Zał. nr 2 kalkulacja - 2025 r.'!J122</f>
        <v>0</v>
      </c>
      <c r="AK98" s="45">
        <f>'Zał. nr 2 kalkulacja - 2025 r.'!K122</f>
        <v>0</v>
      </c>
      <c r="AL98" s="45">
        <f>'Zał. nr 2 kalkulacja - 2025 r.'!L122</f>
        <v>0</v>
      </c>
      <c r="AM98" s="45">
        <f>'Zał. nr 2 kalkulacja - 2025 r.'!M122</f>
        <v>0</v>
      </c>
      <c r="AN98" s="45">
        <f>'Zał. nr 2 kalkulacja - 2025 r.'!N122</f>
        <v>0</v>
      </c>
    </row>
    <row r="99" spans="1:40" s="45" customFormat="1" x14ac:dyDescent="0.25">
      <c r="A99" s="45">
        <f>'Wniosek 2025 r.'!A136</f>
        <v>0</v>
      </c>
      <c r="B99" s="53">
        <f>'Wniosek 2025 r.'!B136</f>
        <v>0</v>
      </c>
      <c r="C99" s="52">
        <f>'Wniosek 2025 r.'!E136</f>
        <v>0</v>
      </c>
      <c r="D99" s="51">
        <f>'Wniosek 2025 r.'!G136</f>
        <v>0</v>
      </c>
      <c r="E99" s="48">
        <f>'Wniosek 2025 r.'!C299</f>
        <v>0</v>
      </c>
      <c r="F99" s="48">
        <f>'Wniosek 2025 r.'!C609</f>
        <v>0</v>
      </c>
      <c r="G99" s="50">
        <f>'Wniosek 2025 r.'!C455</f>
        <v>0</v>
      </c>
      <c r="H99" s="49">
        <f>'Wniosek 2025 r.'!D455</f>
        <v>0</v>
      </c>
      <c r="I99" s="57">
        <f>'Wniosek 2025 r.'!F455</f>
        <v>0</v>
      </c>
      <c r="J99" s="48">
        <f>'Wniosek 2025 r.'!H455</f>
        <v>0</v>
      </c>
      <c r="K99" s="47">
        <f>'Wniosek 2025 r.'!C764</f>
        <v>0</v>
      </c>
      <c r="L99" s="27">
        <f t="shared" si="49"/>
        <v>0</v>
      </c>
      <c r="M99" s="32" t="str">
        <f t="shared" si="50"/>
        <v/>
      </c>
      <c r="N99" s="31" t="str">
        <f t="shared" si="51"/>
        <v/>
      </c>
      <c r="O99" s="27">
        <f t="shared" si="52"/>
        <v>0</v>
      </c>
      <c r="P99" s="30" t="str">
        <f t="shared" si="47"/>
        <v/>
      </c>
      <c r="Q99" s="29">
        <f t="shared" si="53"/>
        <v>0</v>
      </c>
      <c r="R99" s="29">
        <f t="shared" si="54"/>
        <v>0</v>
      </c>
      <c r="S99" s="29">
        <f t="shared" si="55"/>
        <v>0</v>
      </c>
      <c r="T99" s="27">
        <f t="shared" si="56"/>
        <v>0</v>
      </c>
      <c r="U99" s="27">
        <f t="shared" si="57"/>
        <v>0</v>
      </c>
      <c r="V99" s="27">
        <f t="shared" si="58"/>
        <v>0</v>
      </c>
      <c r="W99" s="27">
        <f t="shared" si="59"/>
        <v>0</v>
      </c>
      <c r="X99" s="27">
        <f t="shared" si="48"/>
        <v>0</v>
      </c>
      <c r="Y99" s="27" t="str">
        <f t="shared" si="60"/>
        <v>ok</v>
      </c>
      <c r="Z99" s="27" t="str">
        <f t="shared" si="61"/>
        <v>ok</v>
      </c>
      <c r="AA99" s="28">
        <f t="shared" si="62"/>
        <v>0</v>
      </c>
      <c r="AB99" s="28">
        <f t="shared" si="63"/>
        <v>0</v>
      </c>
      <c r="AC99" s="45">
        <f>'Zał. nr 2 kalkulacja - 2025 r.'!C123</f>
        <v>0</v>
      </c>
      <c r="AD99" s="45">
        <f>'Zał. nr 2 kalkulacja - 2025 r.'!D123</f>
        <v>0</v>
      </c>
      <c r="AE99" s="45">
        <f>'Zał. nr 2 kalkulacja - 2025 r.'!E123</f>
        <v>0</v>
      </c>
      <c r="AF99" s="45">
        <f>'Zał. nr 2 kalkulacja - 2025 r.'!F123</f>
        <v>0</v>
      </c>
      <c r="AG99" s="45">
        <f>'Zał. nr 2 kalkulacja - 2025 r.'!G123</f>
        <v>0</v>
      </c>
      <c r="AH99" s="45">
        <f>'Zał. nr 2 kalkulacja - 2025 r.'!H123</f>
        <v>0</v>
      </c>
      <c r="AI99" s="45">
        <f>'Zał. nr 2 kalkulacja - 2025 r.'!I123</f>
        <v>0</v>
      </c>
      <c r="AJ99" s="45">
        <f>'Zał. nr 2 kalkulacja - 2025 r.'!J123</f>
        <v>0</v>
      </c>
      <c r="AK99" s="45">
        <f>'Zał. nr 2 kalkulacja - 2025 r.'!K123</f>
        <v>0</v>
      </c>
      <c r="AL99" s="45">
        <f>'Zał. nr 2 kalkulacja - 2025 r.'!L123</f>
        <v>0</v>
      </c>
      <c r="AM99" s="45">
        <f>'Zał. nr 2 kalkulacja - 2025 r.'!M123</f>
        <v>0</v>
      </c>
      <c r="AN99" s="45">
        <f>'Zał. nr 2 kalkulacja - 2025 r.'!N123</f>
        <v>0</v>
      </c>
    </row>
    <row r="100" spans="1:40" s="45" customFormat="1" x14ac:dyDescent="0.25">
      <c r="A100" s="45">
        <f>'Wniosek 2025 r.'!A137</f>
        <v>0</v>
      </c>
      <c r="B100" s="53">
        <f>'Wniosek 2025 r.'!B137</f>
        <v>0</v>
      </c>
      <c r="C100" s="52">
        <f>'Wniosek 2025 r.'!E137</f>
        <v>0</v>
      </c>
      <c r="D100" s="51">
        <f>'Wniosek 2025 r.'!G137</f>
        <v>0</v>
      </c>
      <c r="E100" s="48">
        <f>'Wniosek 2025 r.'!C300</f>
        <v>0</v>
      </c>
      <c r="F100" s="48">
        <f>'Wniosek 2025 r.'!C610</f>
        <v>0</v>
      </c>
      <c r="G100" s="50">
        <f>'Wniosek 2025 r.'!C456</f>
        <v>0</v>
      </c>
      <c r="H100" s="49">
        <f>'Wniosek 2025 r.'!D456</f>
        <v>0</v>
      </c>
      <c r="I100" s="57">
        <f>'Wniosek 2025 r.'!F456</f>
        <v>0</v>
      </c>
      <c r="J100" s="48">
        <f>'Wniosek 2025 r.'!H456</f>
        <v>0</v>
      </c>
      <c r="K100" s="47">
        <f>'Wniosek 2025 r.'!C765</f>
        <v>0</v>
      </c>
      <c r="L100" s="27">
        <f t="shared" si="49"/>
        <v>0</v>
      </c>
      <c r="M100" s="32" t="str">
        <f t="shared" si="50"/>
        <v/>
      </c>
      <c r="N100" s="31" t="str">
        <f t="shared" si="51"/>
        <v/>
      </c>
      <c r="O100" s="27">
        <f t="shared" si="52"/>
        <v>0</v>
      </c>
      <c r="P100" s="30" t="str">
        <f t="shared" si="47"/>
        <v/>
      </c>
      <c r="Q100" s="29">
        <f t="shared" si="53"/>
        <v>0</v>
      </c>
      <c r="R100" s="29">
        <f t="shared" si="54"/>
        <v>0</v>
      </c>
      <c r="S100" s="29">
        <f t="shared" si="55"/>
        <v>0</v>
      </c>
      <c r="T100" s="27">
        <f t="shared" si="56"/>
        <v>0</v>
      </c>
      <c r="U100" s="27">
        <f t="shared" si="57"/>
        <v>0</v>
      </c>
      <c r="V100" s="27">
        <f t="shared" si="58"/>
        <v>0</v>
      </c>
      <c r="W100" s="27">
        <f t="shared" si="59"/>
        <v>0</v>
      </c>
      <c r="X100" s="27">
        <f t="shared" si="48"/>
        <v>0</v>
      </c>
      <c r="Y100" s="27" t="str">
        <f t="shared" si="60"/>
        <v>ok</v>
      </c>
      <c r="Z100" s="27" t="str">
        <f t="shared" si="61"/>
        <v>ok</v>
      </c>
      <c r="AA100" s="28">
        <f t="shared" si="62"/>
        <v>0</v>
      </c>
      <c r="AB100" s="28">
        <f t="shared" si="63"/>
        <v>0</v>
      </c>
      <c r="AC100" s="45">
        <f>'Zał. nr 2 kalkulacja - 2025 r.'!C124</f>
        <v>0</v>
      </c>
      <c r="AD100" s="45">
        <f>'Zał. nr 2 kalkulacja - 2025 r.'!D124</f>
        <v>0</v>
      </c>
      <c r="AE100" s="45">
        <f>'Zał. nr 2 kalkulacja - 2025 r.'!E124</f>
        <v>0</v>
      </c>
      <c r="AF100" s="45">
        <f>'Zał. nr 2 kalkulacja - 2025 r.'!F124</f>
        <v>0</v>
      </c>
      <c r="AG100" s="45">
        <f>'Zał. nr 2 kalkulacja - 2025 r.'!G124</f>
        <v>0</v>
      </c>
      <c r="AH100" s="45">
        <f>'Zał. nr 2 kalkulacja - 2025 r.'!H124</f>
        <v>0</v>
      </c>
      <c r="AI100" s="45">
        <f>'Zał. nr 2 kalkulacja - 2025 r.'!I124</f>
        <v>0</v>
      </c>
      <c r="AJ100" s="45">
        <f>'Zał. nr 2 kalkulacja - 2025 r.'!J124</f>
        <v>0</v>
      </c>
      <c r="AK100" s="45">
        <f>'Zał. nr 2 kalkulacja - 2025 r.'!K124</f>
        <v>0</v>
      </c>
      <c r="AL100" s="45">
        <f>'Zał. nr 2 kalkulacja - 2025 r.'!L124</f>
        <v>0</v>
      </c>
      <c r="AM100" s="45">
        <f>'Zał. nr 2 kalkulacja - 2025 r.'!M124</f>
        <v>0</v>
      </c>
      <c r="AN100" s="45">
        <f>'Zał. nr 2 kalkulacja - 2025 r.'!N124</f>
        <v>0</v>
      </c>
    </row>
    <row r="101" spans="1:40" s="45" customFormat="1" x14ac:dyDescent="0.25">
      <c r="A101" s="45">
        <f>'Wniosek 2025 r.'!A138</f>
        <v>0</v>
      </c>
      <c r="B101" s="53">
        <f>'Wniosek 2025 r.'!B138</f>
        <v>0</v>
      </c>
      <c r="C101" s="52">
        <f>'Wniosek 2025 r.'!E138</f>
        <v>0</v>
      </c>
      <c r="D101" s="51">
        <f>'Wniosek 2025 r.'!G138</f>
        <v>0</v>
      </c>
      <c r="E101" s="48">
        <f>'Wniosek 2025 r.'!C301</f>
        <v>0</v>
      </c>
      <c r="F101" s="48">
        <f>'Wniosek 2025 r.'!C611</f>
        <v>0</v>
      </c>
      <c r="G101" s="50">
        <f>'Wniosek 2025 r.'!C457</f>
        <v>0</v>
      </c>
      <c r="H101" s="49">
        <f>'Wniosek 2025 r.'!D457</f>
        <v>0</v>
      </c>
      <c r="I101" s="57">
        <f>'Wniosek 2025 r.'!F457</f>
        <v>0</v>
      </c>
      <c r="J101" s="48">
        <f>'Wniosek 2025 r.'!H457</f>
        <v>0</v>
      </c>
      <c r="K101" s="47">
        <f>'Wniosek 2025 r.'!C766</f>
        <v>0</v>
      </c>
      <c r="L101" s="27">
        <f t="shared" si="49"/>
        <v>0</v>
      </c>
      <c r="M101" s="32" t="str">
        <f t="shared" si="50"/>
        <v/>
      </c>
      <c r="N101" s="31" t="str">
        <f t="shared" si="51"/>
        <v/>
      </c>
      <c r="O101" s="27">
        <f t="shared" si="52"/>
        <v>0</v>
      </c>
      <c r="P101" s="30" t="str">
        <f t="shared" si="47"/>
        <v/>
      </c>
      <c r="Q101" s="29">
        <f t="shared" si="53"/>
        <v>0</v>
      </c>
      <c r="R101" s="29">
        <f t="shared" si="54"/>
        <v>0</v>
      </c>
      <c r="S101" s="29">
        <f t="shared" si="55"/>
        <v>0</v>
      </c>
      <c r="T101" s="27">
        <f t="shared" si="56"/>
        <v>0</v>
      </c>
      <c r="U101" s="27">
        <f t="shared" si="57"/>
        <v>0</v>
      </c>
      <c r="V101" s="27">
        <f t="shared" si="58"/>
        <v>0</v>
      </c>
      <c r="W101" s="27">
        <f t="shared" si="59"/>
        <v>0</v>
      </c>
      <c r="X101" s="27">
        <f t="shared" si="48"/>
        <v>0</v>
      </c>
      <c r="Y101" s="27" t="str">
        <f t="shared" si="60"/>
        <v>ok</v>
      </c>
      <c r="Z101" s="27" t="str">
        <f t="shared" si="61"/>
        <v>ok</v>
      </c>
      <c r="AA101" s="28">
        <f t="shared" si="62"/>
        <v>0</v>
      </c>
      <c r="AB101" s="28">
        <f t="shared" si="63"/>
        <v>0</v>
      </c>
      <c r="AC101" s="45">
        <f>'Zał. nr 2 kalkulacja - 2025 r.'!C125</f>
        <v>0</v>
      </c>
      <c r="AD101" s="45">
        <f>'Zał. nr 2 kalkulacja - 2025 r.'!D125</f>
        <v>0</v>
      </c>
      <c r="AE101" s="45">
        <f>'Zał. nr 2 kalkulacja - 2025 r.'!E125</f>
        <v>0</v>
      </c>
      <c r="AF101" s="45">
        <f>'Zał. nr 2 kalkulacja - 2025 r.'!F125</f>
        <v>0</v>
      </c>
      <c r="AG101" s="45">
        <f>'Zał. nr 2 kalkulacja - 2025 r.'!G125</f>
        <v>0</v>
      </c>
      <c r="AH101" s="45">
        <f>'Zał. nr 2 kalkulacja - 2025 r.'!H125</f>
        <v>0</v>
      </c>
      <c r="AI101" s="45">
        <f>'Zał. nr 2 kalkulacja - 2025 r.'!I125</f>
        <v>0</v>
      </c>
      <c r="AJ101" s="45">
        <f>'Zał. nr 2 kalkulacja - 2025 r.'!J125</f>
        <v>0</v>
      </c>
      <c r="AK101" s="45">
        <f>'Zał. nr 2 kalkulacja - 2025 r.'!K125</f>
        <v>0</v>
      </c>
      <c r="AL101" s="45">
        <f>'Zał. nr 2 kalkulacja - 2025 r.'!L125</f>
        <v>0</v>
      </c>
      <c r="AM101" s="45">
        <f>'Zał. nr 2 kalkulacja - 2025 r.'!M125</f>
        <v>0</v>
      </c>
      <c r="AN101" s="45">
        <f>'Zał. nr 2 kalkulacja - 2025 r.'!N125</f>
        <v>0</v>
      </c>
    </row>
    <row r="102" spans="1:40" s="45" customFormat="1" x14ac:dyDescent="0.25">
      <c r="A102" s="45">
        <f>'Wniosek 2025 r.'!A139</f>
        <v>0</v>
      </c>
      <c r="B102" s="53">
        <f>'Wniosek 2025 r.'!B139</f>
        <v>0</v>
      </c>
      <c r="C102" s="52">
        <f>'Wniosek 2025 r.'!E139</f>
        <v>0</v>
      </c>
      <c r="D102" s="51">
        <f>'Wniosek 2025 r.'!G139</f>
        <v>0</v>
      </c>
      <c r="E102" s="48">
        <f>'Wniosek 2025 r.'!C302</f>
        <v>0</v>
      </c>
      <c r="F102" s="48">
        <f>'Wniosek 2025 r.'!C612</f>
        <v>0</v>
      </c>
      <c r="G102" s="50">
        <f>'Wniosek 2025 r.'!C458</f>
        <v>0</v>
      </c>
      <c r="H102" s="49">
        <f>'Wniosek 2025 r.'!D458</f>
        <v>0</v>
      </c>
      <c r="I102" s="57">
        <f>'Wniosek 2025 r.'!F458</f>
        <v>0</v>
      </c>
      <c r="J102" s="48">
        <f>'Wniosek 2025 r.'!H458</f>
        <v>0</v>
      </c>
      <c r="K102" s="47">
        <f>'Wniosek 2025 r.'!C767</f>
        <v>0</v>
      </c>
      <c r="L102" s="27">
        <f t="shared" si="49"/>
        <v>0</v>
      </c>
      <c r="M102" s="32" t="str">
        <f t="shared" si="50"/>
        <v/>
      </c>
      <c r="N102" s="31" t="str">
        <f t="shared" si="51"/>
        <v/>
      </c>
      <c r="O102" s="27">
        <f t="shared" si="52"/>
        <v>0</v>
      </c>
      <c r="P102" s="30" t="str">
        <f t="shared" si="47"/>
        <v/>
      </c>
      <c r="Q102" s="29">
        <f t="shared" si="53"/>
        <v>0</v>
      </c>
      <c r="R102" s="29">
        <f t="shared" si="54"/>
        <v>0</v>
      </c>
      <c r="S102" s="29">
        <f t="shared" si="55"/>
        <v>0</v>
      </c>
      <c r="T102" s="27">
        <f t="shared" si="56"/>
        <v>0</v>
      </c>
      <c r="U102" s="27">
        <f t="shared" si="57"/>
        <v>0</v>
      </c>
      <c r="V102" s="27">
        <f t="shared" si="58"/>
        <v>0</v>
      </c>
      <c r="W102" s="27">
        <f t="shared" si="59"/>
        <v>0</v>
      </c>
      <c r="X102" s="27">
        <f t="shared" si="48"/>
        <v>0</v>
      </c>
      <c r="Y102" s="27" t="str">
        <f t="shared" si="60"/>
        <v>ok</v>
      </c>
      <c r="Z102" s="27" t="str">
        <f t="shared" si="61"/>
        <v>ok</v>
      </c>
      <c r="AA102" s="28">
        <f t="shared" si="62"/>
        <v>0</v>
      </c>
      <c r="AB102" s="28">
        <f t="shared" si="63"/>
        <v>0</v>
      </c>
      <c r="AC102" s="45">
        <f>'Zał. nr 2 kalkulacja - 2025 r.'!C126</f>
        <v>0</v>
      </c>
      <c r="AD102" s="45">
        <f>'Zał. nr 2 kalkulacja - 2025 r.'!D126</f>
        <v>0</v>
      </c>
      <c r="AE102" s="45">
        <f>'Zał. nr 2 kalkulacja - 2025 r.'!E126</f>
        <v>0</v>
      </c>
      <c r="AF102" s="45">
        <f>'Zał. nr 2 kalkulacja - 2025 r.'!F126</f>
        <v>0</v>
      </c>
      <c r="AG102" s="45">
        <f>'Zał. nr 2 kalkulacja - 2025 r.'!G126</f>
        <v>0</v>
      </c>
      <c r="AH102" s="45">
        <f>'Zał. nr 2 kalkulacja - 2025 r.'!H126</f>
        <v>0</v>
      </c>
      <c r="AI102" s="45">
        <f>'Zał. nr 2 kalkulacja - 2025 r.'!I126</f>
        <v>0</v>
      </c>
      <c r="AJ102" s="45">
        <f>'Zał. nr 2 kalkulacja - 2025 r.'!J126</f>
        <v>0</v>
      </c>
      <c r="AK102" s="45">
        <f>'Zał. nr 2 kalkulacja - 2025 r.'!K126</f>
        <v>0</v>
      </c>
      <c r="AL102" s="45">
        <f>'Zał. nr 2 kalkulacja - 2025 r.'!L126</f>
        <v>0</v>
      </c>
      <c r="AM102" s="45">
        <f>'Zał. nr 2 kalkulacja - 2025 r.'!M126</f>
        <v>0</v>
      </c>
      <c r="AN102" s="45">
        <f>'Zał. nr 2 kalkulacja - 2025 r.'!N126</f>
        <v>0</v>
      </c>
    </row>
    <row r="103" spans="1:40" s="45" customFormat="1" x14ac:dyDescent="0.25">
      <c r="A103" s="45">
        <f>'Wniosek 2025 r.'!A140</f>
        <v>0</v>
      </c>
      <c r="B103" s="53">
        <f>'Wniosek 2025 r.'!B140</f>
        <v>0</v>
      </c>
      <c r="C103" s="52">
        <f>'Wniosek 2025 r.'!E140</f>
        <v>0</v>
      </c>
      <c r="D103" s="51">
        <f>'Wniosek 2025 r.'!G140</f>
        <v>0</v>
      </c>
      <c r="E103" s="48">
        <f>'Wniosek 2025 r.'!C303</f>
        <v>0</v>
      </c>
      <c r="F103" s="48">
        <f>'Wniosek 2025 r.'!C613</f>
        <v>0</v>
      </c>
      <c r="G103" s="50">
        <f>'Wniosek 2025 r.'!C459</f>
        <v>0</v>
      </c>
      <c r="H103" s="49">
        <f>'Wniosek 2025 r.'!D459</f>
        <v>0</v>
      </c>
      <c r="I103" s="57">
        <f>'Wniosek 2025 r.'!F459</f>
        <v>0</v>
      </c>
      <c r="J103" s="48">
        <f>'Wniosek 2025 r.'!H459</f>
        <v>0</v>
      </c>
      <c r="K103" s="47">
        <f>'Wniosek 2025 r.'!C768</f>
        <v>0</v>
      </c>
      <c r="L103" s="27">
        <f t="shared" si="49"/>
        <v>0</v>
      </c>
      <c r="M103" s="32" t="str">
        <f t="shared" si="50"/>
        <v/>
      </c>
      <c r="N103" s="31" t="str">
        <f t="shared" si="51"/>
        <v/>
      </c>
      <c r="O103" s="27">
        <f t="shared" si="52"/>
        <v>0</v>
      </c>
      <c r="P103" s="30" t="str">
        <f t="shared" si="47"/>
        <v/>
      </c>
      <c r="Q103" s="29">
        <f t="shared" si="53"/>
        <v>0</v>
      </c>
      <c r="R103" s="29">
        <f t="shared" si="54"/>
        <v>0</v>
      </c>
      <c r="S103" s="29">
        <f t="shared" si="55"/>
        <v>0</v>
      </c>
      <c r="T103" s="27">
        <f t="shared" si="56"/>
        <v>0</v>
      </c>
      <c r="U103" s="27">
        <f t="shared" si="57"/>
        <v>0</v>
      </c>
      <c r="V103" s="27">
        <f t="shared" si="58"/>
        <v>0</v>
      </c>
      <c r="W103" s="27">
        <f t="shared" si="59"/>
        <v>0</v>
      </c>
      <c r="X103" s="27">
        <f t="shared" si="48"/>
        <v>0</v>
      </c>
      <c r="Y103" s="27" t="str">
        <f t="shared" si="60"/>
        <v>ok</v>
      </c>
      <c r="Z103" s="27" t="str">
        <f t="shared" si="61"/>
        <v>ok</v>
      </c>
      <c r="AA103" s="28">
        <f t="shared" si="62"/>
        <v>0</v>
      </c>
      <c r="AB103" s="28">
        <f t="shared" si="63"/>
        <v>0</v>
      </c>
      <c r="AC103" s="45">
        <f>'Zał. nr 2 kalkulacja - 2025 r.'!C127</f>
        <v>0</v>
      </c>
      <c r="AD103" s="45">
        <f>'Zał. nr 2 kalkulacja - 2025 r.'!D127</f>
        <v>0</v>
      </c>
      <c r="AE103" s="45">
        <f>'Zał. nr 2 kalkulacja - 2025 r.'!E127</f>
        <v>0</v>
      </c>
      <c r="AF103" s="45">
        <f>'Zał. nr 2 kalkulacja - 2025 r.'!F127</f>
        <v>0</v>
      </c>
      <c r="AG103" s="45">
        <f>'Zał. nr 2 kalkulacja - 2025 r.'!G127</f>
        <v>0</v>
      </c>
      <c r="AH103" s="45">
        <f>'Zał. nr 2 kalkulacja - 2025 r.'!H127</f>
        <v>0</v>
      </c>
      <c r="AI103" s="45">
        <f>'Zał. nr 2 kalkulacja - 2025 r.'!I127</f>
        <v>0</v>
      </c>
      <c r="AJ103" s="45">
        <f>'Zał. nr 2 kalkulacja - 2025 r.'!J127</f>
        <v>0</v>
      </c>
      <c r="AK103" s="45">
        <f>'Zał. nr 2 kalkulacja - 2025 r.'!K127</f>
        <v>0</v>
      </c>
      <c r="AL103" s="45">
        <f>'Zał. nr 2 kalkulacja - 2025 r.'!L127</f>
        <v>0</v>
      </c>
      <c r="AM103" s="45">
        <f>'Zał. nr 2 kalkulacja - 2025 r.'!M127</f>
        <v>0</v>
      </c>
      <c r="AN103" s="45">
        <f>'Zał. nr 2 kalkulacja - 2025 r.'!N127</f>
        <v>0</v>
      </c>
    </row>
    <row r="104" spans="1:40" s="45" customFormat="1" x14ac:dyDescent="0.25">
      <c r="A104" s="45">
        <f>'Wniosek 2025 r.'!A141</f>
        <v>0</v>
      </c>
      <c r="B104" s="53">
        <f>'Wniosek 2025 r.'!B141</f>
        <v>0</v>
      </c>
      <c r="C104" s="52">
        <f>'Wniosek 2025 r.'!E141</f>
        <v>0</v>
      </c>
      <c r="D104" s="51">
        <f>'Wniosek 2025 r.'!G141</f>
        <v>0</v>
      </c>
      <c r="E104" s="48">
        <f>'Wniosek 2025 r.'!C304</f>
        <v>0</v>
      </c>
      <c r="F104" s="48">
        <f>'Wniosek 2025 r.'!C614</f>
        <v>0</v>
      </c>
      <c r="G104" s="50">
        <f>'Wniosek 2025 r.'!C460</f>
        <v>0</v>
      </c>
      <c r="H104" s="49">
        <f>'Wniosek 2025 r.'!D460</f>
        <v>0</v>
      </c>
      <c r="I104" s="57">
        <f>'Wniosek 2025 r.'!F460</f>
        <v>0</v>
      </c>
      <c r="J104" s="48">
        <f>'Wniosek 2025 r.'!H460</f>
        <v>0</v>
      </c>
      <c r="K104" s="47">
        <f>'Wniosek 2025 r.'!C769</f>
        <v>0</v>
      </c>
      <c r="L104" s="27">
        <f t="shared" si="49"/>
        <v>0</v>
      </c>
      <c r="M104" s="32" t="str">
        <f t="shared" si="50"/>
        <v/>
      </c>
      <c r="N104" s="31" t="str">
        <f t="shared" si="51"/>
        <v/>
      </c>
      <c r="O104" s="27">
        <f t="shared" si="52"/>
        <v>0</v>
      </c>
      <c r="P104" s="30" t="str">
        <f t="shared" si="47"/>
        <v/>
      </c>
      <c r="Q104" s="29">
        <f t="shared" si="53"/>
        <v>0</v>
      </c>
      <c r="R104" s="29">
        <f t="shared" si="54"/>
        <v>0</v>
      </c>
      <c r="S104" s="29">
        <f t="shared" si="55"/>
        <v>0</v>
      </c>
      <c r="T104" s="27">
        <f t="shared" si="56"/>
        <v>0</v>
      </c>
      <c r="U104" s="27">
        <f t="shared" si="57"/>
        <v>0</v>
      </c>
      <c r="V104" s="27">
        <f t="shared" si="58"/>
        <v>0</v>
      </c>
      <c r="W104" s="27">
        <f t="shared" si="59"/>
        <v>0</v>
      </c>
      <c r="X104" s="27">
        <f t="shared" si="48"/>
        <v>0</v>
      </c>
      <c r="Y104" s="27" t="str">
        <f t="shared" si="60"/>
        <v>ok</v>
      </c>
      <c r="Z104" s="27" t="str">
        <f t="shared" si="61"/>
        <v>ok</v>
      </c>
      <c r="AA104" s="28">
        <f t="shared" si="62"/>
        <v>0</v>
      </c>
      <c r="AB104" s="28">
        <f t="shared" si="63"/>
        <v>0</v>
      </c>
      <c r="AC104" s="45">
        <f>'Zał. nr 2 kalkulacja - 2025 r.'!C128</f>
        <v>0</v>
      </c>
      <c r="AD104" s="45">
        <f>'Zał. nr 2 kalkulacja - 2025 r.'!D128</f>
        <v>0</v>
      </c>
      <c r="AE104" s="45">
        <f>'Zał. nr 2 kalkulacja - 2025 r.'!E128</f>
        <v>0</v>
      </c>
      <c r="AF104" s="45">
        <f>'Zał. nr 2 kalkulacja - 2025 r.'!F128</f>
        <v>0</v>
      </c>
      <c r="AG104" s="45">
        <f>'Zał. nr 2 kalkulacja - 2025 r.'!G128</f>
        <v>0</v>
      </c>
      <c r="AH104" s="45">
        <f>'Zał. nr 2 kalkulacja - 2025 r.'!H128</f>
        <v>0</v>
      </c>
      <c r="AI104" s="45">
        <f>'Zał. nr 2 kalkulacja - 2025 r.'!I128</f>
        <v>0</v>
      </c>
      <c r="AJ104" s="45">
        <f>'Zał. nr 2 kalkulacja - 2025 r.'!J128</f>
        <v>0</v>
      </c>
      <c r="AK104" s="45">
        <f>'Zał. nr 2 kalkulacja - 2025 r.'!K128</f>
        <v>0</v>
      </c>
      <c r="AL104" s="45">
        <f>'Zał. nr 2 kalkulacja - 2025 r.'!L128</f>
        <v>0</v>
      </c>
      <c r="AM104" s="45">
        <f>'Zał. nr 2 kalkulacja - 2025 r.'!M128</f>
        <v>0</v>
      </c>
      <c r="AN104" s="45">
        <f>'Zał. nr 2 kalkulacja - 2025 r.'!N128</f>
        <v>0</v>
      </c>
    </row>
    <row r="105" spans="1:40" s="45" customFormat="1" x14ac:dyDescent="0.25">
      <c r="A105" s="45">
        <f>'Wniosek 2025 r.'!A142</f>
        <v>0</v>
      </c>
      <c r="B105" s="53">
        <f>'Wniosek 2025 r.'!B142</f>
        <v>0</v>
      </c>
      <c r="C105" s="52">
        <f>'Wniosek 2025 r.'!E142</f>
        <v>0</v>
      </c>
      <c r="D105" s="51">
        <f>'Wniosek 2025 r.'!G142</f>
        <v>0</v>
      </c>
      <c r="E105" s="48">
        <f>'Wniosek 2025 r.'!C305</f>
        <v>0</v>
      </c>
      <c r="F105" s="48">
        <f>'Wniosek 2025 r.'!C615</f>
        <v>0</v>
      </c>
      <c r="G105" s="50">
        <f>'Wniosek 2025 r.'!C461</f>
        <v>0</v>
      </c>
      <c r="H105" s="49">
        <f>'Wniosek 2025 r.'!D461</f>
        <v>0</v>
      </c>
      <c r="I105" s="57">
        <f>'Wniosek 2025 r.'!F461</f>
        <v>0</v>
      </c>
      <c r="J105" s="48">
        <f>'Wniosek 2025 r.'!H461</f>
        <v>0</v>
      </c>
      <c r="K105" s="47">
        <f>'Wniosek 2025 r.'!C770</f>
        <v>0</v>
      </c>
      <c r="L105" s="27">
        <f t="shared" si="49"/>
        <v>0</v>
      </c>
      <c r="M105" s="32" t="str">
        <f t="shared" si="50"/>
        <v/>
      </c>
      <c r="N105" s="31" t="str">
        <f t="shared" si="51"/>
        <v/>
      </c>
      <c r="O105" s="27">
        <f t="shared" si="52"/>
        <v>0</v>
      </c>
      <c r="P105" s="30" t="str">
        <f t="shared" si="47"/>
        <v/>
      </c>
      <c r="Q105" s="29">
        <f t="shared" si="53"/>
        <v>0</v>
      </c>
      <c r="R105" s="29">
        <f t="shared" si="54"/>
        <v>0</v>
      </c>
      <c r="S105" s="29">
        <f t="shared" si="55"/>
        <v>0</v>
      </c>
      <c r="T105" s="27">
        <f t="shared" si="56"/>
        <v>0</v>
      </c>
      <c r="U105" s="27">
        <f t="shared" si="57"/>
        <v>0</v>
      </c>
      <c r="V105" s="27">
        <f t="shared" si="58"/>
        <v>0</v>
      </c>
      <c r="W105" s="27">
        <f t="shared" si="59"/>
        <v>0</v>
      </c>
      <c r="X105" s="27">
        <f t="shared" si="48"/>
        <v>0</v>
      </c>
      <c r="Y105" s="27" t="str">
        <f t="shared" si="60"/>
        <v>ok</v>
      </c>
      <c r="Z105" s="27" t="str">
        <f t="shared" si="61"/>
        <v>ok</v>
      </c>
      <c r="AA105" s="28">
        <f t="shared" si="62"/>
        <v>0</v>
      </c>
      <c r="AB105" s="28">
        <f t="shared" si="63"/>
        <v>0</v>
      </c>
      <c r="AC105" s="45">
        <f>'Zał. nr 2 kalkulacja - 2025 r.'!C129</f>
        <v>0</v>
      </c>
      <c r="AD105" s="45">
        <f>'Zał. nr 2 kalkulacja - 2025 r.'!D129</f>
        <v>0</v>
      </c>
      <c r="AE105" s="45">
        <f>'Zał. nr 2 kalkulacja - 2025 r.'!E129</f>
        <v>0</v>
      </c>
      <c r="AF105" s="45">
        <f>'Zał. nr 2 kalkulacja - 2025 r.'!F129</f>
        <v>0</v>
      </c>
      <c r="AG105" s="45">
        <f>'Zał. nr 2 kalkulacja - 2025 r.'!G129</f>
        <v>0</v>
      </c>
      <c r="AH105" s="45">
        <f>'Zał. nr 2 kalkulacja - 2025 r.'!H129</f>
        <v>0</v>
      </c>
      <c r="AI105" s="45">
        <f>'Zał. nr 2 kalkulacja - 2025 r.'!I129</f>
        <v>0</v>
      </c>
      <c r="AJ105" s="45">
        <f>'Zał. nr 2 kalkulacja - 2025 r.'!J129</f>
        <v>0</v>
      </c>
      <c r="AK105" s="45">
        <f>'Zał. nr 2 kalkulacja - 2025 r.'!K129</f>
        <v>0</v>
      </c>
      <c r="AL105" s="45">
        <f>'Zał. nr 2 kalkulacja - 2025 r.'!L129</f>
        <v>0</v>
      </c>
      <c r="AM105" s="45">
        <f>'Zał. nr 2 kalkulacja - 2025 r.'!M129</f>
        <v>0</v>
      </c>
      <c r="AN105" s="45">
        <f>'Zał. nr 2 kalkulacja - 2025 r.'!N129</f>
        <v>0</v>
      </c>
    </row>
    <row r="106" spans="1:40" s="45" customFormat="1" x14ac:dyDescent="0.25">
      <c r="A106" s="45">
        <f>'Wniosek 2025 r.'!A143</f>
        <v>0</v>
      </c>
      <c r="B106" s="53">
        <f>'Wniosek 2025 r.'!B143</f>
        <v>0</v>
      </c>
      <c r="C106" s="52">
        <f>'Wniosek 2025 r.'!E143</f>
        <v>0</v>
      </c>
      <c r="D106" s="51">
        <f>'Wniosek 2025 r.'!G143</f>
        <v>0</v>
      </c>
      <c r="E106" s="48">
        <f>'Wniosek 2025 r.'!C306</f>
        <v>0</v>
      </c>
      <c r="F106" s="48">
        <f>'Wniosek 2025 r.'!C616</f>
        <v>0</v>
      </c>
      <c r="G106" s="50">
        <f>'Wniosek 2025 r.'!C462</f>
        <v>0</v>
      </c>
      <c r="H106" s="49">
        <f>'Wniosek 2025 r.'!D462</f>
        <v>0</v>
      </c>
      <c r="I106" s="57">
        <f>'Wniosek 2025 r.'!F462</f>
        <v>0</v>
      </c>
      <c r="J106" s="48">
        <f>'Wniosek 2025 r.'!H462</f>
        <v>0</v>
      </c>
      <c r="K106" s="47">
        <f>'Wniosek 2025 r.'!C771</f>
        <v>0</v>
      </c>
      <c r="L106" s="27">
        <f t="shared" si="49"/>
        <v>0</v>
      </c>
      <c r="M106" s="32" t="str">
        <f t="shared" si="50"/>
        <v/>
      </c>
      <c r="N106" s="31" t="str">
        <f t="shared" si="51"/>
        <v/>
      </c>
      <c r="O106" s="27">
        <f t="shared" si="52"/>
        <v>0</v>
      </c>
      <c r="P106" s="30" t="str">
        <f t="shared" si="47"/>
        <v/>
      </c>
      <c r="Q106" s="29">
        <f t="shared" si="53"/>
        <v>0</v>
      </c>
      <c r="R106" s="29">
        <f t="shared" si="54"/>
        <v>0</v>
      </c>
      <c r="S106" s="29">
        <f t="shared" si="55"/>
        <v>0</v>
      </c>
      <c r="T106" s="27">
        <f t="shared" si="56"/>
        <v>0</v>
      </c>
      <c r="U106" s="27">
        <f t="shared" si="57"/>
        <v>0</v>
      </c>
      <c r="V106" s="27">
        <f t="shared" si="58"/>
        <v>0</v>
      </c>
      <c r="W106" s="27">
        <f t="shared" si="59"/>
        <v>0</v>
      </c>
      <c r="X106" s="27">
        <f t="shared" si="48"/>
        <v>0</v>
      </c>
      <c r="Y106" s="27" t="str">
        <f t="shared" si="60"/>
        <v>ok</v>
      </c>
      <c r="Z106" s="27" t="str">
        <f t="shared" si="61"/>
        <v>ok</v>
      </c>
      <c r="AA106" s="28">
        <f t="shared" si="62"/>
        <v>0</v>
      </c>
      <c r="AB106" s="28">
        <f t="shared" si="63"/>
        <v>0</v>
      </c>
      <c r="AC106" s="45">
        <f>'Zał. nr 2 kalkulacja - 2025 r.'!C130</f>
        <v>0</v>
      </c>
      <c r="AD106" s="45">
        <f>'Zał. nr 2 kalkulacja - 2025 r.'!D130</f>
        <v>0</v>
      </c>
      <c r="AE106" s="45">
        <f>'Zał. nr 2 kalkulacja - 2025 r.'!E130</f>
        <v>0</v>
      </c>
      <c r="AF106" s="45">
        <f>'Zał. nr 2 kalkulacja - 2025 r.'!F130</f>
        <v>0</v>
      </c>
      <c r="AG106" s="45">
        <f>'Zał. nr 2 kalkulacja - 2025 r.'!G130</f>
        <v>0</v>
      </c>
      <c r="AH106" s="45">
        <f>'Zał. nr 2 kalkulacja - 2025 r.'!H130</f>
        <v>0</v>
      </c>
      <c r="AI106" s="45">
        <f>'Zał. nr 2 kalkulacja - 2025 r.'!I130</f>
        <v>0</v>
      </c>
      <c r="AJ106" s="45">
        <f>'Zał. nr 2 kalkulacja - 2025 r.'!J130</f>
        <v>0</v>
      </c>
      <c r="AK106" s="45">
        <f>'Zał. nr 2 kalkulacja - 2025 r.'!K130</f>
        <v>0</v>
      </c>
      <c r="AL106" s="45">
        <f>'Zał. nr 2 kalkulacja - 2025 r.'!L130</f>
        <v>0</v>
      </c>
      <c r="AM106" s="45">
        <f>'Zał. nr 2 kalkulacja - 2025 r.'!M130</f>
        <v>0</v>
      </c>
      <c r="AN106" s="45">
        <f>'Zał. nr 2 kalkulacja - 2025 r.'!N130</f>
        <v>0</v>
      </c>
    </row>
    <row r="107" spans="1:40" s="45" customFormat="1" x14ac:dyDescent="0.25">
      <c r="A107" s="45">
        <f>'Wniosek 2025 r.'!A144</f>
        <v>0</v>
      </c>
      <c r="B107" s="53">
        <f>'Wniosek 2025 r.'!B144</f>
        <v>0</v>
      </c>
      <c r="C107" s="52">
        <f>'Wniosek 2025 r.'!E144</f>
        <v>0</v>
      </c>
      <c r="D107" s="51">
        <f>'Wniosek 2025 r.'!G144</f>
        <v>0</v>
      </c>
      <c r="E107" s="48">
        <f>'Wniosek 2025 r.'!C307</f>
        <v>0</v>
      </c>
      <c r="F107" s="48">
        <f>'Wniosek 2025 r.'!C617</f>
        <v>0</v>
      </c>
      <c r="G107" s="50">
        <f>'Wniosek 2025 r.'!C463</f>
        <v>0</v>
      </c>
      <c r="H107" s="49">
        <f>'Wniosek 2025 r.'!D463</f>
        <v>0</v>
      </c>
      <c r="I107" s="57">
        <f>'Wniosek 2025 r.'!F463</f>
        <v>0</v>
      </c>
      <c r="J107" s="48">
        <f>'Wniosek 2025 r.'!H463</f>
        <v>0</v>
      </c>
      <c r="K107" s="47">
        <f>'Wniosek 2025 r.'!C772</f>
        <v>0</v>
      </c>
      <c r="L107" s="27">
        <f t="shared" si="49"/>
        <v>0</v>
      </c>
      <c r="M107" s="32" t="str">
        <f t="shared" si="50"/>
        <v/>
      </c>
      <c r="N107" s="31" t="str">
        <f t="shared" si="51"/>
        <v/>
      </c>
      <c r="O107" s="27">
        <f t="shared" si="52"/>
        <v>0</v>
      </c>
      <c r="P107" s="30" t="str">
        <f t="shared" si="47"/>
        <v/>
      </c>
      <c r="Q107" s="29">
        <f t="shared" si="53"/>
        <v>0</v>
      </c>
      <c r="R107" s="29">
        <f t="shared" si="54"/>
        <v>0</v>
      </c>
      <c r="S107" s="29">
        <f t="shared" si="55"/>
        <v>0</v>
      </c>
      <c r="T107" s="27">
        <f t="shared" si="56"/>
        <v>0</v>
      </c>
      <c r="U107" s="27">
        <f t="shared" si="57"/>
        <v>0</v>
      </c>
      <c r="V107" s="27">
        <f t="shared" si="58"/>
        <v>0</v>
      </c>
      <c r="W107" s="27">
        <f t="shared" si="59"/>
        <v>0</v>
      </c>
      <c r="X107" s="27">
        <f t="shared" si="48"/>
        <v>0</v>
      </c>
      <c r="Y107" s="27" t="str">
        <f t="shared" si="60"/>
        <v>ok</v>
      </c>
      <c r="Z107" s="27" t="str">
        <f t="shared" si="61"/>
        <v>ok</v>
      </c>
      <c r="AA107" s="28">
        <f t="shared" si="62"/>
        <v>0</v>
      </c>
      <c r="AB107" s="28">
        <f t="shared" si="63"/>
        <v>0</v>
      </c>
      <c r="AC107" s="45">
        <f>'Zał. nr 2 kalkulacja - 2025 r.'!C131</f>
        <v>0</v>
      </c>
      <c r="AD107" s="45">
        <f>'Zał. nr 2 kalkulacja - 2025 r.'!D131</f>
        <v>0</v>
      </c>
      <c r="AE107" s="45">
        <f>'Zał. nr 2 kalkulacja - 2025 r.'!E131</f>
        <v>0</v>
      </c>
      <c r="AF107" s="45">
        <f>'Zał. nr 2 kalkulacja - 2025 r.'!F131</f>
        <v>0</v>
      </c>
      <c r="AG107" s="45">
        <f>'Zał. nr 2 kalkulacja - 2025 r.'!G131</f>
        <v>0</v>
      </c>
      <c r="AH107" s="45">
        <f>'Zał. nr 2 kalkulacja - 2025 r.'!H131</f>
        <v>0</v>
      </c>
      <c r="AI107" s="45">
        <f>'Zał. nr 2 kalkulacja - 2025 r.'!I131</f>
        <v>0</v>
      </c>
      <c r="AJ107" s="45">
        <f>'Zał. nr 2 kalkulacja - 2025 r.'!J131</f>
        <v>0</v>
      </c>
      <c r="AK107" s="45">
        <f>'Zał. nr 2 kalkulacja - 2025 r.'!K131</f>
        <v>0</v>
      </c>
      <c r="AL107" s="45">
        <f>'Zał. nr 2 kalkulacja - 2025 r.'!L131</f>
        <v>0</v>
      </c>
      <c r="AM107" s="45">
        <f>'Zał. nr 2 kalkulacja - 2025 r.'!M131</f>
        <v>0</v>
      </c>
      <c r="AN107" s="45">
        <f>'Zał. nr 2 kalkulacja - 2025 r.'!N131</f>
        <v>0</v>
      </c>
    </row>
    <row r="108" spans="1:40" s="45" customFormat="1" x14ac:dyDescent="0.25">
      <c r="A108" s="45">
        <f>'Wniosek 2025 r.'!A145</f>
        <v>0</v>
      </c>
      <c r="B108" s="53">
        <f>'Wniosek 2025 r.'!B145</f>
        <v>0</v>
      </c>
      <c r="C108" s="52">
        <f>'Wniosek 2025 r.'!E145</f>
        <v>0</v>
      </c>
      <c r="D108" s="51">
        <f>'Wniosek 2025 r.'!G145</f>
        <v>0</v>
      </c>
      <c r="E108" s="48">
        <f>'Wniosek 2025 r.'!C308</f>
        <v>0</v>
      </c>
      <c r="F108" s="48">
        <f>'Wniosek 2025 r.'!C618</f>
        <v>0</v>
      </c>
      <c r="G108" s="50">
        <f>'Wniosek 2025 r.'!C464</f>
        <v>0</v>
      </c>
      <c r="H108" s="49">
        <f>'Wniosek 2025 r.'!D464</f>
        <v>0</v>
      </c>
      <c r="I108" s="57">
        <f>'Wniosek 2025 r.'!F464</f>
        <v>0</v>
      </c>
      <c r="J108" s="48">
        <f>'Wniosek 2025 r.'!H464</f>
        <v>0</v>
      </c>
      <c r="K108" s="47">
        <f>'Wniosek 2025 r.'!C773</f>
        <v>0</v>
      </c>
      <c r="L108" s="27">
        <f t="shared" si="49"/>
        <v>0</v>
      </c>
      <c r="M108" s="32" t="str">
        <f t="shared" si="50"/>
        <v/>
      </c>
      <c r="N108" s="31" t="str">
        <f t="shared" si="51"/>
        <v/>
      </c>
      <c r="O108" s="27">
        <f t="shared" si="52"/>
        <v>0</v>
      </c>
      <c r="P108" s="30" t="str">
        <f t="shared" si="47"/>
        <v/>
      </c>
      <c r="Q108" s="29">
        <f t="shared" si="53"/>
        <v>0</v>
      </c>
      <c r="R108" s="29">
        <f t="shared" si="54"/>
        <v>0</v>
      </c>
      <c r="S108" s="29">
        <f t="shared" si="55"/>
        <v>0</v>
      </c>
      <c r="T108" s="27">
        <f t="shared" si="56"/>
        <v>0</v>
      </c>
      <c r="U108" s="27">
        <f t="shared" si="57"/>
        <v>0</v>
      </c>
      <c r="V108" s="27">
        <f t="shared" si="58"/>
        <v>0</v>
      </c>
      <c r="W108" s="27">
        <f t="shared" si="59"/>
        <v>0</v>
      </c>
      <c r="X108" s="27">
        <f t="shared" si="48"/>
        <v>0</v>
      </c>
      <c r="Y108" s="27" t="str">
        <f t="shared" si="60"/>
        <v>ok</v>
      </c>
      <c r="Z108" s="27" t="str">
        <f t="shared" si="61"/>
        <v>ok</v>
      </c>
      <c r="AA108" s="28">
        <f t="shared" si="62"/>
        <v>0</v>
      </c>
      <c r="AB108" s="28">
        <f t="shared" si="63"/>
        <v>0</v>
      </c>
      <c r="AC108" s="45">
        <f>'Zał. nr 2 kalkulacja - 2025 r.'!C132</f>
        <v>0</v>
      </c>
      <c r="AD108" s="45">
        <f>'Zał. nr 2 kalkulacja - 2025 r.'!D132</f>
        <v>0</v>
      </c>
      <c r="AE108" s="45">
        <f>'Zał. nr 2 kalkulacja - 2025 r.'!E132</f>
        <v>0</v>
      </c>
      <c r="AF108" s="45">
        <f>'Zał. nr 2 kalkulacja - 2025 r.'!F132</f>
        <v>0</v>
      </c>
      <c r="AG108" s="45">
        <f>'Zał. nr 2 kalkulacja - 2025 r.'!G132</f>
        <v>0</v>
      </c>
      <c r="AH108" s="45">
        <f>'Zał. nr 2 kalkulacja - 2025 r.'!H132</f>
        <v>0</v>
      </c>
      <c r="AI108" s="45">
        <f>'Zał. nr 2 kalkulacja - 2025 r.'!I132</f>
        <v>0</v>
      </c>
      <c r="AJ108" s="45">
        <f>'Zał. nr 2 kalkulacja - 2025 r.'!J132</f>
        <v>0</v>
      </c>
      <c r="AK108" s="45">
        <f>'Zał. nr 2 kalkulacja - 2025 r.'!K132</f>
        <v>0</v>
      </c>
      <c r="AL108" s="45">
        <f>'Zał. nr 2 kalkulacja - 2025 r.'!L132</f>
        <v>0</v>
      </c>
      <c r="AM108" s="45">
        <f>'Zał. nr 2 kalkulacja - 2025 r.'!M132</f>
        <v>0</v>
      </c>
      <c r="AN108" s="45">
        <f>'Zał. nr 2 kalkulacja - 2025 r.'!N132</f>
        <v>0</v>
      </c>
    </row>
    <row r="109" spans="1:40" s="45" customFormat="1" x14ac:dyDescent="0.25">
      <c r="A109" s="45">
        <f>'Wniosek 2025 r.'!A146</f>
        <v>0</v>
      </c>
      <c r="B109" s="53">
        <f>'Wniosek 2025 r.'!B146</f>
        <v>0</v>
      </c>
      <c r="C109" s="52">
        <f>'Wniosek 2025 r.'!E146</f>
        <v>0</v>
      </c>
      <c r="D109" s="51">
        <f>'Wniosek 2025 r.'!G146</f>
        <v>0</v>
      </c>
      <c r="E109" s="48">
        <f>'Wniosek 2025 r.'!C309</f>
        <v>0</v>
      </c>
      <c r="F109" s="48">
        <f>'Wniosek 2025 r.'!C619</f>
        <v>0</v>
      </c>
      <c r="G109" s="50">
        <f>'Wniosek 2025 r.'!C465</f>
        <v>0</v>
      </c>
      <c r="H109" s="49">
        <f>'Wniosek 2025 r.'!D465</f>
        <v>0</v>
      </c>
      <c r="I109" s="57">
        <f>'Wniosek 2025 r.'!F465</f>
        <v>0</v>
      </c>
      <c r="J109" s="48">
        <f>'Wniosek 2025 r.'!H465</f>
        <v>0</v>
      </c>
      <c r="K109" s="47">
        <f>'Wniosek 2025 r.'!C774</f>
        <v>0</v>
      </c>
      <c r="L109" s="27">
        <f t="shared" si="49"/>
        <v>0</v>
      </c>
      <c r="M109" s="32" t="str">
        <f t="shared" si="50"/>
        <v/>
      </c>
      <c r="N109" s="31" t="str">
        <f t="shared" si="51"/>
        <v/>
      </c>
      <c r="O109" s="27">
        <f t="shared" si="52"/>
        <v>0</v>
      </c>
      <c r="P109" s="30" t="str">
        <f t="shared" si="47"/>
        <v/>
      </c>
      <c r="Q109" s="29">
        <f t="shared" si="53"/>
        <v>0</v>
      </c>
      <c r="R109" s="29">
        <f t="shared" si="54"/>
        <v>0</v>
      </c>
      <c r="S109" s="29">
        <f t="shared" si="55"/>
        <v>0</v>
      </c>
      <c r="T109" s="27">
        <f t="shared" si="56"/>
        <v>0</v>
      </c>
      <c r="U109" s="27">
        <f t="shared" si="57"/>
        <v>0</v>
      </c>
      <c r="V109" s="27">
        <f t="shared" si="58"/>
        <v>0</v>
      </c>
      <c r="W109" s="27">
        <f t="shared" si="59"/>
        <v>0</v>
      </c>
      <c r="X109" s="27">
        <f t="shared" si="48"/>
        <v>0</v>
      </c>
      <c r="Y109" s="27" t="str">
        <f t="shared" si="60"/>
        <v>ok</v>
      </c>
      <c r="Z109" s="27" t="str">
        <f t="shared" si="61"/>
        <v>ok</v>
      </c>
      <c r="AA109" s="28">
        <f t="shared" si="62"/>
        <v>0</v>
      </c>
      <c r="AB109" s="28">
        <f t="shared" si="63"/>
        <v>0</v>
      </c>
      <c r="AC109" s="45">
        <f>'Zał. nr 2 kalkulacja - 2025 r.'!C133</f>
        <v>0</v>
      </c>
      <c r="AD109" s="45">
        <f>'Zał. nr 2 kalkulacja - 2025 r.'!D133</f>
        <v>0</v>
      </c>
      <c r="AE109" s="45">
        <f>'Zał. nr 2 kalkulacja - 2025 r.'!E133</f>
        <v>0</v>
      </c>
      <c r="AF109" s="45">
        <f>'Zał. nr 2 kalkulacja - 2025 r.'!F133</f>
        <v>0</v>
      </c>
      <c r="AG109" s="45">
        <f>'Zał. nr 2 kalkulacja - 2025 r.'!G133</f>
        <v>0</v>
      </c>
      <c r="AH109" s="45">
        <f>'Zał. nr 2 kalkulacja - 2025 r.'!H133</f>
        <v>0</v>
      </c>
      <c r="AI109" s="45">
        <f>'Zał. nr 2 kalkulacja - 2025 r.'!I133</f>
        <v>0</v>
      </c>
      <c r="AJ109" s="45">
        <f>'Zał. nr 2 kalkulacja - 2025 r.'!J133</f>
        <v>0</v>
      </c>
      <c r="AK109" s="45">
        <f>'Zał. nr 2 kalkulacja - 2025 r.'!K133</f>
        <v>0</v>
      </c>
      <c r="AL109" s="45">
        <f>'Zał. nr 2 kalkulacja - 2025 r.'!L133</f>
        <v>0</v>
      </c>
      <c r="AM109" s="45">
        <f>'Zał. nr 2 kalkulacja - 2025 r.'!M133</f>
        <v>0</v>
      </c>
      <c r="AN109" s="45">
        <f>'Zał. nr 2 kalkulacja - 2025 r.'!N133</f>
        <v>0</v>
      </c>
    </row>
    <row r="110" spans="1:40" s="45" customFormat="1" x14ac:dyDescent="0.25">
      <c r="A110" s="45">
        <f>'Wniosek 2025 r.'!A147</f>
        <v>0</v>
      </c>
      <c r="B110" s="53">
        <f>'Wniosek 2025 r.'!B147</f>
        <v>0</v>
      </c>
      <c r="C110" s="52">
        <f>'Wniosek 2025 r.'!E147</f>
        <v>0</v>
      </c>
      <c r="D110" s="51">
        <f>'Wniosek 2025 r.'!G147</f>
        <v>0</v>
      </c>
      <c r="E110" s="48">
        <f>'Wniosek 2025 r.'!C310</f>
        <v>0</v>
      </c>
      <c r="F110" s="48">
        <f>'Wniosek 2025 r.'!C620</f>
        <v>0</v>
      </c>
      <c r="G110" s="50">
        <f>'Wniosek 2025 r.'!C466</f>
        <v>0</v>
      </c>
      <c r="H110" s="49">
        <f>'Wniosek 2025 r.'!D466</f>
        <v>0</v>
      </c>
      <c r="I110" s="57">
        <f>'Wniosek 2025 r.'!F466</f>
        <v>0</v>
      </c>
      <c r="J110" s="48">
        <f>'Wniosek 2025 r.'!H466</f>
        <v>0</v>
      </c>
      <c r="K110" s="47">
        <f>'Wniosek 2025 r.'!C775</f>
        <v>0</v>
      </c>
      <c r="L110" s="27">
        <f t="shared" si="49"/>
        <v>0</v>
      </c>
      <c r="M110" s="32" t="str">
        <f t="shared" si="50"/>
        <v/>
      </c>
      <c r="N110" s="31" t="str">
        <f t="shared" si="51"/>
        <v/>
      </c>
      <c r="O110" s="27">
        <f t="shared" si="52"/>
        <v>0</v>
      </c>
      <c r="P110" s="30" t="str">
        <f t="shared" si="47"/>
        <v/>
      </c>
      <c r="Q110" s="29">
        <f t="shared" si="53"/>
        <v>0</v>
      </c>
      <c r="R110" s="29">
        <f t="shared" si="54"/>
        <v>0</v>
      </c>
      <c r="S110" s="29">
        <f t="shared" si="55"/>
        <v>0</v>
      </c>
      <c r="T110" s="27">
        <f t="shared" si="56"/>
        <v>0</v>
      </c>
      <c r="U110" s="27">
        <f t="shared" si="57"/>
        <v>0</v>
      </c>
      <c r="V110" s="27">
        <f t="shared" si="58"/>
        <v>0</v>
      </c>
      <c r="W110" s="27">
        <f t="shared" si="59"/>
        <v>0</v>
      </c>
      <c r="X110" s="27">
        <f t="shared" si="48"/>
        <v>0</v>
      </c>
      <c r="Y110" s="27" t="str">
        <f t="shared" si="60"/>
        <v>ok</v>
      </c>
      <c r="Z110" s="27" t="str">
        <f t="shared" si="61"/>
        <v>ok</v>
      </c>
      <c r="AA110" s="28">
        <f t="shared" si="62"/>
        <v>0</v>
      </c>
      <c r="AB110" s="28">
        <f t="shared" si="63"/>
        <v>0</v>
      </c>
      <c r="AC110" s="45">
        <f>'Zał. nr 2 kalkulacja - 2025 r.'!C134</f>
        <v>0</v>
      </c>
      <c r="AD110" s="45">
        <f>'Zał. nr 2 kalkulacja - 2025 r.'!D134</f>
        <v>0</v>
      </c>
      <c r="AE110" s="45">
        <f>'Zał. nr 2 kalkulacja - 2025 r.'!E134</f>
        <v>0</v>
      </c>
      <c r="AF110" s="45">
        <f>'Zał. nr 2 kalkulacja - 2025 r.'!F134</f>
        <v>0</v>
      </c>
      <c r="AG110" s="45">
        <f>'Zał. nr 2 kalkulacja - 2025 r.'!G134</f>
        <v>0</v>
      </c>
      <c r="AH110" s="45">
        <f>'Zał. nr 2 kalkulacja - 2025 r.'!H134</f>
        <v>0</v>
      </c>
      <c r="AI110" s="45">
        <f>'Zał. nr 2 kalkulacja - 2025 r.'!I134</f>
        <v>0</v>
      </c>
      <c r="AJ110" s="45">
        <f>'Zał. nr 2 kalkulacja - 2025 r.'!J134</f>
        <v>0</v>
      </c>
      <c r="AK110" s="45">
        <f>'Zał. nr 2 kalkulacja - 2025 r.'!K134</f>
        <v>0</v>
      </c>
      <c r="AL110" s="45">
        <f>'Zał. nr 2 kalkulacja - 2025 r.'!L134</f>
        <v>0</v>
      </c>
      <c r="AM110" s="45">
        <f>'Zał. nr 2 kalkulacja - 2025 r.'!M134</f>
        <v>0</v>
      </c>
      <c r="AN110" s="45">
        <f>'Zał. nr 2 kalkulacja - 2025 r.'!N134</f>
        <v>0</v>
      </c>
    </row>
    <row r="111" spans="1:40" s="45" customFormat="1" x14ac:dyDescent="0.25">
      <c r="A111" s="45">
        <f>'Wniosek 2025 r.'!A148</f>
        <v>0</v>
      </c>
      <c r="B111" s="53">
        <f>'Wniosek 2025 r.'!B148</f>
        <v>0</v>
      </c>
      <c r="C111" s="52">
        <f>'Wniosek 2025 r.'!E148</f>
        <v>0</v>
      </c>
      <c r="D111" s="51">
        <f>'Wniosek 2025 r.'!G148</f>
        <v>0</v>
      </c>
      <c r="E111" s="48">
        <f>'Wniosek 2025 r.'!C311</f>
        <v>0</v>
      </c>
      <c r="F111" s="48">
        <f>'Wniosek 2025 r.'!C621</f>
        <v>0</v>
      </c>
      <c r="G111" s="50">
        <f>'Wniosek 2025 r.'!C467</f>
        <v>0</v>
      </c>
      <c r="H111" s="49">
        <f>'Wniosek 2025 r.'!D467</f>
        <v>0</v>
      </c>
      <c r="I111" s="57">
        <f>'Wniosek 2025 r.'!F467</f>
        <v>0</v>
      </c>
      <c r="J111" s="48">
        <f>'Wniosek 2025 r.'!H467</f>
        <v>0</v>
      </c>
      <c r="K111" s="47">
        <f>'Wniosek 2025 r.'!C776</f>
        <v>0</v>
      </c>
      <c r="L111" s="27">
        <f t="shared" si="49"/>
        <v>0</v>
      </c>
      <c r="M111" s="32" t="str">
        <f t="shared" si="50"/>
        <v/>
      </c>
      <c r="N111" s="31" t="str">
        <f t="shared" si="51"/>
        <v/>
      </c>
      <c r="O111" s="27">
        <f t="shared" si="52"/>
        <v>0</v>
      </c>
      <c r="P111" s="30" t="str">
        <f t="shared" si="47"/>
        <v/>
      </c>
      <c r="Q111" s="29">
        <f t="shared" si="53"/>
        <v>0</v>
      </c>
      <c r="R111" s="29">
        <f t="shared" si="54"/>
        <v>0</v>
      </c>
      <c r="S111" s="29">
        <f t="shared" si="55"/>
        <v>0</v>
      </c>
      <c r="T111" s="27">
        <f t="shared" si="56"/>
        <v>0</v>
      </c>
      <c r="U111" s="27">
        <f t="shared" si="57"/>
        <v>0</v>
      </c>
      <c r="V111" s="27">
        <f t="shared" si="58"/>
        <v>0</v>
      </c>
      <c r="W111" s="27">
        <f t="shared" si="59"/>
        <v>0</v>
      </c>
      <c r="X111" s="27">
        <f t="shared" si="48"/>
        <v>0</v>
      </c>
      <c r="Y111" s="27" t="str">
        <f t="shared" si="60"/>
        <v>ok</v>
      </c>
      <c r="Z111" s="27" t="str">
        <f t="shared" si="61"/>
        <v>ok</v>
      </c>
      <c r="AA111" s="28">
        <f t="shared" si="62"/>
        <v>0</v>
      </c>
      <c r="AB111" s="28">
        <f t="shared" si="63"/>
        <v>0</v>
      </c>
      <c r="AC111" s="45">
        <f>'Zał. nr 2 kalkulacja - 2025 r.'!C135</f>
        <v>0</v>
      </c>
      <c r="AD111" s="45">
        <f>'Zał. nr 2 kalkulacja - 2025 r.'!D135</f>
        <v>0</v>
      </c>
      <c r="AE111" s="45">
        <f>'Zał. nr 2 kalkulacja - 2025 r.'!E135</f>
        <v>0</v>
      </c>
      <c r="AF111" s="45">
        <f>'Zał. nr 2 kalkulacja - 2025 r.'!F135</f>
        <v>0</v>
      </c>
      <c r="AG111" s="45">
        <f>'Zał. nr 2 kalkulacja - 2025 r.'!G135</f>
        <v>0</v>
      </c>
      <c r="AH111" s="45">
        <f>'Zał. nr 2 kalkulacja - 2025 r.'!H135</f>
        <v>0</v>
      </c>
      <c r="AI111" s="45">
        <f>'Zał. nr 2 kalkulacja - 2025 r.'!I135</f>
        <v>0</v>
      </c>
      <c r="AJ111" s="45">
        <f>'Zał. nr 2 kalkulacja - 2025 r.'!J135</f>
        <v>0</v>
      </c>
      <c r="AK111" s="45">
        <f>'Zał. nr 2 kalkulacja - 2025 r.'!K135</f>
        <v>0</v>
      </c>
      <c r="AL111" s="45">
        <f>'Zał. nr 2 kalkulacja - 2025 r.'!L135</f>
        <v>0</v>
      </c>
      <c r="AM111" s="45">
        <f>'Zał. nr 2 kalkulacja - 2025 r.'!M135</f>
        <v>0</v>
      </c>
      <c r="AN111" s="45">
        <f>'Zał. nr 2 kalkulacja - 2025 r.'!N135</f>
        <v>0</v>
      </c>
    </row>
    <row r="112" spans="1:40" s="45" customFormat="1" x14ac:dyDescent="0.25">
      <c r="A112" s="45">
        <f>'Wniosek 2025 r.'!A149</f>
        <v>0</v>
      </c>
      <c r="B112" s="53">
        <f>'Wniosek 2025 r.'!B149</f>
        <v>0</v>
      </c>
      <c r="C112" s="52">
        <f>'Wniosek 2025 r.'!E149</f>
        <v>0</v>
      </c>
      <c r="D112" s="51">
        <f>'Wniosek 2025 r.'!G149</f>
        <v>0</v>
      </c>
      <c r="E112" s="48">
        <f>'Wniosek 2025 r.'!C312</f>
        <v>0</v>
      </c>
      <c r="F112" s="48">
        <f>'Wniosek 2025 r.'!C622</f>
        <v>0</v>
      </c>
      <c r="G112" s="50">
        <f>'Wniosek 2025 r.'!C468</f>
        <v>0</v>
      </c>
      <c r="H112" s="49">
        <f>'Wniosek 2025 r.'!D468</f>
        <v>0</v>
      </c>
      <c r="I112" s="57">
        <f>'Wniosek 2025 r.'!F468</f>
        <v>0</v>
      </c>
      <c r="J112" s="48">
        <f>'Wniosek 2025 r.'!H468</f>
        <v>0</v>
      </c>
      <c r="K112" s="47">
        <f>'Wniosek 2025 r.'!C777</f>
        <v>0</v>
      </c>
      <c r="L112" s="27">
        <f t="shared" si="49"/>
        <v>0</v>
      </c>
      <c r="M112" s="32" t="str">
        <f t="shared" si="50"/>
        <v/>
      </c>
      <c r="N112" s="31" t="str">
        <f t="shared" si="51"/>
        <v/>
      </c>
      <c r="O112" s="27">
        <f t="shared" si="52"/>
        <v>0</v>
      </c>
      <c r="P112" s="30" t="str">
        <f t="shared" si="47"/>
        <v/>
      </c>
      <c r="Q112" s="29">
        <f t="shared" si="53"/>
        <v>0</v>
      </c>
      <c r="R112" s="29">
        <f t="shared" si="54"/>
        <v>0</v>
      </c>
      <c r="S112" s="29">
        <f t="shared" si="55"/>
        <v>0</v>
      </c>
      <c r="T112" s="27">
        <f t="shared" si="56"/>
        <v>0</v>
      </c>
      <c r="U112" s="27">
        <f t="shared" si="57"/>
        <v>0</v>
      </c>
      <c r="V112" s="27">
        <f t="shared" si="58"/>
        <v>0</v>
      </c>
      <c r="W112" s="27">
        <f t="shared" si="59"/>
        <v>0</v>
      </c>
      <c r="X112" s="27">
        <f t="shared" si="48"/>
        <v>0</v>
      </c>
      <c r="Y112" s="27" t="str">
        <f t="shared" si="60"/>
        <v>ok</v>
      </c>
      <c r="Z112" s="27" t="str">
        <f t="shared" si="61"/>
        <v>ok</v>
      </c>
      <c r="AA112" s="28">
        <f t="shared" si="62"/>
        <v>0</v>
      </c>
      <c r="AB112" s="28">
        <f t="shared" si="63"/>
        <v>0</v>
      </c>
      <c r="AC112" s="45">
        <f>'Zał. nr 2 kalkulacja - 2025 r.'!C136</f>
        <v>0</v>
      </c>
      <c r="AD112" s="45">
        <f>'Zał. nr 2 kalkulacja - 2025 r.'!D136</f>
        <v>0</v>
      </c>
      <c r="AE112" s="45">
        <f>'Zał. nr 2 kalkulacja - 2025 r.'!E136</f>
        <v>0</v>
      </c>
      <c r="AF112" s="45">
        <f>'Zał. nr 2 kalkulacja - 2025 r.'!F136</f>
        <v>0</v>
      </c>
      <c r="AG112" s="45">
        <f>'Zał. nr 2 kalkulacja - 2025 r.'!G136</f>
        <v>0</v>
      </c>
      <c r="AH112" s="45">
        <f>'Zał. nr 2 kalkulacja - 2025 r.'!H136</f>
        <v>0</v>
      </c>
      <c r="AI112" s="45">
        <f>'Zał. nr 2 kalkulacja - 2025 r.'!I136</f>
        <v>0</v>
      </c>
      <c r="AJ112" s="45">
        <f>'Zał. nr 2 kalkulacja - 2025 r.'!J136</f>
        <v>0</v>
      </c>
      <c r="AK112" s="45">
        <f>'Zał. nr 2 kalkulacja - 2025 r.'!K136</f>
        <v>0</v>
      </c>
      <c r="AL112" s="45">
        <f>'Zał. nr 2 kalkulacja - 2025 r.'!L136</f>
        <v>0</v>
      </c>
      <c r="AM112" s="45">
        <f>'Zał. nr 2 kalkulacja - 2025 r.'!M136</f>
        <v>0</v>
      </c>
      <c r="AN112" s="45">
        <f>'Zał. nr 2 kalkulacja - 2025 r.'!N136</f>
        <v>0</v>
      </c>
    </row>
    <row r="113" spans="1:40" s="45" customFormat="1" x14ac:dyDescent="0.25">
      <c r="A113" s="45">
        <f>'Wniosek 2025 r.'!A150</f>
        <v>0</v>
      </c>
      <c r="B113" s="53">
        <f>'Wniosek 2025 r.'!B150</f>
        <v>0</v>
      </c>
      <c r="C113" s="52">
        <f>'Wniosek 2025 r.'!E150</f>
        <v>0</v>
      </c>
      <c r="D113" s="51">
        <f>'Wniosek 2025 r.'!G150</f>
        <v>0</v>
      </c>
      <c r="E113" s="48">
        <f>'Wniosek 2025 r.'!C313</f>
        <v>0</v>
      </c>
      <c r="F113" s="48">
        <f>'Wniosek 2025 r.'!C623</f>
        <v>0</v>
      </c>
      <c r="G113" s="50">
        <f>'Wniosek 2025 r.'!C469</f>
        <v>0</v>
      </c>
      <c r="H113" s="49">
        <f>'Wniosek 2025 r.'!D469</f>
        <v>0</v>
      </c>
      <c r="I113" s="57">
        <f>'Wniosek 2025 r.'!F469</f>
        <v>0</v>
      </c>
      <c r="J113" s="48">
        <f>'Wniosek 2025 r.'!H469</f>
        <v>0</v>
      </c>
      <c r="K113" s="47">
        <f>'Wniosek 2025 r.'!C778</f>
        <v>0</v>
      </c>
      <c r="L113" s="27">
        <f t="shared" si="49"/>
        <v>0</v>
      </c>
      <c r="M113" s="32" t="str">
        <f t="shared" si="50"/>
        <v/>
      </c>
      <c r="N113" s="31" t="str">
        <f t="shared" si="51"/>
        <v/>
      </c>
      <c r="O113" s="27">
        <f t="shared" si="52"/>
        <v>0</v>
      </c>
      <c r="P113" s="30" t="str">
        <f t="shared" si="47"/>
        <v/>
      </c>
      <c r="Q113" s="29">
        <f t="shared" si="53"/>
        <v>0</v>
      </c>
      <c r="R113" s="29">
        <f t="shared" si="54"/>
        <v>0</v>
      </c>
      <c r="S113" s="29">
        <f t="shared" si="55"/>
        <v>0</v>
      </c>
      <c r="T113" s="27">
        <f t="shared" si="56"/>
        <v>0</v>
      </c>
      <c r="U113" s="27">
        <f t="shared" si="57"/>
        <v>0</v>
      </c>
      <c r="V113" s="27">
        <f t="shared" si="58"/>
        <v>0</v>
      </c>
      <c r="W113" s="27">
        <f t="shared" si="59"/>
        <v>0</v>
      </c>
      <c r="X113" s="27">
        <f t="shared" si="48"/>
        <v>0</v>
      </c>
      <c r="Y113" s="27" t="str">
        <f t="shared" si="60"/>
        <v>ok</v>
      </c>
      <c r="Z113" s="27" t="str">
        <f t="shared" si="61"/>
        <v>ok</v>
      </c>
      <c r="AA113" s="28">
        <f t="shared" si="62"/>
        <v>0</v>
      </c>
      <c r="AB113" s="28">
        <f t="shared" si="63"/>
        <v>0</v>
      </c>
      <c r="AC113" s="45">
        <f>'Zał. nr 2 kalkulacja - 2025 r.'!C137</f>
        <v>0</v>
      </c>
      <c r="AD113" s="45">
        <f>'Zał. nr 2 kalkulacja - 2025 r.'!D137</f>
        <v>0</v>
      </c>
      <c r="AE113" s="45">
        <f>'Zał. nr 2 kalkulacja - 2025 r.'!E137</f>
        <v>0</v>
      </c>
      <c r="AF113" s="45">
        <f>'Zał. nr 2 kalkulacja - 2025 r.'!F137</f>
        <v>0</v>
      </c>
      <c r="AG113" s="45">
        <f>'Zał. nr 2 kalkulacja - 2025 r.'!G137</f>
        <v>0</v>
      </c>
      <c r="AH113" s="45">
        <f>'Zał. nr 2 kalkulacja - 2025 r.'!H137</f>
        <v>0</v>
      </c>
      <c r="AI113" s="45">
        <f>'Zał. nr 2 kalkulacja - 2025 r.'!I137</f>
        <v>0</v>
      </c>
      <c r="AJ113" s="45">
        <f>'Zał. nr 2 kalkulacja - 2025 r.'!J137</f>
        <v>0</v>
      </c>
      <c r="AK113" s="45">
        <f>'Zał. nr 2 kalkulacja - 2025 r.'!K137</f>
        <v>0</v>
      </c>
      <c r="AL113" s="45">
        <f>'Zał. nr 2 kalkulacja - 2025 r.'!L137</f>
        <v>0</v>
      </c>
      <c r="AM113" s="45">
        <f>'Zał. nr 2 kalkulacja - 2025 r.'!M137</f>
        <v>0</v>
      </c>
      <c r="AN113" s="45">
        <f>'Zał. nr 2 kalkulacja - 2025 r.'!N137</f>
        <v>0</v>
      </c>
    </row>
    <row r="114" spans="1:40" s="45" customFormat="1" x14ac:dyDescent="0.25">
      <c r="A114" s="45">
        <f>'Wniosek 2025 r.'!A151</f>
        <v>0</v>
      </c>
      <c r="B114" s="53">
        <f>'Wniosek 2025 r.'!B151</f>
        <v>0</v>
      </c>
      <c r="C114" s="52">
        <f>'Wniosek 2025 r.'!E151</f>
        <v>0</v>
      </c>
      <c r="D114" s="51">
        <f>'Wniosek 2025 r.'!G151</f>
        <v>0</v>
      </c>
      <c r="E114" s="48">
        <f>'Wniosek 2025 r.'!C314</f>
        <v>0</v>
      </c>
      <c r="F114" s="48">
        <f>'Wniosek 2025 r.'!C624</f>
        <v>0</v>
      </c>
      <c r="G114" s="50">
        <f>'Wniosek 2025 r.'!C470</f>
        <v>0</v>
      </c>
      <c r="H114" s="49">
        <f>'Wniosek 2025 r.'!D470</f>
        <v>0</v>
      </c>
      <c r="I114" s="57">
        <f>'Wniosek 2025 r.'!F470</f>
        <v>0</v>
      </c>
      <c r="J114" s="48">
        <f>'Wniosek 2025 r.'!H470</f>
        <v>0</v>
      </c>
      <c r="K114" s="47">
        <f>'Wniosek 2025 r.'!C779</f>
        <v>0</v>
      </c>
      <c r="L114" s="27">
        <f t="shared" si="49"/>
        <v>0</v>
      </c>
      <c r="M114" s="32" t="str">
        <f t="shared" si="50"/>
        <v/>
      </c>
      <c r="N114" s="31" t="str">
        <f t="shared" si="51"/>
        <v/>
      </c>
      <c r="O114" s="27">
        <f t="shared" si="52"/>
        <v>0</v>
      </c>
      <c r="P114" s="30" t="str">
        <f t="shared" si="47"/>
        <v/>
      </c>
      <c r="Q114" s="29">
        <f t="shared" si="53"/>
        <v>0</v>
      </c>
      <c r="R114" s="29">
        <f t="shared" si="54"/>
        <v>0</v>
      </c>
      <c r="S114" s="29">
        <f t="shared" si="55"/>
        <v>0</v>
      </c>
      <c r="T114" s="27">
        <f t="shared" si="56"/>
        <v>0</v>
      </c>
      <c r="U114" s="27">
        <f t="shared" si="57"/>
        <v>0</v>
      </c>
      <c r="V114" s="27">
        <f t="shared" si="58"/>
        <v>0</v>
      </c>
      <c r="W114" s="27">
        <f t="shared" si="59"/>
        <v>0</v>
      </c>
      <c r="X114" s="27">
        <f t="shared" si="48"/>
        <v>0</v>
      </c>
      <c r="Y114" s="27" t="str">
        <f t="shared" si="60"/>
        <v>ok</v>
      </c>
      <c r="Z114" s="27" t="str">
        <f t="shared" si="61"/>
        <v>ok</v>
      </c>
      <c r="AA114" s="28">
        <f t="shared" si="62"/>
        <v>0</v>
      </c>
      <c r="AB114" s="28">
        <f t="shared" si="63"/>
        <v>0</v>
      </c>
      <c r="AC114" s="45">
        <f>'Zał. nr 2 kalkulacja - 2025 r.'!C138</f>
        <v>0</v>
      </c>
      <c r="AD114" s="45">
        <f>'Zał. nr 2 kalkulacja - 2025 r.'!D138</f>
        <v>0</v>
      </c>
      <c r="AE114" s="45">
        <f>'Zał. nr 2 kalkulacja - 2025 r.'!E138</f>
        <v>0</v>
      </c>
      <c r="AF114" s="45">
        <f>'Zał. nr 2 kalkulacja - 2025 r.'!F138</f>
        <v>0</v>
      </c>
      <c r="AG114" s="45">
        <f>'Zał. nr 2 kalkulacja - 2025 r.'!G138</f>
        <v>0</v>
      </c>
      <c r="AH114" s="45">
        <f>'Zał. nr 2 kalkulacja - 2025 r.'!H138</f>
        <v>0</v>
      </c>
      <c r="AI114" s="45">
        <f>'Zał. nr 2 kalkulacja - 2025 r.'!I138</f>
        <v>0</v>
      </c>
      <c r="AJ114" s="45">
        <f>'Zał. nr 2 kalkulacja - 2025 r.'!J138</f>
        <v>0</v>
      </c>
      <c r="AK114" s="45">
        <f>'Zał. nr 2 kalkulacja - 2025 r.'!K138</f>
        <v>0</v>
      </c>
      <c r="AL114" s="45">
        <f>'Zał. nr 2 kalkulacja - 2025 r.'!L138</f>
        <v>0</v>
      </c>
      <c r="AM114" s="45">
        <f>'Zał. nr 2 kalkulacja - 2025 r.'!M138</f>
        <v>0</v>
      </c>
      <c r="AN114" s="45">
        <f>'Zał. nr 2 kalkulacja - 2025 r.'!N138</f>
        <v>0</v>
      </c>
    </row>
    <row r="115" spans="1:40" s="45" customFormat="1" x14ac:dyDescent="0.25">
      <c r="A115" s="45">
        <f>'Wniosek 2025 r.'!A152</f>
        <v>0</v>
      </c>
      <c r="B115" s="53">
        <f>'Wniosek 2025 r.'!B152</f>
        <v>0</v>
      </c>
      <c r="C115" s="52">
        <f>'Wniosek 2025 r.'!E152</f>
        <v>0</v>
      </c>
      <c r="D115" s="51">
        <f>'Wniosek 2025 r.'!G152</f>
        <v>0</v>
      </c>
      <c r="E115" s="48">
        <f>'Wniosek 2025 r.'!C315</f>
        <v>0</v>
      </c>
      <c r="F115" s="48">
        <f>'Wniosek 2025 r.'!C625</f>
        <v>0</v>
      </c>
      <c r="G115" s="50">
        <f>'Wniosek 2025 r.'!C471</f>
        <v>0</v>
      </c>
      <c r="H115" s="49">
        <f>'Wniosek 2025 r.'!D471</f>
        <v>0</v>
      </c>
      <c r="I115" s="57">
        <f>'Wniosek 2025 r.'!F471</f>
        <v>0</v>
      </c>
      <c r="J115" s="48">
        <f>'Wniosek 2025 r.'!H471</f>
        <v>0</v>
      </c>
      <c r="K115" s="47">
        <f>'Wniosek 2025 r.'!C780</f>
        <v>0</v>
      </c>
      <c r="L115" s="27">
        <f t="shared" si="49"/>
        <v>0</v>
      </c>
      <c r="M115" s="32" t="str">
        <f t="shared" si="50"/>
        <v/>
      </c>
      <c r="N115" s="31" t="str">
        <f t="shared" si="51"/>
        <v/>
      </c>
      <c r="O115" s="27">
        <f t="shared" si="52"/>
        <v>0</v>
      </c>
      <c r="P115" s="30" t="str">
        <f t="shared" si="47"/>
        <v/>
      </c>
      <c r="Q115" s="29">
        <f t="shared" si="53"/>
        <v>0</v>
      </c>
      <c r="R115" s="29">
        <f t="shared" si="54"/>
        <v>0</v>
      </c>
      <c r="S115" s="29">
        <f t="shared" si="55"/>
        <v>0</v>
      </c>
      <c r="T115" s="27">
        <f t="shared" si="56"/>
        <v>0</v>
      </c>
      <c r="U115" s="27">
        <f t="shared" si="57"/>
        <v>0</v>
      </c>
      <c r="V115" s="27">
        <f t="shared" si="58"/>
        <v>0</v>
      </c>
      <c r="W115" s="27">
        <f t="shared" si="59"/>
        <v>0</v>
      </c>
      <c r="X115" s="27">
        <f t="shared" si="48"/>
        <v>0</v>
      </c>
      <c r="Y115" s="27" t="str">
        <f t="shared" si="60"/>
        <v>ok</v>
      </c>
      <c r="Z115" s="27" t="str">
        <f t="shared" si="61"/>
        <v>ok</v>
      </c>
      <c r="AA115" s="28">
        <f t="shared" si="62"/>
        <v>0</v>
      </c>
      <c r="AB115" s="28">
        <f t="shared" si="63"/>
        <v>0</v>
      </c>
      <c r="AC115" s="45">
        <f>'Zał. nr 2 kalkulacja - 2025 r.'!C139</f>
        <v>0</v>
      </c>
      <c r="AD115" s="45">
        <f>'Zał. nr 2 kalkulacja - 2025 r.'!D139</f>
        <v>0</v>
      </c>
      <c r="AE115" s="45">
        <f>'Zał. nr 2 kalkulacja - 2025 r.'!E139</f>
        <v>0</v>
      </c>
      <c r="AF115" s="45">
        <f>'Zał. nr 2 kalkulacja - 2025 r.'!F139</f>
        <v>0</v>
      </c>
      <c r="AG115" s="45">
        <f>'Zał. nr 2 kalkulacja - 2025 r.'!G139</f>
        <v>0</v>
      </c>
      <c r="AH115" s="45">
        <f>'Zał. nr 2 kalkulacja - 2025 r.'!H139</f>
        <v>0</v>
      </c>
      <c r="AI115" s="45">
        <f>'Zał. nr 2 kalkulacja - 2025 r.'!I139</f>
        <v>0</v>
      </c>
      <c r="AJ115" s="45">
        <f>'Zał. nr 2 kalkulacja - 2025 r.'!J139</f>
        <v>0</v>
      </c>
      <c r="AK115" s="45">
        <f>'Zał. nr 2 kalkulacja - 2025 r.'!K139</f>
        <v>0</v>
      </c>
      <c r="AL115" s="45">
        <f>'Zał. nr 2 kalkulacja - 2025 r.'!L139</f>
        <v>0</v>
      </c>
      <c r="AM115" s="45">
        <f>'Zał. nr 2 kalkulacja - 2025 r.'!M139</f>
        <v>0</v>
      </c>
      <c r="AN115" s="45">
        <f>'Zał. nr 2 kalkulacja - 2025 r.'!N139</f>
        <v>0</v>
      </c>
    </row>
    <row r="116" spans="1:40" s="45" customFormat="1" x14ac:dyDescent="0.25">
      <c r="A116" s="45">
        <f>'Wniosek 2025 r.'!A153</f>
        <v>0</v>
      </c>
      <c r="B116" s="53">
        <f>'Wniosek 2025 r.'!B153</f>
        <v>0</v>
      </c>
      <c r="C116" s="52">
        <f>'Wniosek 2025 r.'!E153</f>
        <v>0</v>
      </c>
      <c r="D116" s="51">
        <f>'Wniosek 2025 r.'!G153</f>
        <v>0</v>
      </c>
      <c r="E116" s="48">
        <f>'Wniosek 2025 r.'!C316</f>
        <v>0</v>
      </c>
      <c r="F116" s="48">
        <f>'Wniosek 2025 r.'!C626</f>
        <v>0</v>
      </c>
      <c r="G116" s="50">
        <f>'Wniosek 2025 r.'!C472</f>
        <v>0</v>
      </c>
      <c r="H116" s="49">
        <f>'Wniosek 2025 r.'!D472</f>
        <v>0</v>
      </c>
      <c r="I116" s="57">
        <f>'Wniosek 2025 r.'!F472</f>
        <v>0</v>
      </c>
      <c r="J116" s="48">
        <f>'Wniosek 2025 r.'!H472</f>
        <v>0</v>
      </c>
      <c r="K116" s="47">
        <f>'Wniosek 2025 r.'!C781</f>
        <v>0</v>
      </c>
      <c r="L116" s="27">
        <f t="shared" si="49"/>
        <v>0</v>
      </c>
      <c r="M116" s="32" t="str">
        <f t="shared" si="50"/>
        <v/>
      </c>
      <c r="N116" s="31" t="str">
        <f t="shared" si="51"/>
        <v/>
      </c>
      <c r="O116" s="27">
        <f t="shared" si="52"/>
        <v>0</v>
      </c>
      <c r="P116" s="30" t="str">
        <f t="shared" si="47"/>
        <v/>
      </c>
      <c r="Q116" s="29">
        <f t="shared" si="53"/>
        <v>0</v>
      </c>
      <c r="R116" s="29">
        <f t="shared" si="54"/>
        <v>0</v>
      </c>
      <c r="S116" s="29">
        <f t="shared" si="55"/>
        <v>0</v>
      </c>
      <c r="T116" s="27">
        <f t="shared" si="56"/>
        <v>0</v>
      </c>
      <c r="U116" s="27">
        <f t="shared" si="57"/>
        <v>0</v>
      </c>
      <c r="V116" s="27">
        <f t="shared" si="58"/>
        <v>0</v>
      </c>
      <c r="W116" s="27">
        <f t="shared" si="59"/>
        <v>0</v>
      </c>
      <c r="X116" s="27">
        <f t="shared" si="48"/>
        <v>0</v>
      </c>
      <c r="Y116" s="27" t="str">
        <f t="shared" si="60"/>
        <v>ok</v>
      </c>
      <c r="Z116" s="27" t="str">
        <f t="shared" si="61"/>
        <v>ok</v>
      </c>
      <c r="AA116" s="28">
        <f t="shared" si="62"/>
        <v>0</v>
      </c>
      <c r="AB116" s="28">
        <f t="shared" si="63"/>
        <v>0</v>
      </c>
      <c r="AC116" s="45">
        <f>'Zał. nr 2 kalkulacja - 2025 r.'!C140</f>
        <v>0</v>
      </c>
      <c r="AD116" s="45">
        <f>'Zał. nr 2 kalkulacja - 2025 r.'!D140</f>
        <v>0</v>
      </c>
      <c r="AE116" s="45">
        <f>'Zał. nr 2 kalkulacja - 2025 r.'!E140</f>
        <v>0</v>
      </c>
      <c r="AF116" s="45">
        <f>'Zał. nr 2 kalkulacja - 2025 r.'!F140</f>
        <v>0</v>
      </c>
      <c r="AG116" s="45">
        <f>'Zał. nr 2 kalkulacja - 2025 r.'!G140</f>
        <v>0</v>
      </c>
      <c r="AH116" s="45">
        <f>'Zał. nr 2 kalkulacja - 2025 r.'!H140</f>
        <v>0</v>
      </c>
      <c r="AI116" s="45">
        <f>'Zał. nr 2 kalkulacja - 2025 r.'!I140</f>
        <v>0</v>
      </c>
      <c r="AJ116" s="45">
        <f>'Zał. nr 2 kalkulacja - 2025 r.'!J140</f>
        <v>0</v>
      </c>
      <c r="AK116" s="45">
        <f>'Zał. nr 2 kalkulacja - 2025 r.'!K140</f>
        <v>0</v>
      </c>
      <c r="AL116" s="45">
        <f>'Zał. nr 2 kalkulacja - 2025 r.'!L140</f>
        <v>0</v>
      </c>
      <c r="AM116" s="45">
        <f>'Zał. nr 2 kalkulacja - 2025 r.'!M140</f>
        <v>0</v>
      </c>
      <c r="AN116" s="45">
        <f>'Zał. nr 2 kalkulacja - 2025 r.'!N140</f>
        <v>0</v>
      </c>
    </row>
    <row r="117" spans="1:40" s="45" customFormat="1" x14ac:dyDescent="0.25">
      <c r="A117" s="45">
        <f>'Wniosek 2025 r.'!A154</f>
        <v>0</v>
      </c>
      <c r="B117" s="53">
        <f>'Wniosek 2025 r.'!B154</f>
        <v>0</v>
      </c>
      <c r="C117" s="52">
        <f>'Wniosek 2025 r.'!E154</f>
        <v>0</v>
      </c>
      <c r="D117" s="51">
        <f>'Wniosek 2025 r.'!G154</f>
        <v>0</v>
      </c>
      <c r="E117" s="48">
        <f>'Wniosek 2025 r.'!C317</f>
        <v>0</v>
      </c>
      <c r="F117" s="48">
        <f>'Wniosek 2025 r.'!C627</f>
        <v>0</v>
      </c>
      <c r="G117" s="50">
        <f>'Wniosek 2025 r.'!C473</f>
        <v>0</v>
      </c>
      <c r="H117" s="49">
        <f>'Wniosek 2025 r.'!D473</f>
        <v>0</v>
      </c>
      <c r="I117" s="57">
        <f>'Wniosek 2025 r.'!F473</f>
        <v>0</v>
      </c>
      <c r="J117" s="48">
        <f>'Wniosek 2025 r.'!H473</f>
        <v>0</v>
      </c>
      <c r="K117" s="47">
        <f>'Wniosek 2025 r.'!C782</f>
        <v>0</v>
      </c>
      <c r="L117" s="27">
        <f t="shared" si="49"/>
        <v>0</v>
      </c>
      <c r="M117" s="32" t="str">
        <f t="shared" si="50"/>
        <v/>
      </c>
      <c r="N117" s="31" t="str">
        <f t="shared" si="51"/>
        <v/>
      </c>
      <c r="O117" s="27">
        <f t="shared" si="52"/>
        <v>0</v>
      </c>
      <c r="P117" s="30" t="str">
        <f t="shared" si="47"/>
        <v/>
      </c>
      <c r="Q117" s="29">
        <f t="shared" si="53"/>
        <v>0</v>
      </c>
      <c r="R117" s="29">
        <f t="shared" si="54"/>
        <v>0</v>
      </c>
      <c r="S117" s="29">
        <f t="shared" si="55"/>
        <v>0</v>
      </c>
      <c r="T117" s="27">
        <f t="shared" si="56"/>
        <v>0</v>
      </c>
      <c r="U117" s="27">
        <f t="shared" si="57"/>
        <v>0</v>
      </c>
      <c r="V117" s="27">
        <f t="shared" si="58"/>
        <v>0</v>
      </c>
      <c r="W117" s="27">
        <f t="shared" si="59"/>
        <v>0</v>
      </c>
      <c r="X117" s="27">
        <f t="shared" si="48"/>
        <v>0</v>
      </c>
      <c r="Y117" s="27" t="str">
        <f t="shared" si="60"/>
        <v>ok</v>
      </c>
      <c r="Z117" s="27" t="str">
        <f t="shared" si="61"/>
        <v>ok</v>
      </c>
      <c r="AA117" s="28">
        <f t="shared" si="62"/>
        <v>0</v>
      </c>
      <c r="AB117" s="28">
        <f t="shared" si="63"/>
        <v>0</v>
      </c>
      <c r="AC117" s="45">
        <f>'Zał. nr 2 kalkulacja - 2025 r.'!C141</f>
        <v>0</v>
      </c>
      <c r="AD117" s="45">
        <f>'Zał. nr 2 kalkulacja - 2025 r.'!D141</f>
        <v>0</v>
      </c>
      <c r="AE117" s="45">
        <f>'Zał. nr 2 kalkulacja - 2025 r.'!E141</f>
        <v>0</v>
      </c>
      <c r="AF117" s="45">
        <f>'Zał. nr 2 kalkulacja - 2025 r.'!F141</f>
        <v>0</v>
      </c>
      <c r="AG117" s="45">
        <f>'Zał. nr 2 kalkulacja - 2025 r.'!G141</f>
        <v>0</v>
      </c>
      <c r="AH117" s="45">
        <f>'Zał. nr 2 kalkulacja - 2025 r.'!H141</f>
        <v>0</v>
      </c>
      <c r="AI117" s="45">
        <f>'Zał. nr 2 kalkulacja - 2025 r.'!I141</f>
        <v>0</v>
      </c>
      <c r="AJ117" s="45">
        <f>'Zał. nr 2 kalkulacja - 2025 r.'!J141</f>
        <v>0</v>
      </c>
      <c r="AK117" s="45">
        <f>'Zał. nr 2 kalkulacja - 2025 r.'!K141</f>
        <v>0</v>
      </c>
      <c r="AL117" s="45">
        <f>'Zał. nr 2 kalkulacja - 2025 r.'!L141</f>
        <v>0</v>
      </c>
      <c r="AM117" s="45">
        <f>'Zał. nr 2 kalkulacja - 2025 r.'!M141</f>
        <v>0</v>
      </c>
      <c r="AN117" s="45">
        <f>'Zał. nr 2 kalkulacja - 2025 r.'!N141</f>
        <v>0</v>
      </c>
    </row>
    <row r="118" spans="1:40" s="45" customFormat="1" x14ac:dyDescent="0.25">
      <c r="A118" s="45">
        <f>'Wniosek 2025 r.'!A155</f>
        <v>0</v>
      </c>
      <c r="B118" s="53">
        <f>'Wniosek 2025 r.'!B155</f>
        <v>0</v>
      </c>
      <c r="C118" s="52">
        <f>'Wniosek 2025 r.'!E155</f>
        <v>0</v>
      </c>
      <c r="D118" s="51">
        <f>'Wniosek 2025 r.'!G155</f>
        <v>0</v>
      </c>
      <c r="E118" s="48">
        <f>'Wniosek 2025 r.'!C318</f>
        <v>0</v>
      </c>
      <c r="F118" s="48">
        <f>'Wniosek 2025 r.'!C628</f>
        <v>0</v>
      </c>
      <c r="G118" s="50">
        <f>'Wniosek 2025 r.'!C474</f>
        <v>0</v>
      </c>
      <c r="H118" s="49">
        <f>'Wniosek 2025 r.'!D474</f>
        <v>0</v>
      </c>
      <c r="I118" s="57">
        <f>'Wniosek 2025 r.'!F474</f>
        <v>0</v>
      </c>
      <c r="J118" s="48">
        <f>'Wniosek 2025 r.'!H474</f>
        <v>0</v>
      </c>
      <c r="K118" s="47">
        <f>'Wniosek 2025 r.'!C783</f>
        <v>0</v>
      </c>
      <c r="L118" s="27">
        <f t="shared" si="49"/>
        <v>0</v>
      </c>
      <c r="M118" s="32" t="str">
        <f t="shared" si="50"/>
        <v/>
      </c>
      <c r="N118" s="31" t="str">
        <f t="shared" si="51"/>
        <v/>
      </c>
      <c r="O118" s="27">
        <f t="shared" si="52"/>
        <v>0</v>
      </c>
      <c r="P118" s="30" t="str">
        <f t="shared" si="47"/>
        <v/>
      </c>
      <c r="Q118" s="29">
        <f t="shared" si="53"/>
        <v>0</v>
      </c>
      <c r="R118" s="29">
        <f t="shared" si="54"/>
        <v>0</v>
      </c>
      <c r="S118" s="29">
        <f t="shared" si="55"/>
        <v>0</v>
      </c>
      <c r="T118" s="27">
        <f t="shared" si="56"/>
        <v>0</v>
      </c>
      <c r="U118" s="27">
        <f t="shared" si="57"/>
        <v>0</v>
      </c>
      <c r="V118" s="27">
        <f t="shared" si="58"/>
        <v>0</v>
      </c>
      <c r="W118" s="27">
        <f t="shared" si="59"/>
        <v>0</v>
      </c>
      <c r="X118" s="27">
        <f t="shared" si="48"/>
        <v>0</v>
      </c>
      <c r="Y118" s="27" t="str">
        <f t="shared" si="60"/>
        <v>ok</v>
      </c>
      <c r="Z118" s="27" t="str">
        <f t="shared" si="61"/>
        <v>ok</v>
      </c>
      <c r="AA118" s="28">
        <f t="shared" si="62"/>
        <v>0</v>
      </c>
      <c r="AB118" s="28">
        <f t="shared" si="63"/>
        <v>0</v>
      </c>
      <c r="AC118" s="45">
        <f>'Zał. nr 2 kalkulacja - 2025 r.'!C142</f>
        <v>0</v>
      </c>
      <c r="AD118" s="45">
        <f>'Zał. nr 2 kalkulacja - 2025 r.'!D142</f>
        <v>0</v>
      </c>
      <c r="AE118" s="45">
        <f>'Zał. nr 2 kalkulacja - 2025 r.'!E142</f>
        <v>0</v>
      </c>
      <c r="AF118" s="45">
        <f>'Zał. nr 2 kalkulacja - 2025 r.'!F142</f>
        <v>0</v>
      </c>
      <c r="AG118" s="45">
        <f>'Zał. nr 2 kalkulacja - 2025 r.'!G142</f>
        <v>0</v>
      </c>
      <c r="AH118" s="45">
        <f>'Zał. nr 2 kalkulacja - 2025 r.'!H142</f>
        <v>0</v>
      </c>
      <c r="AI118" s="45">
        <f>'Zał. nr 2 kalkulacja - 2025 r.'!I142</f>
        <v>0</v>
      </c>
      <c r="AJ118" s="45">
        <f>'Zał. nr 2 kalkulacja - 2025 r.'!J142</f>
        <v>0</v>
      </c>
      <c r="AK118" s="45">
        <f>'Zał. nr 2 kalkulacja - 2025 r.'!K142</f>
        <v>0</v>
      </c>
      <c r="AL118" s="45">
        <f>'Zał. nr 2 kalkulacja - 2025 r.'!L142</f>
        <v>0</v>
      </c>
      <c r="AM118" s="45">
        <f>'Zał. nr 2 kalkulacja - 2025 r.'!M142</f>
        <v>0</v>
      </c>
      <c r="AN118" s="45">
        <f>'Zał. nr 2 kalkulacja - 2025 r.'!N142</f>
        <v>0</v>
      </c>
    </row>
    <row r="119" spans="1:40" s="45" customFormat="1" x14ac:dyDescent="0.25">
      <c r="A119" s="45">
        <f>'Wniosek 2025 r.'!A156</f>
        <v>0</v>
      </c>
      <c r="B119" s="53">
        <f>'Wniosek 2025 r.'!B156</f>
        <v>0</v>
      </c>
      <c r="C119" s="52">
        <f>'Wniosek 2025 r.'!E156</f>
        <v>0</v>
      </c>
      <c r="D119" s="51">
        <f>'Wniosek 2025 r.'!G156</f>
        <v>0</v>
      </c>
      <c r="E119" s="48">
        <f>'Wniosek 2025 r.'!C319</f>
        <v>0</v>
      </c>
      <c r="F119" s="48">
        <f>'Wniosek 2025 r.'!C629</f>
        <v>0</v>
      </c>
      <c r="G119" s="50">
        <f>'Wniosek 2025 r.'!C475</f>
        <v>0</v>
      </c>
      <c r="H119" s="49">
        <f>'Wniosek 2025 r.'!D475</f>
        <v>0</v>
      </c>
      <c r="I119" s="57">
        <f>'Wniosek 2025 r.'!F475</f>
        <v>0</v>
      </c>
      <c r="J119" s="48">
        <f>'Wniosek 2025 r.'!H475</f>
        <v>0</v>
      </c>
      <c r="K119" s="47">
        <f>'Wniosek 2025 r.'!C784</f>
        <v>0</v>
      </c>
      <c r="L119" s="27">
        <f t="shared" si="49"/>
        <v>0</v>
      </c>
      <c r="M119" s="32" t="str">
        <f t="shared" si="50"/>
        <v/>
      </c>
      <c r="N119" s="31" t="str">
        <f t="shared" si="51"/>
        <v/>
      </c>
      <c r="O119" s="27">
        <f t="shared" si="52"/>
        <v>0</v>
      </c>
      <c r="P119" s="30" t="str">
        <f t="shared" si="47"/>
        <v/>
      </c>
      <c r="Q119" s="29">
        <f t="shared" si="53"/>
        <v>0</v>
      </c>
      <c r="R119" s="29">
        <f t="shared" si="54"/>
        <v>0</v>
      </c>
      <c r="S119" s="29">
        <f t="shared" si="55"/>
        <v>0</v>
      </c>
      <c r="T119" s="27">
        <f t="shared" si="56"/>
        <v>0</v>
      </c>
      <c r="U119" s="27">
        <f t="shared" si="57"/>
        <v>0</v>
      </c>
      <c r="V119" s="27">
        <f t="shared" si="58"/>
        <v>0</v>
      </c>
      <c r="W119" s="27">
        <f t="shared" si="59"/>
        <v>0</v>
      </c>
      <c r="X119" s="27">
        <f t="shared" si="48"/>
        <v>0</v>
      </c>
      <c r="Y119" s="27" t="str">
        <f t="shared" si="60"/>
        <v>ok</v>
      </c>
      <c r="Z119" s="27" t="str">
        <f t="shared" si="61"/>
        <v>ok</v>
      </c>
      <c r="AA119" s="28">
        <f t="shared" si="62"/>
        <v>0</v>
      </c>
      <c r="AB119" s="28">
        <f t="shared" si="63"/>
        <v>0</v>
      </c>
      <c r="AC119" s="45">
        <f>'Zał. nr 2 kalkulacja - 2025 r.'!C143</f>
        <v>0</v>
      </c>
      <c r="AD119" s="45">
        <f>'Zał. nr 2 kalkulacja - 2025 r.'!D143</f>
        <v>0</v>
      </c>
      <c r="AE119" s="45">
        <f>'Zał. nr 2 kalkulacja - 2025 r.'!E143</f>
        <v>0</v>
      </c>
      <c r="AF119" s="45">
        <f>'Zał. nr 2 kalkulacja - 2025 r.'!F143</f>
        <v>0</v>
      </c>
      <c r="AG119" s="45">
        <f>'Zał. nr 2 kalkulacja - 2025 r.'!G143</f>
        <v>0</v>
      </c>
      <c r="AH119" s="45">
        <f>'Zał. nr 2 kalkulacja - 2025 r.'!H143</f>
        <v>0</v>
      </c>
      <c r="AI119" s="45">
        <f>'Zał. nr 2 kalkulacja - 2025 r.'!I143</f>
        <v>0</v>
      </c>
      <c r="AJ119" s="45">
        <f>'Zał. nr 2 kalkulacja - 2025 r.'!J143</f>
        <v>0</v>
      </c>
      <c r="AK119" s="45">
        <f>'Zał. nr 2 kalkulacja - 2025 r.'!K143</f>
        <v>0</v>
      </c>
      <c r="AL119" s="45">
        <f>'Zał. nr 2 kalkulacja - 2025 r.'!L143</f>
        <v>0</v>
      </c>
      <c r="AM119" s="45">
        <f>'Zał. nr 2 kalkulacja - 2025 r.'!M143</f>
        <v>0</v>
      </c>
      <c r="AN119" s="45">
        <f>'Zał. nr 2 kalkulacja - 2025 r.'!N143</f>
        <v>0</v>
      </c>
    </row>
    <row r="120" spans="1:40" s="45" customFormat="1" x14ac:dyDescent="0.25">
      <c r="A120" s="45">
        <f>'Wniosek 2025 r.'!A157</f>
        <v>0</v>
      </c>
      <c r="B120" s="53">
        <f>'Wniosek 2025 r.'!B157</f>
        <v>0</v>
      </c>
      <c r="C120" s="52">
        <f>'Wniosek 2025 r.'!E157</f>
        <v>0</v>
      </c>
      <c r="D120" s="51">
        <f>'Wniosek 2025 r.'!G157</f>
        <v>0</v>
      </c>
      <c r="E120" s="48">
        <f>'Wniosek 2025 r.'!C320</f>
        <v>0</v>
      </c>
      <c r="F120" s="48">
        <f>'Wniosek 2025 r.'!C630</f>
        <v>0</v>
      </c>
      <c r="G120" s="50">
        <f>'Wniosek 2025 r.'!C476</f>
        <v>0</v>
      </c>
      <c r="H120" s="49">
        <f>'Wniosek 2025 r.'!D476</f>
        <v>0</v>
      </c>
      <c r="I120" s="57">
        <f>'Wniosek 2025 r.'!F476</f>
        <v>0</v>
      </c>
      <c r="J120" s="48">
        <f>'Wniosek 2025 r.'!H476</f>
        <v>0</v>
      </c>
      <c r="K120" s="47">
        <f>'Wniosek 2025 r.'!C785</f>
        <v>0</v>
      </c>
      <c r="L120" s="27">
        <f t="shared" si="49"/>
        <v>0</v>
      </c>
      <c r="M120" s="32" t="str">
        <f t="shared" si="50"/>
        <v/>
      </c>
      <c r="N120" s="31" t="str">
        <f t="shared" si="51"/>
        <v/>
      </c>
      <c r="O120" s="27">
        <f t="shared" si="52"/>
        <v>0</v>
      </c>
      <c r="P120" s="30" t="str">
        <f t="shared" si="47"/>
        <v/>
      </c>
      <c r="Q120" s="29">
        <f t="shared" si="53"/>
        <v>0</v>
      </c>
      <c r="R120" s="29">
        <f t="shared" si="54"/>
        <v>0</v>
      </c>
      <c r="S120" s="29">
        <f t="shared" si="55"/>
        <v>0</v>
      </c>
      <c r="T120" s="27">
        <f t="shared" si="56"/>
        <v>0</v>
      </c>
      <c r="U120" s="27">
        <f t="shared" si="57"/>
        <v>0</v>
      </c>
      <c r="V120" s="27">
        <f t="shared" si="58"/>
        <v>0</v>
      </c>
      <c r="W120" s="27">
        <f t="shared" si="59"/>
        <v>0</v>
      </c>
      <c r="X120" s="27">
        <f t="shared" si="48"/>
        <v>0</v>
      </c>
      <c r="Y120" s="27" t="str">
        <f t="shared" si="60"/>
        <v>ok</v>
      </c>
      <c r="Z120" s="27" t="str">
        <f t="shared" si="61"/>
        <v>ok</v>
      </c>
      <c r="AA120" s="28">
        <f t="shared" si="62"/>
        <v>0</v>
      </c>
      <c r="AB120" s="28">
        <f t="shared" si="63"/>
        <v>0</v>
      </c>
      <c r="AC120" s="45">
        <f>'Zał. nr 2 kalkulacja - 2025 r.'!C144</f>
        <v>0</v>
      </c>
      <c r="AD120" s="45">
        <f>'Zał. nr 2 kalkulacja - 2025 r.'!D144</f>
        <v>0</v>
      </c>
      <c r="AE120" s="45">
        <f>'Zał. nr 2 kalkulacja - 2025 r.'!E144</f>
        <v>0</v>
      </c>
      <c r="AF120" s="45">
        <f>'Zał. nr 2 kalkulacja - 2025 r.'!F144</f>
        <v>0</v>
      </c>
      <c r="AG120" s="45">
        <f>'Zał. nr 2 kalkulacja - 2025 r.'!G144</f>
        <v>0</v>
      </c>
      <c r="AH120" s="45">
        <f>'Zał. nr 2 kalkulacja - 2025 r.'!H144</f>
        <v>0</v>
      </c>
      <c r="AI120" s="45">
        <f>'Zał. nr 2 kalkulacja - 2025 r.'!I144</f>
        <v>0</v>
      </c>
      <c r="AJ120" s="45">
        <f>'Zał. nr 2 kalkulacja - 2025 r.'!J144</f>
        <v>0</v>
      </c>
      <c r="AK120" s="45">
        <f>'Zał. nr 2 kalkulacja - 2025 r.'!K144</f>
        <v>0</v>
      </c>
      <c r="AL120" s="45">
        <f>'Zał. nr 2 kalkulacja - 2025 r.'!L144</f>
        <v>0</v>
      </c>
      <c r="AM120" s="45">
        <f>'Zał. nr 2 kalkulacja - 2025 r.'!M144</f>
        <v>0</v>
      </c>
      <c r="AN120" s="45">
        <f>'Zał. nr 2 kalkulacja - 2025 r.'!N144</f>
        <v>0</v>
      </c>
    </row>
    <row r="121" spans="1:40" s="45" customFormat="1" x14ac:dyDescent="0.25">
      <c r="A121" s="45">
        <f>'Wniosek 2025 r.'!A158</f>
        <v>0</v>
      </c>
      <c r="B121" s="53">
        <f>'Wniosek 2025 r.'!B158</f>
        <v>0</v>
      </c>
      <c r="C121" s="52">
        <f>'Wniosek 2025 r.'!E158</f>
        <v>0</v>
      </c>
      <c r="D121" s="51">
        <f>'Wniosek 2025 r.'!G158</f>
        <v>0</v>
      </c>
      <c r="E121" s="48">
        <f>'Wniosek 2025 r.'!C321</f>
        <v>0</v>
      </c>
      <c r="F121" s="48">
        <f>'Wniosek 2025 r.'!C631</f>
        <v>0</v>
      </c>
      <c r="G121" s="50">
        <f>'Wniosek 2025 r.'!C477</f>
        <v>0</v>
      </c>
      <c r="H121" s="49">
        <f>'Wniosek 2025 r.'!D477</f>
        <v>0</v>
      </c>
      <c r="I121" s="57">
        <f>'Wniosek 2025 r.'!F477</f>
        <v>0</v>
      </c>
      <c r="J121" s="48">
        <f>'Wniosek 2025 r.'!H477</f>
        <v>0</v>
      </c>
      <c r="K121" s="47">
        <f>'Wniosek 2025 r.'!C786</f>
        <v>0</v>
      </c>
      <c r="L121" s="27">
        <f t="shared" si="49"/>
        <v>0</v>
      </c>
      <c r="M121" s="32" t="str">
        <f t="shared" si="50"/>
        <v/>
      </c>
      <c r="N121" s="31" t="str">
        <f t="shared" si="51"/>
        <v/>
      </c>
      <c r="O121" s="27">
        <f t="shared" si="52"/>
        <v>0</v>
      </c>
      <c r="P121" s="30" t="str">
        <f t="shared" si="47"/>
        <v/>
      </c>
      <c r="Q121" s="29">
        <f t="shared" si="53"/>
        <v>0</v>
      </c>
      <c r="R121" s="29">
        <f t="shared" si="54"/>
        <v>0</v>
      </c>
      <c r="S121" s="29">
        <f t="shared" si="55"/>
        <v>0</v>
      </c>
      <c r="T121" s="27">
        <f t="shared" si="56"/>
        <v>0</v>
      </c>
      <c r="U121" s="27">
        <f t="shared" si="57"/>
        <v>0</v>
      </c>
      <c r="V121" s="27">
        <f t="shared" si="58"/>
        <v>0</v>
      </c>
      <c r="W121" s="27">
        <f t="shared" si="59"/>
        <v>0</v>
      </c>
      <c r="X121" s="27">
        <f t="shared" si="48"/>
        <v>0</v>
      </c>
      <c r="Y121" s="27" t="str">
        <f t="shared" si="60"/>
        <v>ok</v>
      </c>
      <c r="Z121" s="27" t="str">
        <f t="shared" si="61"/>
        <v>ok</v>
      </c>
      <c r="AA121" s="28">
        <f t="shared" si="62"/>
        <v>0</v>
      </c>
      <c r="AB121" s="28">
        <f t="shared" si="63"/>
        <v>0</v>
      </c>
      <c r="AC121" s="45">
        <f>'Zał. nr 2 kalkulacja - 2025 r.'!C145</f>
        <v>0</v>
      </c>
      <c r="AD121" s="45">
        <f>'Zał. nr 2 kalkulacja - 2025 r.'!D145</f>
        <v>0</v>
      </c>
      <c r="AE121" s="45">
        <f>'Zał. nr 2 kalkulacja - 2025 r.'!E145</f>
        <v>0</v>
      </c>
      <c r="AF121" s="45">
        <f>'Zał. nr 2 kalkulacja - 2025 r.'!F145</f>
        <v>0</v>
      </c>
      <c r="AG121" s="45">
        <f>'Zał. nr 2 kalkulacja - 2025 r.'!G145</f>
        <v>0</v>
      </c>
      <c r="AH121" s="45">
        <f>'Zał. nr 2 kalkulacja - 2025 r.'!H145</f>
        <v>0</v>
      </c>
      <c r="AI121" s="45">
        <f>'Zał. nr 2 kalkulacja - 2025 r.'!I145</f>
        <v>0</v>
      </c>
      <c r="AJ121" s="45">
        <f>'Zał. nr 2 kalkulacja - 2025 r.'!J145</f>
        <v>0</v>
      </c>
      <c r="AK121" s="45">
        <f>'Zał. nr 2 kalkulacja - 2025 r.'!K145</f>
        <v>0</v>
      </c>
      <c r="AL121" s="45">
        <f>'Zał. nr 2 kalkulacja - 2025 r.'!L145</f>
        <v>0</v>
      </c>
      <c r="AM121" s="45">
        <f>'Zał. nr 2 kalkulacja - 2025 r.'!M145</f>
        <v>0</v>
      </c>
      <c r="AN121" s="45">
        <f>'Zał. nr 2 kalkulacja - 2025 r.'!N145</f>
        <v>0</v>
      </c>
    </row>
    <row r="122" spans="1:40" s="45" customFormat="1" x14ac:dyDescent="0.25">
      <c r="A122" s="45">
        <f>'Wniosek 2025 r.'!A159</f>
        <v>0</v>
      </c>
      <c r="B122" s="53">
        <f>'Wniosek 2025 r.'!B159</f>
        <v>0</v>
      </c>
      <c r="C122" s="52">
        <f>'Wniosek 2025 r.'!E159</f>
        <v>0</v>
      </c>
      <c r="D122" s="51">
        <f>'Wniosek 2025 r.'!G159</f>
        <v>0</v>
      </c>
      <c r="E122" s="48">
        <f>'Wniosek 2025 r.'!C322</f>
        <v>0</v>
      </c>
      <c r="F122" s="48">
        <f>'Wniosek 2025 r.'!C632</f>
        <v>0</v>
      </c>
      <c r="G122" s="50">
        <f>'Wniosek 2025 r.'!C478</f>
        <v>0</v>
      </c>
      <c r="H122" s="49">
        <f>'Wniosek 2025 r.'!D478</f>
        <v>0</v>
      </c>
      <c r="I122" s="57">
        <f>'Wniosek 2025 r.'!F478</f>
        <v>0</v>
      </c>
      <c r="J122" s="48">
        <f>'Wniosek 2025 r.'!H478</f>
        <v>0</v>
      </c>
      <c r="K122" s="47">
        <f>'Wniosek 2025 r.'!C787</f>
        <v>0</v>
      </c>
      <c r="L122" s="27">
        <f t="shared" si="49"/>
        <v>0</v>
      </c>
      <c r="M122" s="32" t="str">
        <f t="shared" si="50"/>
        <v/>
      </c>
      <c r="N122" s="31" t="str">
        <f t="shared" si="51"/>
        <v/>
      </c>
      <c r="O122" s="27">
        <f t="shared" si="52"/>
        <v>0</v>
      </c>
      <c r="P122" s="30" t="str">
        <f t="shared" si="47"/>
        <v/>
      </c>
      <c r="Q122" s="29">
        <f t="shared" si="53"/>
        <v>0</v>
      </c>
      <c r="R122" s="29">
        <f t="shared" si="54"/>
        <v>0</v>
      </c>
      <c r="S122" s="29">
        <f t="shared" si="55"/>
        <v>0</v>
      </c>
      <c r="T122" s="27">
        <f t="shared" si="56"/>
        <v>0</v>
      </c>
      <c r="U122" s="27">
        <f t="shared" si="57"/>
        <v>0</v>
      </c>
      <c r="V122" s="27">
        <f t="shared" si="58"/>
        <v>0</v>
      </c>
      <c r="W122" s="27">
        <f t="shared" si="59"/>
        <v>0</v>
      </c>
      <c r="X122" s="27">
        <f t="shared" si="48"/>
        <v>0</v>
      </c>
      <c r="Y122" s="27" t="str">
        <f t="shared" si="60"/>
        <v>ok</v>
      </c>
      <c r="Z122" s="27" t="str">
        <f t="shared" si="61"/>
        <v>ok</v>
      </c>
      <c r="AA122" s="28">
        <f t="shared" si="62"/>
        <v>0</v>
      </c>
      <c r="AB122" s="28">
        <f t="shared" si="63"/>
        <v>0</v>
      </c>
      <c r="AC122" s="45">
        <f>'Zał. nr 2 kalkulacja - 2025 r.'!C146</f>
        <v>0</v>
      </c>
      <c r="AD122" s="45">
        <f>'Zał. nr 2 kalkulacja - 2025 r.'!D146</f>
        <v>0</v>
      </c>
      <c r="AE122" s="45">
        <f>'Zał. nr 2 kalkulacja - 2025 r.'!E146</f>
        <v>0</v>
      </c>
      <c r="AF122" s="45">
        <f>'Zał. nr 2 kalkulacja - 2025 r.'!F146</f>
        <v>0</v>
      </c>
      <c r="AG122" s="45">
        <f>'Zał. nr 2 kalkulacja - 2025 r.'!G146</f>
        <v>0</v>
      </c>
      <c r="AH122" s="45">
        <f>'Zał. nr 2 kalkulacja - 2025 r.'!H146</f>
        <v>0</v>
      </c>
      <c r="AI122" s="45">
        <f>'Zał. nr 2 kalkulacja - 2025 r.'!I146</f>
        <v>0</v>
      </c>
      <c r="AJ122" s="45">
        <f>'Zał. nr 2 kalkulacja - 2025 r.'!J146</f>
        <v>0</v>
      </c>
      <c r="AK122" s="45">
        <f>'Zał. nr 2 kalkulacja - 2025 r.'!K146</f>
        <v>0</v>
      </c>
      <c r="AL122" s="45">
        <f>'Zał. nr 2 kalkulacja - 2025 r.'!L146</f>
        <v>0</v>
      </c>
      <c r="AM122" s="45">
        <f>'Zał. nr 2 kalkulacja - 2025 r.'!M146</f>
        <v>0</v>
      </c>
      <c r="AN122" s="45">
        <f>'Zał. nr 2 kalkulacja - 2025 r.'!N146</f>
        <v>0</v>
      </c>
    </row>
    <row r="123" spans="1:40" s="45" customFormat="1" x14ac:dyDescent="0.25">
      <c r="A123" s="45">
        <f>'Wniosek 2025 r.'!A160</f>
        <v>0</v>
      </c>
      <c r="B123" s="53">
        <f>'Wniosek 2025 r.'!B160</f>
        <v>0</v>
      </c>
      <c r="C123" s="52">
        <f>'Wniosek 2025 r.'!E160</f>
        <v>0</v>
      </c>
      <c r="D123" s="51">
        <f>'Wniosek 2025 r.'!G160</f>
        <v>0</v>
      </c>
      <c r="E123" s="48">
        <f>'Wniosek 2025 r.'!C323</f>
        <v>0</v>
      </c>
      <c r="F123" s="48">
        <f>'Wniosek 2025 r.'!C633</f>
        <v>0</v>
      </c>
      <c r="G123" s="50">
        <f>'Wniosek 2025 r.'!C479</f>
        <v>0</v>
      </c>
      <c r="H123" s="49">
        <f>'Wniosek 2025 r.'!D479</f>
        <v>0</v>
      </c>
      <c r="I123" s="57">
        <f>'Wniosek 2025 r.'!F479</f>
        <v>0</v>
      </c>
      <c r="J123" s="48">
        <f>'Wniosek 2025 r.'!H479</f>
        <v>0</v>
      </c>
      <c r="K123" s="47">
        <f>'Wniosek 2025 r.'!C788</f>
        <v>0</v>
      </c>
      <c r="L123" s="27">
        <f t="shared" si="49"/>
        <v>0</v>
      </c>
      <c r="M123" s="32" t="str">
        <f t="shared" si="50"/>
        <v/>
      </c>
      <c r="N123" s="31" t="str">
        <f t="shared" si="51"/>
        <v/>
      </c>
      <c r="O123" s="27">
        <f t="shared" si="52"/>
        <v>0</v>
      </c>
      <c r="P123" s="30" t="str">
        <f t="shared" si="47"/>
        <v/>
      </c>
      <c r="Q123" s="29">
        <f t="shared" si="53"/>
        <v>0</v>
      </c>
      <c r="R123" s="29">
        <f t="shared" si="54"/>
        <v>0</v>
      </c>
      <c r="S123" s="29">
        <f t="shared" si="55"/>
        <v>0</v>
      </c>
      <c r="T123" s="27">
        <f t="shared" si="56"/>
        <v>0</v>
      </c>
      <c r="U123" s="27">
        <f t="shared" si="57"/>
        <v>0</v>
      </c>
      <c r="V123" s="27">
        <f t="shared" si="58"/>
        <v>0</v>
      </c>
      <c r="W123" s="27">
        <f t="shared" si="59"/>
        <v>0</v>
      </c>
      <c r="X123" s="27">
        <f t="shared" si="48"/>
        <v>0</v>
      </c>
      <c r="Y123" s="27" t="str">
        <f t="shared" si="60"/>
        <v>ok</v>
      </c>
      <c r="Z123" s="27" t="str">
        <f t="shared" si="61"/>
        <v>ok</v>
      </c>
      <c r="AA123" s="28">
        <f t="shared" si="62"/>
        <v>0</v>
      </c>
      <c r="AB123" s="28">
        <f t="shared" si="63"/>
        <v>0</v>
      </c>
      <c r="AC123" s="45">
        <f>'Zał. nr 2 kalkulacja - 2025 r.'!C147</f>
        <v>0</v>
      </c>
      <c r="AD123" s="45">
        <f>'Zał. nr 2 kalkulacja - 2025 r.'!D147</f>
        <v>0</v>
      </c>
      <c r="AE123" s="45">
        <f>'Zał. nr 2 kalkulacja - 2025 r.'!E147</f>
        <v>0</v>
      </c>
      <c r="AF123" s="45">
        <f>'Zał. nr 2 kalkulacja - 2025 r.'!F147</f>
        <v>0</v>
      </c>
      <c r="AG123" s="45">
        <f>'Zał. nr 2 kalkulacja - 2025 r.'!G147</f>
        <v>0</v>
      </c>
      <c r="AH123" s="45">
        <f>'Zał. nr 2 kalkulacja - 2025 r.'!H147</f>
        <v>0</v>
      </c>
      <c r="AI123" s="45">
        <f>'Zał. nr 2 kalkulacja - 2025 r.'!I147</f>
        <v>0</v>
      </c>
      <c r="AJ123" s="45">
        <f>'Zał. nr 2 kalkulacja - 2025 r.'!J147</f>
        <v>0</v>
      </c>
      <c r="AK123" s="45">
        <f>'Zał. nr 2 kalkulacja - 2025 r.'!K147</f>
        <v>0</v>
      </c>
      <c r="AL123" s="45">
        <f>'Zał. nr 2 kalkulacja - 2025 r.'!L147</f>
        <v>0</v>
      </c>
      <c r="AM123" s="45">
        <f>'Zał. nr 2 kalkulacja - 2025 r.'!M147</f>
        <v>0</v>
      </c>
      <c r="AN123" s="45">
        <f>'Zał. nr 2 kalkulacja - 2025 r.'!N147</f>
        <v>0</v>
      </c>
    </row>
    <row r="124" spans="1:40" s="45" customFormat="1" x14ac:dyDescent="0.25">
      <c r="A124" s="45">
        <f>'Wniosek 2025 r.'!A161</f>
        <v>0</v>
      </c>
      <c r="B124" s="53">
        <f>'Wniosek 2025 r.'!B161</f>
        <v>0</v>
      </c>
      <c r="C124" s="52">
        <f>'Wniosek 2025 r.'!E161</f>
        <v>0</v>
      </c>
      <c r="D124" s="51">
        <f>'Wniosek 2025 r.'!G161</f>
        <v>0</v>
      </c>
      <c r="E124" s="48">
        <f>'Wniosek 2025 r.'!C324</f>
        <v>0</v>
      </c>
      <c r="F124" s="48">
        <f>'Wniosek 2025 r.'!C634</f>
        <v>0</v>
      </c>
      <c r="G124" s="50">
        <f>'Wniosek 2025 r.'!C480</f>
        <v>0</v>
      </c>
      <c r="H124" s="49">
        <f>'Wniosek 2025 r.'!D480</f>
        <v>0</v>
      </c>
      <c r="I124" s="57">
        <f>'Wniosek 2025 r.'!F480</f>
        <v>0</v>
      </c>
      <c r="J124" s="48">
        <f>'Wniosek 2025 r.'!H480</f>
        <v>0</v>
      </c>
      <c r="K124" s="47">
        <f>'Wniosek 2025 r.'!C789</f>
        <v>0</v>
      </c>
      <c r="L124" s="27">
        <f t="shared" si="49"/>
        <v>0</v>
      </c>
      <c r="M124" s="32" t="str">
        <f t="shared" si="50"/>
        <v/>
      </c>
      <c r="N124" s="31" t="str">
        <f t="shared" si="51"/>
        <v/>
      </c>
      <c r="O124" s="27">
        <f t="shared" si="52"/>
        <v>0</v>
      </c>
      <c r="P124" s="30" t="str">
        <f t="shared" si="47"/>
        <v/>
      </c>
      <c r="Q124" s="29">
        <f t="shared" si="53"/>
        <v>0</v>
      </c>
      <c r="R124" s="29">
        <f t="shared" si="54"/>
        <v>0</v>
      </c>
      <c r="S124" s="29">
        <f t="shared" si="55"/>
        <v>0</v>
      </c>
      <c r="T124" s="27">
        <f t="shared" si="56"/>
        <v>0</v>
      </c>
      <c r="U124" s="27">
        <f t="shared" si="57"/>
        <v>0</v>
      </c>
      <c r="V124" s="27">
        <f t="shared" si="58"/>
        <v>0</v>
      </c>
      <c r="W124" s="27">
        <f t="shared" si="59"/>
        <v>0</v>
      </c>
      <c r="X124" s="27">
        <f t="shared" si="48"/>
        <v>0</v>
      </c>
      <c r="Y124" s="27" t="str">
        <f t="shared" si="60"/>
        <v>ok</v>
      </c>
      <c r="Z124" s="27" t="str">
        <f t="shared" si="61"/>
        <v>ok</v>
      </c>
      <c r="AA124" s="28">
        <f t="shared" si="62"/>
        <v>0</v>
      </c>
      <c r="AB124" s="28">
        <f t="shared" si="63"/>
        <v>0</v>
      </c>
      <c r="AC124" s="45">
        <f>'Zał. nr 2 kalkulacja - 2025 r.'!C148</f>
        <v>0</v>
      </c>
      <c r="AD124" s="45">
        <f>'Zał. nr 2 kalkulacja - 2025 r.'!D148</f>
        <v>0</v>
      </c>
      <c r="AE124" s="45">
        <f>'Zał. nr 2 kalkulacja - 2025 r.'!E148</f>
        <v>0</v>
      </c>
      <c r="AF124" s="45">
        <f>'Zał. nr 2 kalkulacja - 2025 r.'!F148</f>
        <v>0</v>
      </c>
      <c r="AG124" s="45">
        <f>'Zał. nr 2 kalkulacja - 2025 r.'!G148</f>
        <v>0</v>
      </c>
      <c r="AH124" s="45">
        <f>'Zał. nr 2 kalkulacja - 2025 r.'!H148</f>
        <v>0</v>
      </c>
      <c r="AI124" s="45">
        <f>'Zał. nr 2 kalkulacja - 2025 r.'!I148</f>
        <v>0</v>
      </c>
      <c r="AJ124" s="45">
        <f>'Zał. nr 2 kalkulacja - 2025 r.'!J148</f>
        <v>0</v>
      </c>
      <c r="AK124" s="45">
        <f>'Zał. nr 2 kalkulacja - 2025 r.'!K148</f>
        <v>0</v>
      </c>
      <c r="AL124" s="45">
        <f>'Zał. nr 2 kalkulacja - 2025 r.'!L148</f>
        <v>0</v>
      </c>
      <c r="AM124" s="45">
        <f>'Zał. nr 2 kalkulacja - 2025 r.'!M148</f>
        <v>0</v>
      </c>
      <c r="AN124" s="45">
        <f>'Zał. nr 2 kalkulacja - 2025 r.'!N148</f>
        <v>0</v>
      </c>
    </row>
    <row r="125" spans="1:40" s="45" customFormat="1" x14ac:dyDescent="0.25">
      <c r="A125" s="45">
        <f>'Wniosek 2025 r.'!A162</f>
        <v>0</v>
      </c>
      <c r="B125" s="53">
        <f>'Wniosek 2025 r.'!B162</f>
        <v>0</v>
      </c>
      <c r="C125" s="52">
        <f>'Wniosek 2025 r.'!E162</f>
        <v>0</v>
      </c>
      <c r="D125" s="51">
        <f>'Wniosek 2025 r.'!G162</f>
        <v>0</v>
      </c>
      <c r="E125" s="48">
        <f>'Wniosek 2025 r.'!C325</f>
        <v>0</v>
      </c>
      <c r="F125" s="48">
        <f>'Wniosek 2025 r.'!C635</f>
        <v>0</v>
      </c>
      <c r="G125" s="50">
        <f>'Wniosek 2025 r.'!C481</f>
        <v>0</v>
      </c>
      <c r="H125" s="49">
        <f>'Wniosek 2025 r.'!D481</f>
        <v>0</v>
      </c>
      <c r="I125" s="57">
        <f>'Wniosek 2025 r.'!F481</f>
        <v>0</v>
      </c>
      <c r="J125" s="48">
        <f>'Wniosek 2025 r.'!H481</f>
        <v>0</v>
      </c>
      <c r="K125" s="47">
        <f>'Wniosek 2025 r.'!C790</f>
        <v>0</v>
      </c>
      <c r="L125" s="27">
        <f t="shared" si="49"/>
        <v>0</v>
      </c>
      <c r="M125" s="32" t="str">
        <f t="shared" si="50"/>
        <v/>
      </c>
      <c r="N125" s="31" t="str">
        <f t="shared" si="51"/>
        <v/>
      </c>
      <c r="O125" s="27">
        <f t="shared" si="52"/>
        <v>0</v>
      </c>
      <c r="P125" s="30" t="str">
        <f t="shared" si="47"/>
        <v/>
      </c>
      <c r="Q125" s="29">
        <f t="shared" si="53"/>
        <v>0</v>
      </c>
      <c r="R125" s="29">
        <f t="shared" si="54"/>
        <v>0</v>
      </c>
      <c r="S125" s="29">
        <f t="shared" si="55"/>
        <v>0</v>
      </c>
      <c r="T125" s="27">
        <f t="shared" si="56"/>
        <v>0</v>
      </c>
      <c r="U125" s="27">
        <f t="shared" si="57"/>
        <v>0</v>
      </c>
      <c r="V125" s="27">
        <f t="shared" si="58"/>
        <v>0</v>
      </c>
      <c r="W125" s="27">
        <f t="shared" si="59"/>
        <v>0</v>
      </c>
      <c r="X125" s="27">
        <f t="shared" si="48"/>
        <v>0</v>
      </c>
      <c r="Y125" s="27" t="str">
        <f t="shared" si="60"/>
        <v>ok</v>
      </c>
      <c r="Z125" s="27" t="str">
        <f t="shared" si="61"/>
        <v>ok</v>
      </c>
      <c r="AA125" s="28">
        <f t="shared" si="62"/>
        <v>0</v>
      </c>
      <c r="AB125" s="28">
        <f t="shared" si="63"/>
        <v>0</v>
      </c>
      <c r="AC125" s="45">
        <f>'Zał. nr 2 kalkulacja - 2025 r.'!C149</f>
        <v>0</v>
      </c>
      <c r="AD125" s="45">
        <f>'Zał. nr 2 kalkulacja - 2025 r.'!D149</f>
        <v>0</v>
      </c>
      <c r="AE125" s="45">
        <f>'Zał. nr 2 kalkulacja - 2025 r.'!E149</f>
        <v>0</v>
      </c>
      <c r="AF125" s="45">
        <f>'Zał. nr 2 kalkulacja - 2025 r.'!F149</f>
        <v>0</v>
      </c>
      <c r="AG125" s="45">
        <f>'Zał. nr 2 kalkulacja - 2025 r.'!G149</f>
        <v>0</v>
      </c>
      <c r="AH125" s="45">
        <f>'Zał. nr 2 kalkulacja - 2025 r.'!H149</f>
        <v>0</v>
      </c>
      <c r="AI125" s="45">
        <f>'Zał. nr 2 kalkulacja - 2025 r.'!I149</f>
        <v>0</v>
      </c>
      <c r="AJ125" s="45">
        <f>'Zał. nr 2 kalkulacja - 2025 r.'!J149</f>
        <v>0</v>
      </c>
      <c r="AK125" s="45">
        <f>'Zał. nr 2 kalkulacja - 2025 r.'!K149</f>
        <v>0</v>
      </c>
      <c r="AL125" s="45">
        <f>'Zał. nr 2 kalkulacja - 2025 r.'!L149</f>
        <v>0</v>
      </c>
      <c r="AM125" s="45">
        <f>'Zał. nr 2 kalkulacja - 2025 r.'!M149</f>
        <v>0</v>
      </c>
      <c r="AN125" s="45">
        <f>'Zał. nr 2 kalkulacja - 2025 r.'!N149</f>
        <v>0</v>
      </c>
    </row>
    <row r="126" spans="1:40" s="45" customFormat="1" x14ac:dyDescent="0.25">
      <c r="A126" s="45">
        <f>'Wniosek 2025 r.'!A163</f>
        <v>0</v>
      </c>
      <c r="B126" s="53">
        <f>'Wniosek 2025 r.'!B163</f>
        <v>0</v>
      </c>
      <c r="C126" s="52">
        <f>'Wniosek 2025 r.'!E163</f>
        <v>0</v>
      </c>
      <c r="D126" s="51">
        <f>'Wniosek 2025 r.'!G163</f>
        <v>0</v>
      </c>
      <c r="E126" s="48">
        <f>'Wniosek 2025 r.'!C326</f>
        <v>0</v>
      </c>
      <c r="F126" s="48">
        <f>'Wniosek 2025 r.'!C636</f>
        <v>0</v>
      </c>
      <c r="G126" s="50">
        <f>'Wniosek 2025 r.'!C482</f>
        <v>0</v>
      </c>
      <c r="H126" s="49">
        <f>'Wniosek 2025 r.'!D482</f>
        <v>0</v>
      </c>
      <c r="I126" s="57">
        <f>'Wniosek 2025 r.'!F482</f>
        <v>0</v>
      </c>
      <c r="J126" s="48">
        <f>'Wniosek 2025 r.'!H482</f>
        <v>0</v>
      </c>
      <c r="K126" s="47">
        <f>'Wniosek 2025 r.'!C791</f>
        <v>0</v>
      </c>
      <c r="L126" s="27">
        <f t="shared" si="49"/>
        <v>0</v>
      </c>
      <c r="M126" s="32" t="str">
        <f t="shared" si="50"/>
        <v/>
      </c>
      <c r="N126" s="31" t="str">
        <f t="shared" si="51"/>
        <v/>
      </c>
      <c r="O126" s="27">
        <f t="shared" si="52"/>
        <v>0</v>
      </c>
      <c r="P126" s="30" t="str">
        <f t="shared" si="47"/>
        <v/>
      </c>
      <c r="Q126" s="29">
        <f t="shared" si="53"/>
        <v>0</v>
      </c>
      <c r="R126" s="29">
        <f t="shared" si="54"/>
        <v>0</v>
      </c>
      <c r="S126" s="29">
        <f t="shared" si="55"/>
        <v>0</v>
      </c>
      <c r="T126" s="27">
        <f t="shared" si="56"/>
        <v>0</v>
      </c>
      <c r="U126" s="27">
        <f t="shared" si="57"/>
        <v>0</v>
      </c>
      <c r="V126" s="27">
        <f t="shared" si="58"/>
        <v>0</v>
      </c>
      <c r="W126" s="27">
        <f t="shared" si="59"/>
        <v>0</v>
      </c>
      <c r="X126" s="27">
        <f t="shared" si="48"/>
        <v>0</v>
      </c>
      <c r="Y126" s="27" t="str">
        <f t="shared" si="60"/>
        <v>ok</v>
      </c>
      <c r="Z126" s="27" t="str">
        <f t="shared" si="61"/>
        <v>ok</v>
      </c>
      <c r="AA126" s="28">
        <f t="shared" si="62"/>
        <v>0</v>
      </c>
      <c r="AB126" s="28">
        <f t="shared" si="63"/>
        <v>0</v>
      </c>
      <c r="AC126" s="45">
        <f>'Zał. nr 2 kalkulacja - 2025 r.'!C150</f>
        <v>0</v>
      </c>
      <c r="AD126" s="45">
        <f>'Zał. nr 2 kalkulacja - 2025 r.'!D150</f>
        <v>0</v>
      </c>
      <c r="AE126" s="45">
        <f>'Zał. nr 2 kalkulacja - 2025 r.'!E150</f>
        <v>0</v>
      </c>
      <c r="AF126" s="45">
        <f>'Zał. nr 2 kalkulacja - 2025 r.'!F150</f>
        <v>0</v>
      </c>
      <c r="AG126" s="45">
        <f>'Zał. nr 2 kalkulacja - 2025 r.'!G150</f>
        <v>0</v>
      </c>
      <c r="AH126" s="45">
        <f>'Zał. nr 2 kalkulacja - 2025 r.'!H150</f>
        <v>0</v>
      </c>
      <c r="AI126" s="45">
        <f>'Zał. nr 2 kalkulacja - 2025 r.'!I150</f>
        <v>0</v>
      </c>
      <c r="AJ126" s="45">
        <f>'Zał. nr 2 kalkulacja - 2025 r.'!J150</f>
        <v>0</v>
      </c>
      <c r="AK126" s="45">
        <f>'Zał. nr 2 kalkulacja - 2025 r.'!K150</f>
        <v>0</v>
      </c>
      <c r="AL126" s="45">
        <f>'Zał. nr 2 kalkulacja - 2025 r.'!L150</f>
        <v>0</v>
      </c>
      <c r="AM126" s="45">
        <f>'Zał. nr 2 kalkulacja - 2025 r.'!M150</f>
        <v>0</v>
      </c>
      <c r="AN126" s="45">
        <f>'Zał. nr 2 kalkulacja - 2025 r.'!N150</f>
        <v>0</v>
      </c>
    </row>
    <row r="127" spans="1:40" s="45" customFormat="1" x14ac:dyDescent="0.25">
      <c r="A127" s="45">
        <f>'Wniosek 2025 r.'!A164</f>
        <v>0</v>
      </c>
      <c r="B127" s="53">
        <f>'Wniosek 2025 r.'!B164</f>
        <v>0</v>
      </c>
      <c r="C127" s="52">
        <f>'Wniosek 2025 r.'!E164</f>
        <v>0</v>
      </c>
      <c r="D127" s="51">
        <f>'Wniosek 2025 r.'!G164</f>
        <v>0</v>
      </c>
      <c r="E127" s="48">
        <f>'Wniosek 2025 r.'!C327</f>
        <v>0</v>
      </c>
      <c r="F127" s="48">
        <f>'Wniosek 2025 r.'!C637</f>
        <v>0</v>
      </c>
      <c r="G127" s="50">
        <f>'Wniosek 2025 r.'!C483</f>
        <v>0</v>
      </c>
      <c r="H127" s="49">
        <f>'Wniosek 2025 r.'!D483</f>
        <v>0</v>
      </c>
      <c r="I127" s="57">
        <f>'Wniosek 2025 r.'!F483</f>
        <v>0</v>
      </c>
      <c r="J127" s="48">
        <f>'Wniosek 2025 r.'!H483</f>
        <v>0</v>
      </c>
      <c r="K127" s="47">
        <f>'Wniosek 2025 r.'!C792</f>
        <v>0</v>
      </c>
      <c r="L127" s="27">
        <f t="shared" si="49"/>
        <v>0</v>
      </c>
      <c r="M127" s="32" t="str">
        <f t="shared" si="50"/>
        <v/>
      </c>
      <c r="N127" s="31" t="str">
        <f t="shared" si="51"/>
        <v/>
      </c>
      <c r="O127" s="27">
        <f t="shared" si="52"/>
        <v>0</v>
      </c>
      <c r="P127" s="30" t="str">
        <f t="shared" si="47"/>
        <v/>
      </c>
      <c r="Q127" s="29">
        <f t="shared" si="53"/>
        <v>0</v>
      </c>
      <c r="R127" s="29">
        <f t="shared" si="54"/>
        <v>0</v>
      </c>
      <c r="S127" s="29">
        <f t="shared" si="55"/>
        <v>0</v>
      </c>
      <c r="T127" s="27">
        <f t="shared" si="56"/>
        <v>0</v>
      </c>
      <c r="U127" s="27">
        <f t="shared" si="57"/>
        <v>0</v>
      </c>
      <c r="V127" s="27">
        <f t="shared" si="58"/>
        <v>0</v>
      </c>
      <c r="W127" s="27">
        <f t="shared" si="59"/>
        <v>0</v>
      </c>
      <c r="X127" s="27">
        <f t="shared" si="48"/>
        <v>0</v>
      </c>
      <c r="Y127" s="27" t="str">
        <f t="shared" si="60"/>
        <v>ok</v>
      </c>
      <c r="Z127" s="27" t="str">
        <f t="shared" si="61"/>
        <v>ok</v>
      </c>
      <c r="AA127" s="28">
        <f t="shared" si="62"/>
        <v>0</v>
      </c>
      <c r="AB127" s="28">
        <f t="shared" si="63"/>
        <v>0</v>
      </c>
      <c r="AC127" s="45">
        <f>'Zał. nr 2 kalkulacja - 2025 r.'!C151</f>
        <v>0</v>
      </c>
      <c r="AD127" s="45">
        <f>'Zał. nr 2 kalkulacja - 2025 r.'!D151</f>
        <v>0</v>
      </c>
      <c r="AE127" s="45">
        <f>'Zał. nr 2 kalkulacja - 2025 r.'!E151</f>
        <v>0</v>
      </c>
      <c r="AF127" s="45">
        <f>'Zał. nr 2 kalkulacja - 2025 r.'!F151</f>
        <v>0</v>
      </c>
      <c r="AG127" s="45">
        <f>'Zał. nr 2 kalkulacja - 2025 r.'!G151</f>
        <v>0</v>
      </c>
      <c r="AH127" s="45">
        <f>'Zał. nr 2 kalkulacja - 2025 r.'!H151</f>
        <v>0</v>
      </c>
      <c r="AI127" s="45">
        <f>'Zał. nr 2 kalkulacja - 2025 r.'!I151</f>
        <v>0</v>
      </c>
      <c r="AJ127" s="45">
        <f>'Zał. nr 2 kalkulacja - 2025 r.'!J151</f>
        <v>0</v>
      </c>
      <c r="AK127" s="45">
        <f>'Zał. nr 2 kalkulacja - 2025 r.'!K151</f>
        <v>0</v>
      </c>
      <c r="AL127" s="45">
        <f>'Zał. nr 2 kalkulacja - 2025 r.'!L151</f>
        <v>0</v>
      </c>
      <c r="AM127" s="45">
        <f>'Zał. nr 2 kalkulacja - 2025 r.'!M151</f>
        <v>0</v>
      </c>
      <c r="AN127" s="45">
        <f>'Zał. nr 2 kalkulacja - 2025 r.'!N151</f>
        <v>0</v>
      </c>
    </row>
    <row r="128" spans="1:40" s="45" customFormat="1" x14ac:dyDescent="0.25">
      <c r="A128" s="45">
        <f>'Wniosek 2025 r.'!A165</f>
        <v>0</v>
      </c>
      <c r="B128" s="53">
        <f>'Wniosek 2025 r.'!B165</f>
        <v>0</v>
      </c>
      <c r="C128" s="52">
        <f>'Wniosek 2025 r.'!E165</f>
        <v>0</v>
      </c>
      <c r="D128" s="51">
        <f>'Wniosek 2025 r.'!G165</f>
        <v>0</v>
      </c>
      <c r="E128" s="48">
        <f>'Wniosek 2025 r.'!C328</f>
        <v>0</v>
      </c>
      <c r="F128" s="48">
        <f>'Wniosek 2025 r.'!C638</f>
        <v>0</v>
      </c>
      <c r="G128" s="50">
        <f>'Wniosek 2025 r.'!C484</f>
        <v>0</v>
      </c>
      <c r="H128" s="49">
        <f>'Wniosek 2025 r.'!D484</f>
        <v>0</v>
      </c>
      <c r="I128" s="57">
        <f>'Wniosek 2025 r.'!F484</f>
        <v>0</v>
      </c>
      <c r="J128" s="48">
        <f>'Wniosek 2025 r.'!H484</f>
        <v>0</v>
      </c>
      <c r="K128" s="47">
        <f>'Wniosek 2025 r.'!C793</f>
        <v>0</v>
      </c>
      <c r="L128" s="27">
        <f t="shared" si="49"/>
        <v>0</v>
      </c>
      <c r="M128" s="32" t="str">
        <f t="shared" si="50"/>
        <v/>
      </c>
      <c r="N128" s="31" t="str">
        <f t="shared" si="51"/>
        <v/>
      </c>
      <c r="O128" s="27">
        <f t="shared" si="52"/>
        <v>0</v>
      </c>
      <c r="P128" s="30" t="str">
        <f t="shared" si="47"/>
        <v/>
      </c>
      <c r="Q128" s="29">
        <f t="shared" si="53"/>
        <v>0</v>
      </c>
      <c r="R128" s="29">
        <f t="shared" si="54"/>
        <v>0</v>
      </c>
      <c r="S128" s="29">
        <f t="shared" si="55"/>
        <v>0</v>
      </c>
      <c r="T128" s="27">
        <f t="shared" si="56"/>
        <v>0</v>
      </c>
      <c r="U128" s="27">
        <f t="shared" si="57"/>
        <v>0</v>
      </c>
      <c r="V128" s="27">
        <f t="shared" si="58"/>
        <v>0</v>
      </c>
      <c r="W128" s="27">
        <f t="shared" si="59"/>
        <v>0</v>
      </c>
      <c r="X128" s="27">
        <f t="shared" si="48"/>
        <v>0</v>
      </c>
      <c r="Y128" s="27" t="str">
        <f t="shared" si="60"/>
        <v>ok</v>
      </c>
      <c r="Z128" s="27" t="str">
        <f t="shared" si="61"/>
        <v>ok</v>
      </c>
      <c r="AA128" s="28">
        <f t="shared" si="62"/>
        <v>0</v>
      </c>
      <c r="AB128" s="28">
        <f t="shared" si="63"/>
        <v>0</v>
      </c>
      <c r="AC128" s="45">
        <f>'Zał. nr 2 kalkulacja - 2025 r.'!C152</f>
        <v>0</v>
      </c>
      <c r="AD128" s="45">
        <f>'Zał. nr 2 kalkulacja - 2025 r.'!D152</f>
        <v>0</v>
      </c>
      <c r="AE128" s="45">
        <f>'Zał. nr 2 kalkulacja - 2025 r.'!E152</f>
        <v>0</v>
      </c>
      <c r="AF128" s="45">
        <f>'Zał. nr 2 kalkulacja - 2025 r.'!F152</f>
        <v>0</v>
      </c>
      <c r="AG128" s="45">
        <f>'Zał. nr 2 kalkulacja - 2025 r.'!G152</f>
        <v>0</v>
      </c>
      <c r="AH128" s="45">
        <f>'Zał. nr 2 kalkulacja - 2025 r.'!H152</f>
        <v>0</v>
      </c>
      <c r="AI128" s="45">
        <f>'Zał. nr 2 kalkulacja - 2025 r.'!I152</f>
        <v>0</v>
      </c>
      <c r="AJ128" s="45">
        <f>'Zał. nr 2 kalkulacja - 2025 r.'!J152</f>
        <v>0</v>
      </c>
      <c r="AK128" s="45">
        <f>'Zał. nr 2 kalkulacja - 2025 r.'!K152</f>
        <v>0</v>
      </c>
      <c r="AL128" s="45">
        <f>'Zał. nr 2 kalkulacja - 2025 r.'!L152</f>
        <v>0</v>
      </c>
      <c r="AM128" s="45">
        <f>'Zał. nr 2 kalkulacja - 2025 r.'!M152</f>
        <v>0</v>
      </c>
      <c r="AN128" s="45">
        <f>'Zał. nr 2 kalkulacja - 2025 r.'!N152</f>
        <v>0</v>
      </c>
    </row>
    <row r="129" spans="1:40" s="45" customFormat="1" x14ac:dyDescent="0.25">
      <c r="A129" s="45">
        <f>'Wniosek 2025 r.'!A166</f>
        <v>0</v>
      </c>
      <c r="B129" s="53">
        <f>'Wniosek 2025 r.'!B166</f>
        <v>0</v>
      </c>
      <c r="C129" s="52">
        <f>'Wniosek 2025 r.'!E166</f>
        <v>0</v>
      </c>
      <c r="D129" s="51">
        <f>'Wniosek 2025 r.'!G166</f>
        <v>0</v>
      </c>
      <c r="E129" s="48">
        <f>'Wniosek 2025 r.'!C329</f>
        <v>0</v>
      </c>
      <c r="F129" s="48">
        <f>'Wniosek 2025 r.'!C639</f>
        <v>0</v>
      </c>
      <c r="G129" s="50">
        <f>'Wniosek 2025 r.'!C485</f>
        <v>0</v>
      </c>
      <c r="H129" s="49">
        <f>'Wniosek 2025 r.'!D485</f>
        <v>0</v>
      </c>
      <c r="I129" s="57">
        <f>'Wniosek 2025 r.'!F485</f>
        <v>0</v>
      </c>
      <c r="J129" s="48">
        <f>'Wniosek 2025 r.'!H485</f>
        <v>0</v>
      </c>
      <c r="K129" s="47">
        <f>'Wniosek 2025 r.'!C794</f>
        <v>0</v>
      </c>
      <c r="L129" s="27">
        <f t="shared" ref="L129:L151" si="64">A129</f>
        <v>0</v>
      </c>
      <c r="M129" s="32" t="str">
        <f t="shared" si="50"/>
        <v/>
      </c>
      <c r="N129" s="31" t="str">
        <f t="shared" si="51"/>
        <v/>
      </c>
      <c r="O129" s="27">
        <f t="shared" si="52"/>
        <v>0</v>
      </c>
      <c r="P129" s="30" t="str">
        <f t="shared" si="47"/>
        <v/>
      </c>
      <c r="Q129" s="29">
        <f t="shared" si="53"/>
        <v>0</v>
      </c>
      <c r="R129" s="29">
        <f t="shared" si="54"/>
        <v>0</v>
      </c>
      <c r="S129" s="29">
        <f t="shared" si="55"/>
        <v>0</v>
      </c>
      <c r="T129" s="27">
        <f t="shared" si="56"/>
        <v>0</v>
      </c>
      <c r="U129" s="27">
        <f t="shared" si="57"/>
        <v>0</v>
      </c>
      <c r="V129" s="27">
        <f t="shared" si="58"/>
        <v>0</v>
      </c>
      <c r="W129" s="27">
        <f t="shared" si="59"/>
        <v>0</v>
      </c>
      <c r="X129" s="27">
        <f t="shared" si="48"/>
        <v>0</v>
      </c>
      <c r="Y129" s="27" t="str">
        <f t="shared" si="60"/>
        <v>ok</v>
      </c>
      <c r="Z129" s="27" t="str">
        <f t="shared" si="61"/>
        <v>ok</v>
      </c>
      <c r="AA129" s="28">
        <f t="shared" si="62"/>
        <v>0</v>
      </c>
      <c r="AB129" s="28">
        <f t="shared" si="63"/>
        <v>0</v>
      </c>
      <c r="AC129" s="45">
        <f>'Zał. nr 2 kalkulacja - 2025 r.'!C153</f>
        <v>0</v>
      </c>
      <c r="AD129" s="45">
        <f>'Zał. nr 2 kalkulacja - 2025 r.'!D153</f>
        <v>0</v>
      </c>
      <c r="AE129" s="45">
        <f>'Zał. nr 2 kalkulacja - 2025 r.'!E153</f>
        <v>0</v>
      </c>
      <c r="AF129" s="45">
        <f>'Zał. nr 2 kalkulacja - 2025 r.'!F153</f>
        <v>0</v>
      </c>
      <c r="AG129" s="45">
        <f>'Zał. nr 2 kalkulacja - 2025 r.'!G153</f>
        <v>0</v>
      </c>
      <c r="AH129" s="45">
        <f>'Zał. nr 2 kalkulacja - 2025 r.'!H153</f>
        <v>0</v>
      </c>
      <c r="AI129" s="45">
        <f>'Zał. nr 2 kalkulacja - 2025 r.'!I153</f>
        <v>0</v>
      </c>
      <c r="AJ129" s="45">
        <f>'Zał. nr 2 kalkulacja - 2025 r.'!J153</f>
        <v>0</v>
      </c>
      <c r="AK129" s="45">
        <f>'Zał. nr 2 kalkulacja - 2025 r.'!K153</f>
        <v>0</v>
      </c>
      <c r="AL129" s="45">
        <f>'Zał. nr 2 kalkulacja - 2025 r.'!L153</f>
        <v>0</v>
      </c>
      <c r="AM129" s="45">
        <f>'Zał. nr 2 kalkulacja - 2025 r.'!M153</f>
        <v>0</v>
      </c>
      <c r="AN129" s="45">
        <f>'Zał. nr 2 kalkulacja - 2025 r.'!N153</f>
        <v>0</v>
      </c>
    </row>
    <row r="130" spans="1:40" s="45" customFormat="1" x14ac:dyDescent="0.25">
      <c r="A130" s="45">
        <f>'Wniosek 2025 r.'!A167</f>
        <v>0</v>
      </c>
      <c r="B130" s="53">
        <f>'Wniosek 2025 r.'!B167</f>
        <v>0</v>
      </c>
      <c r="C130" s="52">
        <f>'Wniosek 2025 r.'!E167</f>
        <v>0</v>
      </c>
      <c r="D130" s="51">
        <f>'Wniosek 2025 r.'!G167</f>
        <v>0</v>
      </c>
      <c r="E130" s="48">
        <f>'Wniosek 2025 r.'!C330</f>
        <v>0</v>
      </c>
      <c r="F130" s="48">
        <f>'Wniosek 2025 r.'!C640</f>
        <v>0</v>
      </c>
      <c r="G130" s="50">
        <f>'Wniosek 2025 r.'!C486</f>
        <v>0</v>
      </c>
      <c r="H130" s="49">
        <f>'Wniosek 2025 r.'!D486</f>
        <v>0</v>
      </c>
      <c r="I130" s="57">
        <f>'Wniosek 2025 r.'!F486</f>
        <v>0</v>
      </c>
      <c r="J130" s="48">
        <f>'Wniosek 2025 r.'!H486</f>
        <v>0</v>
      </c>
      <c r="K130" s="47">
        <f>'Wniosek 2025 r.'!C795</f>
        <v>0</v>
      </c>
      <c r="L130" s="27">
        <f t="shared" si="64"/>
        <v>0</v>
      </c>
      <c r="M130" s="32" t="str">
        <f t="shared" ref="M130:M151" si="65">IFERROR(E130/C130,"")</f>
        <v/>
      </c>
      <c r="N130" s="31" t="str">
        <f t="shared" ref="N130:N151" si="66">IFERROR(F130/E130,"")</f>
        <v/>
      </c>
      <c r="O130" s="27">
        <f t="shared" ref="O130:O151" si="67">H130</f>
        <v>0</v>
      </c>
      <c r="P130" s="30" t="str">
        <f t="shared" si="47"/>
        <v/>
      </c>
      <c r="Q130" s="29">
        <f t="shared" ref="Q130:Q151" si="68">O130*E130</f>
        <v>0</v>
      </c>
      <c r="R130" s="29">
        <f t="shared" ref="R130:R151" si="69">G130*E130</f>
        <v>0</v>
      </c>
      <c r="S130" s="29">
        <f t="shared" ref="S130:S151" si="70">IFERROR(U130*E130,0)</f>
        <v>0</v>
      </c>
      <c r="T130" s="27">
        <f t="shared" ref="T130:T151" si="71">IFERROR(U130*E130,0)</f>
        <v>0</v>
      </c>
      <c r="U130" s="27">
        <f t="shared" ref="U130:U151" si="72">IFERROR(IF((F130-J130)/E130&gt;=$AP$2,$AP$2,(F130-J130)/E130),0)</f>
        <v>0</v>
      </c>
      <c r="V130" s="27">
        <f t="shared" ref="V130:V151" si="73">IFERROR(K130/E130,0)</f>
        <v>0</v>
      </c>
      <c r="W130" s="27">
        <f t="shared" ref="W130:W151" si="74">F130*0.1</f>
        <v>0</v>
      </c>
      <c r="X130" s="27">
        <f t="shared" si="48"/>
        <v>0</v>
      </c>
      <c r="Y130" s="27" t="str">
        <f t="shared" ref="Y130:Y151" si="75">IF(O130&gt;=X130,$AQ$1,$AQ$2)</f>
        <v>ok</v>
      </c>
      <c r="Z130" s="27" t="str">
        <f t="shared" ref="Z130:Z151" si="76">IF(V130&lt;=$AP$2,$AQ$1,$AQ$2)</f>
        <v>ok</v>
      </c>
      <c r="AA130" s="28">
        <f t="shared" ref="AA130:AA151" si="77">(S130+Q130)-F130</f>
        <v>0</v>
      </c>
      <c r="AB130" s="28">
        <f t="shared" ref="AB130:AB151" si="78">F130-R130</f>
        <v>0</v>
      </c>
      <c r="AC130" s="45">
        <f>'Zał. nr 2 kalkulacja - 2025 r.'!C154</f>
        <v>0</v>
      </c>
      <c r="AD130" s="45">
        <f>'Zał. nr 2 kalkulacja - 2025 r.'!D154</f>
        <v>0</v>
      </c>
      <c r="AE130" s="45">
        <f>'Zał. nr 2 kalkulacja - 2025 r.'!E154</f>
        <v>0</v>
      </c>
      <c r="AF130" s="45">
        <f>'Zał. nr 2 kalkulacja - 2025 r.'!F154</f>
        <v>0</v>
      </c>
      <c r="AG130" s="45">
        <f>'Zał. nr 2 kalkulacja - 2025 r.'!G154</f>
        <v>0</v>
      </c>
      <c r="AH130" s="45">
        <f>'Zał. nr 2 kalkulacja - 2025 r.'!H154</f>
        <v>0</v>
      </c>
      <c r="AI130" s="45">
        <f>'Zał. nr 2 kalkulacja - 2025 r.'!I154</f>
        <v>0</v>
      </c>
      <c r="AJ130" s="45">
        <f>'Zał. nr 2 kalkulacja - 2025 r.'!J154</f>
        <v>0</v>
      </c>
      <c r="AK130" s="45">
        <f>'Zał. nr 2 kalkulacja - 2025 r.'!K154</f>
        <v>0</v>
      </c>
      <c r="AL130" s="45">
        <f>'Zał. nr 2 kalkulacja - 2025 r.'!L154</f>
        <v>0</v>
      </c>
      <c r="AM130" s="45">
        <f>'Zał. nr 2 kalkulacja - 2025 r.'!M154</f>
        <v>0</v>
      </c>
      <c r="AN130" s="45">
        <f>'Zał. nr 2 kalkulacja - 2025 r.'!N154</f>
        <v>0</v>
      </c>
    </row>
    <row r="131" spans="1:40" s="45" customFormat="1" x14ac:dyDescent="0.25">
      <c r="A131" s="45">
        <f>'Wniosek 2025 r.'!A168</f>
        <v>0</v>
      </c>
      <c r="B131" s="53">
        <f>'Wniosek 2025 r.'!B168</f>
        <v>0</v>
      </c>
      <c r="C131" s="52">
        <f>'Wniosek 2025 r.'!E168</f>
        <v>0</v>
      </c>
      <c r="D131" s="51">
        <f>'Wniosek 2025 r.'!G168</f>
        <v>0</v>
      </c>
      <c r="E131" s="48">
        <f>'Wniosek 2025 r.'!C331</f>
        <v>0</v>
      </c>
      <c r="F131" s="48">
        <f>'Wniosek 2025 r.'!C641</f>
        <v>0</v>
      </c>
      <c r="G131" s="50">
        <f>'Wniosek 2025 r.'!C487</f>
        <v>0</v>
      </c>
      <c r="H131" s="49">
        <f>'Wniosek 2025 r.'!D487</f>
        <v>0</v>
      </c>
      <c r="I131" s="57">
        <f>'Wniosek 2025 r.'!F487</f>
        <v>0</v>
      </c>
      <c r="J131" s="48">
        <f>'Wniosek 2025 r.'!H487</f>
        <v>0</v>
      </c>
      <c r="K131" s="47">
        <f>'Wniosek 2025 r.'!C796</f>
        <v>0</v>
      </c>
      <c r="L131" s="27">
        <f t="shared" si="64"/>
        <v>0</v>
      </c>
      <c r="M131" s="32" t="str">
        <f t="shared" si="65"/>
        <v/>
      </c>
      <c r="N131" s="31" t="str">
        <f t="shared" si="66"/>
        <v/>
      </c>
      <c r="O131" s="27">
        <f t="shared" si="67"/>
        <v>0</v>
      </c>
      <c r="P131" s="30" t="str">
        <f t="shared" ref="P131:P151" si="79">IFERROR(O131/N131,"")</f>
        <v/>
      </c>
      <c r="Q131" s="29">
        <f t="shared" si="68"/>
        <v>0</v>
      </c>
      <c r="R131" s="29">
        <f t="shared" si="69"/>
        <v>0</v>
      </c>
      <c r="S131" s="29">
        <f t="shared" si="70"/>
        <v>0</v>
      </c>
      <c r="T131" s="27">
        <f t="shared" si="71"/>
        <v>0</v>
      </c>
      <c r="U131" s="27">
        <f t="shared" si="72"/>
        <v>0</v>
      </c>
      <c r="V131" s="27">
        <f t="shared" si="73"/>
        <v>0</v>
      </c>
      <c r="W131" s="27">
        <f t="shared" si="74"/>
        <v>0</v>
      </c>
      <c r="X131" s="27">
        <f t="shared" ref="X131:X151" si="80">IFERROR(N131*0.1,0)</f>
        <v>0</v>
      </c>
      <c r="Y131" s="27" t="str">
        <f t="shared" si="75"/>
        <v>ok</v>
      </c>
      <c r="Z131" s="27" t="str">
        <f t="shared" si="76"/>
        <v>ok</v>
      </c>
      <c r="AA131" s="28">
        <f t="shared" si="77"/>
        <v>0</v>
      </c>
      <c r="AB131" s="28">
        <f t="shared" si="78"/>
        <v>0</v>
      </c>
      <c r="AC131" s="45">
        <f>'Zał. nr 2 kalkulacja - 2025 r.'!C155</f>
        <v>0</v>
      </c>
      <c r="AD131" s="45">
        <f>'Zał. nr 2 kalkulacja - 2025 r.'!D155</f>
        <v>0</v>
      </c>
      <c r="AE131" s="45">
        <f>'Zał. nr 2 kalkulacja - 2025 r.'!E155</f>
        <v>0</v>
      </c>
      <c r="AF131" s="45">
        <f>'Zał. nr 2 kalkulacja - 2025 r.'!F155</f>
        <v>0</v>
      </c>
      <c r="AG131" s="45">
        <f>'Zał. nr 2 kalkulacja - 2025 r.'!G155</f>
        <v>0</v>
      </c>
      <c r="AH131" s="45">
        <f>'Zał. nr 2 kalkulacja - 2025 r.'!H155</f>
        <v>0</v>
      </c>
      <c r="AI131" s="45">
        <f>'Zał. nr 2 kalkulacja - 2025 r.'!I155</f>
        <v>0</v>
      </c>
      <c r="AJ131" s="45">
        <f>'Zał. nr 2 kalkulacja - 2025 r.'!J155</f>
        <v>0</v>
      </c>
      <c r="AK131" s="45">
        <f>'Zał. nr 2 kalkulacja - 2025 r.'!K155</f>
        <v>0</v>
      </c>
      <c r="AL131" s="45">
        <f>'Zał. nr 2 kalkulacja - 2025 r.'!L155</f>
        <v>0</v>
      </c>
      <c r="AM131" s="45">
        <f>'Zał. nr 2 kalkulacja - 2025 r.'!M155</f>
        <v>0</v>
      </c>
      <c r="AN131" s="45">
        <f>'Zał. nr 2 kalkulacja - 2025 r.'!N155</f>
        <v>0</v>
      </c>
    </row>
    <row r="132" spans="1:40" s="45" customFormat="1" x14ac:dyDescent="0.25">
      <c r="A132" s="45">
        <f>'Wniosek 2025 r.'!A169</f>
        <v>0</v>
      </c>
      <c r="B132" s="53">
        <f>'Wniosek 2025 r.'!B169</f>
        <v>0</v>
      </c>
      <c r="C132" s="52">
        <f>'Wniosek 2025 r.'!E169</f>
        <v>0</v>
      </c>
      <c r="D132" s="51">
        <f>'Wniosek 2025 r.'!G169</f>
        <v>0</v>
      </c>
      <c r="E132" s="48">
        <f>'Wniosek 2025 r.'!C332</f>
        <v>0</v>
      </c>
      <c r="F132" s="48">
        <f>'Wniosek 2025 r.'!C642</f>
        <v>0</v>
      </c>
      <c r="G132" s="50">
        <f>'Wniosek 2025 r.'!C488</f>
        <v>0</v>
      </c>
      <c r="H132" s="49">
        <f>'Wniosek 2025 r.'!D488</f>
        <v>0</v>
      </c>
      <c r="I132" s="57">
        <f>'Wniosek 2025 r.'!F488</f>
        <v>0</v>
      </c>
      <c r="J132" s="48">
        <f>'Wniosek 2025 r.'!H488</f>
        <v>0</v>
      </c>
      <c r="K132" s="47">
        <f>'Wniosek 2025 r.'!C797</f>
        <v>0</v>
      </c>
      <c r="L132" s="27">
        <f t="shared" si="64"/>
        <v>0</v>
      </c>
      <c r="M132" s="32" t="str">
        <f t="shared" si="65"/>
        <v/>
      </c>
      <c r="N132" s="31" t="str">
        <f t="shared" si="66"/>
        <v/>
      </c>
      <c r="O132" s="27">
        <f t="shared" si="67"/>
        <v>0</v>
      </c>
      <c r="P132" s="30" t="str">
        <f t="shared" si="79"/>
        <v/>
      </c>
      <c r="Q132" s="29">
        <f t="shared" si="68"/>
        <v>0</v>
      </c>
      <c r="R132" s="29">
        <f t="shared" si="69"/>
        <v>0</v>
      </c>
      <c r="S132" s="29">
        <f t="shared" si="70"/>
        <v>0</v>
      </c>
      <c r="T132" s="27">
        <f t="shared" si="71"/>
        <v>0</v>
      </c>
      <c r="U132" s="27">
        <f t="shared" si="72"/>
        <v>0</v>
      </c>
      <c r="V132" s="27">
        <f t="shared" si="73"/>
        <v>0</v>
      </c>
      <c r="W132" s="27">
        <f t="shared" si="74"/>
        <v>0</v>
      </c>
      <c r="X132" s="27">
        <f t="shared" si="80"/>
        <v>0</v>
      </c>
      <c r="Y132" s="27" t="str">
        <f t="shared" si="75"/>
        <v>ok</v>
      </c>
      <c r="Z132" s="27" t="str">
        <f t="shared" si="76"/>
        <v>ok</v>
      </c>
      <c r="AA132" s="28">
        <f t="shared" si="77"/>
        <v>0</v>
      </c>
      <c r="AB132" s="28">
        <f t="shared" si="78"/>
        <v>0</v>
      </c>
      <c r="AC132" s="45">
        <f>'Zał. nr 2 kalkulacja - 2025 r.'!C156</f>
        <v>0</v>
      </c>
      <c r="AD132" s="45">
        <f>'Zał. nr 2 kalkulacja - 2025 r.'!D156</f>
        <v>0</v>
      </c>
      <c r="AE132" s="45">
        <f>'Zał. nr 2 kalkulacja - 2025 r.'!E156</f>
        <v>0</v>
      </c>
      <c r="AF132" s="45">
        <f>'Zał. nr 2 kalkulacja - 2025 r.'!F156</f>
        <v>0</v>
      </c>
      <c r="AG132" s="45">
        <f>'Zał. nr 2 kalkulacja - 2025 r.'!G156</f>
        <v>0</v>
      </c>
      <c r="AH132" s="45">
        <f>'Zał. nr 2 kalkulacja - 2025 r.'!H156</f>
        <v>0</v>
      </c>
      <c r="AI132" s="45">
        <f>'Zał. nr 2 kalkulacja - 2025 r.'!I156</f>
        <v>0</v>
      </c>
      <c r="AJ132" s="45">
        <f>'Zał. nr 2 kalkulacja - 2025 r.'!J156</f>
        <v>0</v>
      </c>
      <c r="AK132" s="45">
        <f>'Zał. nr 2 kalkulacja - 2025 r.'!K156</f>
        <v>0</v>
      </c>
      <c r="AL132" s="45">
        <f>'Zał. nr 2 kalkulacja - 2025 r.'!L156</f>
        <v>0</v>
      </c>
      <c r="AM132" s="45">
        <f>'Zał. nr 2 kalkulacja - 2025 r.'!M156</f>
        <v>0</v>
      </c>
      <c r="AN132" s="45">
        <f>'Zał. nr 2 kalkulacja - 2025 r.'!N156</f>
        <v>0</v>
      </c>
    </row>
    <row r="133" spans="1:40" s="45" customFormat="1" x14ac:dyDescent="0.25">
      <c r="A133" s="45">
        <f>'Wniosek 2025 r.'!A170</f>
        <v>0</v>
      </c>
      <c r="B133" s="53">
        <f>'Wniosek 2025 r.'!B170</f>
        <v>0</v>
      </c>
      <c r="C133" s="52">
        <f>'Wniosek 2025 r.'!E170</f>
        <v>0</v>
      </c>
      <c r="D133" s="51">
        <f>'Wniosek 2025 r.'!G170</f>
        <v>0</v>
      </c>
      <c r="E133" s="48">
        <f>'Wniosek 2025 r.'!C333</f>
        <v>0</v>
      </c>
      <c r="F133" s="48">
        <f>'Wniosek 2025 r.'!C643</f>
        <v>0</v>
      </c>
      <c r="G133" s="50">
        <f>'Wniosek 2025 r.'!C489</f>
        <v>0</v>
      </c>
      <c r="H133" s="49">
        <f>'Wniosek 2025 r.'!D489</f>
        <v>0</v>
      </c>
      <c r="I133" s="57">
        <f>'Wniosek 2025 r.'!F489</f>
        <v>0</v>
      </c>
      <c r="J133" s="48">
        <f>'Wniosek 2025 r.'!H489</f>
        <v>0</v>
      </c>
      <c r="K133" s="47">
        <f>'Wniosek 2025 r.'!C798</f>
        <v>0</v>
      </c>
      <c r="L133" s="27">
        <f t="shared" si="64"/>
        <v>0</v>
      </c>
      <c r="M133" s="32" t="str">
        <f t="shared" si="65"/>
        <v/>
      </c>
      <c r="N133" s="31" t="str">
        <f t="shared" si="66"/>
        <v/>
      </c>
      <c r="O133" s="27">
        <f t="shared" si="67"/>
        <v>0</v>
      </c>
      <c r="P133" s="30" t="str">
        <f t="shared" si="79"/>
        <v/>
      </c>
      <c r="Q133" s="29">
        <f t="shared" si="68"/>
        <v>0</v>
      </c>
      <c r="R133" s="29">
        <f t="shared" si="69"/>
        <v>0</v>
      </c>
      <c r="S133" s="29">
        <f t="shared" si="70"/>
        <v>0</v>
      </c>
      <c r="T133" s="27">
        <f t="shared" si="71"/>
        <v>0</v>
      </c>
      <c r="U133" s="27">
        <f t="shared" si="72"/>
        <v>0</v>
      </c>
      <c r="V133" s="27">
        <f t="shared" si="73"/>
        <v>0</v>
      </c>
      <c r="W133" s="27">
        <f t="shared" si="74"/>
        <v>0</v>
      </c>
      <c r="X133" s="27">
        <f t="shared" si="80"/>
        <v>0</v>
      </c>
      <c r="Y133" s="27" t="str">
        <f t="shared" si="75"/>
        <v>ok</v>
      </c>
      <c r="Z133" s="27" t="str">
        <f t="shared" si="76"/>
        <v>ok</v>
      </c>
      <c r="AA133" s="28">
        <f t="shared" si="77"/>
        <v>0</v>
      </c>
      <c r="AB133" s="28">
        <f t="shared" si="78"/>
        <v>0</v>
      </c>
      <c r="AC133" s="45">
        <f>'Zał. nr 2 kalkulacja - 2025 r.'!C157</f>
        <v>0</v>
      </c>
      <c r="AD133" s="45">
        <f>'Zał. nr 2 kalkulacja - 2025 r.'!D157</f>
        <v>0</v>
      </c>
      <c r="AE133" s="45">
        <f>'Zał. nr 2 kalkulacja - 2025 r.'!E157</f>
        <v>0</v>
      </c>
      <c r="AF133" s="45">
        <f>'Zał. nr 2 kalkulacja - 2025 r.'!F157</f>
        <v>0</v>
      </c>
      <c r="AG133" s="45">
        <f>'Zał. nr 2 kalkulacja - 2025 r.'!G157</f>
        <v>0</v>
      </c>
      <c r="AH133" s="45">
        <f>'Zał. nr 2 kalkulacja - 2025 r.'!H157</f>
        <v>0</v>
      </c>
      <c r="AI133" s="45">
        <f>'Zał. nr 2 kalkulacja - 2025 r.'!I157</f>
        <v>0</v>
      </c>
      <c r="AJ133" s="45">
        <f>'Zał. nr 2 kalkulacja - 2025 r.'!J157</f>
        <v>0</v>
      </c>
      <c r="AK133" s="45">
        <f>'Zał. nr 2 kalkulacja - 2025 r.'!K157</f>
        <v>0</v>
      </c>
      <c r="AL133" s="45">
        <f>'Zał. nr 2 kalkulacja - 2025 r.'!L157</f>
        <v>0</v>
      </c>
      <c r="AM133" s="45">
        <f>'Zał. nr 2 kalkulacja - 2025 r.'!M157</f>
        <v>0</v>
      </c>
      <c r="AN133" s="45">
        <f>'Zał. nr 2 kalkulacja - 2025 r.'!N157</f>
        <v>0</v>
      </c>
    </row>
    <row r="134" spans="1:40" s="45" customFormat="1" x14ac:dyDescent="0.25">
      <c r="A134" s="45">
        <f>'Wniosek 2025 r.'!A171</f>
        <v>0</v>
      </c>
      <c r="B134" s="53">
        <f>'Wniosek 2025 r.'!B171</f>
        <v>0</v>
      </c>
      <c r="C134" s="52">
        <f>'Wniosek 2025 r.'!E171</f>
        <v>0</v>
      </c>
      <c r="D134" s="51">
        <f>'Wniosek 2025 r.'!G171</f>
        <v>0</v>
      </c>
      <c r="E134" s="48">
        <f>'Wniosek 2025 r.'!C334</f>
        <v>0</v>
      </c>
      <c r="F134" s="48">
        <f>'Wniosek 2025 r.'!C644</f>
        <v>0</v>
      </c>
      <c r="G134" s="50">
        <f>'Wniosek 2025 r.'!C490</f>
        <v>0</v>
      </c>
      <c r="H134" s="49">
        <f>'Wniosek 2025 r.'!D490</f>
        <v>0</v>
      </c>
      <c r="I134" s="57">
        <f>'Wniosek 2025 r.'!F490</f>
        <v>0</v>
      </c>
      <c r="J134" s="48">
        <f>'Wniosek 2025 r.'!H490</f>
        <v>0</v>
      </c>
      <c r="K134" s="47">
        <f>'Wniosek 2025 r.'!C799</f>
        <v>0</v>
      </c>
      <c r="L134" s="27">
        <f t="shared" si="64"/>
        <v>0</v>
      </c>
      <c r="M134" s="32" t="str">
        <f t="shared" si="65"/>
        <v/>
      </c>
      <c r="N134" s="31" t="str">
        <f t="shared" si="66"/>
        <v/>
      </c>
      <c r="O134" s="27">
        <f t="shared" si="67"/>
        <v>0</v>
      </c>
      <c r="P134" s="30" t="str">
        <f t="shared" si="79"/>
        <v/>
      </c>
      <c r="Q134" s="29">
        <f t="shared" si="68"/>
        <v>0</v>
      </c>
      <c r="R134" s="29">
        <f t="shared" si="69"/>
        <v>0</v>
      </c>
      <c r="S134" s="29">
        <f t="shared" si="70"/>
        <v>0</v>
      </c>
      <c r="T134" s="27">
        <f t="shared" si="71"/>
        <v>0</v>
      </c>
      <c r="U134" s="27">
        <f t="shared" si="72"/>
        <v>0</v>
      </c>
      <c r="V134" s="27">
        <f t="shared" si="73"/>
        <v>0</v>
      </c>
      <c r="W134" s="27">
        <f t="shared" si="74"/>
        <v>0</v>
      </c>
      <c r="X134" s="27">
        <f t="shared" si="80"/>
        <v>0</v>
      </c>
      <c r="Y134" s="27" t="str">
        <f t="shared" si="75"/>
        <v>ok</v>
      </c>
      <c r="Z134" s="27" t="str">
        <f t="shared" si="76"/>
        <v>ok</v>
      </c>
      <c r="AA134" s="28">
        <f t="shared" si="77"/>
        <v>0</v>
      </c>
      <c r="AB134" s="28">
        <f t="shared" si="78"/>
        <v>0</v>
      </c>
      <c r="AC134" s="45">
        <f>'Zał. nr 2 kalkulacja - 2025 r.'!C158</f>
        <v>0</v>
      </c>
      <c r="AD134" s="45">
        <f>'Zał. nr 2 kalkulacja - 2025 r.'!D158</f>
        <v>0</v>
      </c>
      <c r="AE134" s="45">
        <f>'Zał. nr 2 kalkulacja - 2025 r.'!E158</f>
        <v>0</v>
      </c>
      <c r="AF134" s="45">
        <f>'Zał. nr 2 kalkulacja - 2025 r.'!F158</f>
        <v>0</v>
      </c>
      <c r="AG134" s="45">
        <f>'Zał. nr 2 kalkulacja - 2025 r.'!G158</f>
        <v>0</v>
      </c>
      <c r="AH134" s="45">
        <f>'Zał. nr 2 kalkulacja - 2025 r.'!H158</f>
        <v>0</v>
      </c>
      <c r="AI134" s="45">
        <f>'Zał. nr 2 kalkulacja - 2025 r.'!I158</f>
        <v>0</v>
      </c>
      <c r="AJ134" s="45">
        <f>'Zał. nr 2 kalkulacja - 2025 r.'!J158</f>
        <v>0</v>
      </c>
      <c r="AK134" s="45">
        <f>'Zał. nr 2 kalkulacja - 2025 r.'!K158</f>
        <v>0</v>
      </c>
      <c r="AL134" s="45">
        <f>'Zał. nr 2 kalkulacja - 2025 r.'!L158</f>
        <v>0</v>
      </c>
      <c r="AM134" s="45">
        <f>'Zał. nr 2 kalkulacja - 2025 r.'!M158</f>
        <v>0</v>
      </c>
      <c r="AN134" s="45">
        <f>'Zał. nr 2 kalkulacja - 2025 r.'!N158</f>
        <v>0</v>
      </c>
    </row>
    <row r="135" spans="1:40" s="45" customFormat="1" x14ac:dyDescent="0.25">
      <c r="A135" s="45">
        <f>'Wniosek 2025 r.'!A172</f>
        <v>0</v>
      </c>
      <c r="B135" s="53">
        <f>'Wniosek 2025 r.'!B172</f>
        <v>0</v>
      </c>
      <c r="C135" s="52">
        <f>'Wniosek 2025 r.'!E172</f>
        <v>0</v>
      </c>
      <c r="D135" s="51">
        <f>'Wniosek 2025 r.'!G172</f>
        <v>0</v>
      </c>
      <c r="E135" s="48">
        <f>'Wniosek 2025 r.'!C335</f>
        <v>0</v>
      </c>
      <c r="F135" s="48">
        <f>'Wniosek 2025 r.'!C645</f>
        <v>0</v>
      </c>
      <c r="G135" s="50">
        <f>'Wniosek 2025 r.'!C491</f>
        <v>0</v>
      </c>
      <c r="H135" s="49">
        <f>'Wniosek 2025 r.'!D491</f>
        <v>0</v>
      </c>
      <c r="I135" s="57">
        <f>'Wniosek 2025 r.'!F491</f>
        <v>0</v>
      </c>
      <c r="J135" s="48">
        <f>'Wniosek 2025 r.'!H491</f>
        <v>0</v>
      </c>
      <c r="K135" s="47">
        <f>'Wniosek 2025 r.'!C800</f>
        <v>0</v>
      </c>
      <c r="L135" s="27">
        <f t="shared" si="64"/>
        <v>0</v>
      </c>
      <c r="M135" s="32" t="str">
        <f t="shared" si="65"/>
        <v/>
      </c>
      <c r="N135" s="31" t="str">
        <f t="shared" si="66"/>
        <v/>
      </c>
      <c r="O135" s="27">
        <f t="shared" si="67"/>
        <v>0</v>
      </c>
      <c r="P135" s="30" t="str">
        <f t="shared" si="79"/>
        <v/>
      </c>
      <c r="Q135" s="29">
        <f t="shared" si="68"/>
        <v>0</v>
      </c>
      <c r="R135" s="29">
        <f t="shared" si="69"/>
        <v>0</v>
      </c>
      <c r="S135" s="29">
        <f t="shared" si="70"/>
        <v>0</v>
      </c>
      <c r="T135" s="27">
        <f t="shared" si="71"/>
        <v>0</v>
      </c>
      <c r="U135" s="27">
        <f t="shared" si="72"/>
        <v>0</v>
      </c>
      <c r="V135" s="27">
        <f t="shared" si="73"/>
        <v>0</v>
      </c>
      <c r="W135" s="27">
        <f t="shared" si="74"/>
        <v>0</v>
      </c>
      <c r="X135" s="27">
        <f t="shared" si="80"/>
        <v>0</v>
      </c>
      <c r="Y135" s="27" t="str">
        <f t="shared" si="75"/>
        <v>ok</v>
      </c>
      <c r="Z135" s="27" t="str">
        <f t="shared" si="76"/>
        <v>ok</v>
      </c>
      <c r="AA135" s="28">
        <f t="shared" si="77"/>
        <v>0</v>
      </c>
      <c r="AB135" s="28">
        <f t="shared" si="78"/>
        <v>0</v>
      </c>
      <c r="AC135" s="45">
        <f>'Zał. nr 2 kalkulacja - 2025 r.'!C159</f>
        <v>0</v>
      </c>
      <c r="AD135" s="45">
        <f>'Zał. nr 2 kalkulacja - 2025 r.'!D159</f>
        <v>0</v>
      </c>
      <c r="AE135" s="45">
        <f>'Zał. nr 2 kalkulacja - 2025 r.'!E159</f>
        <v>0</v>
      </c>
      <c r="AF135" s="45">
        <f>'Zał. nr 2 kalkulacja - 2025 r.'!F159</f>
        <v>0</v>
      </c>
      <c r="AG135" s="45">
        <f>'Zał. nr 2 kalkulacja - 2025 r.'!G159</f>
        <v>0</v>
      </c>
      <c r="AH135" s="45">
        <f>'Zał. nr 2 kalkulacja - 2025 r.'!H159</f>
        <v>0</v>
      </c>
      <c r="AI135" s="45">
        <f>'Zał. nr 2 kalkulacja - 2025 r.'!I159</f>
        <v>0</v>
      </c>
      <c r="AJ135" s="45">
        <f>'Zał. nr 2 kalkulacja - 2025 r.'!J159</f>
        <v>0</v>
      </c>
      <c r="AK135" s="45">
        <f>'Zał. nr 2 kalkulacja - 2025 r.'!K159</f>
        <v>0</v>
      </c>
      <c r="AL135" s="45">
        <f>'Zał. nr 2 kalkulacja - 2025 r.'!L159</f>
        <v>0</v>
      </c>
      <c r="AM135" s="45">
        <f>'Zał. nr 2 kalkulacja - 2025 r.'!M159</f>
        <v>0</v>
      </c>
      <c r="AN135" s="45">
        <f>'Zał. nr 2 kalkulacja - 2025 r.'!N159</f>
        <v>0</v>
      </c>
    </row>
    <row r="136" spans="1:40" s="45" customFormat="1" x14ac:dyDescent="0.25">
      <c r="A136" s="45">
        <f>'Wniosek 2025 r.'!A173</f>
        <v>0</v>
      </c>
      <c r="B136" s="53">
        <f>'Wniosek 2025 r.'!B173</f>
        <v>0</v>
      </c>
      <c r="C136" s="52">
        <f>'Wniosek 2025 r.'!E173</f>
        <v>0</v>
      </c>
      <c r="D136" s="51">
        <f>'Wniosek 2025 r.'!G173</f>
        <v>0</v>
      </c>
      <c r="E136" s="48">
        <f>'Wniosek 2025 r.'!C336</f>
        <v>0</v>
      </c>
      <c r="F136" s="48">
        <f>'Wniosek 2025 r.'!C646</f>
        <v>0</v>
      </c>
      <c r="G136" s="50">
        <f>'Wniosek 2025 r.'!C492</f>
        <v>0</v>
      </c>
      <c r="H136" s="49">
        <f>'Wniosek 2025 r.'!D492</f>
        <v>0</v>
      </c>
      <c r="I136" s="57">
        <f>'Wniosek 2025 r.'!F492</f>
        <v>0</v>
      </c>
      <c r="J136" s="48">
        <f>'Wniosek 2025 r.'!H492</f>
        <v>0</v>
      </c>
      <c r="K136" s="47">
        <f>'Wniosek 2025 r.'!C801</f>
        <v>0</v>
      </c>
      <c r="L136" s="27">
        <f t="shared" si="64"/>
        <v>0</v>
      </c>
      <c r="M136" s="32" t="str">
        <f t="shared" si="65"/>
        <v/>
      </c>
      <c r="N136" s="31" t="str">
        <f t="shared" si="66"/>
        <v/>
      </c>
      <c r="O136" s="27">
        <f t="shared" si="67"/>
        <v>0</v>
      </c>
      <c r="P136" s="30" t="str">
        <f t="shared" si="79"/>
        <v/>
      </c>
      <c r="Q136" s="29">
        <f t="shared" si="68"/>
        <v>0</v>
      </c>
      <c r="R136" s="29">
        <f t="shared" si="69"/>
        <v>0</v>
      </c>
      <c r="S136" s="29">
        <f t="shared" si="70"/>
        <v>0</v>
      </c>
      <c r="T136" s="27">
        <f t="shared" si="71"/>
        <v>0</v>
      </c>
      <c r="U136" s="27">
        <f t="shared" si="72"/>
        <v>0</v>
      </c>
      <c r="V136" s="27">
        <f t="shared" si="73"/>
        <v>0</v>
      </c>
      <c r="W136" s="27">
        <f t="shared" si="74"/>
        <v>0</v>
      </c>
      <c r="X136" s="27">
        <f t="shared" si="80"/>
        <v>0</v>
      </c>
      <c r="Y136" s="27" t="str">
        <f t="shared" si="75"/>
        <v>ok</v>
      </c>
      <c r="Z136" s="27" t="str">
        <f t="shared" si="76"/>
        <v>ok</v>
      </c>
      <c r="AA136" s="28">
        <f t="shared" si="77"/>
        <v>0</v>
      </c>
      <c r="AB136" s="28">
        <f t="shared" si="78"/>
        <v>0</v>
      </c>
      <c r="AC136" s="45">
        <f>'Zał. nr 2 kalkulacja - 2025 r.'!C160</f>
        <v>0</v>
      </c>
      <c r="AD136" s="45">
        <f>'Zał. nr 2 kalkulacja - 2025 r.'!D160</f>
        <v>0</v>
      </c>
      <c r="AE136" s="45">
        <f>'Zał. nr 2 kalkulacja - 2025 r.'!E160</f>
        <v>0</v>
      </c>
      <c r="AF136" s="45">
        <f>'Zał. nr 2 kalkulacja - 2025 r.'!F160</f>
        <v>0</v>
      </c>
      <c r="AG136" s="45">
        <f>'Zał. nr 2 kalkulacja - 2025 r.'!G160</f>
        <v>0</v>
      </c>
      <c r="AH136" s="45">
        <f>'Zał. nr 2 kalkulacja - 2025 r.'!H160</f>
        <v>0</v>
      </c>
      <c r="AI136" s="45">
        <f>'Zał. nr 2 kalkulacja - 2025 r.'!I160</f>
        <v>0</v>
      </c>
      <c r="AJ136" s="45">
        <f>'Zał. nr 2 kalkulacja - 2025 r.'!J160</f>
        <v>0</v>
      </c>
      <c r="AK136" s="45">
        <f>'Zał. nr 2 kalkulacja - 2025 r.'!K160</f>
        <v>0</v>
      </c>
      <c r="AL136" s="45">
        <f>'Zał. nr 2 kalkulacja - 2025 r.'!L160</f>
        <v>0</v>
      </c>
      <c r="AM136" s="45">
        <f>'Zał. nr 2 kalkulacja - 2025 r.'!M160</f>
        <v>0</v>
      </c>
      <c r="AN136" s="45">
        <f>'Zał. nr 2 kalkulacja - 2025 r.'!N160</f>
        <v>0</v>
      </c>
    </row>
    <row r="137" spans="1:40" s="45" customFormat="1" x14ac:dyDescent="0.25">
      <c r="A137" s="45">
        <f>'Wniosek 2025 r.'!A174</f>
        <v>0</v>
      </c>
      <c r="B137" s="53">
        <f>'Wniosek 2025 r.'!B174</f>
        <v>0</v>
      </c>
      <c r="C137" s="52">
        <f>'Wniosek 2025 r.'!E174</f>
        <v>0</v>
      </c>
      <c r="D137" s="51">
        <f>'Wniosek 2025 r.'!G174</f>
        <v>0</v>
      </c>
      <c r="E137" s="48">
        <f>'Wniosek 2025 r.'!C337</f>
        <v>0</v>
      </c>
      <c r="F137" s="48">
        <f>'Wniosek 2025 r.'!C647</f>
        <v>0</v>
      </c>
      <c r="G137" s="50">
        <f>'Wniosek 2025 r.'!C493</f>
        <v>0</v>
      </c>
      <c r="H137" s="49">
        <f>'Wniosek 2025 r.'!D493</f>
        <v>0</v>
      </c>
      <c r="I137" s="57">
        <f>'Wniosek 2025 r.'!F493</f>
        <v>0</v>
      </c>
      <c r="J137" s="48">
        <f>'Wniosek 2025 r.'!H493</f>
        <v>0</v>
      </c>
      <c r="K137" s="47">
        <f>'Wniosek 2025 r.'!C802</f>
        <v>0</v>
      </c>
      <c r="L137" s="27">
        <f t="shared" si="64"/>
        <v>0</v>
      </c>
      <c r="M137" s="32" t="str">
        <f t="shared" si="65"/>
        <v/>
      </c>
      <c r="N137" s="31" t="str">
        <f t="shared" si="66"/>
        <v/>
      </c>
      <c r="O137" s="27">
        <f t="shared" si="67"/>
        <v>0</v>
      </c>
      <c r="P137" s="30" t="str">
        <f t="shared" si="79"/>
        <v/>
      </c>
      <c r="Q137" s="29">
        <f t="shared" si="68"/>
        <v>0</v>
      </c>
      <c r="R137" s="29">
        <f t="shared" si="69"/>
        <v>0</v>
      </c>
      <c r="S137" s="29">
        <f t="shared" si="70"/>
        <v>0</v>
      </c>
      <c r="T137" s="27">
        <f t="shared" si="71"/>
        <v>0</v>
      </c>
      <c r="U137" s="27">
        <f t="shared" si="72"/>
        <v>0</v>
      </c>
      <c r="V137" s="27">
        <f t="shared" si="73"/>
        <v>0</v>
      </c>
      <c r="W137" s="27">
        <f t="shared" si="74"/>
        <v>0</v>
      </c>
      <c r="X137" s="27">
        <f t="shared" si="80"/>
        <v>0</v>
      </c>
      <c r="Y137" s="27" t="str">
        <f t="shared" si="75"/>
        <v>ok</v>
      </c>
      <c r="Z137" s="27" t="str">
        <f t="shared" si="76"/>
        <v>ok</v>
      </c>
      <c r="AA137" s="28">
        <f t="shared" si="77"/>
        <v>0</v>
      </c>
      <c r="AB137" s="28">
        <f t="shared" si="78"/>
        <v>0</v>
      </c>
      <c r="AC137" s="45">
        <f>'Zał. nr 2 kalkulacja - 2025 r.'!C161</f>
        <v>0</v>
      </c>
      <c r="AD137" s="45">
        <f>'Zał. nr 2 kalkulacja - 2025 r.'!D161</f>
        <v>0</v>
      </c>
      <c r="AE137" s="45">
        <f>'Zał. nr 2 kalkulacja - 2025 r.'!E161</f>
        <v>0</v>
      </c>
      <c r="AF137" s="45">
        <f>'Zał. nr 2 kalkulacja - 2025 r.'!F161</f>
        <v>0</v>
      </c>
      <c r="AG137" s="45">
        <f>'Zał. nr 2 kalkulacja - 2025 r.'!G161</f>
        <v>0</v>
      </c>
      <c r="AH137" s="45">
        <f>'Zał. nr 2 kalkulacja - 2025 r.'!H161</f>
        <v>0</v>
      </c>
      <c r="AI137" s="45">
        <f>'Zał. nr 2 kalkulacja - 2025 r.'!I161</f>
        <v>0</v>
      </c>
      <c r="AJ137" s="45">
        <f>'Zał. nr 2 kalkulacja - 2025 r.'!J161</f>
        <v>0</v>
      </c>
      <c r="AK137" s="45">
        <f>'Zał. nr 2 kalkulacja - 2025 r.'!K161</f>
        <v>0</v>
      </c>
      <c r="AL137" s="45">
        <f>'Zał. nr 2 kalkulacja - 2025 r.'!L161</f>
        <v>0</v>
      </c>
      <c r="AM137" s="45">
        <f>'Zał. nr 2 kalkulacja - 2025 r.'!M161</f>
        <v>0</v>
      </c>
      <c r="AN137" s="45">
        <f>'Zał. nr 2 kalkulacja - 2025 r.'!N161</f>
        <v>0</v>
      </c>
    </row>
    <row r="138" spans="1:40" s="45" customFormat="1" x14ac:dyDescent="0.25">
      <c r="A138" s="45">
        <f>'Wniosek 2025 r.'!A175</f>
        <v>0</v>
      </c>
      <c r="B138" s="53">
        <f>'Wniosek 2025 r.'!B175</f>
        <v>0</v>
      </c>
      <c r="C138" s="52">
        <f>'Wniosek 2025 r.'!E175</f>
        <v>0</v>
      </c>
      <c r="D138" s="51">
        <f>'Wniosek 2025 r.'!G175</f>
        <v>0</v>
      </c>
      <c r="E138" s="48">
        <f>'Wniosek 2025 r.'!C338</f>
        <v>0</v>
      </c>
      <c r="F138" s="48">
        <f>'Wniosek 2025 r.'!C648</f>
        <v>0</v>
      </c>
      <c r="G138" s="50">
        <f>'Wniosek 2025 r.'!C494</f>
        <v>0</v>
      </c>
      <c r="H138" s="49">
        <f>'Wniosek 2025 r.'!D494</f>
        <v>0</v>
      </c>
      <c r="I138" s="57">
        <f>'Wniosek 2025 r.'!F494</f>
        <v>0</v>
      </c>
      <c r="J138" s="48">
        <f>'Wniosek 2025 r.'!H494</f>
        <v>0</v>
      </c>
      <c r="K138" s="47">
        <f>'Wniosek 2025 r.'!C803</f>
        <v>0</v>
      </c>
      <c r="L138" s="27">
        <f t="shared" si="64"/>
        <v>0</v>
      </c>
      <c r="M138" s="32" t="str">
        <f t="shared" si="65"/>
        <v/>
      </c>
      <c r="N138" s="31" t="str">
        <f t="shared" si="66"/>
        <v/>
      </c>
      <c r="O138" s="27">
        <f t="shared" si="67"/>
        <v>0</v>
      </c>
      <c r="P138" s="30" t="str">
        <f t="shared" si="79"/>
        <v/>
      </c>
      <c r="Q138" s="29">
        <f t="shared" si="68"/>
        <v>0</v>
      </c>
      <c r="R138" s="29">
        <f t="shared" si="69"/>
        <v>0</v>
      </c>
      <c r="S138" s="29">
        <f t="shared" si="70"/>
        <v>0</v>
      </c>
      <c r="T138" s="27">
        <f t="shared" si="71"/>
        <v>0</v>
      </c>
      <c r="U138" s="27">
        <f t="shared" si="72"/>
        <v>0</v>
      </c>
      <c r="V138" s="27">
        <f t="shared" si="73"/>
        <v>0</v>
      </c>
      <c r="W138" s="27">
        <f t="shared" si="74"/>
        <v>0</v>
      </c>
      <c r="X138" s="27">
        <f t="shared" si="80"/>
        <v>0</v>
      </c>
      <c r="Y138" s="27" t="str">
        <f t="shared" si="75"/>
        <v>ok</v>
      </c>
      <c r="Z138" s="27" t="str">
        <f t="shared" si="76"/>
        <v>ok</v>
      </c>
      <c r="AA138" s="28">
        <f t="shared" si="77"/>
        <v>0</v>
      </c>
      <c r="AB138" s="28">
        <f t="shared" si="78"/>
        <v>0</v>
      </c>
      <c r="AC138" s="45">
        <f>'Zał. nr 2 kalkulacja - 2025 r.'!C162</f>
        <v>0</v>
      </c>
      <c r="AD138" s="45">
        <f>'Zał. nr 2 kalkulacja - 2025 r.'!D162</f>
        <v>0</v>
      </c>
      <c r="AE138" s="45">
        <f>'Zał. nr 2 kalkulacja - 2025 r.'!E162</f>
        <v>0</v>
      </c>
      <c r="AF138" s="45">
        <f>'Zał. nr 2 kalkulacja - 2025 r.'!F162</f>
        <v>0</v>
      </c>
      <c r="AG138" s="45">
        <f>'Zał. nr 2 kalkulacja - 2025 r.'!G162</f>
        <v>0</v>
      </c>
      <c r="AH138" s="45">
        <f>'Zał. nr 2 kalkulacja - 2025 r.'!H162</f>
        <v>0</v>
      </c>
      <c r="AI138" s="45">
        <f>'Zał. nr 2 kalkulacja - 2025 r.'!I162</f>
        <v>0</v>
      </c>
      <c r="AJ138" s="45">
        <f>'Zał. nr 2 kalkulacja - 2025 r.'!J162</f>
        <v>0</v>
      </c>
      <c r="AK138" s="45">
        <f>'Zał. nr 2 kalkulacja - 2025 r.'!K162</f>
        <v>0</v>
      </c>
      <c r="AL138" s="45">
        <f>'Zał. nr 2 kalkulacja - 2025 r.'!L162</f>
        <v>0</v>
      </c>
      <c r="AM138" s="45">
        <f>'Zał. nr 2 kalkulacja - 2025 r.'!M162</f>
        <v>0</v>
      </c>
      <c r="AN138" s="45">
        <f>'Zał. nr 2 kalkulacja - 2025 r.'!N162</f>
        <v>0</v>
      </c>
    </row>
    <row r="139" spans="1:40" s="45" customFormat="1" x14ac:dyDescent="0.25">
      <c r="A139" s="45">
        <f>'Wniosek 2025 r.'!A176</f>
        <v>0</v>
      </c>
      <c r="B139" s="53">
        <f>'Wniosek 2025 r.'!B176</f>
        <v>0</v>
      </c>
      <c r="C139" s="52">
        <f>'Wniosek 2025 r.'!E176</f>
        <v>0</v>
      </c>
      <c r="D139" s="51">
        <f>'Wniosek 2025 r.'!G176</f>
        <v>0</v>
      </c>
      <c r="E139" s="48">
        <f>'Wniosek 2025 r.'!C339</f>
        <v>0</v>
      </c>
      <c r="F139" s="48">
        <f>'Wniosek 2025 r.'!C649</f>
        <v>0</v>
      </c>
      <c r="G139" s="50">
        <f>'Wniosek 2025 r.'!C495</f>
        <v>0</v>
      </c>
      <c r="H139" s="49">
        <f>'Wniosek 2025 r.'!D495</f>
        <v>0</v>
      </c>
      <c r="I139" s="57">
        <f>'Wniosek 2025 r.'!F495</f>
        <v>0</v>
      </c>
      <c r="J139" s="48">
        <f>'Wniosek 2025 r.'!H495</f>
        <v>0</v>
      </c>
      <c r="K139" s="47">
        <f>'Wniosek 2025 r.'!C804</f>
        <v>0</v>
      </c>
      <c r="L139" s="27">
        <f t="shared" si="64"/>
        <v>0</v>
      </c>
      <c r="M139" s="32" t="str">
        <f t="shared" si="65"/>
        <v/>
      </c>
      <c r="N139" s="31" t="str">
        <f t="shared" si="66"/>
        <v/>
      </c>
      <c r="O139" s="27">
        <f t="shared" si="67"/>
        <v>0</v>
      </c>
      <c r="P139" s="30" t="str">
        <f t="shared" si="79"/>
        <v/>
      </c>
      <c r="Q139" s="29">
        <f t="shared" si="68"/>
        <v>0</v>
      </c>
      <c r="R139" s="29">
        <f t="shared" si="69"/>
        <v>0</v>
      </c>
      <c r="S139" s="29">
        <f t="shared" si="70"/>
        <v>0</v>
      </c>
      <c r="T139" s="27">
        <f t="shared" si="71"/>
        <v>0</v>
      </c>
      <c r="U139" s="27">
        <f t="shared" si="72"/>
        <v>0</v>
      </c>
      <c r="V139" s="27">
        <f t="shared" si="73"/>
        <v>0</v>
      </c>
      <c r="W139" s="27">
        <f t="shared" si="74"/>
        <v>0</v>
      </c>
      <c r="X139" s="27">
        <f t="shared" si="80"/>
        <v>0</v>
      </c>
      <c r="Y139" s="27" t="str">
        <f t="shared" si="75"/>
        <v>ok</v>
      </c>
      <c r="Z139" s="27" t="str">
        <f t="shared" si="76"/>
        <v>ok</v>
      </c>
      <c r="AA139" s="28">
        <f t="shared" si="77"/>
        <v>0</v>
      </c>
      <c r="AB139" s="28">
        <f t="shared" si="78"/>
        <v>0</v>
      </c>
      <c r="AC139" s="45">
        <f>'Zał. nr 2 kalkulacja - 2025 r.'!C163</f>
        <v>0</v>
      </c>
      <c r="AD139" s="45">
        <f>'Zał. nr 2 kalkulacja - 2025 r.'!D163</f>
        <v>0</v>
      </c>
      <c r="AE139" s="45">
        <f>'Zał. nr 2 kalkulacja - 2025 r.'!E163</f>
        <v>0</v>
      </c>
      <c r="AF139" s="45">
        <f>'Zał. nr 2 kalkulacja - 2025 r.'!F163</f>
        <v>0</v>
      </c>
      <c r="AG139" s="45">
        <f>'Zał. nr 2 kalkulacja - 2025 r.'!G163</f>
        <v>0</v>
      </c>
      <c r="AH139" s="45">
        <f>'Zał. nr 2 kalkulacja - 2025 r.'!H163</f>
        <v>0</v>
      </c>
      <c r="AI139" s="45">
        <f>'Zał. nr 2 kalkulacja - 2025 r.'!I163</f>
        <v>0</v>
      </c>
      <c r="AJ139" s="45">
        <f>'Zał. nr 2 kalkulacja - 2025 r.'!J163</f>
        <v>0</v>
      </c>
      <c r="AK139" s="45">
        <f>'Zał. nr 2 kalkulacja - 2025 r.'!K163</f>
        <v>0</v>
      </c>
      <c r="AL139" s="45">
        <f>'Zał. nr 2 kalkulacja - 2025 r.'!L163</f>
        <v>0</v>
      </c>
      <c r="AM139" s="45">
        <f>'Zał. nr 2 kalkulacja - 2025 r.'!M163</f>
        <v>0</v>
      </c>
      <c r="AN139" s="45">
        <f>'Zał. nr 2 kalkulacja - 2025 r.'!N163</f>
        <v>0</v>
      </c>
    </row>
    <row r="140" spans="1:40" s="45" customFormat="1" x14ac:dyDescent="0.25">
      <c r="A140" s="45">
        <f>'Wniosek 2025 r.'!A177</f>
        <v>0</v>
      </c>
      <c r="B140" s="53">
        <f>'Wniosek 2025 r.'!B177</f>
        <v>0</v>
      </c>
      <c r="C140" s="52">
        <f>'Wniosek 2025 r.'!E177</f>
        <v>0</v>
      </c>
      <c r="D140" s="51">
        <f>'Wniosek 2025 r.'!G177</f>
        <v>0</v>
      </c>
      <c r="E140" s="48">
        <f>'Wniosek 2025 r.'!C340</f>
        <v>0</v>
      </c>
      <c r="F140" s="48">
        <f>'Wniosek 2025 r.'!C650</f>
        <v>0</v>
      </c>
      <c r="G140" s="50">
        <f>'Wniosek 2025 r.'!C496</f>
        <v>0</v>
      </c>
      <c r="H140" s="49">
        <f>'Wniosek 2025 r.'!D496</f>
        <v>0</v>
      </c>
      <c r="I140" s="57">
        <f>'Wniosek 2025 r.'!F496</f>
        <v>0</v>
      </c>
      <c r="J140" s="48">
        <f>'Wniosek 2025 r.'!H496</f>
        <v>0</v>
      </c>
      <c r="K140" s="47">
        <f>'Wniosek 2025 r.'!C805</f>
        <v>0</v>
      </c>
      <c r="L140" s="27">
        <f t="shared" si="64"/>
        <v>0</v>
      </c>
      <c r="M140" s="32" t="str">
        <f t="shared" si="65"/>
        <v/>
      </c>
      <c r="N140" s="31" t="str">
        <f t="shared" si="66"/>
        <v/>
      </c>
      <c r="O140" s="27">
        <f t="shared" si="67"/>
        <v>0</v>
      </c>
      <c r="P140" s="30" t="str">
        <f t="shared" si="79"/>
        <v/>
      </c>
      <c r="Q140" s="29">
        <f t="shared" si="68"/>
        <v>0</v>
      </c>
      <c r="R140" s="29">
        <f t="shared" si="69"/>
        <v>0</v>
      </c>
      <c r="S140" s="29">
        <f t="shared" si="70"/>
        <v>0</v>
      </c>
      <c r="T140" s="27">
        <f t="shared" si="71"/>
        <v>0</v>
      </c>
      <c r="U140" s="27">
        <f t="shared" si="72"/>
        <v>0</v>
      </c>
      <c r="V140" s="27">
        <f t="shared" si="73"/>
        <v>0</v>
      </c>
      <c r="W140" s="27">
        <f t="shared" si="74"/>
        <v>0</v>
      </c>
      <c r="X140" s="27">
        <f t="shared" si="80"/>
        <v>0</v>
      </c>
      <c r="Y140" s="27" t="str">
        <f t="shared" si="75"/>
        <v>ok</v>
      </c>
      <c r="Z140" s="27" t="str">
        <f t="shared" si="76"/>
        <v>ok</v>
      </c>
      <c r="AA140" s="28">
        <f t="shared" si="77"/>
        <v>0</v>
      </c>
      <c r="AB140" s="28">
        <f t="shared" si="78"/>
        <v>0</v>
      </c>
      <c r="AC140" s="45">
        <f>'Zał. nr 2 kalkulacja - 2025 r.'!C164</f>
        <v>0</v>
      </c>
      <c r="AD140" s="45">
        <f>'Zał. nr 2 kalkulacja - 2025 r.'!D164</f>
        <v>0</v>
      </c>
      <c r="AE140" s="45">
        <f>'Zał. nr 2 kalkulacja - 2025 r.'!E164</f>
        <v>0</v>
      </c>
      <c r="AF140" s="45">
        <f>'Zał. nr 2 kalkulacja - 2025 r.'!F164</f>
        <v>0</v>
      </c>
      <c r="AG140" s="45">
        <f>'Zał. nr 2 kalkulacja - 2025 r.'!G164</f>
        <v>0</v>
      </c>
      <c r="AH140" s="45">
        <f>'Zał. nr 2 kalkulacja - 2025 r.'!H164</f>
        <v>0</v>
      </c>
      <c r="AI140" s="45">
        <f>'Zał. nr 2 kalkulacja - 2025 r.'!I164</f>
        <v>0</v>
      </c>
      <c r="AJ140" s="45">
        <f>'Zał. nr 2 kalkulacja - 2025 r.'!J164</f>
        <v>0</v>
      </c>
      <c r="AK140" s="45">
        <f>'Zał. nr 2 kalkulacja - 2025 r.'!K164</f>
        <v>0</v>
      </c>
      <c r="AL140" s="45">
        <f>'Zał. nr 2 kalkulacja - 2025 r.'!L164</f>
        <v>0</v>
      </c>
      <c r="AM140" s="45">
        <f>'Zał. nr 2 kalkulacja - 2025 r.'!M164</f>
        <v>0</v>
      </c>
      <c r="AN140" s="45">
        <f>'Zał. nr 2 kalkulacja - 2025 r.'!N164</f>
        <v>0</v>
      </c>
    </row>
    <row r="141" spans="1:40" s="45" customFormat="1" x14ac:dyDescent="0.25">
      <c r="A141" s="45">
        <f>'Wniosek 2025 r.'!A178</f>
        <v>0</v>
      </c>
      <c r="B141" s="53">
        <f>'Wniosek 2025 r.'!B178</f>
        <v>0</v>
      </c>
      <c r="C141" s="52">
        <f>'Wniosek 2025 r.'!E178</f>
        <v>0</v>
      </c>
      <c r="D141" s="51">
        <f>'Wniosek 2025 r.'!G178</f>
        <v>0</v>
      </c>
      <c r="E141" s="48">
        <f>'Wniosek 2025 r.'!C341</f>
        <v>0</v>
      </c>
      <c r="F141" s="48">
        <f>'Wniosek 2025 r.'!C651</f>
        <v>0</v>
      </c>
      <c r="G141" s="50">
        <f>'Wniosek 2025 r.'!C497</f>
        <v>0</v>
      </c>
      <c r="H141" s="49">
        <f>'Wniosek 2025 r.'!D497</f>
        <v>0</v>
      </c>
      <c r="I141" s="57">
        <f>'Wniosek 2025 r.'!F497</f>
        <v>0</v>
      </c>
      <c r="J141" s="48">
        <f>'Wniosek 2025 r.'!H497</f>
        <v>0</v>
      </c>
      <c r="K141" s="47">
        <f>'Wniosek 2025 r.'!C806</f>
        <v>0</v>
      </c>
      <c r="L141" s="27">
        <f t="shared" si="64"/>
        <v>0</v>
      </c>
      <c r="M141" s="32" t="str">
        <f t="shared" si="65"/>
        <v/>
      </c>
      <c r="N141" s="31" t="str">
        <f t="shared" si="66"/>
        <v/>
      </c>
      <c r="O141" s="27">
        <f t="shared" si="67"/>
        <v>0</v>
      </c>
      <c r="P141" s="30" t="str">
        <f t="shared" si="79"/>
        <v/>
      </c>
      <c r="Q141" s="29">
        <f t="shared" si="68"/>
        <v>0</v>
      </c>
      <c r="R141" s="29">
        <f t="shared" si="69"/>
        <v>0</v>
      </c>
      <c r="S141" s="29">
        <f t="shared" si="70"/>
        <v>0</v>
      </c>
      <c r="T141" s="27">
        <f t="shared" si="71"/>
        <v>0</v>
      </c>
      <c r="U141" s="27">
        <f t="shared" si="72"/>
        <v>0</v>
      </c>
      <c r="V141" s="27">
        <f t="shared" si="73"/>
        <v>0</v>
      </c>
      <c r="W141" s="27">
        <f t="shared" si="74"/>
        <v>0</v>
      </c>
      <c r="X141" s="27">
        <f t="shared" si="80"/>
        <v>0</v>
      </c>
      <c r="Y141" s="27" t="str">
        <f t="shared" si="75"/>
        <v>ok</v>
      </c>
      <c r="Z141" s="27" t="str">
        <f t="shared" si="76"/>
        <v>ok</v>
      </c>
      <c r="AA141" s="28">
        <f t="shared" si="77"/>
        <v>0</v>
      </c>
      <c r="AB141" s="28">
        <f t="shared" si="78"/>
        <v>0</v>
      </c>
      <c r="AC141" s="45">
        <f>'Zał. nr 2 kalkulacja - 2025 r.'!C165</f>
        <v>0</v>
      </c>
      <c r="AD141" s="45">
        <f>'Zał. nr 2 kalkulacja - 2025 r.'!D165</f>
        <v>0</v>
      </c>
      <c r="AE141" s="45">
        <f>'Zał. nr 2 kalkulacja - 2025 r.'!E165</f>
        <v>0</v>
      </c>
      <c r="AF141" s="45">
        <f>'Zał. nr 2 kalkulacja - 2025 r.'!F165</f>
        <v>0</v>
      </c>
      <c r="AG141" s="45">
        <f>'Zał. nr 2 kalkulacja - 2025 r.'!G165</f>
        <v>0</v>
      </c>
      <c r="AH141" s="45">
        <f>'Zał. nr 2 kalkulacja - 2025 r.'!H165</f>
        <v>0</v>
      </c>
      <c r="AI141" s="45">
        <f>'Zał. nr 2 kalkulacja - 2025 r.'!I165</f>
        <v>0</v>
      </c>
      <c r="AJ141" s="45">
        <f>'Zał. nr 2 kalkulacja - 2025 r.'!J165</f>
        <v>0</v>
      </c>
      <c r="AK141" s="45">
        <f>'Zał. nr 2 kalkulacja - 2025 r.'!K165</f>
        <v>0</v>
      </c>
      <c r="AL141" s="45">
        <f>'Zał. nr 2 kalkulacja - 2025 r.'!L165</f>
        <v>0</v>
      </c>
      <c r="AM141" s="45">
        <f>'Zał. nr 2 kalkulacja - 2025 r.'!M165</f>
        <v>0</v>
      </c>
      <c r="AN141" s="45">
        <f>'Zał. nr 2 kalkulacja - 2025 r.'!N165</f>
        <v>0</v>
      </c>
    </row>
    <row r="142" spans="1:40" s="45" customFormat="1" x14ac:dyDescent="0.25">
      <c r="A142" s="45">
        <f>'Wniosek 2025 r.'!A179</f>
        <v>0</v>
      </c>
      <c r="B142" s="53">
        <f>'Wniosek 2025 r.'!B179</f>
        <v>0</v>
      </c>
      <c r="C142" s="52">
        <f>'Wniosek 2025 r.'!E179</f>
        <v>0</v>
      </c>
      <c r="D142" s="51">
        <f>'Wniosek 2025 r.'!G179</f>
        <v>0</v>
      </c>
      <c r="E142" s="48">
        <f>'Wniosek 2025 r.'!C342</f>
        <v>0</v>
      </c>
      <c r="F142" s="48">
        <f>'Wniosek 2025 r.'!C652</f>
        <v>0</v>
      </c>
      <c r="G142" s="50">
        <f>'Wniosek 2025 r.'!C498</f>
        <v>0</v>
      </c>
      <c r="H142" s="49">
        <f>'Wniosek 2025 r.'!D498</f>
        <v>0</v>
      </c>
      <c r="I142" s="57">
        <f>'Wniosek 2025 r.'!F498</f>
        <v>0</v>
      </c>
      <c r="J142" s="48">
        <f>'Wniosek 2025 r.'!H498</f>
        <v>0</v>
      </c>
      <c r="K142" s="47">
        <f>'Wniosek 2025 r.'!C807</f>
        <v>0</v>
      </c>
      <c r="L142" s="27">
        <f t="shared" si="64"/>
        <v>0</v>
      </c>
      <c r="M142" s="32" t="str">
        <f t="shared" si="65"/>
        <v/>
      </c>
      <c r="N142" s="31" t="str">
        <f t="shared" si="66"/>
        <v/>
      </c>
      <c r="O142" s="27">
        <f t="shared" si="67"/>
        <v>0</v>
      </c>
      <c r="P142" s="30" t="str">
        <f t="shared" si="79"/>
        <v/>
      </c>
      <c r="Q142" s="29">
        <f t="shared" si="68"/>
        <v>0</v>
      </c>
      <c r="R142" s="29">
        <f t="shared" si="69"/>
        <v>0</v>
      </c>
      <c r="S142" s="29">
        <f t="shared" si="70"/>
        <v>0</v>
      </c>
      <c r="T142" s="27">
        <f t="shared" si="71"/>
        <v>0</v>
      </c>
      <c r="U142" s="27">
        <f t="shared" si="72"/>
        <v>0</v>
      </c>
      <c r="V142" s="27">
        <f t="shared" si="73"/>
        <v>0</v>
      </c>
      <c r="W142" s="27">
        <f t="shared" si="74"/>
        <v>0</v>
      </c>
      <c r="X142" s="27">
        <f t="shared" si="80"/>
        <v>0</v>
      </c>
      <c r="Y142" s="27" t="str">
        <f t="shared" si="75"/>
        <v>ok</v>
      </c>
      <c r="Z142" s="27" t="str">
        <f t="shared" si="76"/>
        <v>ok</v>
      </c>
      <c r="AA142" s="28">
        <f t="shared" si="77"/>
        <v>0</v>
      </c>
      <c r="AB142" s="28">
        <f t="shared" si="78"/>
        <v>0</v>
      </c>
      <c r="AC142" s="45">
        <f>'Zał. nr 2 kalkulacja - 2025 r.'!C166</f>
        <v>0</v>
      </c>
      <c r="AD142" s="45">
        <f>'Zał. nr 2 kalkulacja - 2025 r.'!D166</f>
        <v>0</v>
      </c>
      <c r="AE142" s="45">
        <f>'Zał. nr 2 kalkulacja - 2025 r.'!E166</f>
        <v>0</v>
      </c>
      <c r="AF142" s="45">
        <f>'Zał. nr 2 kalkulacja - 2025 r.'!F166</f>
        <v>0</v>
      </c>
      <c r="AG142" s="45">
        <f>'Zał. nr 2 kalkulacja - 2025 r.'!G166</f>
        <v>0</v>
      </c>
      <c r="AH142" s="45">
        <f>'Zał. nr 2 kalkulacja - 2025 r.'!H166</f>
        <v>0</v>
      </c>
      <c r="AI142" s="45">
        <f>'Zał. nr 2 kalkulacja - 2025 r.'!I166</f>
        <v>0</v>
      </c>
      <c r="AJ142" s="45">
        <f>'Zał. nr 2 kalkulacja - 2025 r.'!J166</f>
        <v>0</v>
      </c>
      <c r="AK142" s="45">
        <f>'Zał. nr 2 kalkulacja - 2025 r.'!K166</f>
        <v>0</v>
      </c>
      <c r="AL142" s="45">
        <f>'Zał. nr 2 kalkulacja - 2025 r.'!L166</f>
        <v>0</v>
      </c>
      <c r="AM142" s="45">
        <f>'Zał. nr 2 kalkulacja - 2025 r.'!M166</f>
        <v>0</v>
      </c>
      <c r="AN142" s="45">
        <f>'Zał. nr 2 kalkulacja - 2025 r.'!N166</f>
        <v>0</v>
      </c>
    </row>
    <row r="143" spans="1:40" s="45" customFormat="1" x14ac:dyDescent="0.25">
      <c r="A143" s="45">
        <f>'Wniosek 2025 r.'!A180</f>
        <v>0</v>
      </c>
      <c r="B143" s="53">
        <f>'Wniosek 2025 r.'!B180</f>
        <v>0</v>
      </c>
      <c r="C143" s="52">
        <f>'Wniosek 2025 r.'!E180</f>
        <v>0</v>
      </c>
      <c r="D143" s="51">
        <f>'Wniosek 2025 r.'!G180</f>
        <v>0</v>
      </c>
      <c r="E143" s="48">
        <f>'Wniosek 2025 r.'!C343</f>
        <v>0</v>
      </c>
      <c r="F143" s="48">
        <f>'Wniosek 2025 r.'!C653</f>
        <v>0</v>
      </c>
      <c r="G143" s="50">
        <f>'Wniosek 2025 r.'!C499</f>
        <v>0</v>
      </c>
      <c r="H143" s="49">
        <f>'Wniosek 2025 r.'!D499</f>
        <v>0</v>
      </c>
      <c r="I143" s="57">
        <f>'Wniosek 2025 r.'!F499</f>
        <v>0</v>
      </c>
      <c r="J143" s="48">
        <f>'Wniosek 2025 r.'!H499</f>
        <v>0</v>
      </c>
      <c r="K143" s="47">
        <f>'Wniosek 2025 r.'!C808</f>
        <v>0</v>
      </c>
      <c r="L143" s="27">
        <f t="shared" si="64"/>
        <v>0</v>
      </c>
      <c r="M143" s="32" t="str">
        <f t="shared" si="65"/>
        <v/>
      </c>
      <c r="N143" s="31" t="str">
        <f t="shared" si="66"/>
        <v/>
      </c>
      <c r="O143" s="27">
        <f t="shared" si="67"/>
        <v>0</v>
      </c>
      <c r="P143" s="30" t="str">
        <f t="shared" si="79"/>
        <v/>
      </c>
      <c r="Q143" s="29">
        <f t="shared" si="68"/>
        <v>0</v>
      </c>
      <c r="R143" s="29">
        <f t="shared" si="69"/>
        <v>0</v>
      </c>
      <c r="S143" s="29">
        <f t="shared" si="70"/>
        <v>0</v>
      </c>
      <c r="T143" s="27">
        <f t="shared" si="71"/>
        <v>0</v>
      </c>
      <c r="U143" s="27">
        <f t="shared" si="72"/>
        <v>0</v>
      </c>
      <c r="V143" s="27">
        <f t="shared" si="73"/>
        <v>0</v>
      </c>
      <c r="W143" s="27">
        <f t="shared" si="74"/>
        <v>0</v>
      </c>
      <c r="X143" s="27">
        <f t="shared" si="80"/>
        <v>0</v>
      </c>
      <c r="Y143" s="27" t="str">
        <f t="shared" si="75"/>
        <v>ok</v>
      </c>
      <c r="Z143" s="27" t="str">
        <f t="shared" si="76"/>
        <v>ok</v>
      </c>
      <c r="AA143" s="28">
        <f t="shared" si="77"/>
        <v>0</v>
      </c>
      <c r="AB143" s="28">
        <f t="shared" si="78"/>
        <v>0</v>
      </c>
      <c r="AC143" s="45">
        <f>'Zał. nr 2 kalkulacja - 2025 r.'!C167</f>
        <v>0</v>
      </c>
      <c r="AD143" s="45">
        <f>'Zał. nr 2 kalkulacja - 2025 r.'!D167</f>
        <v>0</v>
      </c>
      <c r="AE143" s="45">
        <f>'Zał. nr 2 kalkulacja - 2025 r.'!E167</f>
        <v>0</v>
      </c>
      <c r="AF143" s="45">
        <f>'Zał. nr 2 kalkulacja - 2025 r.'!F167</f>
        <v>0</v>
      </c>
      <c r="AG143" s="45">
        <f>'Zał. nr 2 kalkulacja - 2025 r.'!G167</f>
        <v>0</v>
      </c>
      <c r="AH143" s="45">
        <f>'Zał. nr 2 kalkulacja - 2025 r.'!H167</f>
        <v>0</v>
      </c>
      <c r="AI143" s="45">
        <f>'Zał. nr 2 kalkulacja - 2025 r.'!I167</f>
        <v>0</v>
      </c>
      <c r="AJ143" s="45">
        <f>'Zał. nr 2 kalkulacja - 2025 r.'!J167</f>
        <v>0</v>
      </c>
      <c r="AK143" s="45">
        <f>'Zał. nr 2 kalkulacja - 2025 r.'!K167</f>
        <v>0</v>
      </c>
      <c r="AL143" s="45">
        <f>'Zał. nr 2 kalkulacja - 2025 r.'!L167</f>
        <v>0</v>
      </c>
      <c r="AM143" s="45">
        <f>'Zał. nr 2 kalkulacja - 2025 r.'!M167</f>
        <v>0</v>
      </c>
      <c r="AN143" s="45">
        <f>'Zał. nr 2 kalkulacja - 2025 r.'!N167</f>
        <v>0</v>
      </c>
    </row>
    <row r="144" spans="1:40" s="45" customFormat="1" x14ac:dyDescent="0.25">
      <c r="A144" s="45">
        <f>'Wniosek 2025 r.'!A181</f>
        <v>0</v>
      </c>
      <c r="B144" s="53">
        <f>'Wniosek 2025 r.'!B181</f>
        <v>0</v>
      </c>
      <c r="C144" s="52">
        <f>'Wniosek 2025 r.'!E181</f>
        <v>0</v>
      </c>
      <c r="D144" s="51">
        <f>'Wniosek 2025 r.'!G181</f>
        <v>0</v>
      </c>
      <c r="E144" s="48">
        <f>'Wniosek 2025 r.'!C344</f>
        <v>0</v>
      </c>
      <c r="F144" s="48">
        <f>'Wniosek 2025 r.'!C654</f>
        <v>0</v>
      </c>
      <c r="G144" s="50">
        <f>'Wniosek 2025 r.'!C500</f>
        <v>0</v>
      </c>
      <c r="H144" s="49">
        <f>'Wniosek 2025 r.'!D500</f>
        <v>0</v>
      </c>
      <c r="I144" s="57">
        <f>'Wniosek 2025 r.'!F500</f>
        <v>0</v>
      </c>
      <c r="J144" s="48">
        <f>'Wniosek 2025 r.'!H500</f>
        <v>0</v>
      </c>
      <c r="K144" s="47">
        <f>'Wniosek 2025 r.'!C809</f>
        <v>0</v>
      </c>
      <c r="L144" s="27">
        <f t="shared" si="64"/>
        <v>0</v>
      </c>
      <c r="M144" s="32" t="str">
        <f t="shared" si="65"/>
        <v/>
      </c>
      <c r="N144" s="31" t="str">
        <f t="shared" si="66"/>
        <v/>
      </c>
      <c r="O144" s="27">
        <f t="shared" si="67"/>
        <v>0</v>
      </c>
      <c r="P144" s="30" t="str">
        <f t="shared" si="79"/>
        <v/>
      </c>
      <c r="Q144" s="29">
        <f t="shared" si="68"/>
        <v>0</v>
      </c>
      <c r="R144" s="29">
        <f t="shared" si="69"/>
        <v>0</v>
      </c>
      <c r="S144" s="29">
        <f t="shared" si="70"/>
        <v>0</v>
      </c>
      <c r="T144" s="27">
        <f t="shared" si="71"/>
        <v>0</v>
      </c>
      <c r="U144" s="27">
        <f t="shared" si="72"/>
        <v>0</v>
      </c>
      <c r="V144" s="27">
        <f t="shared" si="73"/>
        <v>0</v>
      </c>
      <c r="W144" s="27">
        <f t="shared" si="74"/>
        <v>0</v>
      </c>
      <c r="X144" s="27">
        <f t="shared" si="80"/>
        <v>0</v>
      </c>
      <c r="Y144" s="27" t="str">
        <f t="shared" si="75"/>
        <v>ok</v>
      </c>
      <c r="Z144" s="27" t="str">
        <f t="shared" si="76"/>
        <v>ok</v>
      </c>
      <c r="AA144" s="28">
        <f t="shared" si="77"/>
        <v>0</v>
      </c>
      <c r="AB144" s="28">
        <f t="shared" si="78"/>
        <v>0</v>
      </c>
      <c r="AC144" s="45">
        <f>'Zał. nr 2 kalkulacja - 2025 r.'!C168</f>
        <v>0</v>
      </c>
      <c r="AD144" s="45">
        <f>'Zał. nr 2 kalkulacja - 2025 r.'!D168</f>
        <v>0</v>
      </c>
      <c r="AE144" s="45">
        <f>'Zał. nr 2 kalkulacja - 2025 r.'!E168</f>
        <v>0</v>
      </c>
      <c r="AF144" s="45">
        <f>'Zał. nr 2 kalkulacja - 2025 r.'!F168</f>
        <v>0</v>
      </c>
      <c r="AG144" s="45">
        <f>'Zał. nr 2 kalkulacja - 2025 r.'!G168</f>
        <v>0</v>
      </c>
      <c r="AH144" s="45">
        <f>'Zał. nr 2 kalkulacja - 2025 r.'!H168</f>
        <v>0</v>
      </c>
      <c r="AI144" s="45">
        <f>'Zał. nr 2 kalkulacja - 2025 r.'!I168</f>
        <v>0</v>
      </c>
      <c r="AJ144" s="45">
        <f>'Zał. nr 2 kalkulacja - 2025 r.'!J168</f>
        <v>0</v>
      </c>
      <c r="AK144" s="45">
        <f>'Zał. nr 2 kalkulacja - 2025 r.'!K168</f>
        <v>0</v>
      </c>
      <c r="AL144" s="45">
        <f>'Zał. nr 2 kalkulacja - 2025 r.'!L168</f>
        <v>0</v>
      </c>
      <c r="AM144" s="45">
        <f>'Zał. nr 2 kalkulacja - 2025 r.'!M168</f>
        <v>0</v>
      </c>
      <c r="AN144" s="45">
        <f>'Zał. nr 2 kalkulacja - 2025 r.'!N168</f>
        <v>0</v>
      </c>
    </row>
    <row r="145" spans="1:40" s="45" customFormat="1" x14ac:dyDescent="0.25">
      <c r="A145" s="45">
        <f>'Wniosek 2025 r.'!A182</f>
        <v>0</v>
      </c>
      <c r="B145" s="53">
        <f>'Wniosek 2025 r.'!B182</f>
        <v>0</v>
      </c>
      <c r="C145" s="52">
        <f>'Wniosek 2025 r.'!E182</f>
        <v>0</v>
      </c>
      <c r="D145" s="51">
        <f>'Wniosek 2025 r.'!G182</f>
        <v>0</v>
      </c>
      <c r="E145" s="48">
        <f>'Wniosek 2025 r.'!C345</f>
        <v>0</v>
      </c>
      <c r="F145" s="48">
        <f>'Wniosek 2025 r.'!C655</f>
        <v>0</v>
      </c>
      <c r="G145" s="50">
        <f>'Wniosek 2025 r.'!C501</f>
        <v>0</v>
      </c>
      <c r="H145" s="49">
        <f>'Wniosek 2025 r.'!D501</f>
        <v>0</v>
      </c>
      <c r="I145" s="57">
        <f>'Wniosek 2025 r.'!F501</f>
        <v>0</v>
      </c>
      <c r="J145" s="48">
        <f>'Wniosek 2025 r.'!H501</f>
        <v>0</v>
      </c>
      <c r="K145" s="47">
        <f>'Wniosek 2025 r.'!C810</f>
        <v>0</v>
      </c>
      <c r="L145" s="27">
        <f t="shared" si="64"/>
        <v>0</v>
      </c>
      <c r="M145" s="32" t="str">
        <f t="shared" si="65"/>
        <v/>
      </c>
      <c r="N145" s="31" t="str">
        <f t="shared" si="66"/>
        <v/>
      </c>
      <c r="O145" s="27">
        <f t="shared" si="67"/>
        <v>0</v>
      </c>
      <c r="P145" s="30" t="str">
        <f t="shared" si="79"/>
        <v/>
      </c>
      <c r="Q145" s="29">
        <f t="shared" si="68"/>
        <v>0</v>
      </c>
      <c r="R145" s="29">
        <f t="shared" si="69"/>
        <v>0</v>
      </c>
      <c r="S145" s="29">
        <f t="shared" si="70"/>
        <v>0</v>
      </c>
      <c r="T145" s="27">
        <f t="shared" si="71"/>
        <v>0</v>
      </c>
      <c r="U145" s="27">
        <f t="shared" si="72"/>
        <v>0</v>
      </c>
      <c r="V145" s="27">
        <f t="shared" si="73"/>
        <v>0</v>
      </c>
      <c r="W145" s="27">
        <f t="shared" si="74"/>
        <v>0</v>
      </c>
      <c r="X145" s="27">
        <f t="shared" si="80"/>
        <v>0</v>
      </c>
      <c r="Y145" s="27" t="str">
        <f t="shared" si="75"/>
        <v>ok</v>
      </c>
      <c r="Z145" s="27" t="str">
        <f t="shared" si="76"/>
        <v>ok</v>
      </c>
      <c r="AA145" s="28">
        <f t="shared" si="77"/>
        <v>0</v>
      </c>
      <c r="AB145" s="28">
        <f t="shared" si="78"/>
        <v>0</v>
      </c>
      <c r="AC145" s="45">
        <f>'Zał. nr 2 kalkulacja - 2025 r.'!C169</f>
        <v>0</v>
      </c>
      <c r="AD145" s="45">
        <f>'Zał. nr 2 kalkulacja - 2025 r.'!D169</f>
        <v>0</v>
      </c>
      <c r="AE145" s="45">
        <f>'Zał. nr 2 kalkulacja - 2025 r.'!E169</f>
        <v>0</v>
      </c>
      <c r="AF145" s="45">
        <f>'Zał. nr 2 kalkulacja - 2025 r.'!F169</f>
        <v>0</v>
      </c>
      <c r="AG145" s="45">
        <f>'Zał. nr 2 kalkulacja - 2025 r.'!G169</f>
        <v>0</v>
      </c>
      <c r="AH145" s="45">
        <f>'Zał. nr 2 kalkulacja - 2025 r.'!H169</f>
        <v>0</v>
      </c>
      <c r="AI145" s="45">
        <f>'Zał. nr 2 kalkulacja - 2025 r.'!I169</f>
        <v>0</v>
      </c>
      <c r="AJ145" s="45">
        <f>'Zał. nr 2 kalkulacja - 2025 r.'!J169</f>
        <v>0</v>
      </c>
      <c r="AK145" s="45">
        <f>'Zał. nr 2 kalkulacja - 2025 r.'!K169</f>
        <v>0</v>
      </c>
      <c r="AL145" s="45">
        <f>'Zał. nr 2 kalkulacja - 2025 r.'!L169</f>
        <v>0</v>
      </c>
      <c r="AM145" s="45">
        <f>'Zał. nr 2 kalkulacja - 2025 r.'!M169</f>
        <v>0</v>
      </c>
      <c r="AN145" s="45">
        <f>'Zał. nr 2 kalkulacja - 2025 r.'!N169</f>
        <v>0</v>
      </c>
    </row>
    <row r="146" spans="1:40" s="45" customFormat="1" x14ac:dyDescent="0.25">
      <c r="A146" s="45">
        <f>'Wniosek 2025 r.'!A183</f>
        <v>0</v>
      </c>
      <c r="B146" s="53">
        <f>'Wniosek 2025 r.'!B183</f>
        <v>0</v>
      </c>
      <c r="C146" s="52">
        <f>'Wniosek 2025 r.'!E183</f>
        <v>0</v>
      </c>
      <c r="D146" s="51">
        <f>'Wniosek 2025 r.'!G183</f>
        <v>0</v>
      </c>
      <c r="E146" s="48">
        <f>'Wniosek 2025 r.'!C346</f>
        <v>0</v>
      </c>
      <c r="F146" s="48">
        <f>'Wniosek 2025 r.'!C656</f>
        <v>0</v>
      </c>
      <c r="G146" s="50">
        <f>'Wniosek 2025 r.'!C502</f>
        <v>0</v>
      </c>
      <c r="H146" s="49">
        <f>'Wniosek 2025 r.'!D502</f>
        <v>0</v>
      </c>
      <c r="I146" s="57">
        <f>'Wniosek 2025 r.'!F502</f>
        <v>0</v>
      </c>
      <c r="J146" s="48">
        <f>'Wniosek 2025 r.'!H502</f>
        <v>0</v>
      </c>
      <c r="K146" s="47">
        <f>'Wniosek 2025 r.'!C811</f>
        <v>0</v>
      </c>
      <c r="L146" s="27">
        <f t="shared" si="64"/>
        <v>0</v>
      </c>
      <c r="M146" s="32" t="str">
        <f t="shared" si="65"/>
        <v/>
      </c>
      <c r="N146" s="31" t="str">
        <f t="shared" si="66"/>
        <v/>
      </c>
      <c r="O146" s="27">
        <f t="shared" si="67"/>
        <v>0</v>
      </c>
      <c r="P146" s="30" t="str">
        <f t="shared" si="79"/>
        <v/>
      </c>
      <c r="Q146" s="29">
        <f t="shared" si="68"/>
        <v>0</v>
      </c>
      <c r="R146" s="29">
        <f t="shared" si="69"/>
        <v>0</v>
      </c>
      <c r="S146" s="29">
        <f t="shared" si="70"/>
        <v>0</v>
      </c>
      <c r="T146" s="27">
        <f t="shared" si="71"/>
        <v>0</v>
      </c>
      <c r="U146" s="27">
        <f t="shared" si="72"/>
        <v>0</v>
      </c>
      <c r="V146" s="27">
        <f t="shared" si="73"/>
        <v>0</v>
      </c>
      <c r="W146" s="27">
        <f t="shared" si="74"/>
        <v>0</v>
      </c>
      <c r="X146" s="27">
        <f t="shared" si="80"/>
        <v>0</v>
      </c>
      <c r="Y146" s="27" t="str">
        <f t="shared" si="75"/>
        <v>ok</v>
      </c>
      <c r="Z146" s="27" t="str">
        <f t="shared" si="76"/>
        <v>ok</v>
      </c>
      <c r="AA146" s="28">
        <f t="shared" si="77"/>
        <v>0</v>
      </c>
      <c r="AB146" s="28">
        <f t="shared" si="78"/>
        <v>0</v>
      </c>
      <c r="AC146" s="45">
        <f>'Zał. nr 2 kalkulacja - 2025 r.'!C170</f>
        <v>0</v>
      </c>
      <c r="AD146" s="45">
        <f>'Zał. nr 2 kalkulacja - 2025 r.'!D170</f>
        <v>0</v>
      </c>
      <c r="AE146" s="45">
        <f>'Zał. nr 2 kalkulacja - 2025 r.'!E170</f>
        <v>0</v>
      </c>
      <c r="AF146" s="45">
        <f>'Zał. nr 2 kalkulacja - 2025 r.'!F170</f>
        <v>0</v>
      </c>
      <c r="AG146" s="45">
        <f>'Zał. nr 2 kalkulacja - 2025 r.'!G170</f>
        <v>0</v>
      </c>
      <c r="AH146" s="45">
        <f>'Zał. nr 2 kalkulacja - 2025 r.'!H170</f>
        <v>0</v>
      </c>
      <c r="AI146" s="45">
        <f>'Zał. nr 2 kalkulacja - 2025 r.'!I170</f>
        <v>0</v>
      </c>
      <c r="AJ146" s="45">
        <f>'Zał. nr 2 kalkulacja - 2025 r.'!J170</f>
        <v>0</v>
      </c>
      <c r="AK146" s="45">
        <f>'Zał. nr 2 kalkulacja - 2025 r.'!K170</f>
        <v>0</v>
      </c>
      <c r="AL146" s="45">
        <f>'Zał. nr 2 kalkulacja - 2025 r.'!L170</f>
        <v>0</v>
      </c>
      <c r="AM146" s="45">
        <f>'Zał. nr 2 kalkulacja - 2025 r.'!M170</f>
        <v>0</v>
      </c>
      <c r="AN146" s="45">
        <f>'Zał. nr 2 kalkulacja - 2025 r.'!N170</f>
        <v>0</v>
      </c>
    </row>
    <row r="147" spans="1:40" s="45" customFormat="1" x14ac:dyDescent="0.25">
      <c r="A147" s="45">
        <f>'Wniosek 2025 r.'!A184</f>
        <v>0</v>
      </c>
      <c r="B147" s="53">
        <f>'Wniosek 2025 r.'!B184</f>
        <v>0</v>
      </c>
      <c r="C147" s="52">
        <f>'Wniosek 2025 r.'!E184</f>
        <v>0</v>
      </c>
      <c r="D147" s="51">
        <f>'Wniosek 2025 r.'!G184</f>
        <v>0</v>
      </c>
      <c r="E147" s="48">
        <f>'Wniosek 2025 r.'!C347</f>
        <v>0</v>
      </c>
      <c r="F147" s="48">
        <f>'Wniosek 2025 r.'!C657</f>
        <v>0</v>
      </c>
      <c r="G147" s="50">
        <f>'Wniosek 2025 r.'!C503</f>
        <v>0</v>
      </c>
      <c r="H147" s="49">
        <f>'Wniosek 2025 r.'!D503</f>
        <v>0</v>
      </c>
      <c r="I147" s="57">
        <f>'Wniosek 2025 r.'!F503</f>
        <v>0</v>
      </c>
      <c r="J147" s="48">
        <f>'Wniosek 2025 r.'!H503</f>
        <v>0</v>
      </c>
      <c r="K147" s="47">
        <f>'Wniosek 2025 r.'!C812</f>
        <v>0</v>
      </c>
      <c r="L147" s="27">
        <f t="shared" si="64"/>
        <v>0</v>
      </c>
      <c r="M147" s="32" t="str">
        <f t="shared" si="65"/>
        <v/>
      </c>
      <c r="N147" s="31" t="str">
        <f t="shared" si="66"/>
        <v/>
      </c>
      <c r="O147" s="27">
        <f t="shared" si="67"/>
        <v>0</v>
      </c>
      <c r="P147" s="30" t="str">
        <f t="shared" si="79"/>
        <v/>
      </c>
      <c r="Q147" s="29">
        <f t="shared" si="68"/>
        <v>0</v>
      </c>
      <c r="R147" s="29">
        <f t="shared" si="69"/>
        <v>0</v>
      </c>
      <c r="S147" s="29">
        <f t="shared" si="70"/>
        <v>0</v>
      </c>
      <c r="T147" s="27">
        <f t="shared" si="71"/>
        <v>0</v>
      </c>
      <c r="U147" s="27">
        <f t="shared" si="72"/>
        <v>0</v>
      </c>
      <c r="V147" s="27">
        <f t="shared" si="73"/>
        <v>0</v>
      </c>
      <c r="W147" s="27">
        <f t="shared" si="74"/>
        <v>0</v>
      </c>
      <c r="X147" s="27">
        <f t="shared" si="80"/>
        <v>0</v>
      </c>
      <c r="Y147" s="27" t="str">
        <f t="shared" si="75"/>
        <v>ok</v>
      </c>
      <c r="Z147" s="27" t="str">
        <f t="shared" si="76"/>
        <v>ok</v>
      </c>
      <c r="AA147" s="28">
        <f t="shared" si="77"/>
        <v>0</v>
      </c>
      <c r="AB147" s="28">
        <f t="shared" si="78"/>
        <v>0</v>
      </c>
      <c r="AC147" s="45">
        <f>'Zał. nr 2 kalkulacja - 2025 r.'!C171</f>
        <v>0</v>
      </c>
      <c r="AD147" s="45">
        <f>'Zał. nr 2 kalkulacja - 2025 r.'!D171</f>
        <v>0</v>
      </c>
      <c r="AE147" s="45">
        <f>'Zał. nr 2 kalkulacja - 2025 r.'!E171</f>
        <v>0</v>
      </c>
      <c r="AF147" s="45">
        <f>'Zał. nr 2 kalkulacja - 2025 r.'!F171</f>
        <v>0</v>
      </c>
      <c r="AG147" s="45">
        <f>'Zał. nr 2 kalkulacja - 2025 r.'!G171</f>
        <v>0</v>
      </c>
      <c r="AH147" s="45">
        <f>'Zał. nr 2 kalkulacja - 2025 r.'!H171</f>
        <v>0</v>
      </c>
      <c r="AI147" s="45">
        <f>'Zał. nr 2 kalkulacja - 2025 r.'!I171</f>
        <v>0</v>
      </c>
      <c r="AJ147" s="45">
        <f>'Zał. nr 2 kalkulacja - 2025 r.'!J171</f>
        <v>0</v>
      </c>
      <c r="AK147" s="45">
        <f>'Zał. nr 2 kalkulacja - 2025 r.'!K171</f>
        <v>0</v>
      </c>
      <c r="AL147" s="45">
        <f>'Zał. nr 2 kalkulacja - 2025 r.'!L171</f>
        <v>0</v>
      </c>
      <c r="AM147" s="45">
        <f>'Zał. nr 2 kalkulacja - 2025 r.'!M171</f>
        <v>0</v>
      </c>
      <c r="AN147" s="45">
        <f>'Zał. nr 2 kalkulacja - 2025 r.'!N171</f>
        <v>0</v>
      </c>
    </row>
    <row r="148" spans="1:40" s="45" customFormat="1" x14ac:dyDescent="0.25">
      <c r="A148" s="45">
        <f>'Wniosek 2025 r.'!A185</f>
        <v>0</v>
      </c>
      <c r="B148" s="53">
        <f>'Wniosek 2025 r.'!B185</f>
        <v>0</v>
      </c>
      <c r="C148" s="52">
        <f>'Wniosek 2025 r.'!E185</f>
        <v>0</v>
      </c>
      <c r="D148" s="51">
        <f>'Wniosek 2025 r.'!G185</f>
        <v>0</v>
      </c>
      <c r="E148" s="48">
        <f>'Wniosek 2025 r.'!C348</f>
        <v>0</v>
      </c>
      <c r="F148" s="48">
        <f>'Wniosek 2025 r.'!C658</f>
        <v>0</v>
      </c>
      <c r="G148" s="50">
        <f>'Wniosek 2025 r.'!C504</f>
        <v>0</v>
      </c>
      <c r="H148" s="49">
        <f>'Wniosek 2025 r.'!D504</f>
        <v>0</v>
      </c>
      <c r="I148" s="57">
        <f>'Wniosek 2025 r.'!F504</f>
        <v>0</v>
      </c>
      <c r="J148" s="48">
        <f>'Wniosek 2025 r.'!H504</f>
        <v>0</v>
      </c>
      <c r="K148" s="47">
        <f>'Wniosek 2025 r.'!C813</f>
        <v>0</v>
      </c>
      <c r="L148" s="27">
        <f t="shared" si="64"/>
        <v>0</v>
      </c>
      <c r="M148" s="32" t="str">
        <f t="shared" si="65"/>
        <v/>
      </c>
      <c r="N148" s="31" t="str">
        <f t="shared" si="66"/>
        <v/>
      </c>
      <c r="O148" s="27">
        <f t="shared" si="67"/>
        <v>0</v>
      </c>
      <c r="P148" s="30" t="str">
        <f t="shared" si="79"/>
        <v/>
      </c>
      <c r="Q148" s="29">
        <f t="shared" si="68"/>
        <v>0</v>
      </c>
      <c r="R148" s="29">
        <f t="shared" si="69"/>
        <v>0</v>
      </c>
      <c r="S148" s="29">
        <f t="shared" si="70"/>
        <v>0</v>
      </c>
      <c r="T148" s="27">
        <f t="shared" si="71"/>
        <v>0</v>
      </c>
      <c r="U148" s="27">
        <f t="shared" si="72"/>
        <v>0</v>
      </c>
      <c r="V148" s="27">
        <f t="shared" si="73"/>
        <v>0</v>
      </c>
      <c r="W148" s="27">
        <f t="shared" si="74"/>
        <v>0</v>
      </c>
      <c r="X148" s="27">
        <f t="shared" si="80"/>
        <v>0</v>
      </c>
      <c r="Y148" s="27" t="str">
        <f t="shared" si="75"/>
        <v>ok</v>
      </c>
      <c r="Z148" s="27" t="str">
        <f t="shared" si="76"/>
        <v>ok</v>
      </c>
      <c r="AA148" s="28">
        <f t="shared" si="77"/>
        <v>0</v>
      </c>
      <c r="AB148" s="28">
        <f t="shared" si="78"/>
        <v>0</v>
      </c>
      <c r="AC148" s="45">
        <f>'Zał. nr 2 kalkulacja - 2025 r.'!C172</f>
        <v>0</v>
      </c>
      <c r="AD148" s="45">
        <f>'Zał. nr 2 kalkulacja - 2025 r.'!D172</f>
        <v>0</v>
      </c>
      <c r="AE148" s="45">
        <f>'Zał. nr 2 kalkulacja - 2025 r.'!E172</f>
        <v>0</v>
      </c>
      <c r="AF148" s="45">
        <f>'Zał. nr 2 kalkulacja - 2025 r.'!F172</f>
        <v>0</v>
      </c>
      <c r="AG148" s="45">
        <f>'Zał. nr 2 kalkulacja - 2025 r.'!G172</f>
        <v>0</v>
      </c>
      <c r="AH148" s="45">
        <f>'Zał. nr 2 kalkulacja - 2025 r.'!H172</f>
        <v>0</v>
      </c>
      <c r="AI148" s="45">
        <f>'Zał. nr 2 kalkulacja - 2025 r.'!I172</f>
        <v>0</v>
      </c>
      <c r="AJ148" s="45">
        <f>'Zał. nr 2 kalkulacja - 2025 r.'!J172</f>
        <v>0</v>
      </c>
      <c r="AK148" s="45">
        <f>'Zał. nr 2 kalkulacja - 2025 r.'!K172</f>
        <v>0</v>
      </c>
      <c r="AL148" s="45">
        <f>'Zał. nr 2 kalkulacja - 2025 r.'!L172</f>
        <v>0</v>
      </c>
      <c r="AM148" s="45">
        <f>'Zał. nr 2 kalkulacja - 2025 r.'!M172</f>
        <v>0</v>
      </c>
      <c r="AN148" s="45">
        <f>'Zał. nr 2 kalkulacja - 2025 r.'!N172</f>
        <v>0</v>
      </c>
    </row>
    <row r="149" spans="1:40" s="45" customFormat="1" x14ac:dyDescent="0.25">
      <c r="A149" s="45">
        <f>'Wniosek 2025 r.'!A186</f>
        <v>0</v>
      </c>
      <c r="B149" s="53">
        <f>'Wniosek 2025 r.'!B186</f>
        <v>0</v>
      </c>
      <c r="C149" s="52">
        <f>'Wniosek 2025 r.'!E186</f>
        <v>0</v>
      </c>
      <c r="D149" s="51">
        <f>'Wniosek 2025 r.'!G186</f>
        <v>0</v>
      </c>
      <c r="E149" s="48">
        <f>'Wniosek 2025 r.'!C349</f>
        <v>0</v>
      </c>
      <c r="F149" s="48">
        <f>'Wniosek 2025 r.'!C659</f>
        <v>0</v>
      </c>
      <c r="G149" s="50">
        <f>'Wniosek 2025 r.'!C505</f>
        <v>0</v>
      </c>
      <c r="H149" s="49">
        <f>'Wniosek 2025 r.'!D505</f>
        <v>0</v>
      </c>
      <c r="I149" s="57">
        <f>'Wniosek 2025 r.'!F505</f>
        <v>0</v>
      </c>
      <c r="J149" s="48">
        <f>'Wniosek 2025 r.'!H505</f>
        <v>0</v>
      </c>
      <c r="K149" s="47">
        <f>'Wniosek 2025 r.'!C814</f>
        <v>0</v>
      </c>
      <c r="L149" s="27">
        <f t="shared" si="64"/>
        <v>0</v>
      </c>
      <c r="M149" s="32" t="str">
        <f t="shared" si="65"/>
        <v/>
      </c>
      <c r="N149" s="31" t="str">
        <f t="shared" si="66"/>
        <v/>
      </c>
      <c r="O149" s="27">
        <f t="shared" si="67"/>
        <v>0</v>
      </c>
      <c r="P149" s="30" t="str">
        <f t="shared" si="79"/>
        <v/>
      </c>
      <c r="Q149" s="29">
        <f t="shared" si="68"/>
        <v>0</v>
      </c>
      <c r="R149" s="29">
        <f t="shared" si="69"/>
        <v>0</v>
      </c>
      <c r="S149" s="29">
        <f t="shared" si="70"/>
        <v>0</v>
      </c>
      <c r="T149" s="27">
        <f t="shared" si="71"/>
        <v>0</v>
      </c>
      <c r="U149" s="27">
        <f t="shared" si="72"/>
        <v>0</v>
      </c>
      <c r="V149" s="27">
        <f t="shared" si="73"/>
        <v>0</v>
      </c>
      <c r="W149" s="27">
        <f t="shared" si="74"/>
        <v>0</v>
      </c>
      <c r="X149" s="27">
        <f t="shared" si="80"/>
        <v>0</v>
      </c>
      <c r="Y149" s="27" t="str">
        <f t="shared" si="75"/>
        <v>ok</v>
      </c>
      <c r="Z149" s="27" t="str">
        <f t="shared" si="76"/>
        <v>ok</v>
      </c>
      <c r="AA149" s="28">
        <f t="shared" si="77"/>
        <v>0</v>
      </c>
      <c r="AB149" s="28">
        <f t="shared" si="78"/>
        <v>0</v>
      </c>
      <c r="AC149" s="45">
        <f>'Zał. nr 2 kalkulacja - 2025 r.'!C173</f>
        <v>0</v>
      </c>
      <c r="AD149" s="45">
        <f>'Zał. nr 2 kalkulacja - 2025 r.'!D173</f>
        <v>0</v>
      </c>
      <c r="AE149" s="45">
        <f>'Zał. nr 2 kalkulacja - 2025 r.'!E173</f>
        <v>0</v>
      </c>
      <c r="AF149" s="45">
        <f>'Zał. nr 2 kalkulacja - 2025 r.'!F173</f>
        <v>0</v>
      </c>
      <c r="AG149" s="45">
        <f>'Zał. nr 2 kalkulacja - 2025 r.'!G173</f>
        <v>0</v>
      </c>
      <c r="AH149" s="45">
        <f>'Zał. nr 2 kalkulacja - 2025 r.'!H173</f>
        <v>0</v>
      </c>
      <c r="AI149" s="45">
        <f>'Zał. nr 2 kalkulacja - 2025 r.'!I173</f>
        <v>0</v>
      </c>
      <c r="AJ149" s="45">
        <f>'Zał. nr 2 kalkulacja - 2025 r.'!J173</f>
        <v>0</v>
      </c>
      <c r="AK149" s="45">
        <f>'Zał. nr 2 kalkulacja - 2025 r.'!K173</f>
        <v>0</v>
      </c>
      <c r="AL149" s="45">
        <f>'Zał. nr 2 kalkulacja - 2025 r.'!L173</f>
        <v>0</v>
      </c>
      <c r="AM149" s="45">
        <f>'Zał. nr 2 kalkulacja - 2025 r.'!M173</f>
        <v>0</v>
      </c>
      <c r="AN149" s="45">
        <f>'Zał. nr 2 kalkulacja - 2025 r.'!N173</f>
        <v>0</v>
      </c>
    </row>
    <row r="150" spans="1:40" s="45" customFormat="1" x14ac:dyDescent="0.25">
      <c r="A150" s="45">
        <f>'Wniosek 2025 r.'!A187</f>
        <v>0</v>
      </c>
      <c r="B150" s="53">
        <f>'Wniosek 2025 r.'!B187</f>
        <v>0</v>
      </c>
      <c r="C150" s="52">
        <f>'Wniosek 2025 r.'!E187</f>
        <v>0</v>
      </c>
      <c r="D150" s="51">
        <f>'Wniosek 2025 r.'!G187</f>
        <v>0</v>
      </c>
      <c r="E150" s="48">
        <f>'Wniosek 2025 r.'!C350</f>
        <v>0</v>
      </c>
      <c r="F150" s="48">
        <f>'Wniosek 2025 r.'!C660</f>
        <v>0</v>
      </c>
      <c r="G150" s="50">
        <f>'Wniosek 2025 r.'!C506</f>
        <v>0</v>
      </c>
      <c r="H150" s="49">
        <f>'Wniosek 2025 r.'!D506</f>
        <v>0</v>
      </c>
      <c r="I150" s="57">
        <f>'Wniosek 2025 r.'!F506</f>
        <v>0</v>
      </c>
      <c r="J150" s="48">
        <f>'Wniosek 2025 r.'!H506</f>
        <v>0</v>
      </c>
      <c r="K150" s="47">
        <f>'Wniosek 2025 r.'!C815</f>
        <v>0</v>
      </c>
      <c r="L150" s="27">
        <f t="shared" si="64"/>
        <v>0</v>
      </c>
      <c r="M150" s="32" t="str">
        <f t="shared" si="65"/>
        <v/>
      </c>
      <c r="N150" s="31" t="str">
        <f t="shared" si="66"/>
        <v/>
      </c>
      <c r="O150" s="27">
        <f t="shared" si="67"/>
        <v>0</v>
      </c>
      <c r="P150" s="30" t="str">
        <f t="shared" si="79"/>
        <v/>
      </c>
      <c r="Q150" s="29">
        <f t="shared" si="68"/>
        <v>0</v>
      </c>
      <c r="R150" s="29">
        <f t="shared" si="69"/>
        <v>0</v>
      </c>
      <c r="S150" s="29">
        <f t="shared" si="70"/>
        <v>0</v>
      </c>
      <c r="T150" s="27">
        <f t="shared" si="71"/>
        <v>0</v>
      </c>
      <c r="U150" s="27">
        <f t="shared" si="72"/>
        <v>0</v>
      </c>
      <c r="V150" s="27">
        <f t="shared" si="73"/>
        <v>0</v>
      </c>
      <c r="W150" s="27">
        <f t="shared" si="74"/>
        <v>0</v>
      </c>
      <c r="X150" s="27">
        <f t="shared" si="80"/>
        <v>0</v>
      </c>
      <c r="Y150" s="27" t="str">
        <f t="shared" si="75"/>
        <v>ok</v>
      </c>
      <c r="Z150" s="27" t="str">
        <f t="shared" si="76"/>
        <v>ok</v>
      </c>
      <c r="AA150" s="28">
        <f t="shared" si="77"/>
        <v>0</v>
      </c>
      <c r="AB150" s="28">
        <f t="shared" si="78"/>
        <v>0</v>
      </c>
      <c r="AC150" s="45">
        <f>'Zał. nr 2 kalkulacja - 2025 r.'!C174</f>
        <v>0</v>
      </c>
      <c r="AD150" s="45">
        <f>'Zał. nr 2 kalkulacja - 2025 r.'!D174</f>
        <v>0</v>
      </c>
      <c r="AE150" s="45">
        <f>'Zał. nr 2 kalkulacja - 2025 r.'!E174</f>
        <v>0</v>
      </c>
      <c r="AF150" s="45">
        <f>'Zał. nr 2 kalkulacja - 2025 r.'!F174</f>
        <v>0</v>
      </c>
      <c r="AG150" s="45">
        <f>'Zał. nr 2 kalkulacja - 2025 r.'!G174</f>
        <v>0</v>
      </c>
      <c r="AH150" s="45">
        <f>'Zał. nr 2 kalkulacja - 2025 r.'!H174</f>
        <v>0</v>
      </c>
      <c r="AI150" s="45">
        <f>'Zał. nr 2 kalkulacja - 2025 r.'!I174</f>
        <v>0</v>
      </c>
      <c r="AJ150" s="45">
        <f>'Zał. nr 2 kalkulacja - 2025 r.'!J174</f>
        <v>0</v>
      </c>
      <c r="AK150" s="45">
        <f>'Zał. nr 2 kalkulacja - 2025 r.'!K174</f>
        <v>0</v>
      </c>
      <c r="AL150" s="45">
        <f>'Zał. nr 2 kalkulacja - 2025 r.'!L174</f>
        <v>0</v>
      </c>
      <c r="AM150" s="45">
        <f>'Zał. nr 2 kalkulacja - 2025 r.'!M174</f>
        <v>0</v>
      </c>
      <c r="AN150" s="45">
        <f>'Zał. nr 2 kalkulacja - 2025 r.'!N174</f>
        <v>0</v>
      </c>
    </row>
    <row r="151" spans="1:40" s="45" customFormat="1" x14ac:dyDescent="0.25">
      <c r="A151" s="45">
        <f>'Wniosek 2025 r.'!A188</f>
        <v>0</v>
      </c>
      <c r="B151" s="53">
        <f>'Wniosek 2025 r.'!B188</f>
        <v>0</v>
      </c>
      <c r="C151" s="52">
        <f>'Wniosek 2025 r.'!E188</f>
        <v>0</v>
      </c>
      <c r="D151" s="51">
        <f>'Wniosek 2025 r.'!G188</f>
        <v>0</v>
      </c>
      <c r="E151" s="48">
        <f>'Wniosek 2025 r.'!C351</f>
        <v>0</v>
      </c>
      <c r="F151" s="48">
        <f>'Wniosek 2025 r.'!C661</f>
        <v>0</v>
      </c>
      <c r="G151" s="50">
        <f>'Wniosek 2025 r.'!C507</f>
        <v>0</v>
      </c>
      <c r="H151" s="49">
        <f>'Wniosek 2025 r.'!D507</f>
        <v>0</v>
      </c>
      <c r="I151" s="57">
        <f>'Wniosek 2025 r.'!F507</f>
        <v>0</v>
      </c>
      <c r="J151" s="48">
        <f>'Wniosek 2025 r.'!H507</f>
        <v>0</v>
      </c>
      <c r="K151" s="47">
        <f>'Wniosek 2025 r.'!C816</f>
        <v>0</v>
      </c>
      <c r="L151" s="27">
        <f t="shared" si="64"/>
        <v>0</v>
      </c>
      <c r="M151" s="32" t="str">
        <f t="shared" si="65"/>
        <v/>
      </c>
      <c r="N151" s="31" t="str">
        <f t="shared" si="66"/>
        <v/>
      </c>
      <c r="O151" s="27">
        <f t="shared" si="67"/>
        <v>0</v>
      </c>
      <c r="P151" s="30" t="str">
        <f t="shared" si="79"/>
        <v/>
      </c>
      <c r="Q151" s="29">
        <f t="shared" si="68"/>
        <v>0</v>
      </c>
      <c r="R151" s="29">
        <f t="shared" si="69"/>
        <v>0</v>
      </c>
      <c r="S151" s="29">
        <f t="shared" si="70"/>
        <v>0</v>
      </c>
      <c r="T151" s="27">
        <f t="shared" si="71"/>
        <v>0</v>
      </c>
      <c r="U151" s="27">
        <f t="shared" si="72"/>
        <v>0</v>
      </c>
      <c r="V151" s="27">
        <f t="shared" si="73"/>
        <v>0</v>
      </c>
      <c r="W151" s="27">
        <f t="shared" si="74"/>
        <v>0</v>
      </c>
      <c r="X151" s="27">
        <f t="shared" si="80"/>
        <v>0</v>
      </c>
      <c r="Y151" s="27" t="str">
        <f t="shared" si="75"/>
        <v>ok</v>
      </c>
      <c r="Z151" s="27" t="str">
        <f t="shared" si="76"/>
        <v>ok</v>
      </c>
      <c r="AA151" s="28">
        <f t="shared" si="77"/>
        <v>0</v>
      </c>
      <c r="AB151" s="28">
        <f t="shared" si="78"/>
        <v>0</v>
      </c>
      <c r="AC151" s="45">
        <f>'Zał. nr 2 kalkulacja - 2025 r.'!C175</f>
        <v>0</v>
      </c>
      <c r="AD151" s="45">
        <f>'Zał. nr 2 kalkulacja - 2025 r.'!D175</f>
        <v>0</v>
      </c>
      <c r="AE151" s="45">
        <f>'Zał. nr 2 kalkulacja - 2025 r.'!E175</f>
        <v>0</v>
      </c>
      <c r="AF151" s="45">
        <f>'Zał. nr 2 kalkulacja - 2025 r.'!F175</f>
        <v>0</v>
      </c>
      <c r="AG151" s="45">
        <f>'Zał. nr 2 kalkulacja - 2025 r.'!G175</f>
        <v>0</v>
      </c>
      <c r="AH151" s="45">
        <f>'Zał. nr 2 kalkulacja - 2025 r.'!H175</f>
        <v>0</v>
      </c>
      <c r="AI151" s="45">
        <f>'Zał. nr 2 kalkulacja - 2025 r.'!I175</f>
        <v>0</v>
      </c>
      <c r="AJ151" s="45">
        <f>'Zał. nr 2 kalkulacja - 2025 r.'!J175</f>
        <v>0</v>
      </c>
      <c r="AK151" s="45">
        <f>'Zał. nr 2 kalkulacja - 2025 r.'!K175</f>
        <v>0</v>
      </c>
      <c r="AL151" s="45">
        <f>'Zał. nr 2 kalkulacja - 2025 r.'!L175</f>
        <v>0</v>
      </c>
      <c r="AM151" s="45">
        <f>'Zał. nr 2 kalkulacja - 2025 r.'!M175</f>
        <v>0</v>
      </c>
      <c r="AN151" s="45">
        <f>'Zał. nr 2 kalkulacja - 2025 r.'!N175</f>
        <v>0</v>
      </c>
    </row>
    <row r="152" spans="1:40" s="26" customFormat="1" x14ac:dyDescent="0.25">
      <c r="A152" s="26" t="s">
        <v>77</v>
      </c>
      <c r="C152" s="42">
        <f>SUM(C2:C151)</f>
        <v>0</v>
      </c>
      <c r="D152" s="44">
        <f>SUMIF(D2:D151,"&gt;0")</f>
        <v>0</v>
      </c>
      <c r="E152" s="43">
        <f>SUM(E2:E151)</f>
        <v>0</v>
      </c>
      <c r="F152" s="43">
        <f>SUM(F2:F151)</f>
        <v>0</v>
      </c>
      <c r="G152" s="42"/>
      <c r="H152" s="42"/>
      <c r="I152" s="42"/>
      <c r="J152" s="43">
        <f>SUM(J2:J151)</f>
        <v>0</v>
      </c>
      <c r="K152" s="58">
        <f>SUM(K2:K151)</f>
        <v>0</v>
      </c>
      <c r="Q152" s="267"/>
      <c r="R152" s="267"/>
      <c r="S152" s="267"/>
      <c r="AC152" s="45">
        <f>'Zał. nr 2 kalkulacja - 2025 r.'!C176</f>
        <v>0</v>
      </c>
      <c r="AD152" s="45">
        <f>'Zał. nr 2 kalkulacja - 2025 r.'!D176</f>
        <v>0</v>
      </c>
      <c r="AE152" s="45">
        <f>'Zał. nr 2 kalkulacja - 2025 r.'!E176</f>
        <v>0</v>
      </c>
      <c r="AF152" s="45">
        <f>'Zał. nr 2 kalkulacja - 2025 r.'!F176</f>
        <v>0</v>
      </c>
      <c r="AG152" s="45">
        <f>'Zał. nr 2 kalkulacja - 2025 r.'!G176</f>
        <v>0</v>
      </c>
      <c r="AH152" s="45">
        <f>'Zał. nr 2 kalkulacja - 2025 r.'!H176</f>
        <v>0</v>
      </c>
      <c r="AI152" s="45">
        <f>'Zał. nr 2 kalkulacja - 2025 r.'!I176</f>
        <v>0</v>
      </c>
      <c r="AJ152" s="45">
        <f>'Zał. nr 2 kalkulacja - 2025 r.'!J176</f>
        <v>0</v>
      </c>
      <c r="AK152" s="45">
        <f>'Zał. nr 2 kalkulacja - 2025 r.'!K176</f>
        <v>0</v>
      </c>
      <c r="AL152" s="45">
        <f>'Zał. nr 2 kalkulacja - 2025 r.'!L176</f>
        <v>0</v>
      </c>
      <c r="AM152" s="45">
        <f>'Zał. nr 2 kalkulacja - 2025 r.'!M176</f>
        <v>0</v>
      </c>
      <c r="AN152" s="45">
        <f>'Zał. nr 2 kalkulacja - 2025 r.'!N176</f>
        <v>0</v>
      </c>
    </row>
    <row r="153" spans="1:40" x14ac:dyDescent="0.25">
      <c r="C153" s="40"/>
      <c r="D153" s="40"/>
      <c r="E153" s="40"/>
      <c r="F153" s="41"/>
      <c r="K153" s="40"/>
    </row>
    <row r="154" spans="1:40" ht="42" customHeight="1" x14ac:dyDescent="0.25"/>
    <row r="155" spans="1:40" s="27" customFormat="1" x14ac:dyDescent="0.25"/>
    <row r="156" spans="1:40" s="27" customFormat="1" x14ac:dyDescent="0.25"/>
    <row r="157" spans="1:40" s="27" customFormat="1" x14ac:dyDescent="0.25"/>
    <row r="158" spans="1:40" s="27" customFormat="1" x14ac:dyDescent="0.25"/>
    <row r="305" spans="1:17" x14ac:dyDescent="0.25">
      <c r="A305" s="26"/>
      <c r="B305" s="26">
        <f>SUMIF(M2:M151,"&gt;0")</f>
        <v>0</v>
      </c>
      <c r="C305" s="26"/>
      <c r="D305" s="26"/>
      <c r="E305" s="26"/>
      <c r="F305" s="26">
        <f>SUMIF(Q2:Q151,"&gt;0")</f>
        <v>0</v>
      </c>
      <c r="G305" s="26">
        <f>SUMIF(R2:R151,"&gt;0")</f>
        <v>0</v>
      </c>
      <c r="H305" s="26">
        <f>SUMIF(S2:S151,"&gt;0")</f>
        <v>0</v>
      </c>
      <c r="I305" s="26">
        <f>SUMIF(T2:T151,"&gt;0")</f>
        <v>0</v>
      </c>
      <c r="J305" s="26"/>
      <c r="K305" s="26"/>
      <c r="L305" s="26">
        <f>SUM(W2:W151)</f>
        <v>0</v>
      </c>
      <c r="M305" s="26"/>
      <c r="N305" s="26"/>
      <c r="O305" s="26"/>
      <c r="P305" s="26"/>
      <c r="Q305" s="26"/>
    </row>
  </sheetData>
  <autoFilter ref="A1:A305" xr:uid="{00000000-0009-0000-0000-000002000000}"/>
  <conditionalFormatting sqref="AA2:AB151">
    <cfRule type="cellIs" dxfId="33" priority="5" operator="lessThan">
      <formula>0</formula>
    </cfRule>
    <cfRule type="cellIs" dxfId="32" priority="6" operator="greaterThan">
      <formula>0</formula>
    </cfRule>
    <cfRule type="cellIs" dxfId="31" priority="7" operator="equal">
      <formula>0</formula>
    </cfRule>
    <cfRule type="cellIs" dxfId="30" priority="8" operator="lessThan">
      <formula>0</formula>
    </cfRule>
    <cfRule type="cellIs" dxfId="29" priority="9" operator="greaterThan">
      <formula>0</formula>
    </cfRule>
  </conditionalFormatting>
  <conditionalFormatting sqref="S2:T151">
    <cfRule type="cellIs" dxfId="28" priority="4" operator="lessThan">
      <formula>0</formula>
    </cfRule>
  </conditionalFormatting>
  <conditionalFormatting sqref="U2:U151">
    <cfRule type="cellIs" dxfId="27" priority="3" operator="lessThan">
      <formula>0</formula>
    </cfRule>
  </conditionalFormatting>
  <conditionalFormatting sqref="AO2">
    <cfRule type="cellIs" dxfId="26" priority="565" operator="equal">
      <formula>$AQ$2</formula>
    </cfRule>
    <cfRule type="cellIs" dxfId="25" priority="566" operator="equal">
      <formula>$AQ$1</formula>
    </cfRule>
  </conditionalFormatting>
  <conditionalFormatting sqref="Y2:Z151">
    <cfRule type="cellIs" dxfId="24" priority="567" operator="equal">
      <formula>$AQ$1</formula>
    </cfRule>
    <cfRule type="cellIs" dxfId="23" priority="568" operator="equal">
      <formula>$AQ$2</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FBB3F-E8B5-4F6A-96CC-36B5100C8570}">
  <sheetPr codeName="Arkusz16">
    <tabColor theme="7" tint="0.39997558519241921"/>
  </sheetPr>
  <dimension ref="A1:N40"/>
  <sheetViews>
    <sheetView view="pageBreakPreview" zoomScale="90" zoomScaleNormal="100" zoomScaleSheetLayoutView="90" zoomScalePageLayoutView="60" workbookViewId="0">
      <selection activeCell="B25" sqref="B25"/>
    </sheetView>
  </sheetViews>
  <sheetFormatPr defaultColWidth="9.140625" defaultRowHeight="15" x14ac:dyDescent="0.25"/>
  <cols>
    <col min="1" max="1" width="4.7109375" style="9" customWidth="1"/>
    <col min="2" max="2" width="41.140625" style="9" bestFit="1" customWidth="1"/>
    <col min="3" max="3" width="34.85546875" style="9" customWidth="1"/>
    <col min="4" max="4" width="26.28515625" style="9" customWidth="1"/>
    <col min="5" max="5" width="22.5703125" style="9" customWidth="1"/>
    <col min="6" max="6" width="10.28515625" style="9" customWidth="1"/>
    <col min="7" max="7" width="13.85546875" style="9" customWidth="1"/>
    <col min="8" max="8" width="6.5703125" style="9" customWidth="1"/>
    <col min="9" max="9" width="9.7109375" style="9" customWidth="1"/>
    <col min="10" max="10" width="9.140625" style="9" hidden="1" customWidth="1"/>
    <col min="11" max="11" width="10.5703125" style="9" customWidth="1"/>
    <col min="12" max="12" width="9.140625" style="9" customWidth="1"/>
    <col min="13" max="13" width="7.5703125" style="9" customWidth="1"/>
    <col min="14" max="14" width="5.42578125" style="9" customWidth="1"/>
    <col min="15" max="16384" width="9.140625" style="9"/>
  </cols>
  <sheetData>
    <row r="1" spans="1:13" x14ac:dyDescent="0.25">
      <c r="A1" s="22"/>
      <c r="B1" s="22"/>
      <c r="C1" s="22"/>
      <c r="D1" s="22"/>
      <c r="E1" s="395" t="str">
        <f>IF('Wniosek 2025 r.'!E1="","",'Wniosek 2025 r.'!E1)</f>
        <v/>
      </c>
      <c r="F1" s="396"/>
      <c r="G1" s="210" t="str">
        <f>IF('Wniosek 2025 r.'!G1="","",'Wniosek 2025 r.'!G1)</f>
        <v/>
      </c>
      <c r="H1" s="123"/>
      <c r="I1" s="123"/>
      <c r="J1" s="8"/>
      <c r="K1" s="8"/>
      <c r="L1" s="8"/>
      <c r="M1" s="8"/>
    </row>
    <row r="2" spans="1:13" ht="15.75" thickBot="1" x14ac:dyDescent="0.3">
      <c r="A2" s="22"/>
      <c r="B2" s="73"/>
      <c r="C2" s="22"/>
      <c r="D2" s="22"/>
      <c r="E2" s="22"/>
      <c r="F2" s="132" t="s">
        <v>58</v>
      </c>
      <c r="G2" s="18" t="s">
        <v>59</v>
      </c>
      <c r="H2" s="125"/>
      <c r="I2" s="125"/>
    </row>
    <row r="3" spans="1:13" ht="26.25" customHeight="1" x14ac:dyDescent="0.25">
      <c r="A3" s="22"/>
      <c r="B3" s="337" t="s">
        <v>13</v>
      </c>
      <c r="C3" s="338"/>
      <c r="D3" s="74"/>
      <c r="E3" s="75"/>
      <c r="F3" s="75"/>
      <c r="G3" s="76"/>
      <c r="H3" s="76"/>
      <c r="I3" s="22"/>
    </row>
    <row r="4" spans="1:13" ht="21" x14ac:dyDescent="0.25">
      <c r="A4" s="22"/>
      <c r="B4" s="180" t="s">
        <v>9</v>
      </c>
      <c r="C4" s="184" t="str">
        <f>IF('Wniosek 2025 r.'!$C$4=0,"",'Wniosek 2025 r.'!C4)</f>
        <v/>
      </c>
      <c r="D4" s="77"/>
      <c r="E4" s="78"/>
      <c r="F4" s="78"/>
      <c r="G4" s="76"/>
      <c r="H4" s="76"/>
      <c r="I4" s="22"/>
    </row>
    <row r="5" spans="1:13" ht="26.25" x14ac:dyDescent="0.25">
      <c r="A5" s="22"/>
      <c r="B5" s="181" t="s">
        <v>10</v>
      </c>
      <c r="C5" s="185" t="str">
        <f>IF('Wniosek 2025 r.'!$C$4=0,"",'Wniosek 2025 r.'!C5)</f>
        <v/>
      </c>
      <c r="D5" s="77"/>
      <c r="E5" s="79"/>
      <c r="F5" s="79"/>
      <c r="G5" s="76"/>
      <c r="H5" s="76"/>
      <c r="I5" s="22"/>
    </row>
    <row r="6" spans="1:13" x14ac:dyDescent="0.25">
      <c r="A6" s="22"/>
      <c r="B6" s="181" t="s">
        <v>11</v>
      </c>
      <c r="C6" s="186" t="str">
        <f>IF('Wniosek 2025 r.'!$C$4=0,"",'Wniosek 2025 r.'!C6)</f>
        <v/>
      </c>
      <c r="D6" s="77"/>
      <c r="E6" s="22"/>
      <c r="F6" s="22"/>
      <c r="G6" s="76"/>
      <c r="H6" s="76"/>
      <c r="I6" s="22"/>
    </row>
    <row r="7" spans="1:13" x14ac:dyDescent="0.25">
      <c r="A7" s="22"/>
      <c r="B7" s="181" t="s">
        <v>4</v>
      </c>
      <c r="C7" s="184" t="str">
        <f>IF('Wniosek 2025 r.'!$C$4=0,"",'Wniosek 2025 r.'!C7)</f>
        <v/>
      </c>
      <c r="D7" s="80"/>
      <c r="E7" s="22"/>
      <c r="F7" s="22"/>
      <c r="G7" s="76"/>
      <c r="H7" s="76"/>
      <c r="I7" s="22"/>
    </row>
    <row r="8" spans="1:13" x14ac:dyDescent="0.25">
      <c r="A8" s="22"/>
      <c r="B8" s="181" t="s">
        <v>8</v>
      </c>
      <c r="C8" s="184" t="str">
        <f>IF('Wniosek 2025 r.'!$C$4=0,"",'Wniosek 2025 r.'!C8)</f>
        <v/>
      </c>
      <c r="D8" s="80"/>
      <c r="E8" s="22"/>
      <c r="F8" s="22"/>
      <c r="G8" s="76"/>
      <c r="H8" s="76"/>
      <c r="I8" s="22"/>
    </row>
    <row r="9" spans="1:13" x14ac:dyDescent="0.25">
      <c r="A9" s="22"/>
      <c r="B9" s="181" t="s">
        <v>6</v>
      </c>
      <c r="C9" s="184" t="str">
        <f>IF('Wniosek 2025 r.'!$C$4=0,"",'Wniosek 2025 r.'!C9)</f>
        <v/>
      </c>
      <c r="D9" s="80"/>
      <c r="E9" s="22"/>
      <c r="F9" s="22"/>
      <c r="G9" s="76"/>
      <c r="H9" s="76"/>
      <c r="I9" s="22"/>
    </row>
    <row r="10" spans="1:13" x14ac:dyDescent="0.25">
      <c r="A10" s="22"/>
      <c r="B10" s="339" t="s">
        <v>14</v>
      </c>
      <c r="C10" s="340"/>
      <c r="D10" s="81"/>
      <c r="E10" s="22"/>
      <c r="F10" s="22"/>
      <c r="G10" s="76"/>
      <c r="H10" s="76"/>
      <c r="I10" s="22"/>
    </row>
    <row r="11" spans="1:13" x14ac:dyDescent="0.25">
      <c r="A11" s="22"/>
      <c r="B11" s="182" t="s">
        <v>37</v>
      </c>
      <c r="C11" s="187" t="str">
        <f>IF('Wniosek 2025 r.'!$C$4=0,"",'Wniosek 2025 r.'!C11)</f>
        <v/>
      </c>
      <c r="D11" s="82"/>
      <c r="E11" s="22"/>
      <c r="F11" s="22"/>
      <c r="G11" s="76"/>
      <c r="H11" s="76"/>
      <c r="I11" s="22"/>
    </row>
    <row r="12" spans="1:13" x14ac:dyDescent="0.25">
      <c r="A12" s="22"/>
      <c r="B12" s="182" t="s">
        <v>12</v>
      </c>
      <c r="C12" s="187" t="str">
        <f>IF('Wniosek 2025 r.'!$C$4=0,"",'Wniosek 2025 r.'!C12)</f>
        <v/>
      </c>
      <c r="D12" s="82"/>
      <c r="E12" s="22"/>
      <c r="F12" s="22"/>
      <c r="G12" s="76"/>
      <c r="H12" s="76"/>
      <c r="I12" s="22"/>
    </row>
    <row r="13" spans="1:13" x14ac:dyDescent="0.25">
      <c r="A13" s="22"/>
      <c r="B13" s="182" t="s">
        <v>5</v>
      </c>
      <c r="C13" s="188" t="str">
        <f>IF('Wniosek 2025 r.'!$C$4=0,"",'Wniosek 2025 r.'!C13)</f>
        <v/>
      </c>
      <c r="D13" s="77"/>
      <c r="E13" s="22"/>
      <c r="F13" s="22"/>
      <c r="G13" s="76"/>
      <c r="H13" s="76"/>
      <c r="I13" s="22"/>
    </row>
    <row r="14" spans="1:13" ht="15.75" thickBot="1" x14ac:dyDescent="0.3">
      <c r="A14" s="22"/>
      <c r="B14" s="183" t="s">
        <v>7</v>
      </c>
      <c r="C14" s="189" t="str">
        <f>IF('Wniosek 2025 r.'!$C$4=0,"",'Wniosek 2025 r.'!C14)</f>
        <v/>
      </c>
      <c r="D14" s="77"/>
      <c r="E14" s="22"/>
      <c r="F14" s="22"/>
      <c r="G14" s="76"/>
      <c r="H14" s="76"/>
      <c r="I14" s="22"/>
    </row>
    <row r="15" spans="1:13" ht="18.75" customHeight="1" x14ac:dyDescent="0.25">
      <c r="A15" s="22"/>
      <c r="B15" s="83"/>
      <c r="C15" s="83"/>
      <c r="D15" s="83"/>
      <c r="E15" s="433" t="s">
        <v>572</v>
      </c>
      <c r="F15" s="433"/>
      <c r="G15" s="433"/>
      <c r="H15" s="433"/>
      <c r="I15" s="433"/>
    </row>
    <row r="16" spans="1:13" ht="18.75" customHeight="1" x14ac:dyDescent="0.25">
      <c r="A16" s="22"/>
      <c r="B16" s="83"/>
      <c r="C16" s="83"/>
      <c r="D16" s="83"/>
      <c r="E16" s="433"/>
      <c r="F16" s="433"/>
      <c r="G16" s="433"/>
      <c r="H16" s="433"/>
      <c r="I16" s="433"/>
    </row>
    <row r="17" spans="1:14" ht="18.75" customHeight="1" x14ac:dyDescent="0.25">
      <c r="A17" s="22"/>
      <c r="B17" s="83"/>
      <c r="C17" s="83"/>
      <c r="D17" s="83"/>
      <c r="E17" s="433"/>
      <c r="F17" s="433"/>
      <c r="G17" s="433"/>
      <c r="H17" s="433"/>
      <c r="I17" s="433"/>
    </row>
    <row r="18" spans="1:14" ht="18.75" customHeight="1" x14ac:dyDescent="0.25">
      <c r="A18" s="22"/>
      <c r="B18" s="83"/>
      <c r="C18" s="83"/>
      <c r="D18" s="83"/>
      <c r="E18" s="433"/>
      <c r="F18" s="433"/>
      <c r="G18" s="433"/>
      <c r="H18" s="433"/>
      <c r="I18" s="433"/>
    </row>
    <row r="19" spans="1:14" ht="18.75" customHeight="1" x14ac:dyDescent="0.25">
      <c r="A19" s="22"/>
      <c r="B19" s="83"/>
      <c r="C19" s="83"/>
      <c r="D19" s="83"/>
      <c r="E19" s="433"/>
      <c r="F19" s="433"/>
      <c r="G19" s="433"/>
      <c r="H19" s="433"/>
      <c r="I19" s="433"/>
    </row>
    <row r="20" spans="1:14" ht="18.75" x14ac:dyDescent="0.25">
      <c r="A20" s="22"/>
      <c r="B20" s="83"/>
      <c r="C20" s="83"/>
      <c r="D20" s="83"/>
      <c r="E20" s="22"/>
      <c r="F20" s="98"/>
      <c r="G20" s="98"/>
      <c r="H20" s="98"/>
      <c r="I20" s="22"/>
    </row>
    <row r="21" spans="1:14" ht="15" customHeight="1" x14ac:dyDescent="0.25">
      <c r="A21" s="397" t="s">
        <v>1719</v>
      </c>
      <c r="B21" s="397"/>
      <c r="C21" s="397"/>
      <c r="D21" s="397"/>
      <c r="E21" s="397"/>
      <c r="F21" s="397"/>
      <c r="G21" s="397"/>
      <c r="H21" s="397"/>
      <c r="I21" s="397"/>
      <c r="J21" s="12"/>
      <c r="K21" s="12"/>
      <c r="L21" s="12"/>
      <c r="M21" s="12"/>
      <c r="N21" s="12"/>
    </row>
    <row r="22" spans="1:14" x14ac:dyDescent="0.25">
      <c r="A22" s="397"/>
      <c r="B22" s="397"/>
      <c r="C22" s="397"/>
      <c r="D22" s="397"/>
      <c r="E22" s="397"/>
      <c r="F22" s="397"/>
      <c r="G22" s="397"/>
      <c r="H22" s="397"/>
      <c r="I22" s="397"/>
      <c r="J22" s="12"/>
      <c r="K22" s="12"/>
      <c r="L22" s="12"/>
      <c r="M22" s="12"/>
      <c r="N22" s="12"/>
    </row>
    <row r="23" spans="1:14" x14ac:dyDescent="0.25">
      <c r="A23" s="291" t="s">
        <v>36</v>
      </c>
      <c r="B23" s="291"/>
      <c r="C23" s="291"/>
      <c r="D23" s="291"/>
      <c r="E23" s="291"/>
      <c r="F23" s="291"/>
      <c r="G23" s="291"/>
      <c r="H23" s="291"/>
      <c r="I23" s="291"/>
    </row>
    <row r="24" spans="1:14" ht="37.5" customHeight="1" x14ac:dyDescent="0.25">
      <c r="A24" s="436" t="s">
        <v>118</v>
      </c>
      <c r="B24" s="436"/>
      <c r="C24" s="436"/>
      <c r="D24" s="436"/>
      <c r="E24" s="436"/>
      <c r="F24" s="436"/>
      <c r="G24" s="436"/>
      <c r="H24" s="436"/>
      <c r="I24" s="436"/>
    </row>
    <row r="25" spans="1:14" ht="32.25" customHeight="1" x14ac:dyDescent="0.25">
      <c r="A25" s="102" t="s">
        <v>0</v>
      </c>
      <c r="B25" s="134"/>
      <c r="C25" s="104"/>
      <c r="D25" s="134"/>
      <c r="E25" s="437"/>
      <c r="F25" s="434"/>
      <c r="G25" s="434"/>
      <c r="H25" s="434"/>
      <c r="I25" s="434"/>
    </row>
    <row r="26" spans="1:14" ht="21" customHeight="1" x14ac:dyDescent="0.25">
      <c r="A26" s="101"/>
      <c r="B26" s="103" t="s">
        <v>132</v>
      </c>
      <c r="C26" s="103" t="s">
        <v>133</v>
      </c>
      <c r="D26" s="103" t="s">
        <v>134</v>
      </c>
      <c r="E26" s="435" t="s">
        <v>135</v>
      </c>
      <c r="F26" s="435"/>
      <c r="G26" s="435"/>
      <c r="H26" s="435"/>
      <c r="I26" s="435"/>
    </row>
    <row r="27" spans="1:14" ht="33.75" customHeight="1" x14ac:dyDescent="0.25">
      <c r="A27" s="102" t="s">
        <v>1</v>
      </c>
      <c r="B27" s="134"/>
      <c r="C27" s="256"/>
      <c r="D27" s="134"/>
      <c r="E27" s="437"/>
      <c r="F27" s="434"/>
      <c r="G27" s="434"/>
      <c r="H27" s="434"/>
      <c r="I27" s="434"/>
    </row>
    <row r="28" spans="1:14" ht="20.25" customHeight="1" x14ac:dyDescent="0.25">
      <c r="A28" s="101"/>
      <c r="B28" s="103" t="s">
        <v>132</v>
      </c>
      <c r="C28" s="103" t="s">
        <v>133</v>
      </c>
      <c r="D28" s="103" t="s">
        <v>134</v>
      </c>
      <c r="E28" s="435" t="s">
        <v>135</v>
      </c>
      <c r="F28" s="435"/>
      <c r="G28" s="435"/>
      <c r="H28" s="435"/>
      <c r="I28" s="435"/>
    </row>
    <row r="29" spans="1:14" ht="34.5" customHeight="1" x14ac:dyDescent="0.25">
      <c r="A29" s="102" t="s">
        <v>2</v>
      </c>
      <c r="B29" s="134"/>
      <c r="C29" s="156"/>
      <c r="D29" s="134"/>
      <c r="E29" s="434"/>
      <c r="F29" s="434"/>
      <c r="G29" s="434"/>
      <c r="H29" s="434"/>
      <c r="I29" s="434"/>
    </row>
    <row r="30" spans="1:14" ht="14.25" customHeight="1" x14ac:dyDescent="0.25">
      <c r="A30" s="101"/>
      <c r="B30" s="103" t="s">
        <v>132</v>
      </c>
      <c r="C30" s="103" t="s">
        <v>133</v>
      </c>
      <c r="D30" s="103" t="s">
        <v>134</v>
      </c>
      <c r="E30" s="435" t="s">
        <v>135</v>
      </c>
      <c r="F30" s="435"/>
      <c r="G30" s="435"/>
      <c r="H30" s="435"/>
      <c r="I30" s="435"/>
    </row>
    <row r="31" spans="1:14" x14ac:dyDescent="0.25">
      <c r="A31" s="22"/>
      <c r="B31" s="22"/>
      <c r="C31" s="22"/>
      <c r="D31" s="22"/>
      <c r="E31" s="22"/>
      <c r="F31" s="22"/>
      <c r="G31" s="22"/>
      <c r="H31" s="22"/>
      <c r="I31" s="22"/>
    </row>
    <row r="32" spans="1:14" ht="18.75" x14ac:dyDescent="0.3">
      <c r="A32" s="438" t="s">
        <v>136</v>
      </c>
      <c r="B32" s="438"/>
      <c r="C32" s="438"/>
      <c r="D32" s="438"/>
      <c r="E32" s="438"/>
      <c r="F32" s="438"/>
      <c r="G32" s="438"/>
      <c r="H32" s="438"/>
      <c r="I32" s="438"/>
    </row>
    <row r="33" spans="1:9" x14ac:dyDescent="0.25">
      <c r="A33" s="22"/>
      <c r="B33" s="22"/>
      <c r="C33" s="22"/>
      <c r="D33" s="22"/>
      <c r="E33" s="22"/>
      <c r="F33" s="22"/>
      <c r="G33" s="22"/>
      <c r="H33" s="22"/>
      <c r="I33" s="22"/>
    </row>
    <row r="34" spans="1:9" ht="34.5" customHeight="1" x14ac:dyDescent="0.25">
      <c r="A34" s="102" t="s">
        <v>0</v>
      </c>
      <c r="B34" s="134"/>
      <c r="C34" s="104"/>
      <c r="D34" s="134"/>
      <c r="E34" s="437"/>
      <c r="F34" s="434"/>
      <c r="G34" s="434"/>
      <c r="H34" s="434"/>
      <c r="I34" s="434"/>
    </row>
    <row r="35" spans="1:9" ht="44.25" customHeight="1" x14ac:dyDescent="0.25">
      <c r="A35" s="101"/>
      <c r="B35" s="103" t="s">
        <v>132</v>
      </c>
      <c r="C35" s="103" t="s">
        <v>133</v>
      </c>
      <c r="D35" s="103" t="s">
        <v>134</v>
      </c>
      <c r="E35" s="435" t="s">
        <v>135</v>
      </c>
      <c r="F35" s="435"/>
      <c r="G35" s="435"/>
      <c r="H35" s="435"/>
      <c r="I35" s="435"/>
    </row>
    <row r="36" spans="1:9" ht="63" customHeight="1" x14ac:dyDescent="0.25">
      <c r="A36" s="101"/>
      <c r="B36" s="103"/>
      <c r="C36" s="103"/>
      <c r="D36" s="103"/>
      <c r="E36" s="103"/>
      <c r="F36" s="103"/>
      <c r="G36" s="103"/>
      <c r="H36" s="103"/>
      <c r="I36" s="103"/>
    </row>
    <row r="37" spans="1:9" ht="76.5" customHeight="1" x14ac:dyDescent="0.25">
      <c r="A37" s="22"/>
      <c r="B37" s="22"/>
      <c r="C37" s="22"/>
      <c r="D37" s="407"/>
      <c r="E37" s="408"/>
      <c r="F37" s="408"/>
      <c r="G37" s="408"/>
      <c r="H37" s="409"/>
      <c r="I37" s="22"/>
    </row>
    <row r="38" spans="1:9" ht="9" hidden="1" customHeight="1" x14ac:dyDescent="0.25">
      <c r="A38" s="22"/>
      <c r="B38" s="22"/>
      <c r="C38" s="22"/>
      <c r="D38" s="410"/>
      <c r="E38" s="411"/>
      <c r="F38" s="411"/>
      <c r="G38" s="411"/>
      <c r="H38" s="412"/>
      <c r="I38" s="133"/>
    </row>
    <row r="39" spans="1:9" ht="30" customHeight="1" x14ac:dyDescent="0.25">
      <c r="A39" s="22"/>
      <c r="B39" s="22"/>
      <c r="C39" s="22"/>
      <c r="D39" s="401" t="s">
        <v>2207</v>
      </c>
      <c r="E39" s="401"/>
      <c r="F39" s="401"/>
      <c r="G39" s="401"/>
      <c r="H39" s="401"/>
      <c r="I39" s="84"/>
    </row>
    <row r="40" spans="1:9" s="17" customFormat="1" ht="15" customHeight="1" x14ac:dyDescent="0.25">
      <c r="A40" s="22"/>
      <c r="B40" s="22"/>
      <c r="C40" s="22"/>
      <c r="D40" s="131"/>
      <c r="E40" s="131"/>
      <c r="F40" s="131"/>
      <c r="G40" s="131"/>
      <c r="H40" s="131"/>
      <c r="I40" s="84"/>
    </row>
  </sheetData>
  <sheetProtection password="97B9" sheet="1" formatColumns="0" formatRows="0" selectLockedCells="1"/>
  <mergeCells count="18">
    <mergeCell ref="E29:I29"/>
    <mergeCell ref="E30:I30"/>
    <mergeCell ref="D37:H38"/>
    <mergeCell ref="D39:H39"/>
    <mergeCell ref="A24:I24"/>
    <mergeCell ref="E26:I26"/>
    <mergeCell ref="E25:I25"/>
    <mergeCell ref="E27:I27"/>
    <mergeCell ref="E28:I28"/>
    <mergeCell ref="A32:I32"/>
    <mergeCell ref="E34:I34"/>
    <mergeCell ref="E35:I35"/>
    <mergeCell ref="A21:I22"/>
    <mergeCell ref="A23:I23"/>
    <mergeCell ref="E1:F1"/>
    <mergeCell ref="B3:C3"/>
    <mergeCell ref="B10:C10"/>
    <mergeCell ref="E15:I19"/>
  </mergeCells>
  <conditionalFormatting sqref="D37">
    <cfRule type="containsBlanks" dxfId="22" priority="1">
      <formula>LEN(TRIM(D37))=0</formula>
    </cfRule>
  </conditionalFormatting>
  <dataValidations count="6">
    <dataValidation allowBlank="1" showInputMessage="1" showErrorMessage="1" errorTitle="Błędny REGON" error="Proszę podać poprawną wartość - dozwolone sąwyłacznie cyfry." sqref="C6" xr:uid="{868E9B07-B9BC-4985-B2C2-D4E426D03CDC}"/>
    <dataValidation type="whole" allowBlank="1" showInputMessage="1" showErrorMessage="1" errorTitle="Błędny NIP" error="Proszę podać poprawną wartość - dozwolone sąwyłacznie cyfry." sqref="C5" xr:uid="{3A909D6C-A99E-4002-AD02-23447E379EA6}">
      <formula1>0</formula1>
      <formula2>9999999999</formula2>
    </dataValidation>
    <dataValidation allowBlank="1" showInputMessage="1" showErrorMessage="1" errorTitle="Błędna data" error="Proszę podać poprawną datę." sqref="G1" xr:uid="{D2AA094D-20B6-422A-9906-5C2622B21A96}"/>
    <dataValidation allowBlank="1" showInputMessage="1" showErrorMessage="1" promptTitle="Ciąg dalszy nazwy stanowiska" prompt="Proszę wskazać ciąg dalszy nazwy stanowiska np: (Starosta) Powiatu Pruszkowskiego, (Wójt) Gminy Raszyn." sqref="E25:I25" xr:uid="{4982E3C6-DDF4-4130-B1A1-56974DA6098D}"/>
    <dataValidation allowBlank="1" showInputMessage="1" showErrorMessage="1" promptTitle="Nazwa c.d" prompt="Proszę wskazać ciąg dalszy nazwy stanowiska np: (Starosta) Powiatu Pruszkowskiego, (Wójt) Gminy Raszyn." sqref="E27:I27 E29:I29" xr:uid="{4DEBCAC6-A7D5-4384-8D2A-319DDC6AC9DA}"/>
    <dataValidation allowBlank="1" showInputMessage="1" showErrorMessage="1" promptTitle="Nazwa c.d" prompt="Proszę wskazać ciąg dalszy nazwy stanowiska np: (Skarbnik) Powiatu Pruszkowskiego, (Skarbnik) Gminy Raszyn." sqref="E34:I34" xr:uid="{F13F28B8-2770-4753-869F-C7BD29FADB21}"/>
  </dataValidations>
  <pageMargins left="6.25E-2" right="1.0416666666666666E-2" top="0.32407407407407407" bottom="8.3333333333333332E-3" header="0.3" footer="0.3"/>
  <pageSetup paperSize="9" scale="5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E29E4DA-1BB7-4AA7-8DA1-0BF130D08CFE}">
          <x14:formula1>
            <xm:f>'Bank danych'!$A$17:$A$18</xm:f>
          </x14:formula1>
          <xm:sqref>B25 B27 B29 B34</xm:sqref>
        </x14:dataValidation>
        <x14:dataValidation type="list" allowBlank="1" showInputMessage="1" showErrorMessage="1" xr:uid="{987C82CD-6E58-483E-B3AE-D488296B465F}">
          <x14:formula1>
            <xm:f>'Bank danych'!$A$19:$A$27</xm:f>
          </x14:formula1>
          <xm:sqref>D29</xm:sqref>
        </x14:dataValidation>
        <x14:dataValidation type="list" allowBlank="1" showInputMessage="1" showErrorMessage="1" xr:uid="{66F98D87-4839-4CE8-BFEC-40D2C66A08BE}">
          <x14:formula1>
            <xm:f>'Bank danych'!$A$30:$A$31</xm:f>
          </x14:formula1>
          <xm:sqref>D34</xm:sqref>
        </x14:dataValidation>
        <x14:dataValidation type="list" allowBlank="1" showInputMessage="1" showErrorMessage="1" xr:uid="{D503D751-9487-4A47-83BF-0345BCAAD898}">
          <x14:formula1>
            <xm:f>'Bank danych'!$A$19:$A$29</xm:f>
          </x14:formula1>
          <xm:sqref>D25 D27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B2CF5-5E63-4386-9CC1-48A1327EA885}">
  <sheetPr codeName="Arkusz23">
    <tabColor theme="0" tint="-0.14999847407452621"/>
  </sheetPr>
  <dimension ref="A1:L331"/>
  <sheetViews>
    <sheetView showGridLines="0" view="pageBreakPreview" zoomScaleNormal="100" zoomScaleSheetLayoutView="100" zoomScalePageLayoutView="60" workbookViewId="0">
      <selection activeCell="D328" sqref="D328:F329"/>
    </sheetView>
  </sheetViews>
  <sheetFormatPr defaultColWidth="9.140625" defaultRowHeight="15" x14ac:dyDescent="0.25"/>
  <cols>
    <col min="1" max="1" width="4.7109375" style="9" customWidth="1"/>
    <col min="2" max="2" width="41.140625" style="9" bestFit="1" customWidth="1"/>
    <col min="3" max="3" width="34.85546875" style="9" customWidth="1"/>
    <col min="4" max="4" width="26.28515625" style="9" customWidth="1"/>
    <col min="5" max="5" width="28.85546875" style="9" customWidth="1"/>
    <col min="6" max="6" width="13.85546875" style="9" customWidth="1"/>
    <col min="7" max="7" width="21" style="9" customWidth="1"/>
    <col min="8" max="8" width="9.140625" style="9" hidden="1" customWidth="1"/>
    <col min="9" max="9" width="10.5703125" style="9" customWidth="1"/>
    <col min="10" max="10" width="9.140625" style="9" customWidth="1"/>
    <col min="11" max="11" width="7.5703125" style="9" customWidth="1"/>
    <col min="12" max="12" width="5.42578125" style="9" customWidth="1"/>
    <col min="13" max="16384" width="9.140625" style="9"/>
  </cols>
  <sheetData>
    <row r="1" spans="1:11" x14ac:dyDescent="0.25">
      <c r="A1" s="232"/>
      <c r="B1" s="232"/>
      <c r="C1" s="232"/>
      <c r="D1" s="232"/>
      <c r="E1" s="243" t="str">
        <f>IF('Wniosek 2025 r.'!E1="","",'Wniosek 2025 r.'!E1)</f>
        <v/>
      </c>
      <c r="F1" s="241" t="str">
        <f>IF('Wniosek 2025 r.'!G1="","",'Wniosek 2025 r.'!G1)</f>
        <v/>
      </c>
      <c r="G1" s="240"/>
      <c r="H1" s="8"/>
      <c r="I1" s="8"/>
      <c r="J1" s="8"/>
      <c r="K1" s="8"/>
    </row>
    <row r="2" spans="1:11" ht="15.75" thickBot="1" x14ac:dyDescent="0.3">
      <c r="A2" s="232"/>
      <c r="B2" s="232"/>
      <c r="C2" s="232"/>
      <c r="D2" s="232"/>
      <c r="E2" s="247" t="s">
        <v>58</v>
      </c>
      <c r="F2" s="18" t="s">
        <v>59</v>
      </c>
      <c r="G2" s="125"/>
    </row>
    <row r="3" spans="1:11" ht="26.25" customHeight="1" thickBot="1" x14ac:dyDescent="0.3">
      <c r="A3" s="232"/>
      <c r="B3" s="439" t="s">
        <v>13</v>
      </c>
      <c r="C3" s="440"/>
      <c r="D3" s="74"/>
      <c r="E3" s="236"/>
      <c r="F3" s="76"/>
      <c r="G3" s="76"/>
    </row>
    <row r="4" spans="1:11" ht="21" x14ac:dyDescent="0.25">
      <c r="A4" s="232"/>
      <c r="B4" s="190" t="s">
        <v>9</v>
      </c>
      <c r="C4" s="191" t="str">
        <f>IF('Wniosek 2025 r.'!C4="","",'Wniosek 2025 r.'!C4)</f>
        <v/>
      </c>
      <c r="D4" s="77"/>
      <c r="E4" s="78"/>
      <c r="F4" s="76"/>
      <c r="G4" s="76"/>
    </row>
    <row r="5" spans="1:11" ht="26.25" x14ac:dyDescent="0.25">
      <c r="A5" s="232"/>
      <c r="B5" s="181" t="s">
        <v>10</v>
      </c>
      <c r="C5" s="191" t="str">
        <f>IF('Wniosek 2025 r.'!C4="","",'Wniosek 2025 r.'!C5)</f>
        <v/>
      </c>
      <c r="D5" s="77"/>
      <c r="E5" s="79"/>
      <c r="F5" s="76"/>
      <c r="G5" s="76"/>
    </row>
    <row r="6" spans="1:11" x14ac:dyDescent="0.25">
      <c r="A6" s="232"/>
      <c r="B6" s="181" t="s">
        <v>11</v>
      </c>
      <c r="C6" s="191" t="str">
        <f>IF('Wniosek 2025 r.'!C4="","",'Wniosek 2025 r.'!C6)</f>
        <v/>
      </c>
      <c r="D6" s="77"/>
      <c r="E6" s="232"/>
      <c r="F6" s="76"/>
      <c r="G6" s="76"/>
    </row>
    <row r="7" spans="1:11" x14ac:dyDescent="0.25">
      <c r="A7" s="232"/>
      <c r="B7" s="181" t="s">
        <v>4</v>
      </c>
      <c r="C7" s="191" t="str">
        <f>IF('Wniosek 2025 r.'!C4="","",'Wniosek 2025 r.'!C7)</f>
        <v/>
      </c>
      <c r="D7" s="80"/>
      <c r="E7" s="232"/>
      <c r="F7" s="76"/>
      <c r="G7" s="76"/>
    </row>
    <row r="8" spans="1:11" x14ac:dyDescent="0.25">
      <c r="A8" s="232"/>
      <c r="B8" s="181" t="s">
        <v>8</v>
      </c>
      <c r="C8" s="191" t="str">
        <f>IF('Wniosek 2025 r.'!C4="","",'Wniosek 2025 r.'!C8)</f>
        <v/>
      </c>
      <c r="D8" s="80"/>
      <c r="E8" s="232"/>
      <c r="F8" s="76"/>
      <c r="G8" s="76"/>
    </row>
    <row r="9" spans="1:11" x14ac:dyDescent="0.25">
      <c r="A9" s="232"/>
      <c r="B9" s="181" t="s">
        <v>6</v>
      </c>
      <c r="C9" s="191" t="str">
        <f>IF('Wniosek 2025 r.'!C9="","",'Wniosek 2025 r.'!C9)</f>
        <v>mazowieckie</v>
      </c>
      <c r="D9" s="80"/>
      <c r="E9" s="232"/>
      <c r="F9" s="76"/>
      <c r="G9" s="76"/>
    </row>
    <row r="10" spans="1:11" x14ac:dyDescent="0.25">
      <c r="A10" s="232"/>
      <c r="B10" s="339" t="s">
        <v>14</v>
      </c>
      <c r="C10" s="340"/>
      <c r="D10" s="81"/>
      <c r="E10" s="232"/>
      <c r="F10" s="76"/>
      <c r="G10" s="76"/>
    </row>
    <row r="11" spans="1:11" x14ac:dyDescent="0.25">
      <c r="A11" s="232"/>
      <c r="B11" s="182" t="s">
        <v>37</v>
      </c>
      <c r="C11" s="230" t="str">
        <f>IF('Wniosek 2025 r.'!$C$4="","",'Wniosek 2025 r.'!C11)</f>
        <v/>
      </c>
      <c r="D11" s="82"/>
      <c r="E11" s="232"/>
      <c r="F11" s="76"/>
      <c r="G11" s="76"/>
    </row>
    <row r="12" spans="1:11" x14ac:dyDescent="0.25">
      <c r="A12" s="232"/>
      <c r="B12" s="182" t="s">
        <v>12</v>
      </c>
      <c r="C12" s="230" t="str">
        <f>IF('Wniosek 2025 r.'!$C$4="","",'Wniosek 2025 r.'!C12)</f>
        <v/>
      </c>
      <c r="D12" s="82"/>
      <c r="E12" s="232"/>
      <c r="F12" s="76"/>
      <c r="G12" s="76"/>
    </row>
    <row r="13" spans="1:11" x14ac:dyDescent="0.25">
      <c r="A13" s="232"/>
      <c r="B13" s="182" t="s">
        <v>5</v>
      </c>
      <c r="C13" s="230" t="str">
        <f>IF('Wniosek 2025 r.'!$C$4="","",'Wniosek 2025 r.'!C13)</f>
        <v/>
      </c>
      <c r="D13" s="77"/>
      <c r="E13" s="232"/>
      <c r="F13" s="76"/>
      <c r="G13" s="76"/>
    </row>
    <row r="14" spans="1:11" ht="15.75" thickBot="1" x14ac:dyDescent="0.3">
      <c r="A14" s="232"/>
      <c r="B14" s="183" t="s">
        <v>7</v>
      </c>
      <c r="C14" s="242" t="str">
        <f>IF('Wniosek 2025 r.'!$C$4="","",'Wniosek 2025 r.'!C14)</f>
        <v/>
      </c>
      <c r="D14" s="77"/>
      <c r="E14" s="232"/>
      <c r="F14" s="76"/>
      <c r="G14" s="76"/>
    </row>
    <row r="15" spans="1:11" ht="18.75" customHeight="1" x14ac:dyDescent="0.25">
      <c r="A15" s="232"/>
      <c r="B15" s="239"/>
      <c r="C15" s="239"/>
      <c r="D15" s="239"/>
      <c r="E15" s="433" t="s">
        <v>572</v>
      </c>
      <c r="F15" s="433"/>
      <c r="G15" s="433"/>
    </row>
    <row r="16" spans="1:11" ht="18.75" customHeight="1" x14ac:dyDescent="0.25">
      <c r="A16" s="232"/>
      <c r="B16" s="239"/>
      <c r="C16" s="239"/>
      <c r="D16" s="239"/>
      <c r="E16" s="433"/>
      <c r="F16" s="433"/>
      <c r="G16" s="433"/>
    </row>
    <row r="17" spans="1:12" ht="18.75" customHeight="1" x14ac:dyDescent="0.25">
      <c r="A17" s="232"/>
      <c r="B17" s="239"/>
      <c r="C17" s="239"/>
      <c r="D17" s="239"/>
      <c r="E17" s="433"/>
      <c r="F17" s="433"/>
      <c r="G17" s="433"/>
    </row>
    <row r="18" spans="1:12" ht="18.75" customHeight="1" x14ac:dyDescent="0.25">
      <c r="A18" s="232"/>
      <c r="B18" s="239"/>
      <c r="C18" s="239"/>
      <c r="D18" s="239"/>
      <c r="E18" s="433"/>
      <c r="F18" s="433"/>
      <c r="G18" s="433"/>
    </row>
    <row r="19" spans="1:12" ht="18.75" customHeight="1" x14ac:dyDescent="0.25">
      <c r="A19" s="232"/>
      <c r="B19" s="239"/>
      <c r="C19" s="239"/>
      <c r="D19" s="239"/>
      <c r="E19" s="433"/>
      <c r="F19" s="433"/>
      <c r="G19" s="433"/>
    </row>
    <row r="20" spans="1:12" ht="18.75" x14ac:dyDescent="0.25">
      <c r="A20" s="232"/>
      <c r="B20" s="239"/>
      <c r="C20" s="239"/>
      <c r="D20" s="239"/>
      <c r="E20" s="232"/>
      <c r="F20" s="229"/>
      <c r="G20" s="229"/>
    </row>
    <row r="21" spans="1:12" ht="15" customHeight="1" x14ac:dyDescent="0.25">
      <c r="A21" s="397" t="s">
        <v>1714</v>
      </c>
      <c r="B21" s="397"/>
      <c r="C21" s="397"/>
      <c r="D21" s="397"/>
      <c r="E21" s="397"/>
      <c r="F21" s="397"/>
      <c r="G21" s="397"/>
      <c r="H21" s="12"/>
      <c r="I21" s="12"/>
      <c r="J21" s="12"/>
      <c r="K21" s="12"/>
      <c r="L21" s="12"/>
    </row>
    <row r="22" spans="1:12" ht="42" customHeight="1" x14ac:dyDescent="0.25">
      <c r="A22" s="397"/>
      <c r="B22" s="397"/>
      <c r="C22" s="397"/>
      <c r="D22" s="397"/>
      <c r="E22" s="397"/>
      <c r="F22" s="397"/>
      <c r="G22" s="397"/>
      <c r="H22" s="12"/>
      <c r="I22" s="12"/>
      <c r="J22" s="12"/>
      <c r="K22" s="12"/>
      <c r="L22" s="12"/>
    </row>
    <row r="23" spans="1:12" x14ac:dyDescent="0.25">
      <c r="A23" s="342" t="s">
        <v>489</v>
      </c>
      <c r="B23" s="342"/>
      <c r="C23" s="342"/>
      <c r="D23" s="342"/>
      <c r="E23" s="342"/>
      <c r="F23" s="342"/>
      <c r="G23" s="342"/>
    </row>
    <row r="24" spans="1:12" s="17" customFormat="1" ht="26.25" customHeight="1" x14ac:dyDescent="0.25">
      <c r="A24" s="228" t="s">
        <v>92</v>
      </c>
      <c r="B24" s="448" t="s">
        <v>488</v>
      </c>
      <c r="C24" s="448"/>
      <c r="D24" s="228" t="s">
        <v>490</v>
      </c>
      <c r="E24" s="228" t="s">
        <v>491</v>
      </c>
      <c r="F24" s="228" t="s">
        <v>492</v>
      </c>
      <c r="G24" s="228" t="s">
        <v>493</v>
      </c>
    </row>
    <row r="25" spans="1:12" s="17" customFormat="1" ht="15" customHeight="1" x14ac:dyDescent="0.25">
      <c r="A25" s="445"/>
      <c r="B25" s="446"/>
      <c r="C25" s="447"/>
      <c r="D25" s="441" t="s">
        <v>494</v>
      </c>
      <c r="E25" s="442"/>
      <c r="F25" s="442"/>
      <c r="G25" s="442"/>
    </row>
    <row r="26" spans="1:12" s="17" customFormat="1" ht="15" hidden="1" customHeight="1" x14ac:dyDescent="0.25">
      <c r="A26" s="238"/>
      <c r="B26" s="449"/>
      <c r="C26" s="444"/>
      <c r="D26" s="237"/>
      <c r="E26" s="244"/>
      <c r="F26" s="237"/>
      <c r="G26" s="244"/>
    </row>
    <row r="27" spans="1:12" s="17" customFormat="1" ht="15" hidden="1" customHeight="1" x14ac:dyDescent="0.25">
      <c r="A27" s="238"/>
      <c r="B27" s="449"/>
      <c r="C27" s="444"/>
      <c r="D27" s="237"/>
      <c r="E27" s="244"/>
      <c r="F27" s="237"/>
      <c r="G27" s="244"/>
    </row>
    <row r="28" spans="1:12" s="17" customFormat="1" ht="15" hidden="1" customHeight="1" x14ac:dyDescent="0.25">
      <c r="A28" s="238"/>
      <c r="B28" s="443"/>
      <c r="C28" s="444"/>
      <c r="D28" s="237"/>
      <c r="E28" s="244"/>
      <c r="F28" s="237"/>
      <c r="G28" s="244"/>
    </row>
    <row r="29" spans="1:12" s="17" customFormat="1" ht="15" hidden="1" customHeight="1" x14ac:dyDescent="0.25">
      <c r="A29" s="238"/>
      <c r="B29" s="443"/>
      <c r="C29" s="444"/>
      <c r="D29" s="237"/>
      <c r="E29" s="244"/>
      <c r="F29" s="237"/>
      <c r="G29" s="244"/>
    </row>
    <row r="30" spans="1:12" s="17" customFormat="1" ht="15" hidden="1" customHeight="1" x14ac:dyDescent="0.25">
      <c r="A30" s="238"/>
      <c r="B30" s="443"/>
      <c r="C30" s="444"/>
      <c r="D30" s="237"/>
      <c r="E30" s="244"/>
      <c r="F30" s="237"/>
      <c r="G30" s="244"/>
    </row>
    <row r="31" spans="1:12" s="17" customFormat="1" ht="15" hidden="1" customHeight="1" x14ac:dyDescent="0.25">
      <c r="A31" s="238"/>
      <c r="B31" s="443"/>
      <c r="C31" s="444"/>
      <c r="D31" s="237"/>
      <c r="E31" s="244"/>
      <c r="F31" s="237"/>
      <c r="G31" s="244"/>
    </row>
    <row r="32" spans="1:12" s="17" customFormat="1" ht="15" hidden="1" customHeight="1" x14ac:dyDescent="0.25">
      <c r="A32" s="238"/>
      <c r="B32" s="443"/>
      <c r="C32" s="444"/>
      <c r="D32" s="237"/>
      <c r="E32" s="244"/>
      <c r="F32" s="237"/>
      <c r="G32" s="244"/>
    </row>
    <row r="33" spans="1:7" s="17" customFormat="1" ht="15" hidden="1" customHeight="1" x14ac:dyDescent="0.25">
      <c r="A33" s="238"/>
      <c r="B33" s="443"/>
      <c r="C33" s="444"/>
      <c r="D33" s="237"/>
      <c r="E33" s="244"/>
      <c r="F33" s="237"/>
      <c r="G33" s="244"/>
    </row>
    <row r="34" spans="1:7" s="17" customFormat="1" ht="15" hidden="1" customHeight="1" x14ac:dyDescent="0.25">
      <c r="A34" s="238"/>
      <c r="B34" s="443"/>
      <c r="C34" s="444"/>
      <c r="D34" s="237"/>
      <c r="E34" s="244"/>
      <c r="F34" s="237"/>
      <c r="G34" s="244"/>
    </row>
    <row r="35" spans="1:7" s="17" customFormat="1" ht="15" hidden="1" customHeight="1" x14ac:dyDescent="0.25">
      <c r="A35" s="238"/>
      <c r="B35" s="443"/>
      <c r="C35" s="444"/>
      <c r="D35" s="237"/>
      <c r="E35" s="244"/>
      <c r="F35" s="237"/>
      <c r="G35" s="244"/>
    </row>
    <row r="36" spans="1:7" s="17" customFormat="1" ht="15" hidden="1" customHeight="1" x14ac:dyDescent="0.25">
      <c r="A36" s="238"/>
      <c r="B36" s="443"/>
      <c r="C36" s="444"/>
      <c r="D36" s="237"/>
      <c r="E36" s="244"/>
      <c r="F36" s="237"/>
      <c r="G36" s="244"/>
    </row>
    <row r="37" spans="1:7" s="17" customFormat="1" ht="15" hidden="1" customHeight="1" x14ac:dyDescent="0.25">
      <c r="A37" s="238"/>
      <c r="B37" s="443"/>
      <c r="C37" s="444"/>
      <c r="D37" s="237"/>
      <c r="E37" s="244"/>
      <c r="F37" s="237"/>
      <c r="G37" s="244"/>
    </row>
    <row r="38" spans="1:7" s="17" customFormat="1" ht="15" hidden="1" customHeight="1" x14ac:dyDescent="0.25">
      <c r="A38" s="238"/>
      <c r="B38" s="443"/>
      <c r="C38" s="444"/>
      <c r="D38" s="237"/>
      <c r="E38" s="244"/>
      <c r="F38" s="237"/>
      <c r="G38" s="244"/>
    </row>
    <row r="39" spans="1:7" s="17" customFormat="1" ht="15" hidden="1" customHeight="1" x14ac:dyDescent="0.25">
      <c r="A39" s="238"/>
      <c r="B39" s="443"/>
      <c r="C39" s="444"/>
      <c r="D39" s="237"/>
      <c r="E39" s="244"/>
      <c r="F39" s="237"/>
      <c r="G39" s="244"/>
    </row>
    <row r="40" spans="1:7" s="17" customFormat="1" ht="15" hidden="1" customHeight="1" x14ac:dyDescent="0.25">
      <c r="A40" s="238"/>
      <c r="B40" s="443"/>
      <c r="C40" s="444"/>
      <c r="D40" s="237"/>
      <c r="E40" s="244"/>
      <c r="F40" s="237"/>
      <c r="G40" s="244"/>
    </row>
    <row r="41" spans="1:7" s="17" customFormat="1" ht="15" hidden="1" customHeight="1" x14ac:dyDescent="0.25">
      <c r="A41" s="238"/>
      <c r="B41" s="443"/>
      <c r="C41" s="444"/>
      <c r="D41" s="237"/>
      <c r="E41" s="244"/>
      <c r="F41" s="237"/>
      <c r="G41" s="244"/>
    </row>
    <row r="42" spans="1:7" s="17" customFormat="1" ht="15" hidden="1" customHeight="1" x14ac:dyDescent="0.25">
      <c r="A42" s="238"/>
      <c r="B42" s="443"/>
      <c r="C42" s="444"/>
      <c r="D42" s="237"/>
      <c r="E42" s="244"/>
      <c r="F42" s="237"/>
      <c r="G42" s="244"/>
    </row>
    <row r="43" spans="1:7" s="17" customFormat="1" ht="15" hidden="1" customHeight="1" x14ac:dyDescent="0.25">
      <c r="A43" s="238"/>
      <c r="B43" s="443"/>
      <c r="C43" s="444"/>
      <c r="D43" s="237"/>
      <c r="E43" s="244"/>
      <c r="F43" s="237"/>
      <c r="G43" s="244"/>
    </row>
    <row r="44" spans="1:7" s="17" customFormat="1" ht="15" hidden="1" customHeight="1" x14ac:dyDescent="0.25">
      <c r="A44" s="238"/>
      <c r="B44" s="443"/>
      <c r="C44" s="444"/>
      <c r="D44" s="237"/>
      <c r="E44" s="244"/>
      <c r="F44" s="237"/>
      <c r="G44" s="244"/>
    </row>
    <row r="45" spans="1:7" s="17" customFormat="1" ht="15" hidden="1" customHeight="1" x14ac:dyDescent="0.25">
      <c r="A45" s="238"/>
      <c r="B45" s="443"/>
      <c r="C45" s="444"/>
      <c r="D45" s="237"/>
      <c r="E45" s="244"/>
      <c r="F45" s="237"/>
      <c r="G45" s="244"/>
    </row>
    <row r="46" spans="1:7" s="17" customFormat="1" ht="15" hidden="1" customHeight="1" x14ac:dyDescent="0.25">
      <c r="A46" s="238"/>
      <c r="B46" s="443"/>
      <c r="C46" s="444"/>
      <c r="D46" s="237"/>
      <c r="E46" s="244"/>
      <c r="F46" s="237"/>
      <c r="G46" s="244"/>
    </row>
    <row r="47" spans="1:7" s="17" customFormat="1" ht="15" hidden="1" customHeight="1" x14ac:dyDescent="0.25">
      <c r="A47" s="238"/>
      <c r="B47" s="443"/>
      <c r="C47" s="444"/>
      <c r="D47" s="237"/>
      <c r="E47" s="244"/>
      <c r="F47" s="237"/>
      <c r="G47" s="244"/>
    </row>
    <row r="48" spans="1:7" s="17" customFormat="1" ht="15" hidden="1" customHeight="1" x14ac:dyDescent="0.25">
      <c r="A48" s="238"/>
      <c r="B48" s="443"/>
      <c r="C48" s="444"/>
      <c r="D48" s="237"/>
      <c r="E48" s="244"/>
      <c r="F48" s="237"/>
      <c r="G48" s="244"/>
    </row>
    <row r="49" spans="1:7" s="17" customFormat="1" ht="15" hidden="1" customHeight="1" x14ac:dyDescent="0.25">
      <c r="A49" s="238"/>
      <c r="B49" s="443"/>
      <c r="C49" s="444"/>
      <c r="D49" s="237"/>
      <c r="E49" s="244"/>
      <c r="F49" s="237"/>
      <c r="G49" s="244"/>
    </row>
    <row r="50" spans="1:7" s="17" customFormat="1" ht="15" hidden="1" customHeight="1" x14ac:dyDescent="0.25">
      <c r="A50" s="238"/>
      <c r="B50" s="443"/>
      <c r="C50" s="444"/>
      <c r="D50" s="237"/>
      <c r="E50" s="244"/>
      <c r="F50" s="237"/>
      <c r="G50" s="244"/>
    </row>
    <row r="51" spans="1:7" s="17" customFormat="1" ht="15" hidden="1" customHeight="1" x14ac:dyDescent="0.25">
      <c r="A51" s="238"/>
      <c r="B51" s="443"/>
      <c r="C51" s="444"/>
      <c r="D51" s="237"/>
      <c r="E51" s="244"/>
      <c r="F51" s="237"/>
      <c r="G51" s="244"/>
    </row>
    <row r="52" spans="1:7" s="17" customFormat="1" ht="15" hidden="1" customHeight="1" x14ac:dyDescent="0.25">
      <c r="A52" s="238"/>
      <c r="B52" s="443"/>
      <c r="C52" s="444"/>
      <c r="D52" s="237"/>
      <c r="E52" s="244"/>
      <c r="F52" s="237"/>
      <c r="G52" s="244"/>
    </row>
    <row r="53" spans="1:7" s="17" customFormat="1" ht="15" hidden="1" customHeight="1" x14ac:dyDescent="0.25">
      <c r="A53" s="238"/>
      <c r="B53" s="443"/>
      <c r="C53" s="444"/>
      <c r="D53" s="237"/>
      <c r="E53" s="244"/>
      <c r="F53" s="237"/>
      <c r="G53" s="244"/>
    </row>
    <row r="54" spans="1:7" s="17" customFormat="1" ht="15" hidden="1" customHeight="1" x14ac:dyDescent="0.25">
      <c r="A54" s="238"/>
      <c r="B54" s="443"/>
      <c r="C54" s="444"/>
      <c r="D54" s="237"/>
      <c r="E54" s="244"/>
      <c r="F54" s="237"/>
      <c r="G54" s="244"/>
    </row>
    <row r="55" spans="1:7" s="17" customFormat="1" ht="15" hidden="1" customHeight="1" x14ac:dyDescent="0.25">
      <c r="A55" s="238"/>
      <c r="B55" s="443"/>
      <c r="C55" s="444"/>
      <c r="D55" s="237"/>
      <c r="E55" s="244"/>
      <c r="F55" s="237"/>
      <c r="G55" s="244"/>
    </row>
    <row r="56" spans="1:7" s="17" customFormat="1" ht="15" hidden="1" customHeight="1" x14ac:dyDescent="0.25">
      <c r="A56" s="238"/>
      <c r="B56" s="443"/>
      <c r="C56" s="444"/>
      <c r="D56" s="237"/>
      <c r="E56" s="244"/>
      <c r="F56" s="237"/>
      <c r="G56" s="244"/>
    </row>
    <row r="57" spans="1:7" s="17" customFormat="1" ht="15" hidden="1" customHeight="1" x14ac:dyDescent="0.25">
      <c r="A57" s="238"/>
      <c r="B57" s="443"/>
      <c r="C57" s="444"/>
      <c r="D57" s="237"/>
      <c r="E57" s="244"/>
      <c r="F57" s="237"/>
      <c r="G57" s="244"/>
    </row>
    <row r="58" spans="1:7" s="17" customFormat="1" ht="15" hidden="1" customHeight="1" x14ac:dyDescent="0.25">
      <c r="A58" s="238"/>
      <c r="B58" s="443"/>
      <c r="C58" s="444"/>
      <c r="D58" s="237"/>
      <c r="E58" s="244"/>
      <c r="F58" s="237"/>
      <c r="G58" s="244"/>
    </row>
    <row r="59" spans="1:7" s="17" customFormat="1" ht="15" hidden="1" customHeight="1" x14ac:dyDescent="0.25">
      <c r="A59" s="238"/>
      <c r="B59" s="443"/>
      <c r="C59" s="444"/>
      <c r="D59" s="237"/>
      <c r="E59" s="244"/>
      <c r="F59" s="237"/>
      <c r="G59" s="244"/>
    </row>
    <row r="60" spans="1:7" s="17" customFormat="1" ht="15" hidden="1" customHeight="1" x14ac:dyDescent="0.25">
      <c r="A60" s="238"/>
      <c r="B60" s="443"/>
      <c r="C60" s="444"/>
      <c r="D60" s="237"/>
      <c r="E60" s="244"/>
      <c r="F60" s="237"/>
      <c r="G60" s="244"/>
    </row>
    <row r="61" spans="1:7" s="17" customFormat="1" ht="15" hidden="1" customHeight="1" x14ac:dyDescent="0.25">
      <c r="A61" s="238"/>
      <c r="B61" s="443"/>
      <c r="C61" s="444"/>
      <c r="D61" s="237"/>
      <c r="E61" s="244"/>
      <c r="F61" s="237"/>
      <c r="G61" s="244"/>
    </row>
    <row r="62" spans="1:7" s="17" customFormat="1" ht="15" hidden="1" customHeight="1" x14ac:dyDescent="0.25">
      <c r="A62" s="238"/>
      <c r="B62" s="443"/>
      <c r="C62" s="444"/>
      <c r="D62" s="237"/>
      <c r="E62" s="244"/>
      <c r="F62" s="237"/>
      <c r="G62" s="244"/>
    </row>
    <row r="63" spans="1:7" s="17" customFormat="1" ht="15" hidden="1" customHeight="1" x14ac:dyDescent="0.25">
      <c r="A63" s="238"/>
      <c r="B63" s="443"/>
      <c r="C63" s="444"/>
      <c r="D63" s="237"/>
      <c r="E63" s="244"/>
      <c r="F63" s="237"/>
      <c r="G63" s="244"/>
    </row>
    <row r="64" spans="1:7" s="17" customFormat="1" ht="15" hidden="1" customHeight="1" x14ac:dyDescent="0.25">
      <c r="A64" s="238"/>
      <c r="B64" s="443"/>
      <c r="C64" s="444"/>
      <c r="D64" s="237"/>
      <c r="E64" s="244"/>
      <c r="F64" s="237"/>
      <c r="G64" s="244"/>
    </row>
    <row r="65" spans="1:7" s="17" customFormat="1" ht="15" hidden="1" customHeight="1" x14ac:dyDescent="0.25">
      <c r="A65" s="238"/>
      <c r="B65" s="443"/>
      <c r="C65" s="444"/>
      <c r="D65" s="237"/>
      <c r="E65" s="244"/>
      <c r="F65" s="237"/>
      <c r="G65" s="244"/>
    </row>
    <row r="66" spans="1:7" s="17" customFormat="1" ht="15" hidden="1" customHeight="1" x14ac:dyDescent="0.25">
      <c r="A66" s="238"/>
      <c r="B66" s="443"/>
      <c r="C66" s="444"/>
      <c r="D66" s="237"/>
      <c r="E66" s="244"/>
      <c r="F66" s="237"/>
      <c r="G66" s="244"/>
    </row>
    <row r="67" spans="1:7" s="17" customFormat="1" ht="15" hidden="1" customHeight="1" x14ac:dyDescent="0.25">
      <c r="A67" s="238"/>
      <c r="B67" s="443"/>
      <c r="C67" s="444"/>
      <c r="D67" s="237"/>
      <c r="E67" s="244"/>
      <c r="F67" s="237"/>
      <c r="G67" s="244"/>
    </row>
    <row r="68" spans="1:7" s="17" customFormat="1" ht="15" hidden="1" customHeight="1" x14ac:dyDescent="0.25">
      <c r="A68" s="238"/>
      <c r="B68" s="443"/>
      <c r="C68" s="444"/>
      <c r="D68" s="237"/>
      <c r="E68" s="244"/>
      <c r="F68" s="237"/>
      <c r="G68" s="244"/>
    </row>
    <row r="69" spans="1:7" s="17" customFormat="1" ht="15" hidden="1" customHeight="1" x14ac:dyDescent="0.25">
      <c r="A69" s="238"/>
      <c r="B69" s="443"/>
      <c r="C69" s="444"/>
      <c r="D69" s="237"/>
      <c r="E69" s="244"/>
      <c r="F69" s="237"/>
      <c r="G69" s="244"/>
    </row>
    <row r="70" spans="1:7" s="17" customFormat="1" ht="15" hidden="1" customHeight="1" x14ac:dyDescent="0.25">
      <c r="A70" s="238"/>
      <c r="B70" s="443"/>
      <c r="C70" s="444"/>
      <c r="D70" s="237"/>
      <c r="E70" s="244"/>
      <c r="F70" s="237"/>
      <c r="G70" s="244"/>
    </row>
    <row r="71" spans="1:7" s="17" customFormat="1" ht="15" hidden="1" customHeight="1" x14ac:dyDescent="0.25">
      <c r="A71" s="238"/>
      <c r="B71" s="443"/>
      <c r="C71" s="444"/>
      <c r="D71" s="237"/>
      <c r="E71" s="244"/>
      <c r="F71" s="237"/>
      <c r="G71" s="244"/>
    </row>
    <row r="72" spans="1:7" s="17" customFormat="1" ht="15" hidden="1" customHeight="1" x14ac:dyDescent="0.25">
      <c r="A72" s="238"/>
      <c r="B72" s="443"/>
      <c r="C72" s="444"/>
      <c r="D72" s="237"/>
      <c r="E72" s="244"/>
      <c r="F72" s="237"/>
      <c r="G72" s="244"/>
    </row>
    <row r="73" spans="1:7" s="17" customFormat="1" ht="15" hidden="1" customHeight="1" x14ac:dyDescent="0.25">
      <c r="A73" s="238"/>
      <c r="B73" s="443"/>
      <c r="C73" s="444"/>
      <c r="D73" s="237"/>
      <c r="E73" s="244"/>
      <c r="F73" s="237"/>
      <c r="G73" s="244"/>
    </row>
    <row r="74" spans="1:7" s="17" customFormat="1" ht="15" hidden="1" customHeight="1" x14ac:dyDescent="0.25">
      <c r="A74" s="238"/>
      <c r="B74" s="443"/>
      <c r="C74" s="444"/>
      <c r="D74" s="237"/>
      <c r="E74" s="244"/>
      <c r="F74" s="237"/>
      <c r="G74" s="244"/>
    </row>
    <row r="75" spans="1:7" s="17" customFormat="1" ht="15" hidden="1" customHeight="1" x14ac:dyDescent="0.25">
      <c r="A75" s="238"/>
      <c r="B75" s="443"/>
      <c r="C75" s="444"/>
      <c r="D75" s="237"/>
      <c r="E75" s="244"/>
      <c r="F75" s="237"/>
      <c r="G75" s="244"/>
    </row>
    <row r="76" spans="1:7" s="17" customFormat="1" ht="15" hidden="1" customHeight="1" x14ac:dyDescent="0.25">
      <c r="A76" s="238"/>
      <c r="B76" s="443"/>
      <c r="C76" s="444"/>
      <c r="D76" s="237"/>
      <c r="E76" s="244"/>
      <c r="F76" s="237"/>
      <c r="G76" s="244"/>
    </row>
    <row r="77" spans="1:7" s="17" customFormat="1" ht="15" hidden="1" customHeight="1" x14ac:dyDescent="0.25">
      <c r="A77" s="238"/>
      <c r="B77" s="443"/>
      <c r="C77" s="444"/>
      <c r="D77" s="237"/>
      <c r="E77" s="244"/>
      <c r="F77" s="237"/>
      <c r="G77" s="244"/>
    </row>
    <row r="78" spans="1:7" s="17" customFormat="1" ht="15" hidden="1" customHeight="1" x14ac:dyDescent="0.25">
      <c r="A78" s="238"/>
      <c r="B78" s="443"/>
      <c r="C78" s="444"/>
      <c r="D78" s="237"/>
      <c r="E78" s="244"/>
      <c r="F78" s="237"/>
      <c r="G78" s="244"/>
    </row>
    <row r="79" spans="1:7" s="17" customFormat="1" ht="15" hidden="1" customHeight="1" x14ac:dyDescent="0.25">
      <c r="A79" s="238"/>
      <c r="B79" s="443"/>
      <c r="C79" s="444"/>
      <c r="D79" s="237"/>
      <c r="E79" s="244"/>
      <c r="F79" s="237"/>
      <c r="G79" s="244"/>
    </row>
    <row r="80" spans="1:7" s="17" customFormat="1" ht="15" hidden="1" customHeight="1" x14ac:dyDescent="0.25">
      <c r="A80" s="238"/>
      <c r="B80" s="443"/>
      <c r="C80" s="444"/>
      <c r="D80" s="237"/>
      <c r="E80" s="244"/>
      <c r="F80" s="237"/>
      <c r="G80" s="244"/>
    </row>
    <row r="81" spans="1:7" s="17" customFormat="1" ht="15" hidden="1" customHeight="1" x14ac:dyDescent="0.25">
      <c r="A81" s="238"/>
      <c r="B81" s="443"/>
      <c r="C81" s="444"/>
      <c r="D81" s="237"/>
      <c r="E81" s="244"/>
      <c r="F81" s="237"/>
      <c r="G81" s="244"/>
    </row>
    <row r="82" spans="1:7" s="17" customFormat="1" ht="15" hidden="1" customHeight="1" x14ac:dyDescent="0.25">
      <c r="A82" s="238"/>
      <c r="B82" s="443"/>
      <c r="C82" s="444"/>
      <c r="D82" s="237"/>
      <c r="E82" s="244"/>
      <c r="F82" s="237"/>
      <c r="G82" s="244"/>
    </row>
    <row r="83" spans="1:7" s="17" customFormat="1" ht="15" hidden="1" customHeight="1" x14ac:dyDescent="0.25">
      <c r="A83" s="238"/>
      <c r="B83" s="443"/>
      <c r="C83" s="444"/>
      <c r="D83" s="237"/>
      <c r="E83" s="244"/>
      <c r="F83" s="237"/>
      <c r="G83" s="244"/>
    </row>
    <row r="84" spans="1:7" s="17" customFormat="1" ht="15" hidden="1" customHeight="1" x14ac:dyDescent="0.25">
      <c r="A84" s="238"/>
      <c r="B84" s="443"/>
      <c r="C84" s="444"/>
      <c r="D84" s="237"/>
      <c r="E84" s="244"/>
      <c r="F84" s="237"/>
      <c r="G84" s="244"/>
    </row>
    <row r="85" spans="1:7" s="17" customFormat="1" ht="15" hidden="1" customHeight="1" x14ac:dyDescent="0.25">
      <c r="A85" s="238"/>
      <c r="B85" s="443"/>
      <c r="C85" s="444"/>
      <c r="D85" s="237"/>
      <c r="E85" s="244"/>
      <c r="F85" s="237"/>
      <c r="G85" s="244"/>
    </row>
    <row r="86" spans="1:7" s="17" customFormat="1" ht="15" hidden="1" customHeight="1" x14ac:dyDescent="0.25">
      <c r="A86" s="238"/>
      <c r="B86" s="443"/>
      <c r="C86" s="444"/>
      <c r="D86" s="237"/>
      <c r="E86" s="244"/>
      <c r="F86" s="237"/>
      <c r="G86" s="244"/>
    </row>
    <row r="87" spans="1:7" s="17" customFormat="1" ht="15" hidden="1" customHeight="1" x14ac:dyDescent="0.25">
      <c r="A87" s="238"/>
      <c r="B87" s="443"/>
      <c r="C87" s="444"/>
      <c r="D87" s="237"/>
      <c r="E87" s="244"/>
      <c r="F87" s="237"/>
      <c r="G87" s="244"/>
    </row>
    <row r="88" spans="1:7" s="17" customFormat="1" ht="15" hidden="1" customHeight="1" x14ac:dyDescent="0.25">
      <c r="A88" s="238"/>
      <c r="B88" s="443"/>
      <c r="C88" s="444"/>
      <c r="D88" s="237"/>
      <c r="E88" s="244"/>
      <c r="F88" s="237"/>
      <c r="G88" s="244"/>
    </row>
    <row r="89" spans="1:7" s="17" customFormat="1" ht="15" hidden="1" customHeight="1" x14ac:dyDescent="0.25">
      <c r="A89" s="238"/>
      <c r="B89" s="443"/>
      <c r="C89" s="444"/>
      <c r="D89" s="237"/>
      <c r="E89" s="244"/>
      <c r="F89" s="237"/>
      <c r="G89" s="244"/>
    </row>
    <row r="90" spans="1:7" s="17" customFormat="1" ht="15" hidden="1" customHeight="1" x14ac:dyDescent="0.25">
      <c r="A90" s="238"/>
      <c r="B90" s="443"/>
      <c r="C90" s="444"/>
      <c r="D90" s="237"/>
      <c r="E90" s="244"/>
      <c r="F90" s="237"/>
      <c r="G90" s="244"/>
    </row>
    <row r="91" spans="1:7" s="17" customFormat="1" ht="15" hidden="1" customHeight="1" x14ac:dyDescent="0.25">
      <c r="A91" s="238"/>
      <c r="B91" s="443"/>
      <c r="C91" s="444"/>
      <c r="D91" s="237"/>
      <c r="E91" s="244"/>
      <c r="F91" s="237"/>
      <c r="G91" s="244"/>
    </row>
    <row r="92" spans="1:7" s="17" customFormat="1" ht="15" hidden="1" customHeight="1" x14ac:dyDescent="0.25">
      <c r="A92" s="238"/>
      <c r="B92" s="443"/>
      <c r="C92" s="444"/>
      <c r="D92" s="237"/>
      <c r="E92" s="244"/>
      <c r="F92" s="237"/>
      <c r="G92" s="244"/>
    </row>
    <row r="93" spans="1:7" s="17" customFormat="1" ht="15" hidden="1" customHeight="1" x14ac:dyDescent="0.25">
      <c r="A93" s="238"/>
      <c r="B93" s="443"/>
      <c r="C93" s="444"/>
      <c r="D93" s="237"/>
      <c r="E93" s="244"/>
      <c r="F93" s="237"/>
      <c r="G93" s="244"/>
    </row>
    <row r="94" spans="1:7" s="17" customFormat="1" ht="15" hidden="1" customHeight="1" x14ac:dyDescent="0.25">
      <c r="A94" s="238"/>
      <c r="B94" s="443"/>
      <c r="C94" s="444"/>
      <c r="D94" s="237"/>
      <c r="E94" s="244"/>
      <c r="F94" s="237"/>
      <c r="G94" s="244"/>
    </row>
    <row r="95" spans="1:7" s="17" customFormat="1" ht="15" hidden="1" customHeight="1" x14ac:dyDescent="0.25">
      <c r="A95" s="238"/>
      <c r="B95" s="443"/>
      <c r="C95" s="444"/>
      <c r="D95" s="237"/>
      <c r="E95" s="244"/>
      <c r="F95" s="237"/>
      <c r="G95" s="244"/>
    </row>
    <row r="96" spans="1:7" s="17" customFormat="1" ht="15" hidden="1" customHeight="1" x14ac:dyDescent="0.25">
      <c r="A96" s="238"/>
      <c r="B96" s="443"/>
      <c r="C96" s="444"/>
      <c r="D96" s="237"/>
      <c r="E96" s="244"/>
      <c r="F96" s="237"/>
      <c r="G96" s="244"/>
    </row>
    <row r="97" spans="1:7" s="17" customFormat="1" ht="15" hidden="1" customHeight="1" x14ac:dyDescent="0.25">
      <c r="A97" s="238"/>
      <c r="B97" s="443"/>
      <c r="C97" s="444"/>
      <c r="D97" s="237"/>
      <c r="E97" s="244"/>
      <c r="F97" s="237"/>
      <c r="G97" s="244"/>
    </row>
    <row r="98" spans="1:7" s="17" customFormat="1" ht="15" hidden="1" customHeight="1" x14ac:dyDescent="0.25">
      <c r="A98" s="238"/>
      <c r="B98" s="443"/>
      <c r="C98" s="444"/>
      <c r="D98" s="237"/>
      <c r="E98" s="244"/>
      <c r="F98" s="237"/>
      <c r="G98" s="244"/>
    </row>
    <row r="99" spans="1:7" s="17" customFormat="1" ht="15" hidden="1" customHeight="1" x14ac:dyDescent="0.25">
      <c r="A99" s="238"/>
      <c r="B99" s="443"/>
      <c r="C99" s="444"/>
      <c r="D99" s="237"/>
      <c r="E99" s="244"/>
      <c r="F99" s="237"/>
      <c r="G99" s="244"/>
    </row>
    <row r="100" spans="1:7" s="17" customFormat="1" ht="15" hidden="1" customHeight="1" x14ac:dyDescent="0.25">
      <c r="A100" s="238"/>
      <c r="B100" s="443"/>
      <c r="C100" s="444"/>
      <c r="D100" s="237"/>
      <c r="E100" s="244"/>
      <c r="F100" s="237"/>
      <c r="G100" s="244"/>
    </row>
    <row r="101" spans="1:7" s="17" customFormat="1" ht="15" hidden="1" customHeight="1" x14ac:dyDescent="0.25">
      <c r="A101" s="238"/>
      <c r="B101" s="443"/>
      <c r="C101" s="444"/>
      <c r="D101" s="237"/>
      <c r="E101" s="244"/>
      <c r="F101" s="237"/>
      <c r="G101" s="244"/>
    </row>
    <row r="102" spans="1:7" s="17" customFormat="1" ht="15" hidden="1" customHeight="1" x14ac:dyDescent="0.25">
      <c r="A102" s="238"/>
      <c r="B102" s="443"/>
      <c r="C102" s="444"/>
      <c r="D102" s="237"/>
      <c r="E102" s="244"/>
      <c r="F102" s="237"/>
      <c r="G102" s="244"/>
    </row>
    <row r="103" spans="1:7" s="17" customFormat="1" ht="15" hidden="1" customHeight="1" x14ac:dyDescent="0.25">
      <c r="A103" s="238"/>
      <c r="B103" s="443"/>
      <c r="C103" s="444"/>
      <c r="D103" s="237"/>
      <c r="E103" s="244"/>
      <c r="F103" s="237"/>
      <c r="G103" s="244"/>
    </row>
    <row r="104" spans="1:7" s="17" customFormat="1" ht="15" hidden="1" customHeight="1" x14ac:dyDescent="0.25">
      <c r="A104" s="238"/>
      <c r="B104" s="443"/>
      <c r="C104" s="444"/>
      <c r="D104" s="237"/>
      <c r="E104" s="244"/>
      <c r="F104" s="237"/>
      <c r="G104" s="244"/>
    </row>
    <row r="105" spans="1:7" s="17" customFormat="1" ht="15" hidden="1" customHeight="1" x14ac:dyDescent="0.25">
      <c r="A105" s="238"/>
      <c r="B105" s="443"/>
      <c r="C105" s="444"/>
      <c r="D105" s="237"/>
      <c r="E105" s="244"/>
      <c r="F105" s="237"/>
      <c r="G105" s="244"/>
    </row>
    <row r="106" spans="1:7" s="17" customFormat="1" ht="15" hidden="1" customHeight="1" x14ac:dyDescent="0.25">
      <c r="A106" s="238"/>
      <c r="B106" s="443"/>
      <c r="C106" s="444"/>
      <c r="D106" s="237"/>
      <c r="E106" s="244"/>
      <c r="F106" s="237"/>
      <c r="G106" s="244"/>
    </row>
    <row r="107" spans="1:7" s="17" customFormat="1" ht="15" hidden="1" customHeight="1" x14ac:dyDescent="0.25">
      <c r="A107" s="238"/>
      <c r="B107" s="443"/>
      <c r="C107" s="444"/>
      <c r="D107" s="237"/>
      <c r="E107" s="244"/>
      <c r="F107" s="237"/>
      <c r="G107" s="244"/>
    </row>
    <row r="108" spans="1:7" s="17" customFormat="1" ht="15" hidden="1" customHeight="1" x14ac:dyDescent="0.25">
      <c r="A108" s="238"/>
      <c r="B108" s="443"/>
      <c r="C108" s="444"/>
      <c r="D108" s="237"/>
      <c r="E108" s="244"/>
      <c r="F108" s="237"/>
      <c r="G108" s="244"/>
    </row>
    <row r="109" spans="1:7" s="17" customFormat="1" ht="15" hidden="1" customHeight="1" x14ac:dyDescent="0.25">
      <c r="A109" s="238"/>
      <c r="B109" s="443"/>
      <c r="C109" s="444"/>
      <c r="D109" s="237"/>
      <c r="E109" s="244"/>
      <c r="F109" s="237"/>
      <c r="G109" s="244"/>
    </row>
    <row r="110" spans="1:7" s="17" customFormat="1" ht="15" hidden="1" customHeight="1" x14ac:dyDescent="0.25">
      <c r="A110" s="238"/>
      <c r="B110" s="443"/>
      <c r="C110" s="444"/>
      <c r="D110" s="237"/>
      <c r="E110" s="244"/>
      <c r="F110" s="237"/>
      <c r="G110" s="244"/>
    </row>
    <row r="111" spans="1:7" s="17" customFormat="1" ht="15" hidden="1" customHeight="1" x14ac:dyDescent="0.25">
      <c r="A111" s="238"/>
      <c r="B111" s="443"/>
      <c r="C111" s="444"/>
      <c r="D111" s="237"/>
      <c r="E111" s="244"/>
      <c r="F111" s="237"/>
      <c r="G111" s="244"/>
    </row>
    <row r="112" spans="1:7" s="17" customFormat="1" ht="15" hidden="1" customHeight="1" x14ac:dyDescent="0.25">
      <c r="A112" s="238"/>
      <c r="B112" s="443"/>
      <c r="C112" s="444"/>
      <c r="D112" s="237"/>
      <c r="E112" s="244"/>
      <c r="F112" s="237"/>
      <c r="G112" s="244"/>
    </row>
    <row r="113" spans="1:7" s="17" customFormat="1" ht="15" hidden="1" customHeight="1" x14ac:dyDescent="0.25">
      <c r="A113" s="238"/>
      <c r="B113" s="443"/>
      <c r="C113" s="444"/>
      <c r="D113" s="237"/>
      <c r="E113" s="244"/>
      <c r="F113" s="237"/>
      <c r="G113" s="244"/>
    </row>
    <row r="114" spans="1:7" s="17" customFormat="1" ht="15" hidden="1" customHeight="1" x14ac:dyDescent="0.25">
      <c r="A114" s="238"/>
      <c r="B114" s="443"/>
      <c r="C114" s="444"/>
      <c r="D114" s="237"/>
      <c r="E114" s="244"/>
      <c r="F114" s="237"/>
      <c r="G114" s="244"/>
    </row>
    <row r="115" spans="1:7" s="17" customFormat="1" ht="15" hidden="1" customHeight="1" x14ac:dyDescent="0.25">
      <c r="A115" s="238"/>
      <c r="B115" s="443"/>
      <c r="C115" s="444"/>
      <c r="D115" s="237"/>
      <c r="E115" s="244"/>
      <c r="F115" s="237"/>
      <c r="G115" s="244"/>
    </row>
    <row r="116" spans="1:7" s="17" customFormat="1" ht="15" hidden="1" customHeight="1" x14ac:dyDescent="0.25">
      <c r="A116" s="238"/>
      <c r="B116" s="443"/>
      <c r="C116" s="444"/>
      <c r="D116" s="237"/>
      <c r="E116" s="244"/>
      <c r="F116" s="237"/>
      <c r="G116" s="244"/>
    </row>
    <row r="117" spans="1:7" s="17" customFormat="1" ht="15" hidden="1" customHeight="1" x14ac:dyDescent="0.25">
      <c r="A117" s="238"/>
      <c r="B117" s="443"/>
      <c r="C117" s="444"/>
      <c r="D117" s="237"/>
      <c r="E117" s="244"/>
      <c r="F117" s="237"/>
      <c r="G117" s="244"/>
    </row>
    <row r="118" spans="1:7" s="17" customFormat="1" ht="15" hidden="1" customHeight="1" x14ac:dyDescent="0.25">
      <c r="A118" s="238"/>
      <c r="B118" s="443"/>
      <c r="C118" s="444"/>
      <c r="D118" s="237"/>
      <c r="E118" s="244"/>
      <c r="F118" s="237"/>
      <c r="G118" s="244"/>
    </row>
    <row r="119" spans="1:7" s="17" customFormat="1" ht="15" hidden="1" customHeight="1" x14ac:dyDescent="0.25">
      <c r="A119" s="238"/>
      <c r="B119" s="443"/>
      <c r="C119" s="444"/>
      <c r="D119" s="237"/>
      <c r="E119" s="244"/>
      <c r="F119" s="237"/>
      <c r="G119" s="244"/>
    </row>
    <row r="120" spans="1:7" s="17" customFormat="1" ht="15" hidden="1" customHeight="1" x14ac:dyDescent="0.25">
      <c r="A120" s="238"/>
      <c r="B120" s="443"/>
      <c r="C120" s="444"/>
      <c r="D120" s="237"/>
      <c r="E120" s="244"/>
      <c r="F120" s="237"/>
      <c r="G120" s="244"/>
    </row>
    <row r="121" spans="1:7" s="17" customFormat="1" ht="15" hidden="1" customHeight="1" x14ac:dyDescent="0.25">
      <c r="A121" s="238"/>
      <c r="B121" s="443"/>
      <c r="C121" s="444"/>
      <c r="D121" s="237"/>
      <c r="E121" s="244"/>
      <c r="F121" s="237"/>
      <c r="G121" s="244"/>
    </row>
    <row r="122" spans="1:7" s="17" customFormat="1" ht="15" hidden="1" customHeight="1" x14ac:dyDescent="0.25">
      <c r="A122" s="238"/>
      <c r="B122" s="443"/>
      <c r="C122" s="444"/>
      <c r="D122" s="237"/>
      <c r="E122" s="244"/>
      <c r="F122" s="237"/>
      <c r="G122" s="244"/>
    </row>
    <row r="123" spans="1:7" s="17" customFormat="1" ht="15" hidden="1" customHeight="1" x14ac:dyDescent="0.25">
      <c r="A123" s="238"/>
      <c r="B123" s="443"/>
      <c r="C123" s="444"/>
      <c r="D123" s="237"/>
      <c r="E123" s="244"/>
      <c r="F123" s="237"/>
      <c r="G123" s="244"/>
    </row>
    <row r="124" spans="1:7" s="17" customFormat="1" ht="15" hidden="1" customHeight="1" x14ac:dyDescent="0.25">
      <c r="A124" s="238"/>
      <c r="B124" s="443"/>
      <c r="C124" s="444"/>
      <c r="D124" s="237"/>
      <c r="E124" s="244"/>
      <c r="F124" s="237"/>
      <c r="G124" s="244"/>
    </row>
    <row r="125" spans="1:7" s="17" customFormat="1" ht="15" hidden="1" customHeight="1" x14ac:dyDescent="0.25">
      <c r="A125" s="238"/>
      <c r="B125" s="443"/>
      <c r="C125" s="444"/>
      <c r="D125" s="237"/>
      <c r="E125" s="244"/>
      <c r="F125" s="237"/>
      <c r="G125" s="244"/>
    </row>
    <row r="126" spans="1:7" s="17" customFormat="1" ht="15" hidden="1" customHeight="1" x14ac:dyDescent="0.25">
      <c r="A126" s="238"/>
      <c r="B126" s="443"/>
      <c r="C126" s="444"/>
      <c r="D126" s="237"/>
      <c r="E126" s="244"/>
      <c r="F126" s="237"/>
      <c r="G126" s="244"/>
    </row>
    <row r="127" spans="1:7" s="17" customFormat="1" ht="15" hidden="1" customHeight="1" x14ac:dyDescent="0.25">
      <c r="A127" s="238"/>
      <c r="B127" s="443"/>
      <c r="C127" s="444"/>
      <c r="D127" s="237"/>
      <c r="E127" s="244"/>
      <c r="F127" s="237"/>
      <c r="G127" s="244"/>
    </row>
    <row r="128" spans="1:7" s="17" customFormat="1" ht="15" hidden="1" customHeight="1" x14ac:dyDescent="0.25">
      <c r="A128" s="238"/>
      <c r="B128" s="443"/>
      <c r="C128" s="444"/>
      <c r="D128" s="237"/>
      <c r="E128" s="244"/>
      <c r="F128" s="237"/>
      <c r="G128" s="244"/>
    </row>
    <row r="129" spans="1:7" s="17" customFormat="1" ht="15" hidden="1" customHeight="1" x14ac:dyDescent="0.25">
      <c r="A129" s="238"/>
      <c r="B129" s="443"/>
      <c r="C129" s="444"/>
      <c r="D129" s="237"/>
      <c r="E129" s="244"/>
      <c r="F129" s="237"/>
      <c r="G129" s="244"/>
    </row>
    <row r="130" spans="1:7" s="17" customFormat="1" ht="15" hidden="1" customHeight="1" x14ac:dyDescent="0.25">
      <c r="A130" s="238"/>
      <c r="B130" s="443"/>
      <c r="C130" s="444"/>
      <c r="D130" s="237"/>
      <c r="E130" s="244"/>
      <c r="F130" s="237"/>
      <c r="G130" s="244"/>
    </row>
    <row r="131" spans="1:7" s="17" customFormat="1" ht="15" hidden="1" customHeight="1" x14ac:dyDescent="0.25">
      <c r="A131" s="238"/>
      <c r="B131" s="443"/>
      <c r="C131" s="444"/>
      <c r="D131" s="237"/>
      <c r="E131" s="244"/>
      <c r="F131" s="237"/>
      <c r="G131" s="244"/>
    </row>
    <row r="132" spans="1:7" s="17" customFormat="1" ht="15" hidden="1" customHeight="1" x14ac:dyDescent="0.25">
      <c r="A132" s="238"/>
      <c r="B132" s="443"/>
      <c r="C132" s="444"/>
      <c r="D132" s="237"/>
      <c r="E132" s="244"/>
      <c r="F132" s="237"/>
      <c r="G132" s="244"/>
    </row>
    <row r="133" spans="1:7" s="17" customFormat="1" ht="15" hidden="1" customHeight="1" x14ac:dyDescent="0.25">
      <c r="A133" s="238"/>
      <c r="B133" s="443"/>
      <c r="C133" s="444"/>
      <c r="D133" s="237"/>
      <c r="E133" s="244"/>
      <c r="F133" s="237"/>
      <c r="G133" s="244"/>
    </row>
    <row r="134" spans="1:7" s="17" customFormat="1" ht="15" hidden="1" customHeight="1" x14ac:dyDescent="0.25">
      <c r="A134" s="238"/>
      <c r="B134" s="443"/>
      <c r="C134" s="444"/>
      <c r="D134" s="237"/>
      <c r="E134" s="244"/>
      <c r="F134" s="237"/>
      <c r="G134" s="244"/>
    </row>
    <row r="135" spans="1:7" s="17" customFormat="1" ht="15" hidden="1" customHeight="1" x14ac:dyDescent="0.25">
      <c r="A135" s="238"/>
      <c r="B135" s="443"/>
      <c r="C135" s="444"/>
      <c r="D135" s="237"/>
      <c r="E135" s="244"/>
      <c r="F135" s="237"/>
      <c r="G135" s="244"/>
    </row>
    <row r="136" spans="1:7" s="17" customFormat="1" ht="15" hidden="1" customHeight="1" x14ac:dyDescent="0.25">
      <c r="A136" s="238"/>
      <c r="B136" s="443"/>
      <c r="C136" s="444"/>
      <c r="D136" s="237"/>
      <c r="E136" s="244"/>
      <c r="F136" s="237"/>
      <c r="G136" s="244"/>
    </row>
    <row r="137" spans="1:7" s="17" customFormat="1" ht="15" hidden="1" customHeight="1" x14ac:dyDescent="0.25">
      <c r="A137" s="238"/>
      <c r="B137" s="443"/>
      <c r="C137" s="444"/>
      <c r="D137" s="237"/>
      <c r="E137" s="244"/>
      <c r="F137" s="237"/>
      <c r="G137" s="244"/>
    </row>
    <row r="138" spans="1:7" s="17" customFormat="1" ht="15" hidden="1" customHeight="1" x14ac:dyDescent="0.25">
      <c r="A138" s="238"/>
      <c r="B138" s="443"/>
      <c r="C138" s="444"/>
      <c r="D138" s="237"/>
      <c r="E138" s="244"/>
      <c r="F138" s="237"/>
      <c r="G138" s="244"/>
    </row>
    <row r="139" spans="1:7" s="17" customFormat="1" ht="15" hidden="1" customHeight="1" x14ac:dyDescent="0.25">
      <c r="A139" s="238"/>
      <c r="B139" s="443"/>
      <c r="C139" s="444"/>
      <c r="D139" s="237"/>
      <c r="E139" s="244"/>
      <c r="F139" s="237"/>
      <c r="G139" s="244"/>
    </row>
    <row r="140" spans="1:7" s="17" customFormat="1" ht="15" hidden="1" customHeight="1" x14ac:dyDescent="0.25">
      <c r="A140" s="238"/>
      <c r="B140" s="443"/>
      <c r="C140" s="444"/>
      <c r="D140" s="237"/>
      <c r="E140" s="244"/>
      <c r="F140" s="237"/>
      <c r="G140" s="244"/>
    </row>
    <row r="141" spans="1:7" s="17" customFormat="1" ht="15" hidden="1" customHeight="1" x14ac:dyDescent="0.25">
      <c r="A141" s="238"/>
      <c r="B141" s="443"/>
      <c r="C141" s="444"/>
      <c r="D141" s="237"/>
      <c r="E141" s="244"/>
      <c r="F141" s="237"/>
      <c r="G141" s="244"/>
    </row>
    <row r="142" spans="1:7" s="17" customFormat="1" ht="15" hidden="1" customHeight="1" x14ac:dyDescent="0.25">
      <c r="A142" s="238"/>
      <c r="B142" s="443"/>
      <c r="C142" s="444"/>
      <c r="D142" s="237"/>
      <c r="E142" s="244"/>
      <c r="F142" s="237"/>
      <c r="G142" s="244"/>
    </row>
    <row r="143" spans="1:7" s="17" customFormat="1" ht="15" hidden="1" customHeight="1" x14ac:dyDescent="0.25">
      <c r="A143" s="238"/>
      <c r="B143" s="443"/>
      <c r="C143" s="444"/>
      <c r="D143" s="237"/>
      <c r="E143" s="244"/>
      <c r="F143" s="237"/>
      <c r="G143" s="244"/>
    </row>
    <row r="144" spans="1:7" s="17" customFormat="1" ht="15" hidden="1" customHeight="1" x14ac:dyDescent="0.25">
      <c r="A144" s="238"/>
      <c r="B144" s="443"/>
      <c r="C144" s="444"/>
      <c r="D144" s="237"/>
      <c r="E144" s="244"/>
      <c r="F144" s="237"/>
      <c r="G144" s="244"/>
    </row>
    <row r="145" spans="1:7" s="17" customFormat="1" ht="15" hidden="1" customHeight="1" x14ac:dyDescent="0.25">
      <c r="A145" s="238"/>
      <c r="B145" s="443"/>
      <c r="C145" s="444"/>
      <c r="D145" s="237"/>
      <c r="E145" s="244"/>
      <c r="F145" s="237"/>
      <c r="G145" s="244"/>
    </row>
    <row r="146" spans="1:7" s="17" customFormat="1" ht="15" hidden="1" customHeight="1" x14ac:dyDescent="0.25">
      <c r="A146" s="238"/>
      <c r="B146" s="443"/>
      <c r="C146" s="444"/>
      <c r="D146" s="237"/>
      <c r="E146" s="244"/>
      <c r="F146" s="237"/>
      <c r="G146" s="244"/>
    </row>
    <row r="147" spans="1:7" s="17" customFormat="1" ht="15" hidden="1" customHeight="1" x14ac:dyDescent="0.25">
      <c r="A147" s="238"/>
      <c r="B147" s="443"/>
      <c r="C147" s="444"/>
      <c r="D147" s="237"/>
      <c r="E147" s="244"/>
      <c r="F147" s="237"/>
      <c r="G147" s="244"/>
    </row>
    <row r="148" spans="1:7" s="17" customFormat="1" ht="15" hidden="1" customHeight="1" x14ac:dyDescent="0.25">
      <c r="A148" s="238"/>
      <c r="B148" s="443"/>
      <c r="C148" s="444"/>
      <c r="D148" s="237"/>
      <c r="E148" s="244"/>
      <c r="F148" s="237"/>
      <c r="G148" s="244"/>
    </row>
    <row r="149" spans="1:7" s="17" customFormat="1" ht="15" hidden="1" customHeight="1" x14ac:dyDescent="0.25">
      <c r="A149" s="238"/>
      <c r="B149" s="443"/>
      <c r="C149" s="444"/>
      <c r="D149" s="237"/>
      <c r="E149" s="244"/>
      <c r="F149" s="237"/>
      <c r="G149" s="244"/>
    </row>
    <row r="150" spans="1:7" s="17" customFormat="1" ht="15" hidden="1" customHeight="1" x14ac:dyDescent="0.25">
      <c r="A150" s="238"/>
      <c r="B150" s="443"/>
      <c r="C150" s="444"/>
      <c r="D150" s="237"/>
      <c r="E150" s="244"/>
      <c r="F150" s="237"/>
      <c r="G150" s="244"/>
    </row>
    <row r="151" spans="1:7" s="17" customFormat="1" ht="15" hidden="1" customHeight="1" x14ac:dyDescent="0.25">
      <c r="A151" s="238"/>
      <c r="B151" s="443"/>
      <c r="C151" s="444"/>
      <c r="D151" s="237"/>
      <c r="E151" s="244"/>
      <c r="F151" s="237"/>
      <c r="G151" s="244"/>
    </row>
    <row r="152" spans="1:7" s="17" customFormat="1" ht="15" hidden="1" customHeight="1" x14ac:dyDescent="0.25">
      <c r="A152" s="238"/>
      <c r="B152" s="443"/>
      <c r="C152" s="444"/>
      <c r="D152" s="237"/>
      <c r="E152" s="244"/>
      <c r="F152" s="237"/>
      <c r="G152" s="244"/>
    </row>
    <row r="153" spans="1:7" s="17" customFormat="1" ht="15" hidden="1" customHeight="1" x14ac:dyDescent="0.25">
      <c r="A153" s="238"/>
      <c r="B153" s="443"/>
      <c r="C153" s="444"/>
      <c r="D153" s="237"/>
      <c r="E153" s="244"/>
      <c r="F153" s="237"/>
      <c r="G153" s="244"/>
    </row>
    <row r="154" spans="1:7" s="17" customFormat="1" ht="15" hidden="1" customHeight="1" x14ac:dyDescent="0.25">
      <c r="A154" s="238"/>
      <c r="B154" s="443"/>
      <c r="C154" s="444"/>
      <c r="D154" s="237"/>
      <c r="E154" s="244"/>
      <c r="F154" s="237"/>
      <c r="G154" s="244"/>
    </row>
    <row r="155" spans="1:7" s="17" customFormat="1" ht="15" hidden="1" customHeight="1" x14ac:dyDescent="0.25">
      <c r="A155" s="238"/>
      <c r="B155" s="443"/>
      <c r="C155" s="444"/>
      <c r="D155" s="237"/>
      <c r="E155" s="244"/>
      <c r="F155" s="237"/>
      <c r="G155" s="244"/>
    </row>
    <row r="156" spans="1:7" s="17" customFormat="1" ht="15" hidden="1" customHeight="1" x14ac:dyDescent="0.25">
      <c r="A156" s="238"/>
      <c r="B156" s="443"/>
      <c r="C156" s="444"/>
      <c r="D156" s="237"/>
      <c r="E156" s="244"/>
      <c r="F156" s="237"/>
      <c r="G156" s="244"/>
    </row>
    <row r="157" spans="1:7" s="17" customFormat="1" ht="15" hidden="1" customHeight="1" x14ac:dyDescent="0.25">
      <c r="A157" s="238"/>
      <c r="B157" s="443"/>
      <c r="C157" s="444"/>
      <c r="D157" s="237"/>
      <c r="E157" s="244"/>
      <c r="F157" s="237"/>
      <c r="G157" s="244"/>
    </row>
    <row r="158" spans="1:7" s="17" customFormat="1" ht="15" hidden="1" customHeight="1" x14ac:dyDescent="0.25">
      <c r="A158" s="238"/>
      <c r="B158" s="443"/>
      <c r="C158" s="444"/>
      <c r="D158" s="237"/>
      <c r="E158" s="244"/>
      <c r="F158" s="237"/>
      <c r="G158" s="244"/>
    </row>
    <row r="159" spans="1:7" s="17" customFormat="1" ht="15" hidden="1" customHeight="1" x14ac:dyDescent="0.25">
      <c r="A159" s="238"/>
      <c r="B159" s="443"/>
      <c r="C159" s="444"/>
      <c r="D159" s="237"/>
      <c r="E159" s="244"/>
      <c r="F159" s="237"/>
      <c r="G159" s="244"/>
    </row>
    <row r="160" spans="1:7" s="17" customFormat="1" ht="15" hidden="1" customHeight="1" x14ac:dyDescent="0.25">
      <c r="A160" s="238"/>
      <c r="B160" s="443"/>
      <c r="C160" s="444"/>
      <c r="D160" s="237"/>
      <c r="E160" s="244"/>
      <c r="F160" s="237"/>
      <c r="G160" s="244"/>
    </row>
    <row r="161" spans="1:7" s="17" customFormat="1" ht="15" hidden="1" customHeight="1" x14ac:dyDescent="0.25">
      <c r="A161" s="238"/>
      <c r="B161" s="443"/>
      <c r="C161" s="444"/>
      <c r="D161" s="237"/>
      <c r="E161" s="244"/>
      <c r="F161" s="237"/>
      <c r="G161" s="244"/>
    </row>
    <row r="162" spans="1:7" s="17" customFormat="1" ht="15" hidden="1" customHeight="1" x14ac:dyDescent="0.25">
      <c r="A162" s="238"/>
      <c r="B162" s="443"/>
      <c r="C162" s="444"/>
      <c r="D162" s="237"/>
      <c r="E162" s="244"/>
      <c r="F162" s="237"/>
      <c r="G162" s="244"/>
    </row>
    <row r="163" spans="1:7" s="17" customFormat="1" ht="15" hidden="1" customHeight="1" x14ac:dyDescent="0.25">
      <c r="A163" s="238"/>
      <c r="B163" s="443"/>
      <c r="C163" s="444"/>
      <c r="D163" s="237"/>
      <c r="E163" s="244"/>
      <c r="F163" s="237"/>
      <c r="G163" s="244"/>
    </row>
    <row r="164" spans="1:7" s="17" customFormat="1" ht="15" hidden="1" customHeight="1" x14ac:dyDescent="0.25">
      <c r="A164" s="238"/>
      <c r="B164" s="443"/>
      <c r="C164" s="444"/>
      <c r="D164" s="237"/>
      <c r="E164" s="244"/>
      <c r="F164" s="237"/>
      <c r="G164" s="244"/>
    </row>
    <row r="165" spans="1:7" s="17" customFormat="1" ht="15" hidden="1" customHeight="1" x14ac:dyDescent="0.25">
      <c r="A165" s="238"/>
      <c r="B165" s="443"/>
      <c r="C165" s="444"/>
      <c r="D165" s="237"/>
      <c r="E165" s="244"/>
      <c r="F165" s="237"/>
      <c r="G165" s="244"/>
    </row>
    <row r="166" spans="1:7" s="17" customFormat="1" ht="15" hidden="1" customHeight="1" x14ac:dyDescent="0.25">
      <c r="A166" s="238"/>
      <c r="B166" s="443"/>
      <c r="C166" s="444"/>
      <c r="D166" s="237"/>
      <c r="E166" s="244"/>
      <c r="F166" s="237"/>
      <c r="G166" s="244"/>
    </row>
    <row r="167" spans="1:7" s="17" customFormat="1" ht="15" hidden="1" customHeight="1" x14ac:dyDescent="0.25">
      <c r="A167" s="238"/>
      <c r="B167" s="443"/>
      <c r="C167" s="444"/>
      <c r="D167" s="237"/>
      <c r="E167" s="244"/>
      <c r="F167" s="237"/>
      <c r="G167" s="244"/>
    </row>
    <row r="168" spans="1:7" s="17" customFormat="1" ht="15" hidden="1" customHeight="1" x14ac:dyDescent="0.25">
      <c r="A168" s="238"/>
      <c r="B168" s="443"/>
      <c r="C168" s="444"/>
      <c r="D168" s="237"/>
      <c r="E168" s="244"/>
      <c r="F168" s="237"/>
      <c r="G168" s="244"/>
    </row>
    <row r="169" spans="1:7" s="17" customFormat="1" ht="15" hidden="1" customHeight="1" x14ac:dyDescent="0.25">
      <c r="A169" s="238"/>
      <c r="B169" s="443"/>
      <c r="C169" s="444"/>
      <c r="D169" s="237"/>
      <c r="E169" s="244"/>
      <c r="F169" s="237"/>
      <c r="G169" s="244"/>
    </row>
    <row r="170" spans="1:7" s="17" customFormat="1" ht="15" hidden="1" customHeight="1" x14ac:dyDescent="0.25">
      <c r="A170" s="238"/>
      <c r="B170" s="443"/>
      <c r="C170" s="444"/>
      <c r="D170" s="237"/>
      <c r="E170" s="244"/>
      <c r="F170" s="237"/>
      <c r="G170" s="244"/>
    </row>
    <row r="171" spans="1:7" s="17" customFormat="1" ht="15" hidden="1" customHeight="1" x14ac:dyDescent="0.25">
      <c r="A171" s="238"/>
      <c r="B171" s="443"/>
      <c r="C171" s="444"/>
      <c r="D171" s="237"/>
      <c r="E171" s="244"/>
      <c r="F171" s="237"/>
      <c r="G171" s="244"/>
    </row>
    <row r="172" spans="1:7" s="17" customFormat="1" ht="15" hidden="1" customHeight="1" x14ac:dyDescent="0.25">
      <c r="A172" s="238"/>
      <c r="B172" s="443"/>
      <c r="C172" s="444"/>
      <c r="D172" s="237"/>
      <c r="E172" s="244"/>
      <c r="F172" s="237"/>
      <c r="G172" s="244"/>
    </row>
    <row r="173" spans="1:7" s="17" customFormat="1" ht="15" hidden="1" customHeight="1" x14ac:dyDescent="0.25">
      <c r="A173" s="238"/>
      <c r="B173" s="443"/>
      <c r="C173" s="444"/>
      <c r="D173" s="237"/>
      <c r="E173" s="244"/>
      <c r="F173" s="237"/>
      <c r="G173" s="244"/>
    </row>
    <row r="174" spans="1:7" s="17" customFormat="1" ht="15" hidden="1" customHeight="1" x14ac:dyDescent="0.25">
      <c r="A174" s="238"/>
      <c r="B174" s="443"/>
      <c r="C174" s="444"/>
      <c r="D174" s="237"/>
      <c r="E174" s="244"/>
      <c r="F174" s="237"/>
      <c r="G174" s="244"/>
    </row>
    <row r="175" spans="1:7" s="17" customFormat="1" ht="15" hidden="1" customHeight="1" x14ac:dyDescent="0.25">
      <c r="A175" s="238"/>
      <c r="B175" s="443"/>
      <c r="C175" s="444"/>
      <c r="D175" s="237"/>
      <c r="E175" s="244"/>
      <c r="F175" s="237"/>
      <c r="G175" s="244"/>
    </row>
    <row r="176" spans="1:7" s="17" customFormat="1" ht="15" hidden="1" customHeight="1" x14ac:dyDescent="0.25">
      <c r="A176" s="238"/>
      <c r="B176" s="443"/>
      <c r="C176" s="444"/>
      <c r="D176" s="237"/>
      <c r="E176" s="244"/>
      <c r="F176" s="237"/>
      <c r="G176" s="244"/>
    </row>
    <row r="177" spans="1:7" s="17" customFormat="1" ht="15" hidden="1" customHeight="1" x14ac:dyDescent="0.25">
      <c r="A177" s="238"/>
      <c r="B177" s="443"/>
      <c r="C177" s="444"/>
      <c r="D177" s="237"/>
      <c r="E177" s="244"/>
      <c r="F177" s="237"/>
      <c r="G177" s="244"/>
    </row>
    <row r="178" spans="1:7" s="17" customFormat="1" ht="15" hidden="1" customHeight="1" x14ac:dyDescent="0.25">
      <c r="A178" s="238"/>
      <c r="B178" s="443"/>
      <c r="C178" s="444"/>
      <c r="D178" s="237"/>
      <c r="E178" s="244"/>
      <c r="F178" s="237"/>
      <c r="G178" s="244"/>
    </row>
    <row r="179" spans="1:7" s="17" customFormat="1" ht="15" hidden="1" customHeight="1" x14ac:dyDescent="0.25">
      <c r="A179" s="238"/>
      <c r="B179" s="443"/>
      <c r="C179" s="444"/>
      <c r="D179" s="237"/>
      <c r="E179" s="244"/>
      <c r="F179" s="237"/>
      <c r="G179" s="244"/>
    </row>
    <row r="180" spans="1:7" s="17" customFormat="1" ht="15" hidden="1" customHeight="1" x14ac:dyDescent="0.25">
      <c r="A180" s="238"/>
      <c r="B180" s="443"/>
      <c r="C180" s="444"/>
      <c r="D180" s="237"/>
      <c r="E180" s="244"/>
      <c r="F180" s="237"/>
      <c r="G180" s="244"/>
    </row>
    <row r="181" spans="1:7" s="17" customFormat="1" ht="15" hidden="1" customHeight="1" x14ac:dyDescent="0.25">
      <c r="A181" s="238"/>
      <c r="B181" s="443"/>
      <c r="C181" s="444"/>
      <c r="D181" s="237"/>
      <c r="E181" s="244"/>
      <c r="F181" s="237"/>
      <c r="G181" s="244"/>
    </row>
    <row r="182" spans="1:7" s="17" customFormat="1" ht="15" hidden="1" customHeight="1" x14ac:dyDescent="0.25">
      <c r="A182" s="238"/>
      <c r="B182" s="443"/>
      <c r="C182" s="444"/>
      <c r="D182" s="237"/>
      <c r="E182" s="244"/>
      <c r="F182" s="237"/>
      <c r="G182" s="244"/>
    </row>
    <row r="183" spans="1:7" s="17" customFormat="1" ht="15" hidden="1" customHeight="1" x14ac:dyDescent="0.25">
      <c r="A183" s="238"/>
      <c r="B183" s="443"/>
      <c r="C183" s="444"/>
      <c r="D183" s="237"/>
      <c r="E183" s="244"/>
      <c r="F183" s="237"/>
      <c r="G183" s="244"/>
    </row>
    <row r="184" spans="1:7" s="17" customFormat="1" ht="15" hidden="1" customHeight="1" x14ac:dyDescent="0.25">
      <c r="A184" s="238"/>
      <c r="B184" s="443"/>
      <c r="C184" s="444"/>
      <c r="D184" s="237"/>
      <c r="E184" s="244"/>
      <c r="F184" s="237"/>
      <c r="G184" s="244"/>
    </row>
    <row r="185" spans="1:7" s="17" customFormat="1" ht="15" hidden="1" customHeight="1" x14ac:dyDescent="0.25">
      <c r="A185" s="238"/>
      <c r="B185" s="443"/>
      <c r="C185" s="444"/>
      <c r="D185" s="237"/>
      <c r="E185" s="244"/>
      <c r="F185" s="237"/>
      <c r="G185" s="244"/>
    </row>
    <row r="186" spans="1:7" s="17" customFormat="1" ht="15" hidden="1" customHeight="1" x14ac:dyDescent="0.25">
      <c r="A186" s="238"/>
      <c r="B186" s="443"/>
      <c r="C186" s="444"/>
      <c r="D186" s="237"/>
      <c r="E186" s="244"/>
      <c r="F186" s="237"/>
      <c r="G186" s="244"/>
    </row>
    <row r="187" spans="1:7" s="17" customFormat="1" ht="15" hidden="1" customHeight="1" x14ac:dyDescent="0.25">
      <c r="A187" s="238"/>
      <c r="B187" s="443"/>
      <c r="C187" s="444"/>
      <c r="D187" s="237"/>
      <c r="E187" s="244"/>
      <c r="F187" s="237"/>
      <c r="G187" s="244"/>
    </row>
    <row r="188" spans="1:7" s="17" customFormat="1" ht="15" hidden="1" customHeight="1" x14ac:dyDescent="0.25">
      <c r="A188" s="238"/>
      <c r="B188" s="443"/>
      <c r="C188" s="444"/>
      <c r="D188" s="237"/>
      <c r="E188" s="244"/>
      <c r="F188" s="237"/>
      <c r="G188" s="244"/>
    </row>
    <row r="189" spans="1:7" s="17" customFormat="1" ht="15" hidden="1" customHeight="1" x14ac:dyDescent="0.25">
      <c r="A189" s="238"/>
      <c r="B189" s="443"/>
      <c r="C189" s="444"/>
      <c r="D189" s="237"/>
      <c r="E189" s="244"/>
      <c r="F189" s="237"/>
      <c r="G189" s="244"/>
    </row>
    <row r="190" spans="1:7" s="17" customFormat="1" ht="15" hidden="1" customHeight="1" x14ac:dyDescent="0.25">
      <c r="A190" s="238"/>
      <c r="B190" s="443"/>
      <c r="C190" s="444"/>
      <c r="D190" s="237"/>
      <c r="E190" s="244"/>
      <c r="F190" s="237"/>
      <c r="G190" s="244"/>
    </row>
    <row r="191" spans="1:7" s="17" customFormat="1" ht="15" hidden="1" customHeight="1" x14ac:dyDescent="0.25">
      <c r="A191" s="238"/>
      <c r="B191" s="443"/>
      <c r="C191" s="444"/>
      <c r="D191" s="237"/>
      <c r="E191" s="244"/>
      <c r="F191" s="237"/>
      <c r="G191" s="244"/>
    </row>
    <row r="192" spans="1:7" s="17" customFormat="1" ht="15" hidden="1" customHeight="1" x14ac:dyDescent="0.25">
      <c r="A192" s="238"/>
      <c r="B192" s="443"/>
      <c r="C192" s="444"/>
      <c r="D192" s="237"/>
      <c r="E192" s="244"/>
      <c r="F192" s="237"/>
      <c r="G192" s="244"/>
    </row>
    <row r="193" spans="1:7" s="17" customFormat="1" ht="15" hidden="1" customHeight="1" x14ac:dyDescent="0.25">
      <c r="A193" s="238"/>
      <c r="B193" s="443"/>
      <c r="C193" s="444"/>
      <c r="D193" s="237"/>
      <c r="E193" s="244"/>
      <c r="F193" s="237"/>
      <c r="G193" s="244"/>
    </row>
    <row r="194" spans="1:7" s="17" customFormat="1" ht="15" hidden="1" customHeight="1" x14ac:dyDescent="0.25">
      <c r="A194" s="238"/>
      <c r="B194" s="443"/>
      <c r="C194" s="444"/>
      <c r="D194" s="237"/>
      <c r="E194" s="244"/>
      <c r="F194" s="237"/>
      <c r="G194" s="244"/>
    </row>
    <row r="195" spans="1:7" s="17" customFormat="1" ht="15" hidden="1" customHeight="1" x14ac:dyDescent="0.25">
      <c r="A195" s="238"/>
      <c r="B195" s="443"/>
      <c r="C195" s="444"/>
      <c r="D195" s="237"/>
      <c r="E195" s="244"/>
      <c r="F195" s="237"/>
      <c r="G195" s="244"/>
    </row>
    <row r="196" spans="1:7" s="17" customFormat="1" ht="15" hidden="1" customHeight="1" x14ac:dyDescent="0.25">
      <c r="A196" s="238"/>
      <c r="B196" s="443"/>
      <c r="C196" s="444"/>
      <c r="D196" s="237"/>
      <c r="E196" s="244"/>
      <c r="F196" s="237"/>
      <c r="G196" s="244"/>
    </row>
    <row r="197" spans="1:7" s="17" customFormat="1" ht="15" hidden="1" customHeight="1" x14ac:dyDescent="0.25">
      <c r="A197" s="238"/>
      <c r="B197" s="443"/>
      <c r="C197" s="444"/>
      <c r="D197" s="237"/>
      <c r="E197" s="244"/>
      <c r="F197" s="237"/>
      <c r="G197" s="244"/>
    </row>
    <row r="198" spans="1:7" s="17" customFormat="1" ht="15" hidden="1" customHeight="1" x14ac:dyDescent="0.25">
      <c r="A198" s="238"/>
      <c r="B198" s="443"/>
      <c r="C198" s="444"/>
      <c r="D198" s="237"/>
      <c r="E198" s="244"/>
      <c r="F198" s="237"/>
      <c r="G198" s="244"/>
    </row>
    <row r="199" spans="1:7" s="17" customFormat="1" ht="15" hidden="1" customHeight="1" x14ac:dyDescent="0.25">
      <c r="A199" s="238"/>
      <c r="B199" s="443"/>
      <c r="C199" s="444"/>
      <c r="D199" s="237"/>
      <c r="E199" s="244"/>
      <c r="F199" s="237"/>
      <c r="G199" s="244"/>
    </row>
    <row r="200" spans="1:7" s="17" customFormat="1" ht="15" hidden="1" customHeight="1" x14ac:dyDescent="0.25">
      <c r="A200" s="238"/>
      <c r="B200" s="443"/>
      <c r="C200" s="444"/>
      <c r="D200" s="237"/>
      <c r="E200" s="244"/>
      <c r="F200" s="237"/>
      <c r="G200" s="244"/>
    </row>
    <row r="201" spans="1:7" s="17" customFormat="1" ht="15" hidden="1" customHeight="1" x14ac:dyDescent="0.25">
      <c r="A201" s="238"/>
      <c r="B201" s="443"/>
      <c r="C201" s="444"/>
      <c r="D201" s="237"/>
      <c r="E201" s="244"/>
      <c r="F201" s="237"/>
      <c r="G201" s="244"/>
    </row>
    <row r="202" spans="1:7" s="17" customFormat="1" ht="15" hidden="1" customHeight="1" x14ac:dyDescent="0.25">
      <c r="A202" s="238"/>
      <c r="B202" s="443"/>
      <c r="C202" s="444"/>
      <c r="D202" s="237"/>
      <c r="E202" s="244"/>
      <c r="F202" s="237"/>
      <c r="G202" s="244"/>
    </row>
    <row r="203" spans="1:7" s="17" customFormat="1" ht="15" hidden="1" customHeight="1" x14ac:dyDescent="0.25">
      <c r="A203" s="238"/>
      <c r="B203" s="443"/>
      <c r="C203" s="444"/>
      <c r="D203" s="237"/>
      <c r="E203" s="244"/>
      <c r="F203" s="237"/>
      <c r="G203" s="244"/>
    </row>
    <row r="204" spans="1:7" s="17" customFormat="1" ht="15" hidden="1" customHeight="1" x14ac:dyDescent="0.25">
      <c r="A204" s="238"/>
      <c r="B204" s="443"/>
      <c r="C204" s="444"/>
      <c r="D204" s="237"/>
      <c r="E204" s="244"/>
      <c r="F204" s="237"/>
      <c r="G204" s="244"/>
    </row>
    <row r="205" spans="1:7" s="17" customFormat="1" ht="15" hidden="1" customHeight="1" x14ac:dyDescent="0.25">
      <c r="A205" s="238"/>
      <c r="B205" s="443"/>
      <c r="C205" s="444"/>
      <c r="D205" s="237"/>
      <c r="E205" s="244"/>
      <c r="F205" s="237"/>
      <c r="G205" s="244"/>
    </row>
    <row r="206" spans="1:7" s="17" customFormat="1" ht="15" hidden="1" customHeight="1" x14ac:dyDescent="0.25">
      <c r="A206" s="238"/>
      <c r="B206" s="443"/>
      <c r="C206" s="444"/>
      <c r="D206" s="237"/>
      <c r="E206" s="244"/>
      <c r="F206" s="237"/>
      <c r="G206" s="244"/>
    </row>
    <row r="207" spans="1:7" s="17" customFormat="1" ht="15" hidden="1" customHeight="1" x14ac:dyDescent="0.25">
      <c r="A207" s="238"/>
      <c r="B207" s="443"/>
      <c r="C207" s="444"/>
      <c r="D207" s="237"/>
      <c r="E207" s="244"/>
      <c r="F207" s="237"/>
      <c r="G207" s="244"/>
    </row>
    <row r="208" spans="1:7" s="17" customFormat="1" ht="15" hidden="1" customHeight="1" x14ac:dyDescent="0.25">
      <c r="A208" s="238"/>
      <c r="B208" s="443"/>
      <c r="C208" s="444"/>
      <c r="D208" s="237"/>
      <c r="E208" s="244"/>
      <c r="F208" s="237"/>
      <c r="G208" s="244"/>
    </row>
    <row r="209" spans="1:7" s="17" customFormat="1" ht="15" hidden="1" customHeight="1" x14ac:dyDescent="0.25">
      <c r="A209" s="238"/>
      <c r="B209" s="443"/>
      <c r="C209" s="444"/>
      <c r="D209" s="237"/>
      <c r="E209" s="244"/>
      <c r="F209" s="237"/>
      <c r="G209" s="244"/>
    </row>
    <row r="210" spans="1:7" s="17" customFormat="1" ht="15" hidden="1" customHeight="1" x14ac:dyDescent="0.25">
      <c r="A210" s="238"/>
      <c r="B210" s="443"/>
      <c r="C210" s="444"/>
      <c r="D210" s="237"/>
      <c r="E210" s="244"/>
      <c r="F210" s="237"/>
      <c r="G210" s="244"/>
    </row>
    <row r="211" spans="1:7" s="17" customFormat="1" ht="15" hidden="1" customHeight="1" x14ac:dyDescent="0.25">
      <c r="A211" s="238"/>
      <c r="B211" s="443"/>
      <c r="C211" s="444"/>
      <c r="D211" s="237"/>
      <c r="E211" s="244"/>
      <c r="F211" s="237"/>
      <c r="G211" s="244"/>
    </row>
    <row r="212" spans="1:7" s="17" customFormat="1" ht="15" hidden="1" customHeight="1" x14ac:dyDescent="0.25">
      <c r="A212" s="238"/>
      <c r="B212" s="443"/>
      <c r="C212" s="444"/>
      <c r="D212" s="237"/>
      <c r="E212" s="244"/>
      <c r="F212" s="237"/>
      <c r="G212" s="244"/>
    </row>
    <row r="213" spans="1:7" s="17" customFormat="1" ht="15" hidden="1" customHeight="1" x14ac:dyDescent="0.25">
      <c r="A213" s="238"/>
      <c r="B213" s="443"/>
      <c r="C213" s="444"/>
      <c r="D213" s="237"/>
      <c r="E213" s="244"/>
      <c r="F213" s="237"/>
      <c r="G213" s="244"/>
    </row>
    <row r="214" spans="1:7" s="17" customFormat="1" ht="15" hidden="1" customHeight="1" x14ac:dyDescent="0.25">
      <c r="A214" s="238"/>
      <c r="B214" s="443"/>
      <c r="C214" s="444"/>
      <c r="D214" s="237"/>
      <c r="E214" s="244"/>
      <c r="F214" s="237"/>
      <c r="G214" s="244"/>
    </row>
    <row r="215" spans="1:7" s="17" customFormat="1" ht="15" hidden="1" customHeight="1" x14ac:dyDescent="0.25">
      <c r="A215" s="238"/>
      <c r="B215" s="443"/>
      <c r="C215" s="444"/>
      <c r="D215" s="237"/>
      <c r="E215" s="244"/>
      <c r="F215" s="237"/>
      <c r="G215" s="244"/>
    </row>
    <row r="216" spans="1:7" s="17" customFormat="1" ht="15" hidden="1" customHeight="1" x14ac:dyDescent="0.25">
      <c r="A216" s="238"/>
      <c r="B216" s="443"/>
      <c r="C216" s="444"/>
      <c r="D216" s="237"/>
      <c r="E216" s="244"/>
      <c r="F216" s="237"/>
      <c r="G216" s="244"/>
    </row>
    <row r="217" spans="1:7" s="17" customFormat="1" ht="15" hidden="1" customHeight="1" x14ac:dyDescent="0.25">
      <c r="A217" s="238"/>
      <c r="B217" s="443"/>
      <c r="C217" s="444"/>
      <c r="D217" s="237"/>
      <c r="E217" s="244"/>
      <c r="F217" s="237"/>
      <c r="G217" s="244"/>
    </row>
    <row r="218" spans="1:7" s="17" customFormat="1" ht="15" hidden="1" customHeight="1" x14ac:dyDescent="0.25">
      <c r="A218" s="238"/>
      <c r="B218" s="443"/>
      <c r="C218" s="444"/>
      <c r="D218" s="237"/>
      <c r="E218" s="244"/>
      <c r="F218" s="237"/>
      <c r="G218" s="244"/>
    </row>
    <row r="219" spans="1:7" s="17" customFormat="1" ht="15" hidden="1" customHeight="1" x14ac:dyDescent="0.25">
      <c r="A219" s="238"/>
      <c r="B219" s="443"/>
      <c r="C219" s="444"/>
      <c r="D219" s="237"/>
      <c r="E219" s="244"/>
      <c r="F219" s="237"/>
      <c r="G219" s="244"/>
    </row>
    <row r="220" spans="1:7" s="17" customFormat="1" ht="15" hidden="1" customHeight="1" x14ac:dyDescent="0.25">
      <c r="A220" s="238"/>
      <c r="B220" s="443"/>
      <c r="C220" s="444"/>
      <c r="D220" s="237"/>
      <c r="E220" s="244"/>
      <c r="F220" s="237"/>
      <c r="G220" s="244"/>
    </row>
    <row r="221" spans="1:7" s="17" customFormat="1" ht="15" hidden="1" customHeight="1" x14ac:dyDescent="0.25">
      <c r="A221" s="238"/>
      <c r="B221" s="443"/>
      <c r="C221" s="444"/>
      <c r="D221" s="237"/>
      <c r="E221" s="244"/>
      <c r="F221" s="237"/>
      <c r="G221" s="244"/>
    </row>
    <row r="222" spans="1:7" s="17" customFormat="1" ht="15" hidden="1" customHeight="1" x14ac:dyDescent="0.25">
      <c r="A222" s="238"/>
      <c r="B222" s="443"/>
      <c r="C222" s="444"/>
      <c r="D222" s="237"/>
      <c r="E222" s="244"/>
      <c r="F222" s="237"/>
      <c r="G222" s="244"/>
    </row>
    <row r="223" spans="1:7" s="17" customFormat="1" ht="15" hidden="1" customHeight="1" x14ac:dyDescent="0.25">
      <c r="A223" s="238"/>
      <c r="B223" s="443"/>
      <c r="C223" s="444"/>
      <c r="D223" s="237"/>
      <c r="E223" s="244"/>
      <c r="F223" s="237"/>
      <c r="G223" s="244"/>
    </row>
    <row r="224" spans="1:7" s="17" customFormat="1" ht="15" hidden="1" customHeight="1" x14ac:dyDescent="0.25">
      <c r="A224" s="238"/>
      <c r="B224" s="443"/>
      <c r="C224" s="444"/>
      <c r="D224" s="237"/>
      <c r="E224" s="244"/>
      <c r="F224" s="237"/>
      <c r="G224" s="244"/>
    </row>
    <row r="225" spans="1:7" s="17" customFormat="1" ht="15" hidden="1" customHeight="1" x14ac:dyDescent="0.25">
      <c r="A225" s="238"/>
      <c r="B225" s="443"/>
      <c r="C225" s="444"/>
      <c r="D225" s="237"/>
      <c r="E225" s="244"/>
      <c r="F225" s="237"/>
      <c r="G225" s="244"/>
    </row>
    <row r="226" spans="1:7" s="17" customFormat="1" ht="15" hidden="1" customHeight="1" x14ac:dyDescent="0.25">
      <c r="A226" s="238"/>
      <c r="B226" s="443"/>
      <c r="C226" s="444"/>
      <c r="D226" s="237"/>
      <c r="E226" s="244"/>
      <c r="F226" s="237"/>
      <c r="G226" s="244"/>
    </row>
    <row r="227" spans="1:7" s="17" customFormat="1" ht="15" hidden="1" customHeight="1" x14ac:dyDescent="0.25">
      <c r="A227" s="238"/>
      <c r="B227" s="443"/>
      <c r="C227" s="444"/>
      <c r="D227" s="237"/>
      <c r="E227" s="244"/>
      <c r="F227" s="237"/>
      <c r="G227" s="244"/>
    </row>
    <row r="228" spans="1:7" s="17" customFormat="1" ht="15" hidden="1" customHeight="1" x14ac:dyDescent="0.25">
      <c r="A228" s="238"/>
      <c r="B228" s="443"/>
      <c r="C228" s="444"/>
      <c r="D228" s="237"/>
      <c r="E228" s="244"/>
      <c r="F228" s="237"/>
      <c r="G228" s="244"/>
    </row>
    <row r="229" spans="1:7" s="17" customFormat="1" ht="15" hidden="1" customHeight="1" x14ac:dyDescent="0.25">
      <c r="A229" s="238"/>
      <c r="B229" s="443"/>
      <c r="C229" s="444"/>
      <c r="D229" s="237"/>
      <c r="E229" s="244"/>
      <c r="F229" s="237"/>
      <c r="G229" s="244"/>
    </row>
    <row r="230" spans="1:7" s="17" customFormat="1" ht="15" hidden="1" customHeight="1" x14ac:dyDescent="0.25">
      <c r="A230" s="238"/>
      <c r="B230" s="443"/>
      <c r="C230" s="444"/>
      <c r="D230" s="237"/>
      <c r="E230" s="244"/>
      <c r="F230" s="237"/>
      <c r="G230" s="244"/>
    </row>
    <row r="231" spans="1:7" s="17" customFormat="1" ht="15" hidden="1" customHeight="1" x14ac:dyDescent="0.25">
      <c r="A231" s="238"/>
      <c r="B231" s="443"/>
      <c r="C231" s="444"/>
      <c r="D231" s="237"/>
      <c r="E231" s="244"/>
      <c r="F231" s="237"/>
      <c r="G231" s="244"/>
    </row>
    <row r="232" spans="1:7" s="17" customFormat="1" ht="15" hidden="1" customHeight="1" x14ac:dyDescent="0.25">
      <c r="A232" s="238"/>
      <c r="B232" s="443"/>
      <c r="C232" s="444"/>
      <c r="D232" s="237"/>
      <c r="E232" s="244"/>
      <c r="F232" s="237"/>
      <c r="G232" s="244"/>
    </row>
    <row r="233" spans="1:7" s="17" customFormat="1" ht="15" hidden="1" customHeight="1" x14ac:dyDescent="0.25">
      <c r="A233" s="238"/>
      <c r="B233" s="443"/>
      <c r="C233" s="444"/>
      <c r="D233" s="237"/>
      <c r="E233" s="244"/>
      <c r="F233" s="237"/>
      <c r="G233" s="244"/>
    </row>
    <row r="234" spans="1:7" s="17" customFormat="1" ht="15" hidden="1" customHeight="1" x14ac:dyDescent="0.25">
      <c r="A234" s="238"/>
      <c r="B234" s="443"/>
      <c r="C234" s="444"/>
      <c r="D234" s="237"/>
      <c r="E234" s="244"/>
      <c r="F234" s="237"/>
      <c r="G234" s="244"/>
    </row>
    <row r="235" spans="1:7" s="17" customFormat="1" ht="15" hidden="1" customHeight="1" x14ac:dyDescent="0.25">
      <c r="A235" s="238"/>
      <c r="B235" s="443"/>
      <c r="C235" s="444"/>
      <c r="D235" s="237"/>
      <c r="E235" s="244"/>
      <c r="F235" s="237"/>
      <c r="G235" s="244"/>
    </row>
    <row r="236" spans="1:7" s="17" customFormat="1" ht="15" hidden="1" customHeight="1" x14ac:dyDescent="0.25">
      <c r="A236" s="238"/>
      <c r="B236" s="443"/>
      <c r="C236" s="444"/>
      <c r="D236" s="237"/>
      <c r="E236" s="244"/>
      <c r="F236" s="237"/>
      <c r="G236" s="244"/>
    </row>
    <row r="237" spans="1:7" s="17" customFormat="1" ht="15" hidden="1" customHeight="1" x14ac:dyDescent="0.25">
      <c r="A237" s="238"/>
      <c r="B237" s="443"/>
      <c r="C237" s="444"/>
      <c r="D237" s="237"/>
      <c r="E237" s="244"/>
      <c r="F237" s="237"/>
      <c r="G237" s="244"/>
    </row>
    <row r="238" spans="1:7" s="17" customFormat="1" ht="15" hidden="1" customHeight="1" x14ac:dyDescent="0.25">
      <c r="A238" s="238"/>
      <c r="B238" s="443"/>
      <c r="C238" s="444"/>
      <c r="D238" s="237"/>
      <c r="E238" s="244"/>
      <c r="F238" s="237"/>
      <c r="G238" s="244"/>
    </row>
    <row r="239" spans="1:7" s="17" customFormat="1" ht="15" hidden="1" customHeight="1" x14ac:dyDescent="0.25">
      <c r="A239" s="238"/>
      <c r="B239" s="443"/>
      <c r="C239" s="444"/>
      <c r="D239" s="237"/>
      <c r="E239" s="244"/>
      <c r="F239" s="237"/>
      <c r="G239" s="244"/>
    </row>
    <row r="240" spans="1:7" s="17" customFormat="1" ht="15" hidden="1" customHeight="1" x14ac:dyDescent="0.25">
      <c r="A240" s="238"/>
      <c r="B240" s="443"/>
      <c r="C240" s="444"/>
      <c r="D240" s="237"/>
      <c r="E240" s="244"/>
      <c r="F240" s="237"/>
      <c r="G240" s="244"/>
    </row>
    <row r="241" spans="1:7" s="17" customFormat="1" ht="15" hidden="1" customHeight="1" x14ac:dyDescent="0.25">
      <c r="A241" s="238"/>
      <c r="B241" s="443"/>
      <c r="C241" s="444"/>
      <c r="D241" s="237"/>
      <c r="E241" s="244"/>
      <c r="F241" s="237"/>
      <c r="G241" s="244"/>
    </row>
    <row r="242" spans="1:7" s="17" customFormat="1" ht="15" hidden="1" customHeight="1" x14ac:dyDescent="0.25">
      <c r="A242" s="238"/>
      <c r="B242" s="443"/>
      <c r="C242" s="444"/>
      <c r="D242" s="237"/>
      <c r="E242" s="244"/>
      <c r="F242" s="237"/>
      <c r="G242" s="244"/>
    </row>
    <row r="243" spans="1:7" s="17" customFormat="1" ht="15" hidden="1" customHeight="1" x14ac:dyDescent="0.25">
      <c r="A243" s="238"/>
      <c r="B243" s="443"/>
      <c r="C243" s="444"/>
      <c r="D243" s="237"/>
      <c r="E243" s="244"/>
      <c r="F243" s="237"/>
      <c r="G243" s="244"/>
    </row>
    <row r="244" spans="1:7" s="17" customFormat="1" ht="15" hidden="1" customHeight="1" x14ac:dyDescent="0.25">
      <c r="A244" s="238"/>
      <c r="B244" s="443"/>
      <c r="C244" s="444"/>
      <c r="D244" s="237"/>
      <c r="E244" s="244"/>
      <c r="F244" s="237"/>
      <c r="G244" s="244"/>
    </row>
    <row r="245" spans="1:7" s="17" customFormat="1" ht="15" hidden="1" customHeight="1" x14ac:dyDescent="0.25">
      <c r="A245" s="238"/>
      <c r="B245" s="443"/>
      <c r="C245" s="444"/>
      <c r="D245" s="237"/>
      <c r="E245" s="244"/>
      <c r="F245" s="237"/>
      <c r="G245" s="244"/>
    </row>
    <row r="246" spans="1:7" s="17" customFormat="1" ht="15" hidden="1" customHeight="1" x14ac:dyDescent="0.25">
      <c r="A246" s="238"/>
      <c r="B246" s="443"/>
      <c r="C246" s="444"/>
      <c r="D246" s="237"/>
      <c r="E246" s="244"/>
      <c r="F246" s="237"/>
      <c r="G246" s="244"/>
    </row>
    <row r="247" spans="1:7" s="17" customFormat="1" ht="15" hidden="1" customHeight="1" x14ac:dyDescent="0.25">
      <c r="A247" s="238"/>
      <c r="B247" s="443"/>
      <c r="C247" s="444"/>
      <c r="D247" s="237"/>
      <c r="E247" s="244"/>
      <c r="F247" s="237"/>
      <c r="G247" s="244"/>
    </row>
    <row r="248" spans="1:7" s="17" customFormat="1" ht="15" hidden="1" customHeight="1" x14ac:dyDescent="0.25">
      <c r="A248" s="238"/>
      <c r="B248" s="443"/>
      <c r="C248" s="444"/>
      <c r="D248" s="237"/>
      <c r="E248" s="244"/>
      <c r="F248" s="237"/>
      <c r="G248" s="244"/>
    </row>
    <row r="249" spans="1:7" s="17" customFormat="1" ht="15" hidden="1" customHeight="1" x14ac:dyDescent="0.25">
      <c r="A249" s="238"/>
      <c r="B249" s="443"/>
      <c r="C249" s="444"/>
      <c r="D249" s="237"/>
      <c r="E249" s="244"/>
      <c r="F249" s="237"/>
      <c r="G249" s="244"/>
    </row>
    <row r="250" spans="1:7" s="17" customFormat="1" ht="15" hidden="1" customHeight="1" x14ac:dyDescent="0.25">
      <c r="A250" s="238"/>
      <c r="B250" s="443"/>
      <c r="C250" s="444"/>
      <c r="D250" s="237"/>
      <c r="E250" s="244"/>
      <c r="F250" s="237"/>
      <c r="G250" s="244"/>
    </row>
    <row r="251" spans="1:7" s="17" customFormat="1" ht="15" hidden="1" customHeight="1" x14ac:dyDescent="0.25">
      <c r="A251" s="238"/>
      <c r="B251" s="443"/>
      <c r="C251" s="444"/>
      <c r="D251" s="237"/>
      <c r="E251" s="244"/>
      <c r="F251" s="237"/>
      <c r="G251" s="244"/>
    </row>
    <row r="252" spans="1:7" s="17" customFormat="1" ht="15" hidden="1" customHeight="1" x14ac:dyDescent="0.25">
      <c r="A252" s="238"/>
      <c r="B252" s="443"/>
      <c r="C252" s="444"/>
      <c r="D252" s="237"/>
      <c r="E252" s="244"/>
      <c r="F252" s="237"/>
      <c r="G252" s="244"/>
    </row>
    <row r="253" spans="1:7" s="17" customFormat="1" ht="15" hidden="1" customHeight="1" x14ac:dyDescent="0.25">
      <c r="A253" s="238"/>
      <c r="B253" s="443"/>
      <c r="C253" s="444"/>
      <c r="D253" s="237"/>
      <c r="E253" s="244"/>
      <c r="F253" s="237"/>
      <c r="G253" s="244"/>
    </row>
    <row r="254" spans="1:7" s="17" customFormat="1" ht="15" hidden="1" customHeight="1" x14ac:dyDescent="0.25">
      <c r="A254" s="238"/>
      <c r="B254" s="443"/>
      <c r="C254" s="444"/>
      <c r="D254" s="237"/>
      <c r="E254" s="244"/>
      <c r="F254" s="237"/>
      <c r="G254" s="244"/>
    </row>
    <row r="255" spans="1:7" s="17" customFormat="1" ht="15" hidden="1" customHeight="1" x14ac:dyDescent="0.25">
      <c r="A255" s="238"/>
      <c r="B255" s="443"/>
      <c r="C255" s="444"/>
      <c r="D255" s="237"/>
      <c r="E255" s="244"/>
      <c r="F255" s="237"/>
      <c r="G255" s="244"/>
    </row>
    <row r="256" spans="1:7" s="17" customFormat="1" ht="15" hidden="1" customHeight="1" x14ac:dyDescent="0.25">
      <c r="A256" s="238"/>
      <c r="B256" s="443"/>
      <c r="C256" s="444"/>
      <c r="D256" s="237"/>
      <c r="E256" s="244"/>
      <c r="F256" s="237"/>
      <c r="G256" s="244"/>
    </row>
    <row r="257" spans="1:7" s="17" customFormat="1" ht="15" hidden="1" customHeight="1" x14ac:dyDescent="0.25">
      <c r="A257" s="238"/>
      <c r="B257" s="443"/>
      <c r="C257" s="444"/>
      <c r="D257" s="237"/>
      <c r="E257" s="244"/>
      <c r="F257" s="237"/>
      <c r="G257" s="244"/>
    </row>
    <row r="258" spans="1:7" s="17" customFormat="1" ht="15" hidden="1" customHeight="1" x14ac:dyDescent="0.25">
      <c r="A258" s="238"/>
      <c r="B258" s="443"/>
      <c r="C258" s="444"/>
      <c r="D258" s="237"/>
      <c r="E258" s="244"/>
      <c r="F258" s="237"/>
      <c r="G258" s="244"/>
    </row>
    <row r="259" spans="1:7" s="17" customFormat="1" ht="15" hidden="1" customHeight="1" x14ac:dyDescent="0.25">
      <c r="A259" s="238"/>
      <c r="B259" s="443"/>
      <c r="C259" s="444"/>
      <c r="D259" s="237"/>
      <c r="E259" s="244"/>
      <c r="F259" s="237"/>
      <c r="G259" s="244"/>
    </row>
    <row r="260" spans="1:7" s="17" customFormat="1" ht="15" hidden="1" customHeight="1" x14ac:dyDescent="0.25">
      <c r="A260" s="238"/>
      <c r="B260" s="443"/>
      <c r="C260" s="444"/>
      <c r="D260" s="237"/>
      <c r="E260" s="244"/>
      <c r="F260" s="237"/>
      <c r="G260" s="244"/>
    </row>
    <row r="261" spans="1:7" s="17" customFormat="1" ht="15" hidden="1" customHeight="1" x14ac:dyDescent="0.25">
      <c r="A261" s="238"/>
      <c r="B261" s="443"/>
      <c r="C261" s="444"/>
      <c r="D261" s="237"/>
      <c r="E261" s="244"/>
      <c r="F261" s="237"/>
      <c r="G261" s="244"/>
    </row>
    <row r="262" spans="1:7" s="17" customFormat="1" ht="15" hidden="1" customHeight="1" x14ac:dyDescent="0.25">
      <c r="A262" s="238"/>
      <c r="B262" s="443"/>
      <c r="C262" s="444"/>
      <c r="D262" s="237"/>
      <c r="E262" s="244"/>
      <c r="F262" s="237"/>
      <c r="G262" s="244"/>
    </row>
    <row r="263" spans="1:7" s="17" customFormat="1" ht="15" hidden="1" customHeight="1" x14ac:dyDescent="0.25">
      <c r="A263" s="238"/>
      <c r="B263" s="443"/>
      <c r="C263" s="444"/>
      <c r="D263" s="237"/>
      <c r="E263" s="244"/>
      <c r="F263" s="237"/>
      <c r="G263" s="244"/>
    </row>
    <row r="264" spans="1:7" s="17" customFormat="1" ht="15" hidden="1" customHeight="1" x14ac:dyDescent="0.25">
      <c r="A264" s="238"/>
      <c r="B264" s="443"/>
      <c r="C264" s="444"/>
      <c r="D264" s="237"/>
      <c r="E264" s="244"/>
      <c r="F264" s="237"/>
      <c r="G264" s="244"/>
    </row>
    <row r="265" spans="1:7" s="17" customFormat="1" ht="15" hidden="1" customHeight="1" x14ac:dyDescent="0.25">
      <c r="A265" s="238"/>
      <c r="B265" s="443"/>
      <c r="C265" s="444"/>
      <c r="D265" s="237"/>
      <c r="E265" s="244"/>
      <c r="F265" s="237"/>
      <c r="G265" s="244"/>
    </row>
    <row r="266" spans="1:7" s="17" customFormat="1" ht="15" hidden="1" customHeight="1" x14ac:dyDescent="0.25">
      <c r="A266" s="238"/>
      <c r="B266" s="443"/>
      <c r="C266" s="444"/>
      <c r="D266" s="237"/>
      <c r="E266" s="244"/>
      <c r="F266" s="237"/>
      <c r="G266" s="244"/>
    </row>
    <row r="267" spans="1:7" s="17" customFormat="1" ht="15" hidden="1" customHeight="1" x14ac:dyDescent="0.25">
      <c r="A267" s="238"/>
      <c r="B267" s="443"/>
      <c r="C267" s="444"/>
      <c r="D267" s="237"/>
      <c r="E267" s="244"/>
      <c r="F267" s="237"/>
      <c r="G267" s="244"/>
    </row>
    <row r="268" spans="1:7" s="17" customFormat="1" ht="15" hidden="1" customHeight="1" x14ac:dyDescent="0.25">
      <c r="A268" s="238"/>
      <c r="B268" s="443"/>
      <c r="C268" s="444"/>
      <c r="D268" s="237"/>
      <c r="E268" s="244"/>
      <c r="F268" s="237"/>
      <c r="G268" s="244"/>
    </row>
    <row r="269" spans="1:7" s="17" customFormat="1" ht="15" hidden="1" customHeight="1" x14ac:dyDescent="0.25">
      <c r="A269" s="238"/>
      <c r="B269" s="443"/>
      <c r="C269" s="444"/>
      <c r="D269" s="237"/>
      <c r="E269" s="244"/>
      <c r="F269" s="237"/>
      <c r="G269" s="244"/>
    </row>
    <row r="270" spans="1:7" s="17" customFormat="1" ht="15" hidden="1" customHeight="1" x14ac:dyDescent="0.25">
      <c r="A270" s="238"/>
      <c r="B270" s="443"/>
      <c r="C270" s="444"/>
      <c r="D270" s="237"/>
      <c r="E270" s="244"/>
      <c r="F270" s="237"/>
      <c r="G270" s="244"/>
    </row>
    <row r="271" spans="1:7" s="17" customFormat="1" ht="15" hidden="1" customHeight="1" x14ac:dyDescent="0.25">
      <c r="A271" s="238"/>
      <c r="B271" s="443"/>
      <c r="C271" s="444"/>
      <c r="D271" s="237"/>
      <c r="E271" s="244"/>
      <c r="F271" s="237"/>
      <c r="G271" s="244"/>
    </row>
    <row r="272" spans="1:7" s="17" customFormat="1" ht="15" hidden="1" customHeight="1" x14ac:dyDescent="0.25">
      <c r="A272" s="238"/>
      <c r="B272" s="443"/>
      <c r="C272" s="444"/>
      <c r="D272" s="237"/>
      <c r="E272" s="244"/>
      <c r="F272" s="237"/>
      <c r="G272" s="244"/>
    </row>
    <row r="273" spans="1:7" s="17" customFormat="1" ht="15" hidden="1" customHeight="1" x14ac:dyDescent="0.25">
      <c r="A273" s="238"/>
      <c r="B273" s="443"/>
      <c r="C273" s="444"/>
      <c r="D273" s="237"/>
      <c r="E273" s="244"/>
      <c r="F273" s="237"/>
      <c r="G273" s="244"/>
    </row>
    <row r="274" spans="1:7" s="17" customFormat="1" ht="15" hidden="1" customHeight="1" x14ac:dyDescent="0.25">
      <c r="A274" s="238"/>
      <c r="B274" s="443"/>
      <c r="C274" s="444"/>
      <c r="D274" s="237"/>
      <c r="E274" s="244"/>
      <c r="F274" s="237"/>
      <c r="G274" s="244"/>
    </row>
    <row r="275" spans="1:7" s="17" customFormat="1" ht="15" hidden="1" customHeight="1" x14ac:dyDescent="0.25">
      <c r="A275" s="238"/>
      <c r="B275" s="443"/>
      <c r="C275" s="444"/>
      <c r="D275" s="237"/>
      <c r="E275" s="244"/>
      <c r="F275" s="237"/>
      <c r="G275" s="244"/>
    </row>
    <row r="276" spans="1:7" hidden="1" x14ac:dyDescent="0.25">
      <c r="A276" s="238"/>
      <c r="B276" s="443"/>
      <c r="C276" s="444"/>
      <c r="D276" s="237"/>
      <c r="E276" s="244"/>
      <c r="F276" s="237"/>
      <c r="G276" s="244"/>
    </row>
    <row r="277" spans="1:7" hidden="1" x14ac:dyDescent="0.25">
      <c r="A277" s="238"/>
      <c r="B277" s="443"/>
      <c r="C277" s="444"/>
      <c r="D277" s="237"/>
      <c r="E277" s="244"/>
      <c r="F277" s="237"/>
      <c r="G277" s="244"/>
    </row>
    <row r="278" spans="1:7" hidden="1" x14ac:dyDescent="0.25">
      <c r="A278" s="238"/>
      <c r="B278" s="443"/>
      <c r="C278" s="444"/>
      <c r="D278" s="237"/>
      <c r="E278" s="244"/>
      <c r="F278" s="237"/>
      <c r="G278" s="244"/>
    </row>
    <row r="279" spans="1:7" hidden="1" x14ac:dyDescent="0.25">
      <c r="A279" s="238"/>
      <c r="B279" s="443"/>
      <c r="C279" s="444"/>
      <c r="D279" s="237"/>
      <c r="E279" s="244"/>
      <c r="F279" s="237"/>
      <c r="G279" s="244"/>
    </row>
    <row r="280" spans="1:7" hidden="1" x14ac:dyDescent="0.25">
      <c r="A280" s="238"/>
      <c r="B280" s="443"/>
      <c r="C280" s="444"/>
      <c r="D280" s="237"/>
      <c r="E280" s="244"/>
      <c r="F280" s="237"/>
      <c r="G280" s="244"/>
    </row>
    <row r="281" spans="1:7" hidden="1" x14ac:dyDescent="0.25">
      <c r="A281" s="238"/>
      <c r="B281" s="443"/>
      <c r="C281" s="444"/>
      <c r="D281" s="237"/>
      <c r="E281" s="244"/>
      <c r="F281" s="237"/>
      <c r="G281" s="244"/>
    </row>
    <row r="282" spans="1:7" hidden="1" x14ac:dyDescent="0.25">
      <c r="A282" s="238"/>
      <c r="B282" s="443"/>
      <c r="C282" s="444"/>
      <c r="D282" s="237"/>
      <c r="E282" s="244"/>
      <c r="F282" s="237"/>
      <c r="G282" s="244"/>
    </row>
    <row r="283" spans="1:7" hidden="1" x14ac:dyDescent="0.25">
      <c r="A283" s="238"/>
      <c r="B283" s="443"/>
      <c r="C283" s="444"/>
      <c r="D283" s="237"/>
      <c r="E283" s="244"/>
      <c r="F283" s="237"/>
      <c r="G283" s="244"/>
    </row>
    <row r="284" spans="1:7" hidden="1" x14ac:dyDescent="0.25">
      <c r="A284" s="238"/>
      <c r="B284" s="443"/>
      <c r="C284" s="444"/>
      <c r="D284" s="237"/>
      <c r="E284" s="244"/>
      <c r="F284" s="237"/>
      <c r="G284" s="244"/>
    </row>
    <row r="285" spans="1:7" hidden="1" x14ac:dyDescent="0.25">
      <c r="A285" s="238"/>
      <c r="B285" s="443"/>
      <c r="C285" s="444"/>
      <c r="D285" s="237"/>
      <c r="E285" s="244"/>
      <c r="F285" s="237"/>
      <c r="G285" s="244"/>
    </row>
    <row r="286" spans="1:7" hidden="1" x14ac:dyDescent="0.25">
      <c r="A286" s="238"/>
      <c r="B286" s="443"/>
      <c r="C286" s="444"/>
      <c r="D286" s="237"/>
      <c r="E286" s="244"/>
      <c r="F286" s="237"/>
      <c r="G286" s="244"/>
    </row>
    <row r="287" spans="1:7" hidden="1" x14ac:dyDescent="0.25">
      <c r="A287" s="238"/>
      <c r="B287" s="443"/>
      <c r="C287" s="444"/>
      <c r="D287" s="237"/>
      <c r="E287" s="244"/>
      <c r="F287" s="237"/>
      <c r="G287" s="244"/>
    </row>
    <row r="288" spans="1:7" hidden="1" x14ac:dyDescent="0.25">
      <c r="A288" s="238"/>
      <c r="B288" s="443"/>
      <c r="C288" s="444"/>
      <c r="D288" s="237"/>
      <c r="E288" s="244"/>
      <c r="F288" s="237"/>
      <c r="G288" s="244"/>
    </row>
    <row r="289" spans="1:7" hidden="1" x14ac:dyDescent="0.25">
      <c r="A289" s="238"/>
      <c r="B289" s="443"/>
      <c r="C289" s="444"/>
      <c r="D289" s="237"/>
      <c r="E289" s="244"/>
      <c r="F289" s="237"/>
      <c r="G289" s="244"/>
    </row>
    <row r="290" spans="1:7" hidden="1" x14ac:dyDescent="0.25">
      <c r="A290" s="238"/>
      <c r="B290" s="443"/>
      <c r="C290" s="444"/>
      <c r="D290" s="237"/>
      <c r="E290" s="244"/>
      <c r="F290" s="237"/>
      <c r="G290" s="244"/>
    </row>
    <row r="291" spans="1:7" hidden="1" x14ac:dyDescent="0.25">
      <c r="A291" s="238"/>
      <c r="B291" s="443"/>
      <c r="C291" s="444"/>
      <c r="D291" s="237"/>
      <c r="E291" s="244"/>
      <c r="F291" s="237"/>
      <c r="G291" s="244"/>
    </row>
    <row r="292" spans="1:7" hidden="1" x14ac:dyDescent="0.25">
      <c r="A292" s="238"/>
      <c r="B292" s="443"/>
      <c r="C292" s="444"/>
      <c r="D292" s="237"/>
      <c r="E292" s="244"/>
      <c r="F292" s="237"/>
      <c r="G292" s="244"/>
    </row>
    <row r="293" spans="1:7" hidden="1" x14ac:dyDescent="0.25">
      <c r="A293" s="238"/>
      <c r="B293" s="443"/>
      <c r="C293" s="444"/>
      <c r="D293" s="237"/>
      <c r="E293" s="244"/>
      <c r="F293" s="237"/>
      <c r="G293" s="244"/>
    </row>
    <row r="294" spans="1:7" hidden="1" x14ac:dyDescent="0.25">
      <c r="A294" s="238"/>
      <c r="B294" s="443"/>
      <c r="C294" s="444"/>
      <c r="D294" s="237"/>
      <c r="E294" s="244"/>
      <c r="F294" s="237"/>
      <c r="G294" s="244"/>
    </row>
    <row r="295" spans="1:7" hidden="1" x14ac:dyDescent="0.25">
      <c r="A295" s="238"/>
      <c r="B295" s="443"/>
      <c r="C295" s="444"/>
      <c r="D295" s="237"/>
      <c r="E295" s="244"/>
      <c r="F295" s="237"/>
      <c r="G295" s="244"/>
    </row>
    <row r="296" spans="1:7" hidden="1" x14ac:dyDescent="0.25">
      <c r="A296" s="238"/>
      <c r="B296" s="443"/>
      <c r="C296" s="444"/>
      <c r="D296" s="237"/>
      <c r="E296" s="244"/>
      <c r="F296" s="237"/>
      <c r="G296" s="244"/>
    </row>
    <row r="297" spans="1:7" hidden="1" x14ac:dyDescent="0.25">
      <c r="A297" s="238"/>
      <c r="B297" s="443"/>
      <c r="C297" s="444"/>
      <c r="D297" s="237"/>
      <c r="E297" s="244"/>
      <c r="F297" s="237"/>
      <c r="G297" s="244"/>
    </row>
    <row r="298" spans="1:7" hidden="1" x14ac:dyDescent="0.25">
      <c r="A298" s="238"/>
      <c r="B298" s="443"/>
      <c r="C298" s="444"/>
      <c r="D298" s="237"/>
      <c r="E298" s="244"/>
      <c r="F298" s="237"/>
      <c r="G298" s="244"/>
    </row>
    <row r="299" spans="1:7" hidden="1" x14ac:dyDescent="0.25">
      <c r="A299" s="238"/>
      <c r="B299" s="443"/>
      <c r="C299" s="444"/>
      <c r="D299" s="237"/>
      <c r="E299" s="244"/>
      <c r="F299" s="237"/>
      <c r="G299" s="244"/>
    </row>
    <row r="300" spans="1:7" hidden="1" x14ac:dyDescent="0.25">
      <c r="A300" s="238"/>
      <c r="B300" s="443"/>
      <c r="C300" s="444"/>
      <c r="D300" s="237"/>
      <c r="E300" s="244"/>
      <c r="F300" s="237"/>
      <c r="G300" s="244"/>
    </row>
    <row r="301" spans="1:7" hidden="1" x14ac:dyDescent="0.25">
      <c r="A301" s="238"/>
      <c r="B301" s="443"/>
      <c r="C301" s="444"/>
      <c r="D301" s="237"/>
      <c r="E301" s="244"/>
      <c r="F301" s="237"/>
      <c r="G301" s="244"/>
    </row>
    <row r="302" spans="1:7" hidden="1" x14ac:dyDescent="0.25">
      <c r="A302" s="238"/>
      <c r="B302" s="443"/>
      <c r="C302" s="444"/>
      <c r="D302" s="237"/>
      <c r="E302" s="244"/>
      <c r="F302" s="237"/>
      <c r="G302" s="244"/>
    </row>
    <row r="303" spans="1:7" hidden="1" x14ac:dyDescent="0.25">
      <c r="A303" s="238"/>
      <c r="B303" s="443"/>
      <c r="C303" s="444"/>
      <c r="D303" s="237"/>
      <c r="E303" s="244"/>
      <c r="F303" s="237"/>
      <c r="G303" s="244"/>
    </row>
    <row r="304" spans="1:7" hidden="1" x14ac:dyDescent="0.25">
      <c r="A304" s="238"/>
      <c r="B304" s="443"/>
      <c r="C304" s="444"/>
      <c r="D304" s="237"/>
      <c r="E304" s="244"/>
      <c r="F304" s="237"/>
      <c r="G304" s="244"/>
    </row>
    <row r="305" spans="1:7" hidden="1" x14ac:dyDescent="0.25">
      <c r="A305" s="238"/>
      <c r="B305" s="443"/>
      <c r="C305" s="444"/>
      <c r="D305" s="237"/>
      <c r="E305" s="244"/>
      <c r="F305" s="237"/>
      <c r="G305" s="244"/>
    </row>
    <row r="306" spans="1:7" hidden="1" x14ac:dyDescent="0.25">
      <c r="A306" s="238"/>
      <c r="B306" s="443"/>
      <c r="C306" s="444"/>
      <c r="D306" s="237"/>
      <c r="E306" s="244"/>
      <c r="F306" s="237"/>
      <c r="G306" s="244"/>
    </row>
    <row r="307" spans="1:7" hidden="1" x14ac:dyDescent="0.25">
      <c r="A307" s="238"/>
      <c r="B307" s="443"/>
      <c r="C307" s="444"/>
      <c r="D307" s="237"/>
      <c r="E307" s="244"/>
      <c r="F307" s="237"/>
      <c r="G307" s="244"/>
    </row>
    <row r="308" spans="1:7" hidden="1" x14ac:dyDescent="0.25">
      <c r="A308" s="238"/>
      <c r="B308" s="443"/>
      <c r="C308" s="444"/>
      <c r="D308" s="237"/>
      <c r="E308" s="244"/>
      <c r="F308" s="237"/>
      <c r="G308" s="244"/>
    </row>
    <row r="309" spans="1:7" hidden="1" x14ac:dyDescent="0.25">
      <c r="A309" s="238"/>
      <c r="B309" s="443"/>
      <c r="C309" s="444"/>
      <c r="D309" s="237"/>
      <c r="E309" s="244"/>
      <c r="F309" s="237"/>
      <c r="G309" s="244"/>
    </row>
    <row r="310" spans="1:7" hidden="1" x14ac:dyDescent="0.25">
      <c r="A310" s="238"/>
      <c r="B310" s="443"/>
      <c r="C310" s="444"/>
      <c r="D310" s="237"/>
      <c r="E310" s="244"/>
      <c r="F310" s="237"/>
      <c r="G310" s="244"/>
    </row>
    <row r="311" spans="1:7" hidden="1" x14ac:dyDescent="0.25">
      <c r="A311" s="238"/>
      <c r="B311" s="443"/>
      <c r="C311" s="444"/>
      <c r="D311" s="237"/>
      <c r="E311" s="244"/>
      <c r="F311" s="237"/>
      <c r="G311" s="244"/>
    </row>
    <row r="312" spans="1:7" hidden="1" x14ac:dyDescent="0.25">
      <c r="A312" s="238"/>
      <c r="B312" s="443"/>
      <c r="C312" s="444"/>
      <c r="D312" s="237"/>
      <c r="E312" s="244"/>
      <c r="F312" s="237"/>
      <c r="G312" s="244"/>
    </row>
    <row r="313" spans="1:7" hidden="1" x14ac:dyDescent="0.25">
      <c r="A313" s="238"/>
      <c r="B313" s="443"/>
      <c r="C313" s="444"/>
      <c r="D313" s="237"/>
      <c r="E313" s="244"/>
      <c r="F313" s="237"/>
      <c r="G313" s="244"/>
    </row>
    <row r="314" spans="1:7" hidden="1" x14ac:dyDescent="0.25">
      <c r="A314" s="238"/>
      <c r="B314" s="443"/>
      <c r="C314" s="444"/>
      <c r="D314" s="237"/>
      <c r="E314" s="244"/>
      <c r="F314" s="237"/>
      <c r="G314" s="244"/>
    </row>
    <row r="315" spans="1:7" hidden="1" x14ac:dyDescent="0.25">
      <c r="A315" s="238"/>
      <c r="B315" s="443"/>
      <c r="C315" s="444"/>
      <c r="D315" s="237"/>
      <c r="E315" s="244"/>
      <c r="F315" s="237"/>
      <c r="G315" s="244"/>
    </row>
    <row r="316" spans="1:7" hidden="1" x14ac:dyDescent="0.25">
      <c r="A316" s="238"/>
      <c r="B316" s="443"/>
      <c r="C316" s="444"/>
      <c r="D316" s="237"/>
      <c r="E316" s="244"/>
      <c r="F316" s="237"/>
      <c r="G316" s="244"/>
    </row>
    <row r="317" spans="1:7" hidden="1" x14ac:dyDescent="0.25">
      <c r="A317" s="238"/>
      <c r="B317" s="443"/>
      <c r="C317" s="444"/>
      <c r="D317" s="237"/>
      <c r="E317" s="244"/>
      <c r="F317" s="237"/>
      <c r="G317" s="244"/>
    </row>
    <row r="318" spans="1:7" hidden="1" x14ac:dyDescent="0.25">
      <c r="A318" s="238"/>
      <c r="B318" s="443"/>
      <c r="C318" s="444"/>
      <c r="D318" s="237"/>
      <c r="E318" s="244"/>
      <c r="F318" s="237"/>
      <c r="G318" s="244"/>
    </row>
    <row r="319" spans="1:7" hidden="1" x14ac:dyDescent="0.25">
      <c r="A319" s="238"/>
      <c r="B319" s="443"/>
      <c r="C319" s="444"/>
      <c r="D319" s="237"/>
      <c r="E319" s="244"/>
      <c r="F319" s="237"/>
      <c r="G319" s="244"/>
    </row>
    <row r="320" spans="1:7" hidden="1" x14ac:dyDescent="0.25">
      <c r="A320" s="238"/>
      <c r="B320" s="443"/>
      <c r="C320" s="444"/>
      <c r="D320" s="237"/>
      <c r="E320" s="244"/>
      <c r="F320" s="237"/>
      <c r="G320" s="244"/>
    </row>
    <row r="321" spans="1:7" hidden="1" x14ac:dyDescent="0.25">
      <c r="A321" s="238"/>
      <c r="B321" s="443"/>
      <c r="C321" s="444"/>
      <c r="D321" s="237"/>
      <c r="E321" s="244"/>
      <c r="F321" s="237"/>
      <c r="G321" s="244"/>
    </row>
    <row r="322" spans="1:7" hidden="1" x14ac:dyDescent="0.25">
      <c r="A322" s="238"/>
      <c r="B322" s="443"/>
      <c r="C322" s="444"/>
      <c r="D322" s="237"/>
      <c r="E322" s="244"/>
      <c r="F322" s="237"/>
      <c r="G322" s="244"/>
    </row>
    <row r="323" spans="1:7" hidden="1" x14ac:dyDescent="0.25">
      <c r="A323" s="238"/>
      <c r="B323" s="443"/>
      <c r="C323" s="444"/>
      <c r="D323" s="237"/>
      <c r="E323" s="244"/>
      <c r="F323" s="237"/>
      <c r="G323" s="244"/>
    </row>
    <row r="324" spans="1:7" hidden="1" x14ac:dyDescent="0.25">
      <c r="A324" s="238"/>
      <c r="B324" s="443"/>
      <c r="C324" s="444"/>
      <c r="D324" s="237"/>
      <c r="E324" s="244"/>
      <c r="F324" s="237"/>
      <c r="G324" s="244"/>
    </row>
    <row r="325" spans="1:7" ht="14.25" hidden="1" customHeight="1" x14ac:dyDescent="0.25">
      <c r="A325" s="238"/>
      <c r="B325" s="443"/>
      <c r="C325" s="444"/>
      <c r="D325" s="237"/>
      <c r="E325" s="244"/>
      <c r="F325" s="237"/>
      <c r="G325" s="244"/>
    </row>
    <row r="326" spans="1:7" x14ac:dyDescent="0.25">
      <c r="A326" s="234"/>
      <c r="B326" s="236"/>
      <c r="C326" s="236"/>
      <c r="D326" s="236"/>
      <c r="E326" s="236"/>
      <c r="F326" s="235"/>
      <c r="G326" s="235"/>
    </row>
    <row r="327" spans="1:7" ht="27" customHeight="1" x14ac:dyDescent="0.25">
      <c r="A327" s="234"/>
      <c r="B327" s="231"/>
      <c r="C327" s="231"/>
      <c r="D327" s="231"/>
      <c r="E327" s="231"/>
      <c r="F327" s="231"/>
      <c r="G327" s="231"/>
    </row>
    <row r="328" spans="1:7" ht="44.25" customHeight="1" x14ac:dyDescent="0.25">
      <c r="A328" s="232"/>
      <c r="B328" s="232"/>
      <c r="C328" s="233"/>
      <c r="D328" s="407"/>
      <c r="E328" s="408"/>
      <c r="F328" s="409"/>
      <c r="G328" s="245"/>
    </row>
    <row r="329" spans="1:7" ht="24.75" customHeight="1" x14ac:dyDescent="0.25">
      <c r="A329" s="232"/>
      <c r="B329" s="232"/>
      <c r="C329" s="233"/>
      <c r="D329" s="410"/>
      <c r="E329" s="411"/>
      <c r="F329" s="412"/>
      <c r="G329" s="245"/>
    </row>
    <row r="330" spans="1:7" ht="30" customHeight="1" x14ac:dyDescent="0.25">
      <c r="A330" s="232"/>
      <c r="B330" s="232"/>
      <c r="C330" s="232"/>
      <c r="D330" s="401" t="s">
        <v>2207</v>
      </c>
      <c r="E330" s="401"/>
      <c r="F330" s="401"/>
      <c r="G330" s="246"/>
    </row>
    <row r="331" spans="1:7" s="17" customFormat="1" ht="15" customHeight="1" x14ac:dyDescent="0.25">
      <c r="A331" s="232"/>
      <c r="B331" s="232"/>
      <c r="C331" s="232"/>
      <c r="D331" s="131"/>
      <c r="E331" s="131"/>
      <c r="F331" s="131"/>
      <c r="G331" s="131"/>
    </row>
  </sheetData>
  <sheetProtection password="97B9" sheet="1" formatColumns="0" formatRows="0" selectLockedCells="1"/>
  <mergeCells count="310">
    <mergeCell ref="D328:F329"/>
    <mergeCell ref="D330:F330"/>
    <mergeCell ref="B225:C225"/>
    <mergeCell ref="B221:C221"/>
    <mergeCell ref="B222:C222"/>
    <mergeCell ref="B223:C223"/>
    <mergeCell ref="B219:C219"/>
    <mergeCell ref="B220:C220"/>
    <mergeCell ref="B224:C224"/>
    <mergeCell ref="B254:C254"/>
    <mergeCell ref="B255:C255"/>
    <mergeCell ref="B252:C252"/>
    <mergeCell ref="B253:C253"/>
    <mergeCell ref="B250:C250"/>
    <mergeCell ref="B251:C251"/>
    <mergeCell ref="B248:C248"/>
    <mergeCell ref="B249:C249"/>
    <mergeCell ref="B246:C246"/>
    <mergeCell ref="B247:C247"/>
    <mergeCell ref="B244:C244"/>
    <mergeCell ref="B245:C245"/>
    <mergeCell ref="B242:C242"/>
    <mergeCell ref="B243:C243"/>
    <mergeCell ref="B240:C240"/>
    <mergeCell ref="B217:C217"/>
    <mergeCell ref="B218:C218"/>
    <mergeCell ref="B214:C214"/>
    <mergeCell ref="B215:C215"/>
    <mergeCell ref="B216:C216"/>
    <mergeCell ref="B212:C212"/>
    <mergeCell ref="B213:C213"/>
    <mergeCell ref="B210:C210"/>
    <mergeCell ref="B211:C211"/>
    <mergeCell ref="B208:C208"/>
    <mergeCell ref="B209:C209"/>
    <mergeCell ref="B206:C206"/>
    <mergeCell ref="B207:C207"/>
    <mergeCell ref="B204:C204"/>
    <mergeCell ref="B205:C205"/>
    <mergeCell ref="B202:C202"/>
    <mergeCell ref="B203:C203"/>
    <mergeCell ref="B200:C200"/>
    <mergeCell ref="B201:C201"/>
    <mergeCell ref="B198:C198"/>
    <mergeCell ref="B199:C199"/>
    <mergeCell ref="B196:C196"/>
    <mergeCell ref="B197:C197"/>
    <mergeCell ref="B194:C194"/>
    <mergeCell ref="B195:C195"/>
    <mergeCell ref="B192:C192"/>
    <mergeCell ref="B193:C193"/>
    <mergeCell ref="B190:C190"/>
    <mergeCell ref="B191:C191"/>
    <mergeCell ref="B188:C188"/>
    <mergeCell ref="B189:C189"/>
    <mergeCell ref="B186:C186"/>
    <mergeCell ref="B187:C187"/>
    <mergeCell ref="B184:C184"/>
    <mergeCell ref="B185:C185"/>
    <mergeCell ref="B182:C182"/>
    <mergeCell ref="B183:C183"/>
    <mergeCell ref="B180:C180"/>
    <mergeCell ref="B181:C181"/>
    <mergeCell ref="B178:C178"/>
    <mergeCell ref="B179:C179"/>
    <mergeCell ref="B176:C176"/>
    <mergeCell ref="B177:C177"/>
    <mergeCell ref="B174:C174"/>
    <mergeCell ref="B175:C175"/>
    <mergeCell ref="B172:C172"/>
    <mergeCell ref="B173:C173"/>
    <mergeCell ref="B170:C170"/>
    <mergeCell ref="B171:C171"/>
    <mergeCell ref="B168:C168"/>
    <mergeCell ref="B169:C169"/>
    <mergeCell ref="B166:C166"/>
    <mergeCell ref="B167:C167"/>
    <mergeCell ref="B164:C164"/>
    <mergeCell ref="B165:C165"/>
    <mergeCell ref="B162:C162"/>
    <mergeCell ref="B163:C163"/>
    <mergeCell ref="B160:C160"/>
    <mergeCell ref="B161:C161"/>
    <mergeCell ref="B158:C158"/>
    <mergeCell ref="B159:C159"/>
    <mergeCell ref="B156:C156"/>
    <mergeCell ref="B157:C157"/>
    <mergeCell ref="B154:C154"/>
    <mergeCell ref="B155:C155"/>
    <mergeCell ref="B152:C152"/>
    <mergeCell ref="B153:C153"/>
    <mergeCell ref="B150:C150"/>
    <mergeCell ref="B151:C151"/>
    <mergeCell ref="B148:C148"/>
    <mergeCell ref="B149:C149"/>
    <mergeCell ref="B146:C146"/>
    <mergeCell ref="B147:C147"/>
    <mergeCell ref="B144:C144"/>
    <mergeCell ref="B145:C145"/>
    <mergeCell ref="B142:C142"/>
    <mergeCell ref="B143:C143"/>
    <mergeCell ref="B140:C140"/>
    <mergeCell ref="B141:C141"/>
    <mergeCell ref="B138:C138"/>
    <mergeCell ref="B139:C139"/>
    <mergeCell ref="B136:C136"/>
    <mergeCell ref="B137:C137"/>
    <mergeCell ref="B134:C134"/>
    <mergeCell ref="B135:C135"/>
    <mergeCell ref="B132:C132"/>
    <mergeCell ref="B133:C133"/>
    <mergeCell ref="B130:C130"/>
    <mergeCell ref="B131:C131"/>
    <mergeCell ref="B128:C128"/>
    <mergeCell ref="B129:C129"/>
    <mergeCell ref="B126:C126"/>
    <mergeCell ref="B127:C127"/>
    <mergeCell ref="B124:C124"/>
    <mergeCell ref="B125:C125"/>
    <mergeCell ref="B122:C122"/>
    <mergeCell ref="B123:C123"/>
    <mergeCell ref="B120:C120"/>
    <mergeCell ref="B121:C121"/>
    <mergeCell ref="B118:C118"/>
    <mergeCell ref="B119:C119"/>
    <mergeCell ref="B116:C116"/>
    <mergeCell ref="B117:C117"/>
    <mergeCell ref="B114:C114"/>
    <mergeCell ref="B115:C115"/>
    <mergeCell ref="B112:C112"/>
    <mergeCell ref="B113:C113"/>
    <mergeCell ref="B110:C110"/>
    <mergeCell ref="B111:C111"/>
    <mergeCell ref="B108:C108"/>
    <mergeCell ref="B109:C109"/>
    <mergeCell ref="B106:C106"/>
    <mergeCell ref="B107:C107"/>
    <mergeCell ref="B104:C104"/>
    <mergeCell ref="B105:C105"/>
    <mergeCell ref="B102:C102"/>
    <mergeCell ref="B103:C103"/>
    <mergeCell ref="B100:C100"/>
    <mergeCell ref="B101:C101"/>
    <mergeCell ref="B98:C98"/>
    <mergeCell ref="B99:C99"/>
    <mergeCell ref="B96:C96"/>
    <mergeCell ref="B97:C97"/>
    <mergeCell ref="B94:C94"/>
    <mergeCell ref="B95:C95"/>
    <mergeCell ref="B92:C92"/>
    <mergeCell ref="B93:C93"/>
    <mergeCell ref="B90:C90"/>
    <mergeCell ref="B91:C91"/>
    <mergeCell ref="B88:C88"/>
    <mergeCell ref="B89:C89"/>
    <mergeCell ref="B86:C86"/>
    <mergeCell ref="B87:C87"/>
    <mergeCell ref="B84:C84"/>
    <mergeCell ref="B85:C85"/>
    <mergeCell ref="B82:C82"/>
    <mergeCell ref="B83:C83"/>
    <mergeCell ref="B80:C80"/>
    <mergeCell ref="B81:C81"/>
    <mergeCell ref="B78:C78"/>
    <mergeCell ref="B79:C79"/>
    <mergeCell ref="B76:C76"/>
    <mergeCell ref="B77:C77"/>
    <mergeCell ref="B74:C74"/>
    <mergeCell ref="B75:C75"/>
    <mergeCell ref="B72:C72"/>
    <mergeCell ref="B73:C73"/>
    <mergeCell ref="B70:C70"/>
    <mergeCell ref="B71:C71"/>
    <mergeCell ref="B68:C68"/>
    <mergeCell ref="B69:C69"/>
    <mergeCell ref="B66:C66"/>
    <mergeCell ref="B67:C67"/>
    <mergeCell ref="B64:C64"/>
    <mergeCell ref="B65:C65"/>
    <mergeCell ref="B62:C62"/>
    <mergeCell ref="B63:C63"/>
    <mergeCell ref="B60:C60"/>
    <mergeCell ref="B61:C61"/>
    <mergeCell ref="B44:C44"/>
    <mergeCell ref="B45:C45"/>
    <mergeCell ref="B42:C42"/>
    <mergeCell ref="B43:C43"/>
    <mergeCell ref="B40:C40"/>
    <mergeCell ref="B41:C41"/>
    <mergeCell ref="B58:C58"/>
    <mergeCell ref="B59:C59"/>
    <mergeCell ref="B56:C56"/>
    <mergeCell ref="B57:C57"/>
    <mergeCell ref="B54:C54"/>
    <mergeCell ref="B55:C55"/>
    <mergeCell ref="B52:C52"/>
    <mergeCell ref="B53:C53"/>
    <mergeCell ref="B50:C50"/>
    <mergeCell ref="B51:C51"/>
    <mergeCell ref="B264:C264"/>
    <mergeCell ref="B265:C265"/>
    <mergeCell ref="B262:C262"/>
    <mergeCell ref="B263:C263"/>
    <mergeCell ref="B260:C260"/>
    <mergeCell ref="B261:C261"/>
    <mergeCell ref="B258:C258"/>
    <mergeCell ref="B259:C259"/>
    <mergeCell ref="B256:C256"/>
    <mergeCell ref="B257:C257"/>
    <mergeCell ref="B275:C275"/>
    <mergeCell ref="B272:C272"/>
    <mergeCell ref="B273:C273"/>
    <mergeCell ref="B270:C270"/>
    <mergeCell ref="B271:C271"/>
    <mergeCell ref="B268:C268"/>
    <mergeCell ref="B269:C269"/>
    <mergeCell ref="B266:C266"/>
    <mergeCell ref="B267:C267"/>
    <mergeCell ref="B311:C311"/>
    <mergeCell ref="B312:C312"/>
    <mergeCell ref="B310:C310"/>
    <mergeCell ref="B313:C313"/>
    <mergeCell ref="B314:C314"/>
    <mergeCell ref="B305:C305"/>
    <mergeCell ref="B306:C306"/>
    <mergeCell ref="B308:C308"/>
    <mergeCell ref="B309:C309"/>
    <mergeCell ref="B307:C307"/>
    <mergeCell ref="B321:C321"/>
    <mergeCell ref="B322:C322"/>
    <mergeCell ref="B324:C324"/>
    <mergeCell ref="B325:C325"/>
    <mergeCell ref="B323:C323"/>
    <mergeCell ref="B316:C316"/>
    <mergeCell ref="B317:C317"/>
    <mergeCell ref="B315:C315"/>
    <mergeCell ref="B319:C319"/>
    <mergeCell ref="B320:C320"/>
    <mergeCell ref="B318:C318"/>
    <mergeCell ref="B300:C300"/>
    <mergeCell ref="B301:C301"/>
    <mergeCell ref="B299:C299"/>
    <mergeCell ref="B303:C303"/>
    <mergeCell ref="B304:C304"/>
    <mergeCell ref="B302:C302"/>
    <mergeCell ref="B295:C295"/>
    <mergeCell ref="B296:C296"/>
    <mergeCell ref="B294:C294"/>
    <mergeCell ref="B297:C297"/>
    <mergeCell ref="B298:C298"/>
    <mergeCell ref="B293:C293"/>
    <mergeCell ref="B289:C289"/>
    <mergeCell ref="B290:C290"/>
    <mergeCell ref="B291:C291"/>
    <mergeCell ref="B286:C286"/>
    <mergeCell ref="B292:C292"/>
    <mergeCell ref="B285:C285"/>
    <mergeCell ref="B283:C283"/>
    <mergeCell ref="B281:C281"/>
    <mergeCell ref="B287:C287"/>
    <mergeCell ref="B288:C288"/>
    <mergeCell ref="B284:C284"/>
    <mergeCell ref="B280:C280"/>
    <mergeCell ref="B279:C279"/>
    <mergeCell ref="B277:C277"/>
    <mergeCell ref="B282:C282"/>
    <mergeCell ref="B278:C278"/>
    <mergeCell ref="A25:C25"/>
    <mergeCell ref="B276:C276"/>
    <mergeCell ref="B24:C24"/>
    <mergeCell ref="B226:C226"/>
    <mergeCell ref="B227:C227"/>
    <mergeCell ref="B241:C241"/>
    <mergeCell ref="B238:C238"/>
    <mergeCell ref="B239:C239"/>
    <mergeCell ref="B236:C236"/>
    <mergeCell ref="B237:C237"/>
    <mergeCell ref="B234:C234"/>
    <mergeCell ref="B235:C235"/>
    <mergeCell ref="B232:C232"/>
    <mergeCell ref="B233:C233"/>
    <mergeCell ref="B28:C28"/>
    <mergeCell ref="B29:C29"/>
    <mergeCell ref="B26:C26"/>
    <mergeCell ref="B27:C27"/>
    <mergeCell ref="B274:C274"/>
    <mergeCell ref="E15:G19"/>
    <mergeCell ref="A21:G22"/>
    <mergeCell ref="A23:G23"/>
    <mergeCell ref="B3:C3"/>
    <mergeCell ref="B10:C10"/>
    <mergeCell ref="D25:G25"/>
    <mergeCell ref="B230:C230"/>
    <mergeCell ref="B231:C231"/>
    <mergeCell ref="B228:C228"/>
    <mergeCell ref="B229:C229"/>
    <mergeCell ref="B38:C38"/>
    <mergeCell ref="B39:C39"/>
    <mergeCell ref="B36:C36"/>
    <mergeCell ref="B37:C37"/>
    <mergeCell ref="B34:C34"/>
    <mergeCell ref="B35:C35"/>
    <mergeCell ref="B32:C32"/>
    <mergeCell ref="B33:C33"/>
    <mergeCell ref="B30:C30"/>
    <mergeCell ref="B31:C31"/>
    <mergeCell ref="B48:C48"/>
    <mergeCell ref="B49:C49"/>
    <mergeCell ref="B46:C46"/>
    <mergeCell ref="B47:C47"/>
  </mergeCells>
  <conditionalFormatting sqref="F26:F325">
    <cfRule type="containsBlanks" dxfId="21" priority="7">
      <formula>LEN(TRIM(F26))=0</formula>
    </cfRule>
  </conditionalFormatting>
  <conditionalFormatting sqref="G26:G325">
    <cfRule type="containsBlanks" dxfId="20" priority="6">
      <formula>LEN(TRIM(G26))=0</formula>
    </cfRule>
  </conditionalFormatting>
  <conditionalFormatting sqref="D26:D325">
    <cfRule type="containsBlanks" dxfId="19" priority="5">
      <formula>LEN(TRIM(D26))=0</formula>
    </cfRule>
  </conditionalFormatting>
  <conditionalFormatting sqref="E26:E325">
    <cfRule type="containsBlanks" dxfId="18" priority="4">
      <formula>LEN(TRIM(E26))=0</formula>
    </cfRule>
  </conditionalFormatting>
  <conditionalFormatting sqref="B26:B325">
    <cfRule type="containsBlanks" dxfId="17" priority="3">
      <formula>LEN(TRIM(B26))=0</formula>
    </cfRule>
  </conditionalFormatting>
  <conditionalFormatting sqref="A26:A325">
    <cfRule type="containsBlanks" dxfId="16" priority="2">
      <formula>LEN(TRIM(A26))=0</formula>
    </cfRule>
  </conditionalFormatting>
  <conditionalFormatting sqref="D328">
    <cfRule type="containsBlanks" dxfId="15" priority="1">
      <formula>LEN(TRIM(D328))=0</formula>
    </cfRule>
  </conditionalFormatting>
  <dataValidations count="3">
    <dataValidation allowBlank="1" showInputMessage="1" showErrorMessage="1" promptTitle="Nazwa gminy" prompt="Proszę wskazać nazwy gmin na obszarze których realizowane będą linie komunikacyjne. Uwaga, jeśli organizatorem jest gmina i nie zawarła poorozumienia z inną gminą, proszę wskazać tylko dane organizatora." sqref="B26:C325" xr:uid="{01B03FC5-B6FD-4294-86B2-66F34A7BEEBD}"/>
    <dataValidation allowBlank="1" showInputMessage="1" showErrorMessage="1" errorTitle="Błędna data" error="Proszę podać poprawną datę." sqref="F1" xr:uid="{BCD3FEB7-99FA-4353-A3AB-B7B4B9F33134}"/>
    <dataValidation allowBlank="1" showErrorMessage="1" promptTitle="Organizator PTZ" prompt="Proszę wybrać z katologu organizatorów PTZ " sqref="F326:G326" xr:uid="{AD0E99D3-7367-42F0-8D3B-4F9E6EDFFED9}"/>
  </dataValidations>
  <pageMargins left="6.25E-2" right="1.0416666666666666E-2" top="0.32407407407407407" bottom="8.3333333333333332E-3" header="0.3" footer="0.3"/>
  <pageSetup paperSize="9" scale="5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xr:uid="{FE0552BA-5EDE-4CBD-9E45-A40FEBCA55A9}">
          <x14:formula1>
            <xm:f>'Mazowieckie - TERYT'!$C$398:$C$416</xm:f>
          </x14:formula1>
          <xm:sqref>F26:F325</xm:sqref>
        </x14:dataValidation>
        <x14:dataValidation type="list" allowBlank="1" showInputMessage="1" showErrorMessage="1" xr:uid="{6A7667FB-C8D5-44DE-9D34-F704C18DD0E3}">
          <x14:formula1>
            <xm:f>'Mazowieckie - TERYT'!$B$398:$B$476</xm:f>
          </x14:formula1>
          <xm:sqref>E26:E325</xm:sqref>
        </x14:dataValidation>
        <x14:dataValidation type="list" allowBlank="1" showInputMessage="1" showErrorMessage="1" errorTitle="Rodzaj jednostki" error="Proszę wskazać poprawny numer rodzaju jednostki z dostępnego katologu.Dostępne rodzaje jednostek: 0 - w przypadku województwa, powiatu lub związku; 2-gmina wiejska; 3- gmina miejsko wiejska." promptTitle="Rodzaj jednostki" prompt="Proszę wskazać poprawny numer rodzaju jednostki z dostępnego katologu.Dostępne rodzaje jednostek: 1 - w przpadku gminy miejskiej oraz miasta na prawach powiatu, 2-gminy wiejskiej; 3- gmina miejsko wiejskiej." xr:uid="{E2FB2AC3-7E19-4C28-BBDB-8EB1BD157CA3}">
          <x14:formula1>
            <xm:f>'Mazowieckie - TERYT'!$D$398:$D$400</xm:f>
          </x14:formula1>
          <xm:sqref>G26:G325</xm:sqref>
        </x14:dataValidation>
        <x14:dataValidation type="list" allowBlank="1" showInputMessage="1" showErrorMessage="1" xr:uid="{5EB63275-564F-45A0-A999-279070877291}">
          <x14:formula1>
            <xm:f>'Mazowieckie - TERYT'!$A$398:$A$428</xm:f>
          </x14:formula1>
          <xm:sqref>D26:D325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FE52-D43F-4157-AEBC-EE5FCB77558F}">
  <sheetPr codeName="Arkusz18"/>
  <dimension ref="A1:F102"/>
  <sheetViews>
    <sheetView topLeftCell="A67" workbookViewId="0">
      <selection activeCell="D113" sqref="D113"/>
    </sheetView>
  </sheetViews>
  <sheetFormatPr defaultRowHeight="15" x14ac:dyDescent="0.25"/>
  <cols>
    <col min="1" max="1" width="10.7109375" bestFit="1" customWidth="1"/>
    <col min="2" max="2" width="25.7109375" bestFit="1" customWidth="1"/>
    <col min="3" max="3" width="17.5703125" customWidth="1"/>
    <col min="4" max="4" width="53.7109375" bestFit="1" customWidth="1"/>
    <col min="5" max="5" width="43.140625" bestFit="1" customWidth="1"/>
    <col min="6" max="6" width="59.5703125" bestFit="1" customWidth="1"/>
  </cols>
  <sheetData>
    <row r="1" spans="1:6" ht="45" x14ac:dyDescent="0.25">
      <c r="A1" s="220" t="s">
        <v>98</v>
      </c>
      <c r="B1" s="220" t="s">
        <v>26</v>
      </c>
      <c r="C1" s="221" t="s">
        <v>99</v>
      </c>
      <c r="D1" s="220" t="s">
        <v>100</v>
      </c>
      <c r="E1" s="220" t="s">
        <v>101</v>
      </c>
      <c r="F1" s="220" t="s">
        <v>102</v>
      </c>
    </row>
    <row r="2" spans="1:6" x14ac:dyDescent="0.25">
      <c r="A2" s="89">
        <f>'Wniosek 2025 r.'!A39</f>
        <v>0</v>
      </c>
      <c r="B2" s="90">
        <f>'Wniosek 2025 r.'!B39</f>
        <v>0</v>
      </c>
      <c r="C2" s="91">
        <f>'Wniosek 2025 r.'!E39</f>
        <v>0</v>
      </c>
      <c r="D2" s="92">
        <f>'Wniosek 2025 r.'!G39</f>
        <v>0</v>
      </c>
      <c r="E2" s="93">
        <f>'Wniosek 2025 r.'!C202</f>
        <v>0</v>
      </c>
      <c r="F2" s="94">
        <f>'Wniosek 2025 r.'!C667</f>
        <v>0</v>
      </c>
    </row>
    <row r="3" spans="1:6" x14ac:dyDescent="0.25">
      <c r="A3" s="89">
        <f>'Wniosek 2025 r.'!A40</f>
        <v>0</v>
      </c>
      <c r="B3" s="90">
        <f>'Wniosek 2025 r.'!B40</f>
        <v>0</v>
      </c>
      <c r="C3" s="91">
        <f>'Wniosek 2025 r.'!E40</f>
        <v>0</v>
      </c>
      <c r="D3" s="92">
        <f>'Wniosek 2025 r.'!G40</f>
        <v>0</v>
      </c>
      <c r="E3" s="93">
        <f>'Wniosek 2025 r.'!C203</f>
        <v>0</v>
      </c>
      <c r="F3" s="94">
        <f>'Wniosek 2025 r.'!C668</f>
        <v>0</v>
      </c>
    </row>
    <row r="4" spans="1:6" x14ac:dyDescent="0.25">
      <c r="A4" s="89">
        <f>'Wniosek 2025 r.'!A41</f>
        <v>0</v>
      </c>
      <c r="B4" s="90">
        <f>'Wniosek 2025 r.'!B41</f>
        <v>0</v>
      </c>
      <c r="C4" s="91">
        <f>'Wniosek 2025 r.'!E41</f>
        <v>0</v>
      </c>
      <c r="D4" s="92">
        <f>'Wniosek 2025 r.'!G41</f>
        <v>0</v>
      </c>
      <c r="E4" s="93">
        <f>'Wniosek 2025 r.'!C204</f>
        <v>0</v>
      </c>
      <c r="F4" s="94">
        <f>'Wniosek 2025 r.'!C669</f>
        <v>0</v>
      </c>
    </row>
    <row r="5" spans="1:6" x14ac:dyDescent="0.25">
      <c r="A5" s="89">
        <f>'Wniosek 2025 r.'!A42</f>
        <v>0</v>
      </c>
      <c r="B5" s="90">
        <f>'Wniosek 2025 r.'!B42</f>
        <v>0</v>
      </c>
      <c r="C5" s="91">
        <f>'Wniosek 2025 r.'!E42</f>
        <v>0</v>
      </c>
      <c r="D5" s="92">
        <f>'Wniosek 2025 r.'!G42</f>
        <v>0</v>
      </c>
      <c r="E5" s="93">
        <f>'Wniosek 2025 r.'!C205</f>
        <v>0</v>
      </c>
      <c r="F5" s="94">
        <f>'Wniosek 2025 r.'!C670</f>
        <v>0</v>
      </c>
    </row>
    <row r="6" spans="1:6" x14ac:dyDescent="0.25">
      <c r="A6" s="89">
        <f>'Wniosek 2025 r.'!A43</f>
        <v>0</v>
      </c>
      <c r="B6" s="90">
        <f>'Wniosek 2025 r.'!B43</f>
        <v>0</v>
      </c>
      <c r="C6" s="91">
        <f>'Wniosek 2025 r.'!E43</f>
        <v>0</v>
      </c>
      <c r="D6" s="92">
        <f>'Wniosek 2025 r.'!G43</f>
        <v>0</v>
      </c>
      <c r="E6" s="93">
        <f>'Wniosek 2025 r.'!C206</f>
        <v>0</v>
      </c>
      <c r="F6" s="94">
        <f>'Wniosek 2025 r.'!C671</f>
        <v>0</v>
      </c>
    </row>
    <row r="7" spans="1:6" x14ac:dyDescent="0.25">
      <c r="A7" s="89">
        <f>'Wniosek 2025 r.'!A44</f>
        <v>0</v>
      </c>
      <c r="B7" s="90">
        <f>'Wniosek 2025 r.'!B44</f>
        <v>0</v>
      </c>
      <c r="C7" s="91">
        <f>'Wniosek 2025 r.'!E44</f>
        <v>0</v>
      </c>
      <c r="D7" s="92">
        <f>'Wniosek 2025 r.'!G44</f>
        <v>0</v>
      </c>
      <c r="E7" s="93">
        <f>'Wniosek 2025 r.'!C207</f>
        <v>0</v>
      </c>
      <c r="F7" s="94">
        <f>'Wniosek 2025 r.'!C672</f>
        <v>0</v>
      </c>
    </row>
    <row r="8" spans="1:6" x14ac:dyDescent="0.25">
      <c r="A8" s="89">
        <f>'Wniosek 2025 r.'!A45</f>
        <v>0</v>
      </c>
      <c r="B8" s="90">
        <f>'Wniosek 2025 r.'!B45</f>
        <v>0</v>
      </c>
      <c r="C8" s="91">
        <f>'Wniosek 2025 r.'!E45</f>
        <v>0</v>
      </c>
      <c r="D8" s="92">
        <f>'Wniosek 2025 r.'!G45</f>
        <v>0</v>
      </c>
      <c r="E8" s="93">
        <f>'Wniosek 2025 r.'!C208</f>
        <v>0</v>
      </c>
      <c r="F8" s="94">
        <f>'Wniosek 2025 r.'!C673</f>
        <v>0</v>
      </c>
    </row>
    <row r="9" spans="1:6" x14ac:dyDescent="0.25">
      <c r="A9" s="89">
        <f>'Wniosek 2025 r.'!A46</f>
        <v>0</v>
      </c>
      <c r="B9" s="90">
        <f>'Wniosek 2025 r.'!B46</f>
        <v>0</v>
      </c>
      <c r="C9" s="91">
        <f>'Wniosek 2025 r.'!E46</f>
        <v>0</v>
      </c>
      <c r="D9" s="92">
        <f>'Wniosek 2025 r.'!G46</f>
        <v>0</v>
      </c>
      <c r="E9" s="93">
        <f>'Wniosek 2025 r.'!C209</f>
        <v>0</v>
      </c>
      <c r="F9" s="94">
        <f>'Wniosek 2025 r.'!C674</f>
        <v>0</v>
      </c>
    </row>
    <row r="10" spans="1:6" x14ac:dyDescent="0.25">
      <c r="A10" s="89">
        <f>'Wniosek 2025 r.'!A47</f>
        <v>0</v>
      </c>
      <c r="B10" s="90">
        <f>'Wniosek 2025 r.'!B47</f>
        <v>0</v>
      </c>
      <c r="C10" s="91">
        <f>'Wniosek 2025 r.'!E47</f>
        <v>0</v>
      </c>
      <c r="D10" s="92">
        <f>'Wniosek 2025 r.'!G47</f>
        <v>0</v>
      </c>
      <c r="E10" s="93">
        <f>'Wniosek 2025 r.'!C210</f>
        <v>0</v>
      </c>
      <c r="F10" s="94">
        <f>'Wniosek 2025 r.'!C675</f>
        <v>0</v>
      </c>
    </row>
    <row r="11" spans="1:6" x14ac:dyDescent="0.25">
      <c r="A11" s="89">
        <f>'Wniosek 2025 r.'!A48</f>
        <v>0</v>
      </c>
      <c r="B11" s="90">
        <f>'Wniosek 2025 r.'!B48</f>
        <v>0</v>
      </c>
      <c r="C11" s="91">
        <f>'Wniosek 2025 r.'!E48</f>
        <v>0</v>
      </c>
      <c r="D11" s="92">
        <f>'Wniosek 2025 r.'!G48</f>
        <v>0</v>
      </c>
      <c r="E11" s="93">
        <f>'Wniosek 2025 r.'!C211</f>
        <v>0</v>
      </c>
      <c r="F11" s="94">
        <f>'Wniosek 2025 r.'!C676</f>
        <v>0</v>
      </c>
    </row>
    <row r="12" spans="1:6" x14ac:dyDescent="0.25">
      <c r="A12" s="89">
        <f>'Wniosek 2025 r.'!A49</f>
        <v>0</v>
      </c>
      <c r="B12" s="90">
        <f>'Wniosek 2025 r.'!B49</f>
        <v>0</v>
      </c>
      <c r="C12" s="91">
        <f>'Wniosek 2025 r.'!E49</f>
        <v>0</v>
      </c>
      <c r="D12" s="92">
        <f>'Wniosek 2025 r.'!G49</f>
        <v>0</v>
      </c>
      <c r="E12" s="93">
        <f>'Wniosek 2025 r.'!C212</f>
        <v>0</v>
      </c>
      <c r="F12" s="94">
        <f>'Wniosek 2025 r.'!C677</f>
        <v>0</v>
      </c>
    </row>
    <row r="13" spans="1:6" x14ac:dyDescent="0.25">
      <c r="A13" s="89">
        <f>'Wniosek 2025 r.'!A50</f>
        <v>0</v>
      </c>
      <c r="B13" s="90">
        <f>'Wniosek 2025 r.'!B50</f>
        <v>0</v>
      </c>
      <c r="C13" s="91">
        <f>'Wniosek 2025 r.'!E50</f>
        <v>0</v>
      </c>
      <c r="D13" s="92">
        <f>'Wniosek 2025 r.'!G50</f>
        <v>0</v>
      </c>
      <c r="E13" s="93">
        <f>'Wniosek 2025 r.'!C213</f>
        <v>0</v>
      </c>
      <c r="F13" s="94">
        <f>'Wniosek 2025 r.'!C678</f>
        <v>0</v>
      </c>
    </row>
    <row r="14" spans="1:6" x14ac:dyDescent="0.25">
      <c r="A14" s="89">
        <f>'Wniosek 2025 r.'!A51</f>
        <v>0</v>
      </c>
      <c r="B14" s="90">
        <f>'Wniosek 2025 r.'!B51</f>
        <v>0</v>
      </c>
      <c r="C14" s="91">
        <f>'Wniosek 2025 r.'!E51</f>
        <v>0</v>
      </c>
      <c r="D14" s="92">
        <f>'Wniosek 2025 r.'!G51</f>
        <v>0</v>
      </c>
      <c r="E14" s="93">
        <f>'Wniosek 2025 r.'!C214</f>
        <v>0</v>
      </c>
      <c r="F14" s="94">
        <f>'Wniosek 2025 r.'!C679</f>
        <v>0</v>
      </c>
    </row>
    <row r="15" spans="1:6" x14ac:dyDescent="0.25">
      <c r="A15" s="89">
        <f>'Wniosek 2025 r.'!A52</f>
        <v>0</v>
      </c>
      <c r="B15" s="90">
        <f>'Wniosek 2025 r.'!B52</f>
        <v>0</v>
      </c>
      <c r="C15" s="91">
        <f>'Wniosek 2025 r.'!E52</f>
        <v>0</v>
      </c>
      <c r="D15" s="92">
        <f>'Wniosek 2025 r.'!G52</f>
        <v>0</v>
      </c>
      <c r="E15" s="93">
        <f>'Wniosek 2025 r.'!C215</f>
        <v>0</v>
      </c>
      <c r="F15" s="94">
        <f>'Wniosek 2025 r.'!C680</f>
        <v>0</v>
      </c>
    </row>
    <row r="16" spans="1:6" x14ac:dyDescent="0.25">
      <c r="A16" s="89">
        <f>'Wniosek 2025 r.'!A53</f>
        <v>0</v>
      </c>
      <c r="B16" s="90">
        <f>'Wniosek 2025 r.'!B53</f>
        <v>0</v>
      </c>
      <c r="C16" s="91">
        <f>'Wniosek 2025 r.'!E53</f>
        <v>0</v>
      </c>
      <c r="D16" s="92">
        <f>'Wniosek 2025 r.'!G53</f>
        <v>0</v>
      </c>
      <c r="E16" s="93">
        <f>'Wniosek 2025 r.'!C216</f>
        <v>0</v>
      </c>
      <c r="F16" s="94">
        <f>'Wniosek 2025 r.'!C681</f>
        <v>0</v>
      </c>
    </row>
    <row r="17" spans="1:6" x14ac:dyDescent="0.25">
      <c r="A17" s="89">
        <f>'Wniosek 2025 r.'!A54</f>
        <v>0</v>
      </c>
      <c r="B17" s="90">
        <f>'Wniosek 2025 r.'!B54</f>
        <v>0</v>
      </c>
      <c r="C17" s="91">
        <f>'Wniosek 2025 r.'!E54</f>
        <v>0</v>
      </c>
      <c r="D17" s="92">
        <f>'Wniosek 2025 r.'!G54</f>
        <v>0</v>
      </c>
      <c r="E17" s="93">
        <f>'Wniosek 2025 r.'!C217</f>
        <v>0</v>
      </c>
      <c r="F17" s="94">
        <f>'Wniosek 2025 r.'!C682</f>
        <v>0</v>
      </c>
    </row>
    <row r="18" spans="1:6" x14ac:dyDescent="0.25">
      <c r="A18" s="89">
        <f>'Wniosek 2025 r.'!A55</f>
        <v>0</v>
      </c>
      <c r="B18" s="90">
        <f>'Wniosek 2025 r.'!B55</f>
        <v>0</v>
      </c>
      <c r="C18" s="91">
        <f>'Wniosek 2025 r.'!E55</f>
        <v>0</v>
      </c>
      <c r="D18" s="92">
        <f>'Wniosek 2025 r.'!G55</f>
        <v>0</v>
      </c>
      <c r="E18" s="93">
        <f>'Wniosek 2025 r.'!C218</f>
        <v>0</v>
      </c>
      <c r="F18" s="94">
        <f>'Wniosek 2025 r.'!C683</f>
        <v>0</v>
      </c>
    </row>
    <row r="19" spans="1:6" x14ac:dyDescent="0.25">
      <c r="A19" s="89">
        <f>'Wniosek 2025 r.'!A56</f>
        <v>0</v>
      </c>
      <c r="B19" s="90">
        <f>'Wniosek 2025 r.'!B56</f>
        <v>0</v>
      </c>
      <c r="C19" s="91">
        <f>'Wniosek 2025 r.'!E56</f>
        <v>0</v>
      </c>
      <c r="D19" s="92">
        <f>'Wniosek 2025 r.'!G56</f>
        <v>0</v>
      </c>
      <c r="E19" s="93">
        <f>'Wniosek 2025 r.'!C219</f>
        <v>0</v>
      </c>
      <c r="F19" s="94">
        <f>'Wniosek 2025 r.'!C684</f>
        <v>0</v>
      </c>
    </row>
    <row r="20" spans="1:6" x14ac:dyDescent="0.25">
      <c r="A20" s="89">
        <f>'Wniosek 2025 r.'!A57</f>
        <v>0</v>
      </c>
      <c r="B20" s="90">
        <f>'Wniosek 2025 r.'!B57</f>
        <v>0</v>
      </c>
      <c r="C20" s="91">
        <f>'Wniosek 2025 r.'!E57</f>
        <v>0</v>
      </c>
      <c r="D20" s="92">
        <f>'Wniosek 2025 r.'!G57</f>
        <v>0</v>
      </c>
      <c r="E20" s="93">
        <f>'Wniosek 2025 r.'!C220</f>
        <v>0</v>
      </c>
      <c r="F20" s="94">
        <f>'Wniosek 2025 r.'!C685</f>
        <v>0</v>
      </c>
    </row>
    <row r="21" spans="1:6" x14ac:dyDescent="0.25">
      <c r="A21" s="89">
        <f>'Wniosek 2025 r.'!A58</f>
        <v>0</v>
      </c>
      <c r="B21" s="90">
        <f>'Wniosek 2025 r.'!B58</f>
        <v>0</v>
      </c>
      <c r="C21" s="91">
        <f>'Wniosek 2025 r.'!E58</f>
        <v>0</v>
      </c>
      <c r="D21" s="92">
        <f>'Wniosek 2025 r.'!G58</f>
        <v>0</v>
      </c>
      <c r="E21" s="93">
        <f>'Wniosek 2025 r.'!C221</f>
        <v>0</v>
      </c>
      <c r="F21" s="94">
        <f>'Wniosek 2025 r.'!C686</f>
        <v>0</v>
      </c>
    </row>
    <row r="22" spans="1:6" x14ac:dyDescent="0.25">
      <c r="A22" s="89">
        <f>'Wniosek 2025 r.'!A59</f>
        <v>0</v>
      </c>
      <c r="B22" s="90">
        <f>'Wniosek 2025 r.'!B59</f>
        <v>0</v>
      </c>
      <c r="C22" s="91">
        <f>'Wniosek 2025 r.'!E59</f>
        <v>0</v>
      </c>
      <c r="D22" s="92">
        <f>'Wniosek 2025 r.'!G59</f>
        <v>0</v>
      </c>
      <c r="E22" s="93">
        <f>'Wniosek 2025 r.'!C222</f>
        <v>0</v>
      </c>
      <c r="F22" s="94">
        <f>'Wniosek 2025 r.'!C687</f>
        <v>0</v>
      </c>
    </row>
    <row r="23" spans="1:6" x14ac:dyDescent="0.25">
      <c r="A23" s="89">
        <f>'Wniosek 2025 r.'!A60</f>
        <v>0</v>
      </c>
      <c r="B23" s="90">
        <f>'Wniosek 2025 r.'!B60</f>
        <v>0</v>
      </c>
      <c r="C23" s="91">
        <f>'Wniosek 2025 r.'!E60</f>
        <v>0</v>
      </c>
      <c r="D23" s="92">
        <f>'Wniosek 2025 r.'!G60</f>
        <v>0</v>
      </c>
      <c r="E23" s="93">
        <f>'Wniosek 2025 r.'!C223</f>
        <v>0</v>
      </c>
      <c r="F23" s="94">
        <f>'Wniosek 2025 r.'!C688</f>
        <v>0</v>
      </c>
    </row>
    <row r="24" spans="1:6" x14ac:dyDescent="0.25">
      <c r="A24" s="89">
        <f>'Wniosek 2025 r.'!A61</f>
        <v>0</v>
      </c>
      <c r="B24" s="90">
        <f>'Wniosek 2025 r.'!B61</f>
        <v>0</v>
      </c>
      <c r="C24" s="91">
        <f>'Wniosek 2025 r.'!E61</f>
        <v>0</v>
      </c>
      <c r="D24" s="92">
        <f>'Wniosek 2025 r.'!G61</f>
        <v>0</v>
      </c>
      <c r="E24" s="93">
        <f>'Wniosek 2025 r.'!C224</f>
        <v>0</v>
      </c>
      <c r="F24" s="94">
        <f>'Wniosek 2025 r.'!C689</f>
        <v>0</v>
      </c>
    </row>
    <row r="25" spans="1:6" x14ac:dyDescent="0.25">
      <c r="A25" s="89">
        <f>'Wniosek 2025 r.'!A62</f>
        <v>0</v>
      </c>
      <c r="B25" s="90">
        <f>'Wniosek 2025 r.'!B62</f>
        <v>0</v>
      </c>
      <c r="C25" s="91">
        <f>'Wniosek 2025 r.'!E62</f>
        <v>0</v>
      </c>
      <c r="D25" s="92">
        <f>'Wniosek 2025 r.'!G62</f>
        <v>0</v>
      </c>
      <c r="E25" s="93">
        <f>'Wniosek 2025 r.'!C225</f>
        <v>0</v>
      </c>
      <c r="F25" s="94">
        <f>'Wniosek 2025 r.'!C690</f>
        <v>0</v>
      </c>
    </row>
    <row r="26" spans="1:6" x14ac:dyDescent="0.25">
      <c r="A26" s="89">
        <f>'Wniosek 2025 r.'!A63</f>
        <v>0</v>
      </c>
      <c r="B26" s="90">
        <f>'Wniosek 2025 r.'!B63</f>
        <v>0</v>
      </c>
      <c r="C26" s="91">
        <f>'Wniosek 2025 r.'!E63</f>
        <v>0</v>
      </c>
      <c r="D26" s="92">
        <f>'Wniosek 2025 r.'!G63</f>
        <v>0</v>
      </c>
      <c r="E26" s="93">
        <f>'Wniosek 2025 r.'!C226</f>
        <v>0</v>
      </c>
      <c r="F26" s="94">
        <f>'Wniosek 2025 r.'!C691</f>
        <v>0</v>
      </c>
    </row>
    <row r="27" spans="1:6" x14ac:dyDescent="0.25">
      <c r="A27" s="89">
        <f>'Wniosek 2025 r.'!A64</f>
        <v>0</v>
      </c>
      <c r="B27" s="90">
        <f>'Wniosek 2025 r.'!B64</f>
        <v>0</v>
      </c>
      <c r="C27" s="91">
        <f>'Wniosek 2025 r.'!E64</f>
        <v>0</v>
      </c>
      <c r="D27" s="92">
        <f>'Wniosek 2025 r.'!G64</f>
        <v>0</v>
      </c>
      <c r="E27" s="93">
        <f>'Wniosek 2025 r.'!C227</f>
        <v>0</v>
      </c>
      <c r="F27" s="94">
        <f>'Wniosek 2025 r.'!C692</f>
        <v>0</v>
      </c>
    </row>
    <row r="28" spans="1:6" x14ac:dyDescent="0.25">
      <c r="A28" s="89">
        <f>'Wniosek 2025 r.'!A65</f>
        <v>0</v>
      </c>
      <c r="B28" s="90">
        <f>'Wniosek 2025 r.'!B65</f>
        <v>0</v>
      </c>
      <c r="C28" s="91">
        <f>'Wniosek 2025 r.'!E65</f>
        <v>0</v>
      </c>
      <c r="D28" s="92">
        <f>'Wniosek 2025 r.'!G65</f>
        <v>0</v>
      </c>
      <c r="E28" s="93">
        <f>'Wniosek 2025 r.'!C228</f>
        <v>0</v>
      </c>
      <c r="F28" s="94">
        <f>'Wniosek 2025 r.'!C693</f>
        <v>0</v>
      </c>
    </row>
    <row r="29" spans="1:6" x14ac:dyDescent="0.25">
      <c r="A29" s="89">
        <f>'Wniosek 2025 r.'!A66</f>
        <v>0</v>
      </c>
      <c r="B29" s="90">
        <f>'Wniosek 2025 r.'!B66</f>
        <v>0</v>
      </c>
      <c r="C29" s="91">
        <f>'Wniosek 2025 r.'!E66</f>
        <v>0</v>
      </c>
      <c r="D29" s="92">
        <f>'Wniosek 2025 r.'!G66</f>
        <v>0</v>
      </c>
      <c r="E29" s="93">
        <f>'Wniosek 2025 r.'!C229</f>
        <v>0</v>
      </c>
      <c r="F29" s="94">
        <f>'Wniosek 2025 r.'!C694</f>
        <v>0</v>
      </c>
    </row>
    <row r="30" spans="1:6" x14ac:dyDescent="0.25">
      <c r="A30" s="89">
        <f>'Wniosek 2025 r.'!A67</f>
        <v>0</v>
      </c>
      <c r="B30" s="90">
        <f>'Wniosek 2025 r.'!B67</f>
        <v>0</v>
      </c>
      <c r="C30" s="91">
        <f>'Wniosek 2025 r.'!E67</f>
        <v>0</v>
      </c>
      <c r="D30" s="92">
        <f>'Wniosek 2025 r.'!G67</f>
        <v>0</v>
      </c>
      <c r="E30" s="93">
        <f>'Wniosek 2025 r.'!C230</f>
        <v>0</v>
      </c>
      <c r="F30" s="94">
        <f>'Wniosek 2025 r.'!C695</f>
        <v>0</v>
      </c>
    </row>
    <row r="31" spans="1:6" x14ac:dyDescent="0.25">
      <c r="A31" s="89">
        <f>'Wniosek 2025 r.'!A68</f>
        <v>0</v>
      </c>
      <c r="B31" s="90">
        <f>'Wniosek 2025 r.'!B68</f>
        <v>0</v>
      </c>
      <c r="C31" s="91">
        <f>'Wniosek 2025 r.'!E68</f>
        <v>0</v>
      </c>
      <c r="D31" s="92">
        <f>'Wniosek 2025 r.'!G68</f>
        <v>0</v>
      </c>
      <c r="E31" s="93">
        <f>'Wniosek 2025 r.'!C231</f>
        <v>0</v>
      </c>
      <c r="F31" s="94">
        <f>'Wniosek 2025 r.'!C696</f>
        <v>0</v>
      </c>
    </row>
    <row r="32" spans="1:6" x14ac:dyDescent="0.25">
      <c r="A32" s="89">
        <f>'Wniosek 2025 r.'!A69</f>
        <v>0</v>
      </c>
      <c r="B32" s="90">
        <f>'Wniosek 2025 r.'!B69</f>
        <v>0</v>
      </c>
      <c r="C32" s="91">
        <f>'Wniosek 2025 r.'!E69</f>
        <v>0</v>
      </c>
      <c r="D32" s="92">
        <f>'Wniosek 2025 r.'!G69</f>
        <v>0</v>
      </c>
      <c r="E32" s="93">
        <f>'Wniosek 2025 r.'!C232</f>
        <v>0</v>
      </c>
      <c r="F32" s="94">
        <f>'Wniosek 2025 r.'!C697</f>
        <v>0</v>
      </c>
    </row>
    <row r="33" spans="1:6" x14ac:dyDescent="0.25">
      <c r="A33" s="89">
        <f>'Wniosek 2025 r.'!A70</f>
        <v>0</v>
      </c>
      <c r="B33" s="90">
        <f>'Wniosek 2025 r.'!B70</f>
        <v>0</v>
      </c>
      <c r="C33" s="91">
        <f>'Wniosek 2025 r.'!E70</f>
        <v>0</v>
      </c>
      <c r="D33" s="92">
        <f>'Wniosek 2025 r.'!G70</f>
        <v>0</v>
      </c>
      <c r="E33" s="93">
        <f>'Wniosek 2025 r.'!C233</f>
        <v>0</v>
      </c>
      <c r="F33" s="94">
        <f>'Wniosek 2025 r.'!C698</f>
        <v>0</v>
      </c>
    </row>
    <row r="34" spans="1:6" x14ac:dyDescent="0.25">
      <c r="A34" s="89">
        <f>'Wniosek 2025 r.'!A71</f>
        <v>0</v>
      </c>
      <c r="B34" s="90">
        <f>'Wniosek 2025 r.'!B71</f>
        <v>0</v>
      </c>
      <c r="C34" s="91">
        <f>'Wniosek 2025 r.'!E71</f>
        <v>0</v>
      </c>
      <c r="D34" s="92">
        <f>'Wniosek 2025 r.'!G71</f>
        <v>0</v>
      </c>
      <c r="E34" s="93">
        <f>'Wniosek 2025 r.'!C234</f>
        <v>0</v>
      </c>
      <c r="F34" s="94">
        <f>'Wniosek 2025 r.'!C699</f>
        <v>0</v>
      </c>
    </row>
    <row r="35" spans="1:6" x14ac:dyDescent="0.25">
      <c r="A35" s="89">
        <f>'Wniosek 2025 r.'!A72</f>
        <v>0</v>
      </c>
      <c r="B35" s="90">
        <f>'Wniosek 2025 r.'!B72</f>
        <v>0</v>
      </c>
      <c r="C35" s="91">
        <f>'Wniosek 2025 r.'!E72</f>
        <v>0</v>
      </c>
      <c r="D35" s="92">
        <f>'Wniosek 2025 r.'!G72</f>
        <v>0</v>
      </c>
      <c r="E35" s="93">
        <f>'Wniosek 2025 r.'!C235</f>
        <v>0</v>
      </c>
      <c r="F35" s="94">
        <f>'Wniosek 2025 r.'!C700</f>
        <v>0</v>
      </c>
    </row>
    <row r="36" spans="1:6" x14ac:dyDescent="0.25">
      <c r="A36" s="89">
        <f>'Wniosek 2025 r.'!A73</f>
        <v>0</v>
      </c>
      <c r="B36" s="90">
        <f>'Wniosek 2025 r.'!B73</f>
        <v>0</v>
      </c>
      <c r="C36" s="91">
        <f>'Wniosek 2025 r.'!E73</f>
        <v>0</v>
      </c>
      <c r="D36" s="92">
        <f>'Wniosek 2025 r.'!G73</f>
        <v>0</v>
      </c>
      <c r="E36" s="93">
        <f>'Wniosek 2025 r.'!C236</f>
        <v>0</v>
      </c>
      <c r="F36" s="94">
        <f>'Wniosek 2025 r.'!C701</f>
        <v>0</v>
      </c>
    </row>
    <row r="37" spans="1:6" x14ac:dyDescent="0.25">
      <c r="A37" s="89">
        <f>'Wniosek 2025 r.'!A74</f>
        <v>0</v>
      </c>
      <c r="B37" s="90">
        <f>'Wniosek 2025 r.'!B74</f>
        <v>0</v>
      </c>
      <c r="C37" s="91">
        <f>'Wniosek 2025 r.'!E74</f>
        <v>0</v>
      </c>
      <c r="D37" s="92">
        <f>'Wniosek 2025 r.'!G74</f>
        <v>0</v>
      </c>
      <c r="E37" s="93">
        <f>'Wniosek 2025 r.'!C237</f>
        <v>0</v>
      </c>
      <c r="F37" s="94">
        <f>'Wniosek 2025 r.'!C702</f>
        <v>0</v>
      </c>
    </row>
    <row r="38" spans="1:6" x14ac:dyDescent="0.25">
      <c r="A38" s="89">
        <f>'Wniosek 2025 r.'!A75</f>
        <v>0</v>
      </c>
      <c r="B38" s="90">
        <f>'Wniosek 2025 r.'!B75</f>
        <v>0</v>
      </c>
      <c r="C38" s="91">
        <f>'Wniosek 2025 r.'!E75</f>
        <v>0</v>
      </c>
      <c r="D38" s="92">
        <f>'Wniosek 2025 r.'!G75</f>
        <v>0</v>
      </c>
      <c r="E38" s="93">
        <f>'Wniosek 2025 r.'!C238</f>
        <v>0</v>
      </c>
      <c r="F38" s="94">
        <f>'Wniosek 2025 r.'!C703</f>
        <v>0</v>
      </c>
    </row>
    <row r="39" spans="1:6" x14ac:dyDescent="0.25">
      <c r="A39" s="89">
        <f>'Wniosek 2025 r.'!A76</f>
        <v>0</v>
      </c>
      <c r="B39" s="90">
        <f>'Wniosek 2025 r.'!B76</f>
        <v>0</v>
      </c>
      <c r="C39" s="91">
        <f>'Wniosek 2025 r.'!E76</f>
        <v>0</v>
      </c>
      <c r="D39" s="92">
        <f>'Wniosek 2025 r.'!G76</f>
        <v>0</v>
      </c>
      <c r="E39" s="93">
        <f>'Wniosek 2025 r.'!C239</f>
        <v>0</v>
      </c>
      <c r="F39" s="94">
        <f>'Wniosek 2025 r.'!C704</f>
        <v>0</v>
      </c>
    </row>
    <row r="40" spans="1:6" x14ac:dyDescent="0.25">
      <c r="A40" s="89">
        <f>'Wniosek 2025 r.'!A77</f>
        <v>0</v>
      </c>
      <c r="B40" s="90">
        <f>'Wniosek 2025 r.'!B77</f>
        <v>0</v>
      </c>
      <c r="C40" s="91">
        <f>'Wniosek 2025 r.'!E77</f>
        <v>0</v>
      </c>
      <c r="D40" s="92">
        <f>'Wniosek 2025 r.'!G77</f>
        <v>0</v>
      </c>
      <c r="E40" s="93">
        <f>'Wniosek 2025 r.'!C240</f>
        <v>0</v>
      </c>
      <c r="F40" s="94">
        <f>'Wniosek 2025 r.'!C705</f>
        <v>0</v>
      </c>
    </row>
    <row r="41" spans="1:6" x14ac:dyDescent="0.25">
      <c r="A41" s="89">
        <f>'Wniosek 2025 r.'!A78</f>
        <v>0</v>
      </c>
      <c r="B41" s="90">
        <f>'Wniosek 2025 r.'!B78</f>
        <v>0</v>
      </c>
      <c r="C41" s="91">
        <f>'Wniosek 2025 r.'!E78</f>
        <v>0</v>
      </c>
      <c r="D41" s="92">
        <f>'Wniosek 2025 r.'!G78</f>
        <v>0</v>
      </c>
      <c r="E41" s="93">
        <f>'Wniosek 2025 r.'!C241</f>
        <v>0</v>
      </c>
      <c r="F41" s="94">
        <f>'Wniosek 2025 r.'!C706</f>
        <v>0</v>
      </c>
    </row>
    <row r="42" spans="1:6" x14ac:dyDescent="0.25">
      <c r="A42" s="89">
        <f>'Wniosek 2025 r.'!A79</f>
        <v>0</v>
      </c>
      <c r="B42" s="90">
        <f>'Wniosek 2025 r.'!B79</f>
        <v>0</v>
      </c>
      <c r="C42" s="91">
        <f>'Wniosek 2025 r.'!E79</f>
        <v>0</v>
      </c>
      <c r="D42" s="92">
        <f>'Wniosek 2025 r.'!G79</f>
        <v>0</v>
      </c>
      <c r="E42" s="93">
        <f>'Wniosek 2025 r.'!C242</f>
        <v>0</v>
      </c>
      <c r="F42" s="94">
        <f>'Wniosek 2025 r.'!C707</f>
        <v>0</v>
      </c>
    </row>
    <row r="43" spans="1:6" x14ac:dyDescent="0.25">
      <c r="A43" s="89">
        <f>'Wniosek 2025 r.'!A80</f>
        <v>0</v>
      </c>
      <c r="B43" s="90">
        <f>'Wniosek 2025 r.'!B80</f>
        <v>0</v>
      </c>
      <c r="C43" s="91">
        <f>'Wniosek 2025 r.'!E80</f>
        <v>0</v>
      </c>
      <c r="D43" s="92">
        <f>'Wniosek 2025 r.'!G80</f>
        <v>0</v>
      </c>
      <c r="E43" s="93">
        <f>'Wniosek 2025 r.'!C243</f>
        <v>0</v>
      </c>
      <c r="F43" s="94">
        <f>'Wniosek 2025 r.'!C708</f>
        <v>0</v>
      </c>
    </row>
    <row r="44" spans="1:6" x14ac:dyDescent="0.25">
      <c r="A44" s="89">
        <f>'Wniosek 2025 r.'!A81</f>
        <v>0</v>
      </c>
      <c r="B44" s="90">
        <f>'Wniosek 2025 r.'!B81</f>
        <v>0</v>
      </c>
      <c r="C44" s="91">
        <f>'Wniosek 2025 r.'!E81</f>
        <v>0</v>
      </c>
      <c r="D44" s="92">
        <f>'Wniosek 2025 r.'!G81</f>
        <v>0</v>
      </c>
      <c r="E44" s="93">
        <f>'Wniosek 2025 r.'!C244</f>
        <v>0</v>
      </c>
      <c r="F44" s="94">
        <f>'Wniosek 2025 r.'!C709</f>
        <v>0</v>
      </c>
    </row>
    <row r="45" spans="1:6" x14ac:dyDescent="0.25">
      <c r="A45" s="89">
        <f>'Wniosek 2025 r.'!A82</f>
        <v>0</v>
      </c>
      <c r="B45" s="90">
        <f>'Wniosek 2025 r.'!B82</f>
        <v>0</v>
      </c>
      <c r="C45" s="91">
        <f>'Wniosek 2025 r.'!E82</f>
        <v>0</v>
      </c>
      <c r="D45" s="92">
        <f>'Wniosek 2025 r.'!G82</f>
        <v>0</v>
      </c>
      <c r="E45" s="93">
        <f>'Wniosek 2025 r.'!C245</f>
        <v>0</v>
      </c>
      <c r="F45" s="94">
        <f>'Wniosek 2025 r.'!C710</f>
        <v>0</v>
      </c>
    </row>
    <row r="46" spans="1:6" x14ac:dyDescent="0.25">
      <c r="A46" s="89">
        <f>'Wniosek 2025 r.'!A83</f>
        <v>0</v>
      </c>
      <c r="B46" s="90">
        <f>'Wniosek 2025 r.'!B83</f>
        <v>0</v>
      </c>
      <c r="C46" s="91">
        <f>'Wniosek 2025 r.'!E83</f>
        <v>0</v>
      </c>
      <c r="D46" s="92">
        <f>'Wniosek 2025 r.'!G83</f>
        <v>0</v>
      </c>
      <c r="E46" s="93">
        <f>'Wniosek 2025 r.'!C246</f>
        <v>0</v>
      </c>
      <c r="F46" s="94">
        <f>'Wniosek 2025 r.'!C711</f>
        <v>0</v>
      </c>
    </row>
    <row r="47" spans="1:6" x14ac:dyDescent="0.25">
      <c r="A47" s="89">
        <f>'Wniosek 2025 r.'!A84</f>
        <v>0</v>
      </c>
      <c r="B47" s="90">
        <f>'Wniosek 2025 r.'!B84</f>
        <v>0</v>
      </c>
      <c r="C47" s="91">
        <f>'Wniosek 2025 r.'!E84</f>
        <v>0</v>
      </c>
      <c r="D47" s="92">
        <f>'Wniosek 2025 r.'!G84</f>
        <v>0</v>
      </c>
      <c r="E47" s="93">
        <f>'Wniosek 2025 r.'!C247</f>
        <v>0</v>
      </c>
      <c r="F47" s="94">
        <f>'Wniosek 2025 r.'!C712</f>
        <v>0</v>
      </c>
    </row>
    <row r="48" spans="1:6" x14ac:dyDescent="0.25">
      <c r="A48" s="89">
        <f>'Wniosek 2025 r.'!A85</f>
        <v>0</v>
      </c>
      <c r="B48" s="90">
        <f>'Wniosek 2025 r.'!B85</f>
        <v>0</v>
      </c>
      <c r="C48" s="91">
        <f>'Wniosek 2025 r.'!E85</f>
        <v>0</v>
      </c>
      <c r="D48" s="92">
        <f>'Wniosek 2025 r.'!G85</f>
        <v>0</v>
      </c>
      <c r="E48" s="93">
        <f>'Wniosek 2025 r.'!C248</f>
        <v>0</v>
      </c>
      <c r="F48" s="94">
        <f>'Wniosek 2025 r.'!C713</f>
        <v>0</v>
      </c>
    </row>
    <row r="49" spans="1:6" x14ac:dyDescent="0.25">
      <c r="A49" s="89">
        <f>'Wniosek 2025 r.'!A86</f>
        <v>0</v>
      </c>
      <c r="B49" s="90">
        <f>'Wniosek 2025 r.'!B86</f>
        <v>0</v>
      </c>
      <c r="C49" s="91">
        <f>'Wniosek 2025 r.'!E86</f>
        <v>0</v>
      </c>
      <c r="D49" s="92">
        <f>'Wniosek 2025 r.'!G86</f>
        <v>0</v>
      </c>
      <c r="E49" s="93">
        <f>'Wniosek 2025 r.'!C249</f>
        <v>0</v>
      </c>
      <c r="F49" s="94">
        <f>'Wniosek 2025 r.'!C714</f>
        <v>0</v>
      </c>
    </row>
    <row r="50" spans="1:6" x14ac:dyDescent="0.25">
      <c r="A50" s="89">
        <f>'Wniosek 2025 r.'!A87</f>
        <v>0</v>
      </c>
      <c r="B50" s="90">
        <f>'Wniosek 2025 r.'!B87</f>
        <v>0</v>
      </c>
      <c r="C50" s="91">
        <f>'Wniosek 2025 r.'!E87</f>
        <v>0</v>
      </c>
      <c r="D50" s="92">
        <f>'Wniosek 2025 r.'!G87</f>
        <v>0</v>
      </c>
      <c r="E50" s="93">
        <f>'Wniosek 2025 r.'!C250</f>
        <v>0</v>
      </c>
      <c r="F50" s="94">
        <f>'Wniosek 2025 r.'!C715</f>
        <v>0</v>
      </c>
    </row>
    <row r="51" spans="1:6" x14ac:dyDescent="0.25">
      <c r="A51" s="89">
        <f>'Wniosek 2025 r.'!A88</f>
        <v>0</v>
      </c>
      <c r="B51" s="90">
        <f>'Wniosek 2025 r.'!B88</f>
        <v>0</v>
      </c>
      <c r="C51" s="91">
        <f>'Wniosek 2025 r.'!E88</f>
        <v>0</v>
      </c>
      <c r="D51" s="92">
        <f>'Wniosek 2025 r.'!G88</f>
        <v>0</v>
      </c>
      <c r="E51" s="93">
        <f>'Wniosek 2025 r.'!C251</f>
        <v>0</v>
      </c>
      <c r="F51" s="94">
        <f>'Wniosek 2025 r.'!C716</f>
        <v>0</v>
      </c>
    </row>
    <row r="52" spans="1:6" x14ac:dyDescent="0.25">
      <c r="A52" s="89">
        <f>'Wniosek 2025 r.'!A139</f>
        <v>0</v>
      </c>
      <c r="B52" s="90">
        <f>'Wniosek 2025 r.'!B139</f>
        <v>0</v>
      </c>
      <c r="C52" s="91">
        <f>'Wniosek 2025 r.'!E139</f>
        <v>0</v>
      </c>
      <c r="D52" s="92">
        <f>'Wniosek 2025 r.'!G139</f>
        <v>0</v>
      </c>
      <c r="E52" s="93">
        <f>'Wniosek 2025 r.'!C302</f>
        <v>0</v>
      </c>
      <c r="F52" s="94">
        <f>'Wniosek 2025 r.'!C767</f>
        <v>0</v>
      </c>
    </row>
    <row r="53" spans="1:6" x14ac:dyDescent="0.25">
      <c r="A53" s="89">
        <f>'Wniosek 2025 r.'!A140</f>
        <v>0</v>
      </c>
      <c r="B53" s="90">
        <f>'Wniosek 2025 r.'!B140</f>
        <v>0</v>
      </c>
      <c r="C53" s="91">
        <f>'Wniosek 2025 r.'!E140</f>
        <v>0</v>
      </c>
      <c r="D53" s="92">
        <f>'Wniosek 2025 r.'!G140</f>
        <v>0</v>
      </c>
      <c r="E53" s="93">
        <f>'Wniosek 2025 r.'!C303</f>
        <v>0</v>
      </c>
      <c r="F53" s="94">
        <f>'Wniosek 2025 r.'!C768</f>
        <v>0</v>
      </c>
    </row>
    <row r="54" spans="1:6" x14ac:dyDescent="0.25">
      <c r="A54" s="89">
        <f>'Wniosek 2025 r.'!A141</f>
        <v>0</v>
      </c>
      <c r="B54" s="90">
        <f>'Wniosek 2025 r.'!B141</f>
        <v>0</v>
      </c>
      <c r="C54" s="91">
        <f>'Wniosek 2025 r.'!E141</f>
        <v>0</v>
      </c>
      <c r="D54" s="92">
        <f>'Wniosek 2025 r.'!G141</f>
        <v>0</v>
      </c>
      <c r="E54" s="93">
        <f>'Wniosek 2025 r.'!C304</f>
        <v>0</v>
      </c>
      <c r="F54" s="94">
        <f>'Wniosek 2025 r.'!C769</f>
        <v>0</v>
      </c>
    </row>
    <row r="55" spans="1:6" x14ac:dyDescent="0.25">
      <c r="A55" s="89">
        <f>'Wniosek 2025 r.'!A142</f>
        <v>0</v>
      </c>
      <c r="B55" s="90">
        <f>'Wniosek 2025 r.'!B142</f>
        <v>0</v>
      </c>
      <c r="C55" s="91">
        <f>'Wniosek 2025 r.'!E142</f>
        <v>0</v>
      </c>
      <c r="D55" s="92">
        <f>'Wniosek 2025 r.'!G142</f>
        <v>0</v>
      </c>
      <c r="E55" s="93">
        <f>'Wniosek 2025 r.'!C305</f>
        <v>0</v>
      </c>
      <c r="F55" s="94">
        <f>'Wniosek 2025 r.'!C770</f>
        <v>0</v>
      </c>
    </row>
    <row r="56" spans="1:6" x14ac:dyDescent="0.25">
      <c r="A56" s="89">
        <f>'Wniosek 2025 r.'!A143</f>
        <v>0</v>
      </c>
      <c r="B56" s="90">
        <f>'Wniosek 2025 r.'!B143</f>
        <v>0</v>
      </c>
      <c r="C56" s="91">
        <f>'Wniosek 2025 r.'!E143</f>
        <v>0</v>
      </c>
      <c r="D56" s="92">
        <f>'Wniosek 2025 r.'!G143</f>
        <v>0</v>
      </c>
      <c r="E56" s="93">
        <f>'Wniosek 2025 r.'!C306</f>
        <v>0</v>
      </c>
      <c r="F56" s="94">
        <f>'Wniosek 2025 r.'!C771</f>
        <v>0</v>
      </c>
    </row>
    <row r="57" spans="1:6" x14ac:dyDescent="0.25">
      <c r="A57" s="89">
        <f>'Wniosek 2025 r.'!A144</f>
        <v>0</v>
      </c>
      <c r="B57" s="90">
        <f>'Wniosek 2025 r.'!B144</f>
        <v>0</v>
      </c>
      <c r="C57" s="91">
        <f>'Wniosek 2025 r.'!E144</f>
        <v>0</v>
      </c>
      <c r="D57" s="92">
        <f>'Wniosek 2025 r.'!G144</f>
        <v>0</v>
      </c>
      <c r="E57" s="93">
        <f>'Wniosek 2025 r.'!C307</f>
        <v>0</v>
      </c>
      <c r="F57" s="94">
        <f>'Wniosek 2025 r.'!C772</f>
        <v>0</v>
      </c>
    </row>
    <row r="58" spans="1:6" x14ac:dyDescent="0.25">
      <c r="A58" s="89">
        <f>'Wniosek 2025 r.'!A145</f>
        <v>0</v>
      </c>
      <c r="B58" s="90">
        <f>'Wniosek 2025 r.'!B145</f>
        <v>0</v>
      </c>
      <c r="C58" s="91">
        <f>'Wniosek 2025 r.'!E145</f>
        <v>0</v>
      </c>
      <c r="D58" s="92">
        <f>'Wniosek 2025 r.'!G145</f>
        <v>0</v>
      </c>
      <c r="E58" s="93">
        <f>'Wniosek 2025 r.'!C308</f>
        <v>0</v>
      </c>
      <c r="F58" s="94">
        <f>'Wniosek 2025 r.'!C773</f>
        <v>0</v>
      </c>
    </row>
    <row r="59" spans="1:6" x14ac:dyDescent="0.25">
      <c r="A59" s="89">
        <f>'Wniosek 2025 r.'!A146</f>
        <v>0</v>
      </c>
      <c r="B59" s="90">
        <f>'Wniosek 2025 r.'!B146</f>
        <v>0</v>
      </c>
      <c r="C59" s="91">
        <f>'Wniosek 2025 r.'!E146</f>
        <v>0</v>
      </c>
      <c r="D59" s="92">
        <f>'Wniosek 2025 r.'!G146</f>
        <v>0</v>
      </c>
      <c r="E59" s="93">
        <f>'Wniosek 2025 r.'!C309</f>
        <v>0</v>
      </c>
      <c r="F59" s="94">
        <f>'Wniosek 2025 r.'!C774</f>
        <v>0</v>
      </c>
    </row>
    <row r="60" spans="1:6" x14ac:dyDescent="0.25">
      <c r="A60" s="89">
        <f>'Wniosek 2025 r.'!A147</f>
        <v>0</v>
      </c>
      <c r="B60" s="90">
        <f>'Wniosek 2025 r.'!B147</f>
        <v>0</v>
      </c>
      <c r="C60" s="91">
        <f>'Wniosek 2025 r.'!E147</f>
        <v>0</v>
      </c>
      <c r="D60" s="92">
        <f>'Wniosek 2025 r.'!G147</f>
        <v>0</v>
      </c>
      <c r="E60" s="93">
        <f>'Wniosek 2025 r.'!C310</f>
        <v>0</v>
      </c>
      <c r="F60" s="94">
        <f>'Wniosek 2025 r.'!C775</f>
        <v>0</v>
      </c>
    </row>
    <row r="61" spans="1:6" x14ac:dyDescent="0.25">
      <c r="A61" s="89">
        <f>'Wniosek 2025 r.'!A148</f>
        <v>0</v>
      </c>
      <c r="B61" s="90">
        <f>'Wniosek 2025 r.'!B148</f>
        <v>0</v>
      </c>
      <c r="C61" s="91">
        <f>'Wniosek 2025 r.'!E148</f>
        <v>0</v>
      </c>
      <c r="D61" s="92">
        <f>'Wniosek 2025 r.'!G148</f>
        <v>0</v>
      </c>
      <c r="E61" s="93">
        <f>'Wniosek 2025 r.'!C311</f>
        <v>0</v>
      </c>
      <c r="F61" s="94">
        <f>'Wniosek 2025 r.'!C776</f>
        <v>0</v>
      </c>
    </row>
    <row r="62" spans="1:6" x14ac:dyDescent="0.25">
      <c r="A62" s="89">
        <f>'Wniosek 2025 r.'!A149</f>
        <v>0</v>
      </c>
      <c r="B62" s="90">
        <f>'Wniosek 2025 r.'!B149</f>
        <v>0</v>
      </c>
      <c r="C62" s="91">
        <f>'Wniosek 2025 r.'!E149</f>
        <v>0</v>
      </c>
      <c r="D62" s="92">
        <f>'Wniosek 2025 r.'!G149</f>
        <v>0</v>
      </c>
      <c r="E62" s="93">
        <f>'Wniosek 2025 r.'!C312</f>
        <v>0</v>
      </c>
      <c r="F62" s="94">
        <f>'Wniosek 2025 r.'!C777</f>
        <v>0</v>
      </c>
    </row>
    <row r="63" spans="1:6" x14ac:dyDescent="0.25">
      <c r="A63" s="89">
        <f>'Wniosek 2025 r.'!A150</f>
        <v>0</v>
      </c>
      <c r="B63" s="90">
        <f>'Wniosek 2025 r.'!B150</f>
        <v>0</v>
      </c>
      <c r="C63" s="91">
        <f>'Wniosek 2025 r.'!E150</f>
        <v>0</v>
      </c>
      <c r="D63" s="92">
        <f>'Wniosek 2025 r.'!G150</f>
        <v>0</v>
      </c>
      <c r="E63" s="93">
        <f>'Wniosek 2025 r.'!C313</f>
        <v>0</v>
      </c>
      <c r="F63" s="94">
        <f>'Wniosek 2025 r.'!C778</f>
        <v>0</v>
      </c>
    </row>
    <row r="64" spans="1:6" x14ac:dyDescent="0.25">
      <c r="A64" s="89">
        <f>'Wniosek 2025 r.'!A151</f>
        <v>0</v>
      </c>
      <c r="B64" s="90">
        <f>'Wniosek 2025 r.'!B151</f>
        <v>0</v>
      </c>
      <c r="C64" s="91">
        <f>'Wniosek 2025 r.'!E151</f>
        <v>0</v>
      </c>
      <c r="D64" s="92">
        <f>'Wniosek 2025 r.'!G151</f>
        <v>0</v>
      </c>
      <c r="E64" s="93">
        <f>'Wniosek 2025 r.'!C314</f>
        <v>0</v>
      </c>
      <c r="F64" s="94">
        <f>'Wniosek 2025 r.'!C779</f>
        <v>0</v>
      </c>
    </row>
    <row r="65" spans="1:6" x14ac:dyDescent="0.25">
      <c r="A65" s="89">
        <f>'Wniosek 2025 r.'!A152</f>
        <v>0</v>
      </c>
      <c r="B65" s="90">
        <f>'Wniosek 2025 r.'!B152</f>
        <v>0</v>
      </c>
      <c r="C65" s="91">
        <f>'Wniosek 2025 r.'!E152</f>
        <v>0</v>
      </c>
      <c r="D65" s="92">
        <f>'Wniosek 2025 r.'!G152</f>
        <v>0</v>
      </c>
      <c r="E65" s="93">
        <f>'Wniosek 2025 r.'!C315</f>
        <v>0</v>
      </c>
      <c r="F65" s="94">
        <f>'Wniosek 2025 r.'!C780</f>
        <v>0</v>
      </c>
    </row>
    <row r="66" spans="1:6" x14ac:dyDescent="0.25">
      <c r="A66" s="89">
        <f>'Wniosek 2025 r.'!A153</f>
        <v>0</v>
      </c>
      <c r="B66" s="90">
        <f>'Wniosek 2025 r.'!B153</f>
        <v>0</v>
      </c>
      <c r="C66" s="91">
        <f>'Wniosek 2025 r.'!E153</f>
        <v>0</v>
      </c>
      <c r="D66" s="92">
        <f>'Wniosek 2025 r.'!G153</f>
        <v>0</v>
      </c>
      <c r="E66" s="93">
        <f>'Wniosek 2025 r.'!C316</f>
        <v>0</v>
      </c>
      <c r="F66" s="94">
        <f>'Wniosek 2025 r.'!C781</f>
        <v>0</v>
      </c>
    </row>
    <row r="67" spans="1:6" x14ac:dyDescent="0.25">
      <c r="A67" s="89">
        <f>'Wniosek 2025 r.'!A154</f>
        <v>0</v>
      </c>
      <c r="B67" s="90">
        <f>'Wniosek 2025 r.'!B154</f>
        <v>0</v>
      </c>
      <c r="C67" s="91">
        <f>'Wniosek 2025 r.'!E154</f>
        <v>0</v>
      </c>
      <c r="D67" s="92">
        <f>'Wniosek 2025 r.'!G154</f>
        <v>0</v>
      </c>
      <c r="E67" s="93">
        <f>'Wniosek 2025 r.'!C317</f>
        <v>0</v>
      </c>
      <c r="F67" s="94">
        <f>'Wniosek 2025 r.'!C782</f>
        <v>0</v>
      </c>
    </row>
    <row r="68" spans="1:6" x14ac:dyDescent="0.25">
      <c r="A68" s="89">
        <f>'Wniosek 2025 r.'!A155</f>
        <v>0</v>
      </c>
      <c r="B68" s="90">
        <f>'Wniosek 2025 r.'!B155</f>
        <v>0</v>
      </c>
      <c r="C68" s="91">
        <f>'Wniosek 2025 r.'!E155</f>
        <v>0</v>
      </c>
      <c r="D68" s="92">
        <f>'Wniosek 2025 r.'!G155</f>
        <v>0</v>
      </c>
      <c r="E68" s="93">
        <f>'Wniosek 2025 r.'!C318</f>
        <v>0</v>
      </c>
      <c r="F68" s="94">
        <f>'Wniosek 2025 r.'!C783</f>
        <v>0</v>
      </c>
    </row>
    <row r="69" spans="1:6" x14ac:dyDescent="0.25">
      <c r="A69" s="89">
        <f>'Wniosek 2025 r.'!A156</f>
        <v>0</v>
      </c>
      <c r="B69" s="90">
        <f>'Wniosek 2025 r.'!B156</f>
        <v>0</v>
      </c>
      <c r="C69" s="91">
        <f>'Wniosek 2025 r.'!E156</f>
        <v>0</v>
      </c>
      <c r="D69" s="92">
        <f>'Wniosek 2025 r.'!G156</f>
        <v>0</v>
      </c>
      <c r="E69" s="93">
        <f>'Wniosek 2025 r.'!C319</f>
        <v>0</v>
      </c>
      <c r="F69" s="94">
        <f>'Wniosek 2025 r.'!C784</f>
        <v>0</v>
      </c>
    </row>
    <row r="70" spans="1:6" x14ac:dyDescent="0.25">
      <c r="A70" s="89">
        <f>'Wniosek 2025 r.'!A157</f>
        <v>0</v>
      </c>
      <c r="B70" s="90">
        <f>'Wniosek 2025 r.'!B157</f>
        <v>0</v>
      </c>
      <c r="C70" s="91">
        <f>'Wniosek 2025 r.'!E157</f>
        <v>0</v>
      </c>
      <c r="D70" s="92">
        <f>'Wniosek 2025 r.'!G157</f>
        <v>0</v>
      </c>
      <c r="E70" s="93">
        <f>'Wniosek 2025 r.'!C320</f>
        <v>0</v>
      </c>
      <c r="F70" s="94">
        <f>'Wniosek 2025 r.'!C785</f>
        <v>0</v>
      </c>
    </row>
    <row r="71" spans="1:6" x14ac:dyDescent="0.25">
      <c r="A71" s="89">
        <f>'Wniosek 2025 r.'!A158</f>
        <v>0</v>
      </c>
      <c r="B71" s="90">
        <f>'Wniosek 2025 r.'!B158</f>
        <v>0</v>
      </c>
      <c r="C71" s="91">
        <f>'Wniosek 2025 r.'!E158</f>
        <v>0</v>
      </c>
      <c r="D71" s="92">
        <f>'Wniosek 2025 r.'!G158</f>
        <v>0</v>
      </c>
      <c r="E71" s="93">
        <f>'Wniosek 2025 r.'!C321</f>
        <v>0</v>
      </c>
      <c r="F71" s="94">
        <f>'Wniosek 2025 r.'!C786</f>
        <v>0</v>
      </c>
    </row>
    <row r="72" spans="1:6" x14ac:dyDescent="0.25">
      <c r="A72" s="89">
        <f>'Wniosek 2025 r.'!A159</f>
        <v>0</v>
      </c>
      <c r="B72" s="90">
        <f>'Wniosek 2025 r.'!B159</f>
        <v>0</v>
      </c>
      <c r="C72" s="91">
        <f>'Wniosek 2025 r.'!E159</f>
        <v>0</v>
      </c>
      <c r="D72" s="92">
        <f>'Wniosek 2025 r.'!G159</f>
        <v>0</v>
      </c>
      <c r="E72" s="93">
        <f>'Wniosek 2025 r.'!C322</f>
        <v>0</v>
      </c>
      <c r="F72" s="94">
        <f>'Wniosek 2025 r.'!C787</f>
        <v>0</v>
      </c>
    </row>
    <row r="73" spans="1:6" x14ac:dyDescent="0.25">
      <c r="A73" s="89">
        <f>'Wniosek 2025 r.'!A160</f>
        <v>0</v>
      </c>
      <c r="B73" s="90">
        <f>'Wniosek 2025 r.'!B160</f>
        <v>0</v>
      </c>
      <c r="C73" s="91">
        <f>'Wniosek 2025 r.'!E160</f>
        <v>0</v>
      </c>
      <c r="D73" s="92">
        <f>'Wniosek 2025 r.'!G160</f>
        <v>0</v>
      </c>
      <c r="E73" s="93">
        <f>'Wniosek 2025 r.'!C323</f>
        <v>0</v>
      </c>
      <c r="F73" s="94">
        <f>'Wniosek 2025 r.'!C788</f>
        <v>0</v>
      </c>
    </row>
    <row r="74" spans="1:6" x14ac:dyDescent="0.25">
      <c r="A74" s="89">
        <f>'Wniosek 2025 r.'!A161</f>
        <v>0</v>
      </c>
      <c r="B74" s="90">
        <f>'Wniosek 2025 r.'!B161</f>
        <v>0</v>
      </c>
      <c r="C74" s="91">
        <f>'Wniosek 2025 r.'!E161</f>
        <v>0</v>
      </c>
      <c r="D74" s="92">
        <f>'Wniosek 2025 r.'!G161</f>
        <v>0</v>
      </c>
      <c r="E74" s="93">
        <f>'Wniosek 2025 r.'!C324</f>
        <v>0</v>
      </c>
      <c r="F74" s="94">
        <f>'Wniosek 2025 r.'!C789</f>
        <v>0</v>
      </c>
    </row>
    <row r="75" spans="1:6" x14ac:dyDescent="0.25">
      <c r="A75" s="89">
        <f>'Wniosek 2025 r.'!A162</f>
        <v>0</v>
      </c>
      <c r="B75" s="90">
        <f>'Wniosek 2025 r.'!B162</f>
        <v>0</v>
      </c>
      <c r="C75" s="91">
        <f>'Wniosek 2025 r.'!E162</f>
        <v>0</v>
      </c>
      <c r="D75" s="92">
        <f>'Wniosek 2025 r.'!G162</f>
        <v>0</v>
      </c>
      <c r="E75" s="93">
        <f>'Wniosek 2025 r.'!C325</f>
        <v>0</v>
      </c>
      <c r="F75" s="94">
        <f>'Wniosek 2025 r.'!C790</f>
        <v>0</v>
      </c>
    </row>
    <row r="76" spans="1:6" x14ac:dyDescent="0.25">
      <c r="A76" s="89">
        <f>'Wniosek 2025 r.'!A163</f>
        <v>0</v>
      </c>
      <c r="B76" s="90">
        <f>'Wniosek 2025 r.'!B163</f>
        <v>0</v>
      </c>
      <c r="C76" s="91">
        <f>'Wniosek 2025 r.'!E163</f>
        <v>0</v>
      </c>
      <c r="D76" s="92">
        <f>'Wniosek 2025 r.'!G163</f>
        <v>0</v>
      </c>
      <c r="E76" s="93">
        <f>'Wniosek 2025 r.'!C326</f>
        <v>0</v>
      </c>
      <c r="F76" s="94">
        <f>'Wniosek 2025 r.'!C791</f>
        <v>0</v>
      </c>
    </row>
    <row r="77" spans="1:6" x14ac:dyDescent="0.25">
      <c r="A77" s="89">
        <f>'Wniosek 2025 r.'!A164</f>
        <v>0</v>
      </c>
      <c r="B77" s="90">
        <f>'Wniosek 2025 r.'!B164</f>
        <v>0</v>
      </c>
      <c r="C77" s="91">
        <f>'Wniosek 2025 r.'!E164</f>
        <v>0</v>
      </c>
      <c r="D77" s="92">
        <f>'Wniosek 2025 r.'!G164</f>
        <v>0</v>
      </c>
      <c r="E77" s="93">
        <f>'Wniosek 2025 r.'!C327</f>
        <v>0</v>
      </c>
      <c r="F77" s="94">
        <f>'Wniosek 2025 r.'!C792</f>
        <v>0</v>
      </c>
    </row>
    <row r="78" spans="1:6" x14ac:dyDescent="0.25">
      <c r="A78" s="89">
        <f>'Wniosek 2025 r.'!A165</f>
        <v>0</v>
      </c>
      <c r="B78" s="90">
        <f>'Wniosek 2025 r.'!B165</f>
        <v>0</v>
      </c>
      <c r="C78" s="91">
        <f>'Wniosek 2025 r.'!E165</f>
        <v>0</v>
      </c>
      <c r="D78" s="92">
        <f>'Wniosek 2025 r.'!G165</f>
        <v>0</v>
      </c>
      <c r="E78" s="93">
        <f>'Wniosek 2025 r.'!C328</f>
        <v>0</v>
      </c>
      <c r="F78" s="94">
        <f>'Wniosek 2025 r.'!C793</f>
        <v>0</v>
      </c>
    </row>
    <row r="79" spans="1:6" x14ac:dyDescent="0.25">
      <c r="A79" s="89">
        <f>'Wniosek 2025 r.'!A166</f>
        <v>0</v>
      </c>
      <c r="B79" s="90">
        <f>'Wniosek 2025 r.'!B166</f>
        <v>0</v>
      </c>
      <c r="C79" s="91">
        <f>'Wniosek 2025 r.'!E166</f>
        <v>0</v>
      </c>
      <c r="D79" s="92">
        <f>'Wniosek 2025 r.'!G166</f>
        <v>0</v>
      </c>
      <c r="E79" s="93">
        <f>'Wniosek 2025 r.'!C329</f>
        <v>0</v>
      </c>
      <c r="F79" s="94">
        <f>'Wniosek 2025 r.'!C794</f>
        <v>0</v>
      </c>
    </row>
    <row r="80" spans="1:6" x14ac:dyDescent="0.25">
      <c r="A80" s="89">
        <f>'Wniosek 2025 r.'!A167</f>
        <v>0</v>
      </c>
      <c r="B80" s="90">
        <f>'Wniosek 2025 r.'!B167</f>
        <v>0</v>
      </c>
      <c r="C80" s="91">
        <f>'Wniosek 2025 r.'!E167</f>
        <v>0</v>
      </c>
      <c r="D80" s="92">
        <f>'Wniosek 2025 r.'!G167</f>
        <v>0</v>
      </c>
      <c r="E80" s="93">
        <f>'Wniosek 2025 r.'!C330</f>
        <v>0</v>
      </c>
      <c r="F80" s="94">
        <f>'Wniosek 2025 r.'!C795</f>
        <v>0</v>
      </c>
    </row>
    <row r="81" spans="1:6" x14ac:dyDescent="0.25">
      <c r="A81" s="89">
        <f>'Wniosek 2025 r.'!A168</f>
        <v>0</v>
      </c>
      <c r="B81" s="90">
        <f>'Wniosek 2025 r.'!B168</f>
        <v>0</v>
      </c>
      <c r="C81" s="91">
        <f>'Wniosek 2025 r.'!E168</f>
        <v>0</v>
      </c>
      <c r="D81" s="92">
        <f>'Wniosek 2025 r.'!G168</f>
        <v>0</v>
      </c>
      <c r="E81" s="93">
        <f>'Wniosek 2025 r.'!C331</f>
        <v>0</v>
      </c>
      <c r="F81" s="94">
        <f>'Wniosek 2025 r.'!C796</f>
        <v>0</v>
      </c>
    </row>
    <row r="82" spans="1:6" x14ac:dyDescent="0.25">
      <c r="A82" s="89">
        <f>'Wniosek 2025 r.'!A169</f>
        <v>0</v>
      </c>
      <c r="B82" s="90">
        <f>'Wniosek 2025 r.'!B169</f>
        <v>0</v>
      </c>
      <c r="C82" s="91">
        <f>'Wniosek 2025 r.'!E169</f>
        <v>0</v>
      </c>
      <c r="D82" s="92">
        <f>'Wniosek 2025 r.'!G169</f>
        <v>0</v>
      </c>
      <c r="E82" s="93">
        <f>'Wniosek 2025 r.'!C332</f>
        <v>0</v>
      </c>
      <c r="F82" s="94">
        <f>'Wniosek 2025 r.'!C797</f>
        <v>0</v>
      </c>
    </row>
    <row r="83" spans="1:6" x14ac:dyDescent="0.25">
      <c r="A83" s="89">
        <f>'Wniosek 2025 r.'!A170</f>
        <v>0</v>
      </c>
      <c r="B83" s="90">
        <f>'Wniosek 2025 r.'!B170</f>
        <v>0</v>
      </c>
      <c r="C83" s="91">
        <f>'Wniosek 2025 r.'!E170</f>
        <v>0</v>
      </c>
      <c r="D83" s="92">
        <f>'Wniosek 2025 r.'!G170</f>
        <v>0</v>
      </c>
      <c r="E83" s="93">
        <f>'Wniosek 2025 r.'!C333</f>
        <v>0</v>
      </c>
      <c r="F83" s="94">
        <f>'Wniosek 2025 r.'!C798</f>
        <v>0</v>
      </c>
    </row>
    <row r="84" spans="1:6" x14ac:dyDescent="0.25">
      <c r="A84" s="89">
        <f>'Wniosek 2025 r.'!A171</f>
        <v>0</v>
      </c>
      <c r="B84" s="90">
        <f>'Wniosek 2025 r.'!B171</f>
        <v>0</v>
      </c>
      <c r="C84" s="91">
        <f>'Wniosek 2025 r.'!E171</f>
        <v>0</v>
      </c>
      <c r="D84" s="92">
        <f>'Wniosek 2025 r.'!G171</f>
        <v>0</v>
      </c>
      <c r="E84" s="93">
        <f>'Wniosek 2025 r.'!C334</f>
        <v>0</v>
      </c>
      <c r="F84" s="94">
        <f>'Wniosek 2025 r.'!C799</f>
        <v>0</v>
      </c>
    </row>
    <row r="85" spans="1:6" x14ac:dyDescent="0.25">
      <c r="A85" s="89">
        <f>'Wniosek 2025 r.'!A172</f>
        <v>0</v>
      </c>
      <c r="B85" s="90">
        <f>'Wniosek 2025 r.'!B172</f>
        <v>0</v>
      </c>
      <c r="C85" s="91">
        <f>'Wniosek 2025 r.'!E172</f>
        <v>0</v>
      </c>
      <c r="D85" s="92">
        <f>'Wniosek 2025 r.'!G172</f>
        <v>0</v>
      </c>
      <c r="E85" s="93">
        <f>'Wniosek 2025 r.'!C335</f>
        <v>0</v>
      </c>
      <c r="F85" s="94">
        <f>'Wniosek 2025 r.'!C800</f>
        <v>0</v>
      </c>
    </row>
    <row r="86" spans="1:6" x14ac:dyDescent="0.25">
      <c r="A86" s="89">
        <f>'Wniosek 2025 r.'!A173</f>
        <v>0</v>
      </c>
      <c r="B86" s="90">
        <f>'Wniosek 2025 r.'!B173</f>
        <v>0</v>
      </c>
      <c r="C86" s="91">
        <f>'Wniosek 2025 r.'!E173</f>
        <v>0</v>
      </c>
      <c r="D86" s="92">
        <f>'Wniosek 2025 r.'!G173</f>
        <v>0</v>
      </c>
      <c r="E86" s="93">
        <f>'Wniosek 2025 r.'!C336</f>
        <v>0</v>
      </c>
      <c r="F86" s="94">
        <f>'Wniosek 2025 r.'!C801</f>
        <v>0</v>
      </c>
    </row>
    <row r="87" spans="1:6" x14ac:dyDescent="0.25">
      <c r="A87" s="89">
        <f>'Wniosek 2025 r.'!A174</f>
        <v>0</v>
      </c>
      <c r="B87" s="90">
        <f>'Wniosek 2025 r.'!B174</f>
        <v>0</v>
      </c>
      <c r="C87" s="91">
        <f>'Wniosek 2025 r.'!E174</f>
        <v>0</v>
      </c>
      <c r="D87" s="92">
        <f>'Wniosek 2025 r.'!G174</f>
        <v>0</v>
      </c>
      <c r="E87" s="93">
        <f>'Wniosek 2025 r.'!C337</f>
        <v>0</v>
      </c>
      <c r="F87" s="94">
        <f>'Wniosek 2025 r.'!C802</f>
        <v>0</v>
      </c>
    </row>
    <row r="88" spans="1:6" x14ac:dyDescent="0.25">
      <c r="A88" s="89">
        <f>'Wniosek 2025 r.'!A175</f>
        <v>0</v>
      </c>
      <c r="B88" s="90">
        <f>'Wniosek 2025 r.'!B175</f>
        <v>0</v>
      </c>
      <c r="C88" s="91">
        <f>'Wniosek 2025 r.'!E175</f>
        <v>0</v>
      </c>
      <c r="D88" s="92">
        <f>'Wniosek 2025 r.'!G175</f>
        <v>0</v>
      </c>
      <c r="E88" s="93">
        <f>'Wniosek 2025 r.'!C338</f>
        <v>0</v>
      </c>
      <c r="F88" s="94">
        <f>'Wniosek 2025 r.'!C803</f>
        <v>0</v>
      </c>
    </row>
    <row r="89" spans="1:6" x14ac:dyDescent="0.25">
      <c r="A89" s="89">
        <f>'Wniosek 2025 r.'!A176</f>
        <v>0</v>
      </c>
      <c r="B89" s="90">
        <f>'Wniosek 2025 r.'!B176</f>
        <v>0</v>
      </c>
      <c r="C89" s="91">
        <f>'Wniosek 2025 r.'!E176</f>
        <v>0</v>
      </c>
      <c r="D89" s="92">
        <f>'Wniosek 2025 r.'!G176</f>
        <v>0</v>
      </c>
      <c r="E89" s="93">
        <f>'Wniosek 2025 r.'!C339</f>
        <v>0</v>
      </c>
      <c r="F89" s="94">
        <f>'Wniosek 2025 r.'!C804</f>
        <v>0</v>
      </c>
    </row>
    <row r="90" spans="1:6" x14ac:dyDescent="0.25">
      <c r="A90" s="89">
        <f>'Wniosek 2025 r.'!A177</f>
        <v>0</v>
      </c>
      <c r="B90" s="90">
        <f>'Wniosek 2025 r.'!B177</f>
        <v>0</v>
      </c>
      <c r="C90" s="91">
        <f>'Wniosek 2025 r.'!E177</f>
        <v>0</v>
      </c>
      <c r="D90" s="92">
        <f>'Wniosek 2025 r.'!G177</f>
        <v>0</v>
      </c>
      <c r="E90" s="93">
        <f>'Wniosek 2025 r.'!C340</f>
        <v>0</v>
      </c>
      <c r="F90" s="94">
        <f>'Wniosek 2025 r.'!C805</f>
        <v>0</v>
      </c>
    </row>
    <row r="91" spans="1:6" x14ac:dyDescent="0.25">
      <c r="A91" s="89">
        <f>'Wniosek 2025 r.'!A178</f>
        <v>0</v>
      </c>
      <c r="B91" s="90">
        <f>'Wniosek 2025 r.'!B178</f>
        <v>0</v>
      </c>
      <c r="C91" s="91">
        <f>'Wniosek 2025 r.'!E178</f>
        <v>0</v>
      </c>
      <c r="D91" s="219">
        <f>'Wniosek 2025 r.'!G178</f>
        <v>0</v>
      </c>
      <c r="E91" s="93">
        <f>'Wniosek 2025 r.'!C341</f>
        <v>0</v>
      </c>
      <c r="F91" s="94">
        <f>'Wniosek 2025 r.'!C806</f>
        <v>0</v>
      </c>
    </row>
    <row r="92" spans="1:6" x14ac:dyDescent="0.25">
      <c r="A92" s="89">
        <f>'Wniosek 2025 r.'!A179</f>
        <v>0</v>
      </c>
      <c r="B92" s="90">
        <f>'Wniosek 2025 r.'!B179</f>
        <v>0</v>
      </c>
      <c r="C92" s="91">
        <f>'Wniosek 2025 r.'!E179</f>
        <v>0</v>
      </c>
      <c r="D92" s="219">
        <f>'Wniosek 2025 r.'!G179</f>
        <v>0</v>
      </c>
      <c r="E92" s="93">
        <f>'Wniosek 2025 r.'!C342</f>
        <v>0</v>
      </c>
      <c r="F92" s="94">
        <f>'Wniosek 2025 r.'!C807</f>
        <v>0</v>
      </c>
    </row>
    <row r="93" spans="1:6" x14ac:dyDescent="0.25">
      <c r="A93" s="89">
        <f>'Wniosek 2025 r.'!A180</f>
        <v>0</v>
      </c>
      <c r="B93" s="90">
        <f>'Wniosek 2025 r.'!B180</f>
        <v>0</v>
      </c>
      <c r="C93" s="91">
        <f>'Wniosek 2025 r.'!E180</f>
        <v>0</v>
      </c>
      <c r="D93" s="219">
        <f>'Wniosek 2025 r.'!G180</f>
        <v>0</v>
      </c>
      <c r="E93" s="93">
        <f>'Wniosek 2025 r.'!C343</f>
        <v>0</v>
      </c>
      <c r="F93" s="94">
        <f>'Wniosek 2025 r.'!C808</f>
        <v>0</v>
      </c>
    </row>
    <row r="94" spans="1:6" x14ac:dyDescent="0.25">
      <c r="A94" s="89">
        <f>'Wniosek 2025 r.'!A181</f>
        <v>0</v>
      </c>
      <c r="B94" s="90">
        <f>'Wniosek 2025 r.'!B181</f>
        <v>0</v>
      </c>
      <c r="C94" s="91">
        <f>'Wniosek 2025 r.'!E181</f>
        <v>0</v>
      </c>
      <c r="D94" s="219">
        <f>'Wniosek 2025 r.'!G181</f>
        <v>0</v>
      </c>
      <c r="E94" s="93">
        <f>'Wniosek 2025 r.'!C344</f>
        <v>0</v>
      </c>
      <c r="F94" s="94">
        <f>'Wniosek 2025 r.'!C809</f>
        <v>0</v>
      </c>
    </row>
    <row r="95" spans="1:6" x14ac:dyDescent="0.25">
      <c r="A95" s="89">
        <f>'Wniosek 2025 r.'!A182</f>
        <v>0</v>
      </c>
      <c r="B95" s="90">
        <f>'Wniosek 2025 r.'!B182</f>
        <v>0</v>
      </c>
      <c r="C95" s="91">
        <f>'Wniosek 2025 r.'!E182</f>
        <v>0</v>
      </c>
      <c r="D95" s="219">
        <f>'Wniosek 2025 r.'!G182</f>
        <v>0</v>
      </c>
      <c r="E95" s="93">
        <f>'Wniosek 2025 r.'!C345</f>
        <v>0</v>
      </c>
      <c r="F95" s="94">
        <f>'Wniosek 2025 r.'!C810</f>
        <v>0</v>
      </c>
    </row>
    <row r="96" spans="1:6" x14ac:dyDescent="0.25">
      <c r="A96" s="89">
        <f>'Wniosek 2025 r.'!A183</f>
        <v>0</v>
      </c>
      <c r="B96" s="90">
        <f>'Wniosek 2025 r.'!B183</f>
        <v>0</v>
      </c>
      <c r="C96" s="91">
        <f>'Wniosek 2025 r.'!E183</f>
        <v>0</v>
      </c>
      <c r="D96" s="219">
        <f>'Wniosek 2025 r.'!G183</f>
        <v>0</v>
      </c>
      <c r="E96" s="93">
        <f>'Wniosek 2025 r.'!C346</f>
        <v>0</v>
      </c>
      <c r="F96" s="94">
        <f>'Wniosek 2025 r.'!C811</f>
        <v>0</v>
      </c>
    </row>
    <row r="97" spans="1:6" x14ac:dyDescent="0.25">
      <c r="A97" s="89">
        <f>'Wniosek 2025 r.'!A184</f>
        <v>0</v>
      </c>
      <c r="B97" s="90">
        <f>'Wniosek 2025 r.'!B184</f>
        <v>0</v>
      </c>
      <c r="C97" s="91">
        <f>'Wniosek 2025 r.'!E184</f>
        <v>0</v>
      </c>
      <c r="D97" s="219">
        <f>'Wniosek 2025 r.'!G184</f>
        <v>0</v>
      </c>
      <c r="E97" s="93">
        <f>'Wniosek 2025 r.'!C347</f>
        <v>0</v>
      </c>
      <c r="F97" s="94">
        <f>'Wniosek 2025 r.'!C812</f>
        <v>0</v>
      </c>
    </row>
    <row r="98" spans="1:6" x14ac:dyDescent="0.25">
      <c r="A98" s="89">
        <f>'Wniosek 2025 r.'!A185</f>
        <v>0</v>
      </c>
      <c r="B98" s="90">
        <f>'Wniosek 2025 r.'!B185</f>
        <v>0</v>
      </c>
      <c r="C98" s="91">
        <f>'Wniosek 2025 r.'!E185</f>
        <v>0</v>
      </c>
      <c r="D98" s="219">
        <f>'Wniosek 2025 r.'!G185</f>
        <v>0</v>
      </c>
      <c r="E98" s="93">
        <f>'Wniosek 2025 r.'!C348</f>
        <v>0</v>
      </c>
      <c r="F98" s="94">
        <f>'Wniosek 2025 r.'!C813</f>
        <v>0</v>
      </c>
    </row>
    <row r="99" spans="1:6" x14ac:dyDescent="0.25">
      <c r="A99" s="89">
        <f>'Wniosek 2025 r.'!A186</f>
        <v>0</v>
      </c>
      <c r="B99" s="90">
        <f>'Wniosek 2025 r.'!B186</f>
        <v>0</v>
      </c>
      <c r="C99" s="91">
        <f>'Wniosek 2025 r.'!E186</f>
        <v>0</v>
      </c>
      <c r="D99" s="219">
        <f>'Wniosek 2025 r.'!G186</f>
        <v>0</v>
      </c>
      <c r="E99" s="93">
        <f>'Wniosek 2025 r.'!C349</f>
        <v>0</v>
      </c>
      <c r="F99" s="94">
        <f>'Wniosek 2025 r.'!C814</f>
        <v>0</v>
      </c>
    </row>
    <row r="100" spans="1:6" x14ac:dyDescent="0.25">
      <c r="A100" s="89">
        <f>'Wniosek 2025 r.'!A187</f>
        <v>0</v>
      </c>
      <c r="B100" s="90">
        <f>'Wniosek 2025 r.'!B187</f>
        <v>0</v>
      </c>
      <c r="C100" s="91">
        <f>'Wniosek 2025 r.'!E187</f>
        <v>0</v>
      </c>
      <c r="D100" s="219">
        <f>'Wniosek 2025 r.'!G187</f>
        <v>0</v>
      </c>
      <c r="E100" s="93">
        <f>'Wniosek 2025 r.'!C350</f>
        <v>0</v>
      </c>
      <c r="F100" s="94">
        <f>'Wniosek 2025 r.'!C815</f>
        <v>0</v>
      </c>
    </row>
    <row r="101" spans="1:6" x14ac:dyDescent="0.25">
      <c r="A101" s="89">
        <f>'Wniosek 2025 r.'!A188</f>
        <v>0</v>
      </c>
      <c r="B101" s="90">
        <f>'Wniosek 2025 r.'!B188</f>
        <v>0</v>
      </c>
      <c r="C101" s="91">
        <f>'Wniosek 2025 r.'!E188</f>
        <v>0</v>
      </c>
      <c r="D101" s="219">
        <f>'Wniosek 2025 r.'!G188</f>
        <v>0</v>
      </c>
      <c r="E101" s="93">
        <f>'Wniosek 2025 r.'!C351</f>
        <v>0</v>
      </c>
      <c r="F101" s="94">
        <f>'Wniosek 2025 r.'!C816</f>
        <v>0</v>
      </c>
    </row>
    <row r="102" spans="1:6" x14ac:dyDescent="0.25">
      <c r="A102" s="450" t="str">
        <f>'Wniosek 2025 r.'!A189</f>
        <v>Ogółem:</v>
      </c>
      <c r="B102" s="451"/>
      <c r="C102" s="222">
        <f>'Wniosek 2025 r.'!E189</f>
        <v>0</v>
      </c>
      <c r="D102" s="223">
        <f>'Wniosek 2025 r.'!G189</f>
        <v>0</v>
      </c>
      <c r="E102" s="224">
        <f>'Wniosek 2025 r.'!C352</f>
        <v>0</v>
      </c>
      <c r="F102" s="225">
        <f>'Wniosek 2025 r.'!C817</f>
        <v>0</v>
      </c>
    </row>
  </sheetData>
  <autoFilter ref="A1:F102" xr:uid="{35C0FE52-D43F-4157-AEBC-EE5FCB77558F}"/>
  <customSheetViews>
    <customSheetView guid="{5DC14A77-16D6-4520-B871-9564BEBFEF5B}" state="hidden">
      <selection activeCell="F108" sqref="F108"/>
      <pageMargins left="0.7" right="0.7" top="0.75" bottom="0.75" header="0.3" footer="0.3"/>
      <pageSetup paperSize="9" orientation="portrait" r:id="rId1"/>
    </customSheetView>
    <customSheetView guid="{BF86B75B-84B4-49F3-92D2-0066CB084A9F}" state="hidden">
      <selection activeCell="F108" sqref="F108"/>
      <pageMargins left="0.7" right="0.7" top="0.75" bottom="0.75" header="0.3" footer="0.3"/>
      <pageSetup paperSize="9" orientation="portrait" r:id="rId2"/>
    </customSheetView>
    <customSheetView guid="{9FD498FC-B327-427F-87F6-802EEF602208}" state="hidden">
      <selection activeCell="F108" sqref="F108"/>
      <pageMargins left="0.7" right="0.7" top="0.75" bottom="0.75" header="0.3" footer="0.3"/>
      <pageSetup paperSize="9" orientation="portrait" r:id="rId3"/>
    </customSheetView>
    <customSheetView guid="{71CB3E80-0B26-40AB-8B1B-6B70E3A72E53}" state="hidden">
      <selection activeCell="F108" sqref="F108"/>
      <pageMargins left="0.7" right="0.7" top="0.75" bottom="0.75" header="0.3" footer="0.3"/>
      <pageSetup paperSize="9" orientation="portrait" r:id="rId4"/>
    </customSheetView>
    <customSheetView guid="{6E98F40E-19C5-4A36-805C-D07CD5095344}" state="hidden">
      <selection activeCell="F108" sqref="F108"/>
      <pageMargins left="0.7" right="0.7" top="0.75" bottom="0.75" header="0.3" footer="0.3"/>
      <pageSetup paperSize="9" orientation="portrait" r:id="rId5"/>
    </customSheetView>
    <customSheetView guid="{9AED4F3F-7815-4752-A513-5489B082358C}" state="hidden">
      <selection activeCell="F108" sqref="F108"/>
      <pageMargins left="0.7" right="0.7" top="0.75" bottom="0.75" header="0.3" footer="0.3"/>
      <pageSetup paperSize="9" orientation="portrait" r:id="rId6"/>
    </customSheetView>
    <customSheetView guid="{6B175064-5CFB-4639-A70B-05F3D73AB369}" state="hidden">
      <selection activeCell="F108" sqref="F108"/>
      <pageMargins left="0.7" right="0.7" top="0.75" bottom="0.75" header="0.3" footer="0.3"/>
      <pageSetup paperSize="9" orientation="portrait" r:id="rId7"/>
    </customSheetView>
    <customSheetView guid="{0BEC6528-CD0F-490A-8738-70569CFDF0D8}" state="hidden">
      <selection activeCell="F108" sqref="F108"/>
      <pageMargins left="0.7" right="0.7" top="0.75" bottom="0.75" header="0.3" footer="0.3"/>
      <pageSetup paperSize="9" orientation="portrait" r:id="rId8"/>
    </customSheetView>
    <customSheetView guid="{F6C4B4B9-B1BD-451D-AD8C-EEAED8762CBF}" state="hidden">
      <selection activeCell="F108" sqref="F108"/>
      <pageMargins left="0.7" right="0.7" top="0.75" bottom="0.75" header="0.3" footer="0.3"/>
      <pageSetup paperSize="9" orientation="portrait" r:id="rId9"/>
    </customSheetView>
    <customSheetView guid="{253050EF-2941-4552-89DC-F7E8F4B2B26F}" state="hidden">
      <selection activeCell="F108" sqref="F108"/>
      <pageMargins left="0.7" right="0.7" top="0.75" bottom="0.75" header="0.3" footer="0.3"/>
      <pageSetup paperSize="9" orientation="portrait" r:id="rId10"/>
    </customSheetView>
    <customSheetView guid="{030CB057-90D9-4E48-92FD-E9961C091861}" state="hidden">
      <selection activeCell="F108" sqref="F108"/>
      <pageMargins left="0.7" right="0.7" top="0.75" bottom="0.75" header="0.3" footer="0.3"/>
      <pageSetup paperSize="9" orientation="portrait" r:id="rId11"/>
    </customSheetView>
    <customSheetView guid="{8292CCBE-DAE8-427C-8843-35C6C4F3D16E}" state="hidden">
      <selection activeCell="F108" sqref="F108"/>
      <pageMargins left="0.7" right="0.7" top="0.75" bottom="0.75" header="0.3" footer="0.3"/>
      <pageSetup paperSize="9" orientation="portrait" r:id="rId12"/>
    </customSheetView>
    <customSheetView guid="{4A523684-73DF-4468-867A-D50B8D751E0A}" state="hidden">
      <selection activeCell="F108" sqref="F108"/>
      <pageMargins left="0.7" right="0.7" top="0.75" bottom="0.75" header="0.3" footer="0.3"/>
      <pageSetup paperSize="9" orientation="portrait" r:id="rId13"/>
    </customSheetView>
    <customSheetView guid="{2D57D6EA-9F84-4F7C-B4D3-623D18B2C88A}" state="hidden">
      <selection activeCell="F108" sqref="F108"/>
      <pageMargins left="0.7" right="0.7" top="0.75" bottom="0.75" header="0.3" footer="0.3"/>
      <pageSetup paperSize="9" orientation="portrait" r:id="rId14"/>
    </customSheetView>
    <customSheetView guid="{AEA60DDA-3CD6-4B24-BD80-353108390837}" state="hidden">
      <selection activeCell="F108" sqref="F108"/>
      <pageMargins left="0.7" right="0.7" top="0.75" bottom="0.75" header="0.3" footer="0.3"/>
      <pageSetup paperSize="9" orientation="portrait" r:id="rId15"/>
    </customSheetView>
    <customSheetView guid="{AD95C122-286C-455C-B8AF-BF97B011C75B}" state="hidden">
      <selection activeCell="F108" sqref="F108"/>
      <pageMargins left="0.7" right="0.7" top="0.75" bottom="0.75" header="0.3" footer="0.3"/>
      <pageSetup paperSize="9" orientation="portrait" r:id="rId16"/>
    </customSheetView>
    <customSheetView guid="{7EA8FAEB-2A4F-4FAA-AEC1-6E12D848D210}" state="hidden">
      <selection activeCell="F108" sqref="F108"/>
      <pageMargins left="0.7" right="0.7" top="0.75" bottom="0.75" header="0.3" footer="0.3"/>
      <pageSetup paperSize="9" orientation="portrait" r:id="rId17"/>
    </customSheetView>
    <customSheetView guid="{D5115B6B-4720-4C7A-8ED4-61D6C932C214}" state="hidden">
      <selection activeCell="F108" sqref="F108"/>
      <pageMargins left="0.7" right="0.7" top="0.75" bottom="0.75" header="0.3" footer="0.3"/>
      <pageSetup paperSize="9" orientation="portrait" r:id="rId18"/>
    </customSheetView>
    <customSheetView guid="{F8C01A9A-D63B-41D0-B60A-C8A73AC13B02}" state="hidden">
      <selection activeCell="F108" sqref="F108"/>
      <pageMargins left="0.7" right="0.7" top="0.75" bottom="0.75" header="0.3" footer="0.3"/>
      <pageSetup paperSize="9" orientation="portrait" r:id="rId19"/>
    </customSheetView>
    <customSheetView guid="{E9EA9B42-5D97-44B0-9A4C-480E9F5CA39F}" state="hidden">
      <selection activeCell="F108" sqref="F108"/>
      <pageMargins left="0.7" right="0.7" top="0.75" bottom="0.75" header="0.3" footer="0.3"/>
      <pageSetup paperSize="9" orientation="portrait" r:id="rId20"/>
    </customSheetView>
    <customSheetView guid="{79749E88-7B25-4D18-834D-8627A1CB676E}" state="hidden">
      <selection activeCell="F108" sqref="F108"/>
      <pageMargins left="0.7" right="0.7" top="0.75" bottom="0.75" header="0.3" footer="0.3"/>
      <pageSetup paperSize="9" orientation="portrait" r:id="rId21"/>
    </customSheetView>
    <customSheetView guid="{DE517E39-77F1-4292-AD4B-4E04F6E4AE10}" state="hidden">
      <selection activeCell="F108" sqref="F108"/>
      <pageMargins left="0.7" right="0.7" top="0.75" bottom="0.75" header="0.3" footer="0.3"/>
      <pageSetup paperSize="9" orientation="portrait" r:id="rId22"/>
    </customSheetView>
    <customSheetView guid="{72ED6C74-2352-484F-B9DD-C31A3DE463BA}" state="hidden">
      <selection activeCell="F108" sqref="F108"/>
      <pageMargins left="0.7" right="0.7" top="0.75" bottom="0.75" header="0.3" footer="0.3"/>
      <pageSetup paperSize="9" orientation="portrait" r:id="rId23"/>
    </customSheetView>
    <customSheetView guid="{5C7356F7-1A05-484B-B0DE-AEB89AF3B9DB}" state="hidden">
      <selection activeCell="F108" sqref="F108"/>
      <pageMargins left="0.7" right="0.7" top="0.75" bottom="0.75" header="0.3" footer="0.3"/>
      <pageSetup paperSize="9" orientation="portrait" r:id="rId24"/>
    </customSheetView>
    <customSheetView guid="{F1446CD6-0618-48D4-99C5-68BD3350D3BB}" state="hidden">
      <selection activeCell="F108" sqref="F108"/>
      <pageMargins left="0.7" right="0.7" top="0.75" bottom="0.75" header="0.3" footer="0.3"/>
      <pageSetup paperSize="9" orientation="portrait" r:id="rId25"/>
    </customSheetView>
    <customSheetView guid="{8F88809B-7211-488F-AFD1-FD6766AE124A}" state="hidden">
      <selection activeCell="F108" sqref="F108"/>
      <pageMargins left="0.7" right="0.7" top="0.75" bottom="0.75" header="0.3" footer="0.3"/>
      <pageSetup paperSize="9" orientation="portrait" r:id="rId26"/>
    </customSheetView>
    <customSheetView guid="{22486A39-20A6-4729-BC7D-D738F0C81B37}" state="hidden">
      <selection activeCell="F108" sqref="F108"/>
      <pageMargins left="0.7" right="0.7" top="0.75" bottom="0.75" header="0.3" footer="0.3"/>
      <pageSetup paperSize="9" orientation="portrait" r:id="rId27"/>
    </customSheetView>
    <customSheetView guid="{426C8D92-57CB-4196-B0C8-1B8675E5FAA4}" state="hidden">
      <selection activeCell="F108" sqref="F108"/>
      <pageMargins left="0.7" right="0.7" top="0.75" bottom="0.75" header="0.3" footer="0.3"/>
      <pageSetup paperSize="9" orientation="portrait" r:id="rId28"/>
    </customSheetView>
    <customSheetView guid="{C86C788A-80AA-46FD-AD4B-E3D585728AC3}" state="hidden">
      <selection activeCell="F108" sqref="F108"/>
      <pageMargins left="0.7" right="0.7" top="0.75" bottom="0.75" header="0.3" footer="0.3"/>
      <pageSetup paperSize="9" orientation="portrait" r:id="rId29"/>
    </customSheetView>
    <customSheetView guid="{7E3CBC60-A420-45AD-9178-899394F2813B}" state="hidden">
      <selection activeCell="F108" sqref="F108"/>
      <pageMargins left="0.7" right="0.7" top="0.75" bottom="0.75" header="0.3" footer="0.3"/>
      <pageSetup paperSize="9" orientation="portrait" r:id="rId30"/>
    </customSheetView>
    <customSheetView guid="{7127955B-D25F-461A-ACCB-01A4DB42BE38}" state="hidden">
      <selection activeCell="F108" sqref="F108"/>
      <pageMargins left="0.7" right="0.7" top="0.75" bottom="0.75" header="0.3" footer="0.3"/>
      <pageSetup paperSize="9" orientation="portrait" r:id="rId31"/>
    </customSheetView>
    <customSheetView guid="{82DD485A-1284-4961-8403-C7CAFCF51F59}" state="hidden">
      <selection activeCell="F108" sqref="F108"/>
      <pageMargins left="0.7" right="0.7" top="0.75" bottom="0.75" header="0.3" footer="0.3"/>
      <pageSetup paperSize="9" orientation="portrait" r:id="rId32"/>
    </customSheetView>
    <customSheetView guid="{33883D57-3A77-49F5-BA9B-DB90048A843D}" state="hidden">
      <selection activeCell="F108" sqref="F108"/>
      <pageMargins left="0.7" right="0.7" top="0.75" bottom="0.75" header="0.3" footer="0.3"/>
      <pageSetup paperSize="9" orientation="portrait" r:id="rId33"/>
    </customSheetView>
    <customSheetView guid="{B2D1EAB6-C0A1-4235-9A77-087787767973}" state="hidden">
      <selection activeCell="F108" sqref="F108"/>
      <pageMargins left="0.7" right="0.7" top="0.75" bottom="0.75" header="0.3" footer="0.3"/>
      <pageSetup paperSize="9" orientation="portrait" r:id="rId34"/>
    </customSheetView>
    <customSheetView guid="{EAE05891-80CC-40D4-8406-A095FC6F4AA8}" state="hidden">
      <selection activeCell="F108" sqref="F108"/>
      <pageMargins left="0.7" right="0.7" top="0.75" bottom="0.75" header="0.3" footer="0.3"/>
      <pageSetup paperSize="9" orientation="portrait" r:id="rId35"/>
    </customSheetView>
    <customSheetView guid="{3F492A6C-C61B-4858-8F41-E706B2779416}" state="hidden">
      <selection activeCell="F108" sqref="F108"/>
      <pageMargins left="0.7" right="0.7" top="0.75" bottom="0.75" header="0.3" footer="0.3"/>
      <pageSetup paperSize="9" orientation="portrait" r:id="rId36"/>
    </customSheetView>
    <customSheetView guid="{7F4ECF5E-89CA-4ADA-B84A-A528D8CF05E0}" state="hidden">
      <selection activeCell="F108" sqref="F108"/>
      <pageMargins left="0.7" right="0.7" top="0.75" bottom="0.75" header="0.3" footer="0.3"/>
      <pageSetup paperSize="9" orientation="portrait" r:id="rId37"/>
    </customSheetView>
    <customSheetView guid="{0FADF817-0F46-4D8E-B9D9-4AC66F741274}" state="hidden">
      <selection activeCell="F108" sqref="F108"/>
      <pageMargins left="0.7" right="0.7" top="0.75" bottom="0.75" header="0.3" footer="0.3"/>
      <pageSetup paperSize="9" orientation="portrait" r:id="rId38"/>
    </customSheetView>
    <customSheetView guid="{E0E4B531-D834-4692-A918-F7B71220C64A}" state="hidden">
      <selection activeCell="F108" sqref="F108"/>
      <pageMargins left="0.7" right="0.7" top="0.75" bottom="0.75" header="0.3" footer="0.3"/>
      <pageSetup paperSize="9" orientation="portrait" r:id="rId39"/>
    </customSheetView>
    <customSheetView guid="{1B65A968-9BB7-44E5-85AE-9E286FA51A8E}" state="hidden">
      <selection activeCell="F108" sqref="F108"/>
      <pageMargins left="0.7" right="0.7" top="0.75" bottom="0.75" header="0.3" footer="0.3"/>
      <pageSetup paperSize="9" orientation="portrait" r:id="rId40"/>
    </customSheetView>
    <customSheetView guid="{114ED6F1-D55D-44E1-8CE9-7E32706B866B}" state="hidden">
      <selection activeCell="F108" sqref="F108"/>
      <pageMargins left="0.7" right="0.7" top="0.75" bottom="0.75" header="0.3" footer="0.3"/>
      <pageSetup paperSize="9" orientation="portrait" r:id="rId41"/>
    </customSheetView>
    <customSheetView guid="{BE2DEDA4-7DF8-4DB8-992A-37F98AA67409}" state="hidden">
      <selection activeCell="F108" sqref="F108"/>
      <pageMargins left="0.7" right="0.7" top="0.75" bottom="0.75" header="0.3" footer="0.3"/>
      <pageSetup paperSize="9" orientation="portrait" r:id="rId42"/>
    </customSheetView>
    <customSheetView guid="{6F5E8E94-5DB7-4989-89F7-65FE55B052DA}" state="hidden">
      <selection activeCell="F108" sqref="F108"/>
      <pageMargins left="0.7" right="0.7" top="0.75" bottom="0.75" header="0.3" footer="0.3"/>
      <pageSetup paperSize="9" orientation="portrait" r:id="rId43"/>
    </customSheetView>
    <customSheetView guid="{43027DBF-3BB5-481F-97E0-F5FAD1FCA90C}" state="hidden">
      <selection activeCell="F108" sqref="F108"/>
      <pageMargins left="0.7" right="0.7" top="0.75" bottom="0.75" header="0.3" footer="0.3"/>
      <pageSetup paperSize="9" orientation="portrait" r:id="rId44"/>
    </customSheetView>
    <customSheetView guid="{6193AE6D-0263-4046-ADE2-517522013548}" state="hidden">
      <selection activeCell="F108" sqref="F108"/>
      <pageMargins left="0.7" right="0.7" top="0.75" bottom="0.75" header="0.3" footer="0.3"/>
      <pageSetup paperSize="9" orientation="portrait" r:id="rId45"/>
    </customSheetView>
    <customSheetView guid="{60111713-C413-4022-BFEC-A21678BF96BD}" state="hidden">
      <selection activeCell="F108" sqref="F108"/>
      <pageMargins left="0.7" right="0.7" top="0.75" bottom="0.75" header="0.3" footer="0.3"/>
      <pageSetup paperSize="9" orientation="portrait" r:id="rId46"/>
    </customSheetView>
    <customSheetView guid="{179EF19A-1E7E-46C9-8C9A-E99AC0941C3B}" state="hidden">
      <selection activeCell="F108" sqref="F108"/>
      <pageMargins left="0.7" right="0.7" top="0.75" bottom="0.75" header="0.3" footer="0.3"/>
      <pageSetup paperSize="9" orientation="portrait" r:id="rId47"/>
    </customSheetView>
    <customSheetView guid="{AEB15A20-C227-48ED-9696-24A52944EC1E}" state="hidden">
      <selection activeCell="F108" sqref="F108"/>
      <pageMargins left="0.7" right="0.7" top="0.75" bottom="0.75" header="0.3" footer="0.3"/>
      <pageSetup paperSize="9" orientation="portrait" r:id="rId48"/>
    </customSheetView>
    <customSheetView guid="{46354850-0C29-4F5D-B402-4B1ED3CB8F9E}" state="hidden">
      <selection activeCell="F108" sqref="F108"/>
      <pageMargins left="0.7" right="0.7" top="0.75" bottom="0.75" header="0.3" footer="0.3"/>
      <pageSetup paperSize="9" orientation="portrait" r:id="rId49"/>
    </customSheetView>
    <customSheetView guid="{CB6C8B59-5BF7-4BEB-AB6F-0F649B5C22E7}" state="hidden">
      <selection activeCell="F108" sqref="F108"/>
      <pageMargins left="0.7" right="0.7" top="0.75" bottom="0.75" header="0.3" footer="0.3"/>
      <pageSetup paperSize="9" orientation="portrait" r:id="rId50"/>
    </customSheetView>
    <customSheetView guid="{66A68FEC-4EF7-45F2-8893-71492DB55D02}" state="hidden">
      <selection activeCell="F108" sqref="F108"/>
      <pageMargins left="0.7" right="0.7" top="0.75" bottom="0.75" header="0.3" footer="0.3"/>
      <pageSetup paperSize="9" orientation="portrait" r:id="rId51"/>
    </customSheetView>
    <customSheetView guid="{3AE6EE85-C9FD-4918-9DCC-A9E72055CC31}" state="hidden">
      <selection activeCell="F108" sqref="F108"/>
      <pageMargins left="0.7" right="0.7" top="0.75" bottom="0.75" header="0.3" footer="0.3"/>
      <pageSetup paperSize="9" orientation="portrait" r:id="rId52"/>
    </customSheetView>
    <customSheetView guid="{2C149D0B-E5B6-46C5-BCCE-CA1C2C06C035}" state="hidden">
      <selection activeCell="F108" sqref="F108"/>
      <pageMargins left="0.7" right="0.7" top="0.75" bottom="0.75" header="0.3" footer="0.3"/>
      <pageSetup paperSize="9" orientation="portrait" r:id="rId53"/>
    </customSheetView>
    <customSheetView guid="{CFB16B46-69B9-4D6E-8EA2-96AA21116268}" state="hidden">
      <selection activeCell="F108" sqref="F108"/>
      <pageMargins left="0.7" right="0.7" top="0.75" bottom="0.75" header="0.3" footer="0.3"/>
      <pageSetup paperSize="9" orientation="portrait" r:id="rId54"/>
    </customSheetView>
    <customSheetView guid="{5C8248A3-A690-495D-8D4E-364FA74DAD55}" state="hidden">
      <selection activeCell="F108" sqref="F108"/>
      <pageMargins left="0.7" right="0.7" top="0.75" bottom="0.75" header="0.3" footer="0.3"/>
      <pageSetup paperSize="9" orientation="portrait" r:id="rId55"/>
    </customSheetView>
    <customSheetView guid="{337FE6C2-AB3B-4DEE-AB9F-913EE728FA8C}" state="hidden">
      <selection activeCell="F108" sqref="F108"/>
      <pageMargins left="0.7" right="0.7" top="0.75" bottom="0.75" header="0.3" footer="0.3"/>
      <pageSetup paperSize="9" orientation="portrait" r:id="rId56"/>
    </customSheetView>
    <customSheetView guid="{C672F4EC-D752-4B76-9188-8CE56FB0C264}" state="hidden">
      <selection activeCell="F108" sqref="F108"/>
      <pageMargins left="0.7" right="0.7" top="0.75" bottom="0.75" header="0.3" footer="0.3"/>
      <pageSetup paperSize="9" orientation="portrait" r:id="rId57"/>
    </customSheetView>
    <customSheetView guid="{AEAF84AF-D10C-4D85-872B-A42538297874}" state="hidden">
      <selection activeCell="F108" sqref="F108"/>
      <pageMargins left="0.7" right="0.7" top="0.75" bottom="0.75" header="0.3" footer="0.3"/>
      <pageSetup paperSize="9" orientation="portrait" r:id="rId58"/>
    </customSheetView>
    <customSheetView guid="{6D78447F-4989-4364-8A3F-51338359AF70}" state="hidden">
      <selection activeCell="F108" sqref="F108"/>
      <pageMargins left="0.7" right="0.7" top="0.75" bottom="0.75" header="0.3" footer="0.3"/>
      <pageSetup paperSize="9" orientation="portrait" r:id="rId59"/>
    </customSheetView>
    <customSheetView guid="{4D74F80B-6E39-4A1C-A364-856898BF22C8}" state="hidden">
      <selection activeCell="F108" sqref="F108"/>
      <pageMargins left="0.7" right="0.7" top="0.75" bottom="0.75" header="0.3" footer="0.3"/>
      <pageSetup paperSize="9" orientation="portrait" r:id="rId60"/>
    </customSheetView>
    <customSheetView guid="{F322E9BE-538A-4018-B333-893292636155}" state="hidden">
      <selection activeCell="F108" sqref="F108"/>
      <pageMargins left="0.7" right="0.7" top="0.75" bottom="0.75" header="0.3" footer="0.3"/>
      <pageSetup paperSize="9" orientation="portrait" r:id="rId61"/>
    </customSheetView>
    <customSheetView guid="{2F9D9E0C-24B4-4A78-8F74-B0496B0947D1}" state="hidden">
      <selection activeCell="F108" sqref="F108"/>
      <pageMargins left="0.7" right="0.7" top="0.75" bottom="0.75" header="0.3" footer="0.3"/>
      <pageSetup paperSize="9" orientation="portrait" r:id="rId62"/>
    </customSheetView>
    <customSheetView guid="{D01DE937-D827-4A12-B908-4B3ABC4E7919}" state="hidden">
      <selection activeCell="F108" sqref="F108"/>
      <pageMargins left="0.7" right="0.7" top="0.75" bottom="0.75" header="0.3" footer="0.3"/>
      <pageSetup paperSize="9" orientation="portrait" r:id="rId63"/>
    </customSheetView>
    <customSheetView guid="{225FE727-AA70-41C7-BDDE-737BDAA6F9C7}" state="hidden">
      <selection activeCell="F108" sqref="F108"/>
      <pageMargins left="0.7" right="0.7" top="0.75" bottom="0.75" header="0.3" footer="0.3"/>
      <pageSetup paperSize="9" orientation="portrait" r:id="rId64"/>
    </customSheetView>
    <customSheetView guid="{4C549C48-1AA2-4D32-8AD9-E3C3FAA54E1F}" state="hidden">
      <selection activeCell="F108" sqref="F108"/>
      <pageMargins left="0.7" right="0.7" top="0.75" bottom="0.75" header="0.3" footer="0.3"/>
      <pageSetup paperSize="9" orientation="portrait" r:id="rId65"/>
    </customSheetView>
    <customSheetView guid="{ED2D79E9-A0CA-4453-852E-BD9E993AC122}" state="hidden">
      <selection activeCell="F108" sqref="F108"/>
      <pageMargins left="0.7" right="0.7" top="0.75" bottom="0.75" header="0.3" footer="0.3"/>
      <pageSetup paperSize="9" orientation="portrait" r:id="rId66"/>
    </customSheetView>
    <customSheetView guid="{FCB6CE83-47DE-497F-B411-98D0B11AD963}" state="hidden">
      <selection activeCell="F108" sqref="F108"/>
      <pageMargins left="0.7" right="0.7" top="0.75" bottom="0.75" header="0.3" footer="0.3"/>
      <pageSetup paperSize="9" orientation="portrait" r:id="rId67"/>
    </customSheetView>
    <customSheetView guid="{B1C3029C-F622-41AC-B85B-18F1E5A87AD5}" state="hidden">
      <selection activeCell="F108" sqref="F108"/>
      <pageMargins left="0.7" right="0.7" top="0.75" bottom="0.75" header="0.3" footer="0.3"/>
      <pageSetup paperSize="9" orientation="portrait" r:id="rId68"/>
    </customSheetView>
    <customSheetView guid="{85689511-8B6C-431A-893D-3936B4151DAA}" state="hidden">
      <selection activeCell="F108" sqref="F108"/>
      <pageMargins left="0.7" right="0.7" top="0.75" bottom="0.75" header="0.3" footer="0.3"/>
      <pageSetup paperSize="9" orientation="portrait" r:id="rId69"/>
    </customSheetView>
    <customSheetView guid="{31708D1B-A8FB-46A5-BE59-D9E60D719D1B}" state="hidden">
      <selection activeCell="F108" sqref="F108"/>
      <pageMargins left="0.7" right="0.7" top="0.75" bottom="0.75" header="0.3" footer="0.3"/>
      <pageSetup paperSize="9" orientation="portrait" r:id="rId70"/>
    </customSheetView>
    <customSheetView guid="{60DAEF94-773D-427D-B454-77ADECCEAC4F}" state="hidden">
      <selection activeCell="F108" sqref="F108"/>
      <pageMargins left="0.7" right="0.7" top="0.75" bottom="0.75" header="0.3" footer="0.3"/>
      <pageSetup paperSize="9" orientation="portrait" r:id="rId71"/>
    </customSheetView>
    <customSheetView guid="{81CE3090-24EA-4A79-9347-A59030F31DFF}" state="hidden">
      <selection activeCell="F108" sqref="F108"/>
      <pageMargins left="0.7" right="0.7" top="0.75" bottom="0.75" header="0.3" footer="0.3"/>
      <pageSetup paperSize="9" orientation="portrait" r:id="rId72"/>
    </customSheetView>
    <customSheetView guid="{DD13ED5A-7332-41AF-A84F-D8F420EB84B0}" state="hidden">
      <selection activeCell="F108" sqref="F108"/>
      <pageMargins left="0.7" right="0.7" top="0.75" bottom="0.75" header="0.3" footer="0.3"/>
      <pageSetup paperSize="9" orientation="portrait" r:id="rId73"/>
    </customSheetView>
    <customSheetView guid="{0FB9F8E0-23A7-40E5-BA14-EFAF6E726A5F}" state="hidden">
      <selection activeCell="F108" sqref="F108"/>
      <pageMargins left="0.7" right="0.7" top="0.75" bottom="0.75" header="0.3" footer="0.3"/>
      <pageSetup paperSize="9" orientation="portrait" r:id="rId74"/>
    </customSheetView>
    <customSheetView guid="{EE5E11F8-23F9-4340-AA17-C99A734504F8}" state="hidden">
      <selection activeCell="F108" sqref="F108"/>
      <pageMargins left="0.7" right="0.7" top="0.75" bottom="0.75" header="0.3" footer="0.3"/>
      <pageSetup paperSize="9" orientation="portrait" r:id="rId75"/>
    </customSheetView>
    <customSheetView guid="{02AB7045-FE33-49B9-B2E1-C953E794A815}" state="hidden">
      <selection activeCell="F108" sqref="F108"/>
      <pageMargins left="0.7" right="0.7" top="0.75" bottom="0.75" header="0.3" footer="0.3"/>
      <pageSetup paperSize="9" orientation="portrait" r:id="rId76"/>
    </customSheetView>
    <customSheetView guid="{F3AEA458-E2E7-493F-88F7-8ADBFD2F21E6}" state="hidden">
      <selection activeCell="F108" sqref="F108"/>
      <pageMargins left="0.7" right="0.7" top="0.75" bottom="0.75" header="0.3" footer="0.3"/>
      <pageSetup paperSize="9" orientation="portrait" r:id="rId77"/>
    </customSheetView>
    <customSheetView guid="{831B770D-9936-46F6-9284-8C8DFE75364B}" state="hidden">
      <selection activeCell="F108" sqref="F108"/>
      <pageMargins left="0.7" right="0.7" top="0.75" bottom="0.75" header="0.3" footer="0.3"/>
      <pageSetup paperSize="9" orientation="portrait" r:id="rId78"/>
    </customSheetView>
    <customSheetView guid="{58498BC9-0488-4997-A4C3-A6C41D1BF6E5}" state="hidden">
      <selection activeCell="F108" sqref="F108"/>
      <pageMargins left="0.7" right="0.7" top="0.75" bottom="0.75" header="0.3" footer="0.3"/>
      <pageSetup paperSize="9" orientation="portrait" r:id="rId79"/>
    </customSheetView>
    <customSheetView guid="{84731F90-2A1E-49EC-97F5-3D44899B6780}" state="hidden">
      <selection activeCell="F108" sqref="F108"/>
      <pageMargins left="0.7" right="0.7" top="0.75" bottom="0.75" header="0.3" footer="0.3"/>
      <pageSetup paperSize="9" orientation="portrait" r:id="rId80"/>
    </customSheetView>
    <customSheetView guid="{92C2C61E-9A58-4717-BBD2-9FB348318C22}" state="hidden">
      <selection activeCell="F108" sqref="F108"/>
      <pageMargins left="0.7" right="0.7" top="0.75" bottom="0.75" header="0.3" footer="0.3"/>
      <pageSetup paperSize="9" orientation="portrait" r:id="rId81"/>
    </customSheetView>
    <customSheetView guid="{7729C4F0-B4E3-4071-A92E-8F214C35F2B3}" state="hidden">
      <selection activeCell="F108" sqref="F108"/>
      <pageMargins left="0.7" right="0.7" top="0.75" bottom="0.75" header="0.3" footer="0.3"/>
      <pageSetup paperSize="9" orientation="portrait" r:id="rId82"/>
    </customSheetView>
    <customSheetView guid="{79E357B3-4057-4625-90A7-5034944E046E}" state="hidden">
      <selection activeCell="F108" sqref="F108"/>
      <pageMargins left="0.7" right="0.7" top="0.75" bottom="0.75" header="0.3" footer="0.3"/>
      <pageSetup paperSize="9" orientation="portrait" r:id="rId83"/>
    </customSheetView>
    <customSheetView guid="{8C7E4376-0697-41CA-9E72-392FEA4AE459}" state="hidden">
      <selection activeCell="F108" sqref="F108"/>
      <pageMargins left="0.7" right="0.7" top="0.75" bottom="0.75" header="0.3" footer="0.3"/>
      <pageSetup paperSize="9" orientation="portrait" r:id="rId84"/>
    </customSheetView>
    <customSheetView guid="{5DFDB050-C339-46E2-A81A-737BC734D453}" state="hidden">
      <selection activeCell="F108" sqref="F108"/>
      <pageMargins left="0.7" right="0.7" top="0.75" bottom="0.75" header="0.3" footer="0.3"/>
      <pageSetup paperSize="9" orientation="portrait" r:id="rId85"/>
    </customSheetView>
    <customSheetView guid="{E0EF92A7-07A1-4A97-95BB-130EF97C65DE}" state="hidden">
      <selection activeCell="F108" sqref="F108"/>
      <pageMargins left="0.7" right="0.7" top="0.75" bottom="0.75" header="0.3" footer="0.3"/>
      <pageSetup paperSize="9" orientation="portrait" r:id="rId86"/>
    </customSheetView>
    <customSheetView guid="{9AB2E4AE-ABFB-4E08-AA71-175B03408D94}" state="hidden">
      <selection activeCell="F108" sqref="F108"/>
      <pageMargins left="0.7" right="0.7" top="0.75" bottom="0.75" header="0.3" footer="0.3"/>
      <pageSetup paperSize="9" orientation="portrait" r:id="rId87"/>
    </customSheetView>
    <customSheetView guid="{EAEBD6C1-40A7-4970-AFB0-68B5B43C1157}" state="hidden">
      <selection activeCell="F108" sqref="F108"/>
      <pageMargins left="0.7" right="0.7" top="0.75" bottom="0.75" header="0.3" footer="0.3"/>
      <pageSetup paperSize="9" orientation="portrait" r:id="rId88"/>
    </customSheetView>
    <customSheetView guid="{CAFA2A20-BD7B-49A5-A5D9-6D3E52DDD716}" state="hidden">
      <selection activeCell="F108" sqref="F108"/>
      <pageMargins left="0.7" right="0.7" top="0.75" bottom="0.75" header="0.3" footer="0.3"/>
      <pageSetup paperSize="9" orientation="portrait" r:id="rId89"/>
    </customSheetView>
    <customSheetView guid="{FD24A3C1-438C-414B-88FC-64A7430F52EF}" state="hidden">
      <selection activeCell="F108" sqref="F108"/>
      <pageMargins left="0.7" right="0.7" top="0.75" bottom="0.75" header="0.3" footer="0.3"/>
      <pageSetup paperSize="9" orientation="portrait" r:id="rId90"/>
    </customSheetView>
    <customSheetView guid="{DA95FF18-58A7-4336-9941-F5B3732C3986}" state="hidden">
      <selection activeCell="F108" sqref="F108"/>
      <pageMargins left="0.7" right="0.7" top="0.75" bottom="0.75" header="0.3" footer="0.3"/>
      <pageSetup paperSize="9" orientation="portrait" r:id="rId91"/>
    </customSheetView>
    <customSheetView guid="{0E2E6156-5E9B-40C1-B051-F76D2C84B096}" state="hidden">
      <selection activeCell="F108" sqref="F108"/>
      <pageMargins left="0.7" right="0.7" top="0.75" bottom="0.75" header="0.3" footer="0.3"/>
      <pageSetup paperSize="9" orientation="portrait" r:id="rId92"/>
    </customSheetView>
    <customSheetView guid="{F0E801B3-F68E-48F3-9921-206C04B301EE}" state="hidden">
      <selection activeCell="F108" sqref="F108"/>
      <pageMargins left="0.7" right="0.7" top="0.75" bottom="0.75" header="0.3" footer="0.3"/>
      <pageSetup paperSize="9" orientation="portrait" r:id="rId93"/>
    </customSheetView>
    <customSheetView guid="{1291D6D6-F7B2-45AF-90FC-57B749068879}" state="hidden">
      <selection activeCell="F108" sqref="F108"/>
      <pageMargins left="0.7" right="0.7" top="0.75" bottom="0.75" header="0.3" footer="0.3"/>
      <pageSetup paperSize="9" orientation="portrait" r:id="rId94"/>
    </customSheetView>
    <customSheetView guid="{FB46FC47-08D5-4683-B816-CA4148EACD5E}" state="hidden">
      <selection activeCell="F108" sqref="F108"/>
      <pageMargins left="0.7" right="0.7" top="0.75" bottom="0.75" header="0.3" footer="0.3"/>
      <pageSetup paperSize="9" orientation="portrait" r:id="rId95"/>
    </customSheetView>
    <customSheetView guid="{93145E67-A1C0-4120-8FCA-3C2E0A7F72FC}" state="hidden">
      <selection activeCell="F108" sqref="F108"/>
      <pageMargins left="0.7" right="0.7" top="0.75" bottom="0.75" header="0.3" footer="0.3"/>
      <pageSetup paperSize="9" orientation="portrait" r:id="rId96"/>
    </customSheetView>
    <customSheetView guid="{CE90A9F1-888F-4CE3-981F-D2B6505F0ABD}" state="hidden">
      <selection activeCell="F108" sqref="F108"/>
      <pageMargins left="0.7" right="0.7" top="0.75" bottom="0.75" header="0.3" footer="0.3"/>
      <pageSetup paperSize="9" orientation="portrait" r:id="rId97"/>
    </customSheetView>
    <customSheetView guid="{15D5CDA9-1B20-4BD3-BF4D-02ACD6585F63}" state="hidden">
      <selection activeCell="F108" sqref="F108"/>
      <pageMargins left="0.7" right="0.7" top="0.75" bottom="0.75" header="0.3" footer="0.3"/>
      <pageSetup paperSize="9" orientation="portrait" r:id="rId98"/>
    </customSheetView>
    <customSheetView guid="{79F3C18F-09D6-4070-A77D-FED19325EA43}" state="hidden">
      <selection activeCell="F108" sqref="F108"/>
      <pageMargins left="0.7" right="0.7" top="0.75" bottom="0.75" header="0.3" footer="0.3"/>
      <pageSetup paperSize="9" orientation="portrait" r:id="rId99"/>
    </customSheetView>
    <customSheetView guid="{3D89F1DF-ED30-4B74-9BA4-CCA91197F95E}" state="hidden">
      <selection activeCell="F108" sqref="F108"/>
      <pageMargins left="0.7" right="0.7" top="0.75" bottom="0.75" header="0.3" footer="0.3"/>
      <pageSetup paperSize="9" orientation="portrait" r:id="rId100"/>
    </customSheetView>
  </customSheetViews>
  <mergeCells count="1">
    <mergeCell ref="A102:B102"/>
  </mergeCells>
  <pageMargins left="0.7" right="0.7" top="0.75" bottom="0.75" header="0.3" footer="0.3"/>
  <pageSetup paperSize="9" orientation="portrait" r:id="rId10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EEA5D-C2F0-4F83-8D48-6EED34B33A0D}">
  <sheetPr codeName="Arkusz22"/>
  <dimension ref="A1:T151"/>
  <sheetViews>
    <sheetView topLeftCell="A139" workbookViewId="0">
      <selection activeCell="T151" sqref="T151"/>
    </sheetView>
  </sheetViews>
  <sheetFormatPr defaultRowHeight="15" x14ac:dyDescent="0.25"/>
  <cols>
    <col min="2" max="2" width="17.140625" customWidth="1"/>
    <col min="3" max="3" width="20.7109375" customWidth="1"/>
    <col min="4" max="4" width="22.5703125" customWidth="1"/>
    <col min="5" max="5" width="15.28515625" customWidth="1"/>
    <col min="6" max="6" width="11.85546875" customWidth="1"/>
    <col min="7" max="7" width="12.85546875" customWidth="1"/>
    <col min="8" max="8" width="16.85546875" customWidth="1"/>
    <col min="9" max="9" width="19" customWidth="1"/>
    <col min="11" max="11" width="21.7109375" customWidth="1"/>
    <col min="12" max="12" width="17.85546875" customWidth="1"/>
    <col min="13" max="14" width="11.85546875" bestFit="1" customWidth="1"/>
    <col min="15" max="15" width="12.5703125" bestFit="1" customWidth="1"/>
    <col min="16" max="16" width="12.7109375" bestFit="1" customWidth="1"/>
    <col min="17" max="17" width="8.42578125" bestFit="1" customWidth="1"/>
    <col min="18" max="18" width="11.7109375" customWidth="1"/>
  </cols>
  <sheetData>
    <row r="1" spans="1:20" ht="114" customHeight="1" x14ac:dyDescent="0.25">
      <c r="A1" s="177" t="str">
        <f>'Dane zbiorcze'!W1</f>
        <v>L.p.</v>
      </c>
      <c r="B1" s="177" t="str">
        <f>'Dane zbiorcze'!X1</f>
        <v>Nazwa linii komunikacyjnej</v>
      </c>
      <c r="C1" s="177" t="str">
        <f>'Dane zbiorcze'!Y1</f>
        <v xml:space="preserve">Miejscowości,
w których zlokalizowane są przystanki autobusowe </v>
      </c>
      <c r="D1" s="177" t="str">
        <f>'Dane zbiorcze'!Z1</f>
        <v>Gminy, na terenie których wykonywane będą przewozy autobusowe</v>
      </c>
      <c r="E1" s="177" t="str">
        <f>'Dane zbiorcze'!AA1</f>
        <v xml:space="preserve">Długość linii </v>
      </c>
      <c r="F1" s="177" t="str">
        <f>'Dane zbiorcze'!AB1</f>
        <v>Liczba zatrzymań  2025</v>
      </c>
      <c r="G1" s="177" t="str">
        <f>'Dane zbiorcze'!AC1</f>
        <v xml:space="preserve"> Częstotliwość 2025
 </v>
      </c>
      <c r="H1" s="177" t="str">
        <f>'Dane zbiorcze'!AD1</f>
        <v>Data uruchomienia linii komunikacyjnej 2025</v>
      </c>
      <c r="I1" s="177" t="str">
        <f>'Dane zbiorcze'!AE1</f>
        <v>Liczba wozokilometrów 2025</v>
      </c>
      <c r="J1" s="177" t="str">
        <f>'Dane zbiorcze'!AF1</f>
        <v>Cena usługi 2025 [zł]</v>
      </c>
      <c r="K1" s="177" t="str">
        <f>'Dane zbiorcze'!AG1</f>
        <v>Część ceny usługi sfinansowanej ze środków własnych organizatora 2025 [zł]</v>
      </c>
      <c r="L1" s="177" t="str">
        <f>'Dane zbiorcze'!AH1</f>
        <v>Procentowa wartość części ceny usługi sfinansowanej ze środków własnych organizatora [%] 2025</v>
      </c>
      <c r="M1" s="177" t="str">
        <f>'Dane zbiorcze'!AI1</f>
        <v>Środki własne organizatora [zł] 2025</v>
      </c>
      <c r="N1" s="177" t="str">
        <f>'Dane zbiorcze'!AJ1</f>
        <v>Planowana kwota deficytu* 2025</v>
      </c>
      <c r="O1" s="177" t="str">
        <f>'Dane zbiorcze'!AK1</f>
        <v>Planowana kwota dopłaty* 2025</v>
      </c>
      <c r="P1" s="177" t="str">
        <f>'Dane zbiorcze'!AL1</f>
        <v>Liczba przystanków niepełnosprawni</v>
      </c>
      <c r="Q1" s="177" t="str">
        <f>'Dane zbiorcze'!AM1</f>
        <v>Liczba wszystkich przystanków</v>
      </c>
      <c r="R1" s="177" t="str">
        <f>'Dane zbiorcze'!AN1</f>
        <v>Liczba przystanków ogrzewalnie</v>
      </c>
      <c r="S1" s="177" t="str">
        <f>'Wniosek 2025 r.'!D975</f>
        <v>Rodzaj i nazwa przedsięwzięcia infrastrukturalnego</v>
      </c>
      <c r="T1" s="177" t="str">
        <f>'Wniosek 2025 r.'!G975</f>
        <v>Odległość (w metrach) od najbliższego przystanku komunikacyjnego</v>
      </c>
    </row>
    <row r="2" spans="1:20" x14ac:dyDescent="0.25">
      <c r="A2">
        <f>'Wniosek 2025 r.'!A39</f>
        <v>0</v>
      </c>
      <c r="B2">
        <f>'Wniosek 2025 r.'!B39</f>
        <v>0</v>
      </c>
      <c r="C2">
        <f>'Wniosek 2025 r.'!C39</f>
        <v>0</v>
      </c>
      <c r="D2">
        <f>'Wniosek 2025 r.'!D39</f>
        <v>0</v>
      </c>
      <c r="E2" s="70">
        <f>'Wniosek 2025 r.'!E39</f>
        <v>0</v>
      </c>
      <c r="F2">
        <f>'Wniosek 2025 r.'!F39</f>
        <v>0</v>
      </c>
      <c r="G2" s="70">
        <f>'Wniosek 2025 r.'!G39</f>
        <v>0</v>
      </c>
      <c r="H2" s="169">
        <f>'Wniosek 2025 r.'!H39</f>
        <v>0</v>
      </c>
      <c r="I2" s="3">
        <f>'Wniosek 2025 r.'!C202</f>
        <v>0</v>
      </c>
      <c r="J2" s="87">
        <f>'Wniosek 2025 r.'!C358</f>
        <v>0</v>
      </c>
      <c r="K2" s="87">
        <f>'Wniosek 2025 r.'!D358</f>
        <v>0</v>
      </c>
      <c r="L2" s="88">
        <f>'Wniosek 2025 r.'!F358</f>
        <v>0</v>
      </c>
      <c r="M2" s="87">
        <f>'Wniosek 2025 r.'!H358</f>
        <v>0</v>
      </c>
      <c r="N2" s="87">
        <f>'Wniosek 2025 r.'!C512</f>
        <v>0</v>
      </c>
      <c r="O2" s="87">
        <f>'Wniosek 2025 r.'!C667</f>
        <v>0</v>
      </c>
      <c r="P2">
        <f>'Wniosek 2025 r.'!C822</f>
        <v>0</v>
      </c>
      <c r="Q2">
        <f>'Wniosek 2025 r.'!E822</f>
        <v>0</v>
      </c>
      <c r="R2">
        <f>'Wniosek 2025 r.'!C976</f>
        <v>0</v>
      </c>
      <c r="S2">
        <f>'Wniosek 2025 r.'!D976</f>
        <v>0</v>
      </c>
      <c r="T2">
        <f>'Wniosek 2025 r.'!G976</f>
        <v>0</v>
      </c>
    </row>
    <row r="3" spans="1:20" x14ac:dyDescent="0.25">
      <c r="A3">
        <f>'Wniosek 2025 r.'!A40</f>
        <v>0</v>
      </c>
      <c r="B3">
        <f>'Wniosek 2025 r.'!B40</f>
        <v>0</v>
      </c>
      <c r="C3">
        <f>'Wniosek 2025 r.'!C40</f>
        <v>0</v>
      </c>
      <c r="D3">
        <f>'Wniosek 2025 r.'!D40</f>
        <v>0</v>
      </c>
      <c r="E3" s="70">
        <f>'Wniosek 2025 r.'!E40</f>
        <v>0</v>
      </c>
      <c r="F3">
        <f>'Wniosek 2025 r.'!F40</f>
        <v>0</v>
      </c>
      <c r="G3" s="70">
        <f>'Wniosek 2025 r.'!G40</f>
        <v>0</v>
      </c>
      <c r="H3" s="169">
        <f>'Wniosek 2025 r.'!H40</f>
        <v>0</v>
      </c>
      <c r="I3" s="3">
        <f>'Wniosek 2025 r.'!C203</f>
        <v>0</v>
      </c>
      <c r="J3" s="87">
        <f>'Wniosek 2025 r.'!C359</f>
        <v>0</v>
      </c>
      <c r="K3" s="87">
        <f>'Wniosek 2025 r.'!D359</f>
        <v>0</v>
      </c>
      <c r="L3" s="88">
        <f>'Wniosek 2025 r.'!F359</f>
        <v>0</v>
      </c>
      <c r="M3" s="87">
        <f>'Wniosek 2025 r.'!H359</f>
        <v>0</v>
      </c>
      <c r="N3" s="87">
        <f>'Wniosek 2025 r.'!C513</f>
        <v>0</v>
      </c>
      <c r="O3" s="87">
        <f>'Wniosek 2025 r.'!C668</f>
        <v>0</v>
      </c>
      <c r="P3">
        <f>'Wniosek 2025 r.'!C823</f>
        <v>0</v>
      </c>
      <c r="Q3">
        <f>'Wniosek 2025 r.'!E823</f>
        <v>0</v>
      </c>
      <c r="R3">
        <f>'Wniosek 2025 r.'!C977</f>
        <v>0</v>
      </c>
      <c r="S3">
        <f>'Wniosek 2025 r.'!D977</f>
        <v>0</v>
      </c>
      <c r="T3">
        <f>'Wniosek 2025 r.'!G977</f>
        <v>0</v>
      </c>
    </row>
    <row r="4" spans="1:20" x14ac:dyDescent="0.25">
      <c r="A4">
        <f>'Wniosek 2025 r.'!A41</f>
        <v>0</v>
      </c>
      <c r="B4">
        <f>'Wniosek 2025 r.'!B41</f>
        <v>0</v>
      </c>
      <c r="C4">
        <f>'Wniosek 2025 r.'!C41</f>
        <v>0</v>
      </c>
      <c r="D4">
        <f>'Wniosek 2025 r.'!D41</f>
        <v>0</v>
      </c>
      <c r="E4" s="70">
        <f>'Wniosek 2025 r.'!E41</f>
        <v>0</v>
      </c>
      <c r="F4">
        <f>'Wniosek 2025 r.'!F41</f>
        <v>0</v>
      </c>
      <c r="G4" s="70">
        <f>'Wniosek 2025 r.'!G41</f>
        <v>0</v>
      </c>
      <c r="H4" s="169">
        <f>'Wniosek 2025 r.'!H41</f>
        <v>0</v>
      </c>
      <c r="I4" s="3">
        <f>'Wniosek 2025 r.'!C204</f>
        <v>0</v>
      </c>
      <c r="J4" s="87">
        <f>'Wniosek 2025 r.'!C360</f>
        <v>0</v>
      </c>
      <c r="K4" s="87">
        <f>'Wniosek 2025 r.'!D360</f>
        <v>0</v>
      </c>
      <c r="L4" s="88">
        <f>'Wniosek 2025 r.'!F360</f>
        <v>0</v>
      </c>
      <c r="M4" s="87">
        <f>'Wniosek 2025 r.'!H360</f>
        <v>0</v>
      </c>
      <c r="N4" s="87">
        <f>'Wniosek 2025 r.'!C514</f>
        <v>0</v>
      </c>
      <c r="O4" s="87">
        <f>'Wniosek 2025 r.'!C669</f>
        <v>0</v>
      </c>
      <c r="P4">
        <f>'Wniosek 2025 r.'!C824</f>
        <v>0</v>
      </c>
      <c r="Q4">
        <f>'Wniosek 2025 r.'!E824</f>
        <v>0</v>
      </c>
      <c r="R4">
        <f>'Wniosek 2025 r.'!C978</f>
        <v>0</v>
      </c>
      <c r="S4">
        <f>'Wniosek 2025 r.'!D978</f>
        <v>0</v>
      </c>
      <c r="T4">
        <f>'Wniosek 2025 r.'!G978</f>
        <v>0</v>
      </c>
    </row>
    <row r="5" spans="1:20" x14ac:dyDescent="0.25">
      <c r="A5">
        <f>'Wniosek 2025 r.'!A42</f>
        <v>0</v>
      </c>
      <c r="B5">
        <f>'Wniosek 2025 r.'!B42</f>
        <v>0</v>
      </c>
      <c r="C5">
        <f>'Wniosek 2025 r.'!C42</f>
        <v>0</v>
      </c>
      <c r="D5">
        <f>'Wniosek 2025 r.'!D42</f>
        <v>0</v>
      </c>
      <c r="E5" s="70">
        <f>'Wniosek 2025 r.'!E42</f>
        <v>0</v>
      </c>
      <c r="F5">
        <f>'Wniosek 2025 r.'!F42</f>
        <v>0</v>
      </c>
      <c r="G5" s="70">
        <f>'Wniosek 2025 r.'!G42</f>
        <v>0</v>
      </c>
      <c r="H5" s="169">
        <f>'Wniosek 2025 r.'!H42</f>
        <v>0</v>
      </c>
      <c r="I5" s="3">
        <f>'Wniosek 2025 r.'!C205</f>
        <v>0</v>
      </c>
      <c r="J5" s="87">
        <f>'Wniosek 2025 r.'!C361</f>
        <v>0</v>
      </c>
      <c r="K5" s="87">
        <f>'Wniosek 2025 r.'!D361</f>
        <v>0</v>
      </c>
      <c r="L5" s="88">
        <f>'Wniosek 2025 r.'!F361</f>
        <v>0</v>
      </c>
      <c r="M5" s="87">
        <f>'Wniosek 2025 r.'!H361</f>
        <v>0</v>
      </c>
      <c r="N5" s="87">
        <f>'Wniosek 2025 r.'!C515</f>
        <v>0</v>
      </c>
      <c r="O5" s="87">
        <f>'Wniosek 2025 r.'!C670</f>
        <v>0</v>
      </c>
      <c r="P5">
        <f>'Wniosek 2025 r.'!C825</f>
        <v>0</v>
      </c>
      <c r="Q5">
        <f>'Wniosek 2025 r.'!E825</f>
        <v>0</v>
      </c>
      <c r="R5">
        <f>'Wniosek 2025 r.'!C979</f>
        <v>0</v>
      </c>
      <c r="S5">
        <f>'Wniosek 2025 r.'!D979</f>
        <v>0</v>
      </c>
      <c r="T5">
        <f>'Wniosek 2025 r.'!G979</f>
        <v>0</v>
      </c>
    </row>
    <row r="6" spans="1:20" x14ac:dyDescent="0.25">
      <c r="A6">
        <f>'Wniosek 2025 r.'!A43</f>
        <v>0</v>
      </c>
      <c r="B6">
        <f>'Wniosek 2025 r.'!B43</f>
        <v>0</v>
      </c>
      <c r="C6">
        <f>'Wniosek 2025 r.'!C43</f>
        <v>0</v>
      </c>
      <c r="D6">
        <f>'Wniosek 2025 r.'!D43</f>
        <v>0</v>
      </c>
      <c r="E6" s="70">
        <f>'Wniosek 2025 r.'!E43</f>
        <v>0</v>
      </c>
      <c r="F6">
        <f>'Wniosek 2025 r.'!F43</f>
        <v>0</v>
      </c>
      <c r="G6" s="70">
        <f>'Wniosek 2025 r.'!G43</f>
        <v>0</v>
      </c>
      <c r="H6" s="169">
        <f>'Wniosek 2025 r.'!H43</f>
        <v>0</v>
      </c>
      <c r="I6" s="3">
        <f>'Wniosek 2025 r.'!C206</f>
        <v>0</v>
      </c>
      <c r="J6" s="87">
        <f>'Wniosek 2025 r.'!C362</f>
        <v>0</v>
      </c>
      <c r="K6" s="87">
        <f>'Wniosek 2025 r.'!D362</f>
        <v>0</v>
      </c>
      <c r="L6" s="88">
        <f>'Wniosek 2025 r.'!F362</f>
        <v>0</v>
      </c>
      <c r="M6" s="87">
        <f>'Wniosek 2025 r.'!H362</f>
        <v>0</v>
      </c>
      <c r="N6" s="87">
        <f>'Wniosek 2025 r.'!C516</f>
        <v>0</v>
      </c>
      <c r="O6" s="87">
        <f>'Wniosek 2025 r.'!C671</f>
        <v>0</v>
      </c>
      <c r="P6">
        <f>'Wniosek 2025 r.'!C826</f>
        <v>0</v>
      </c>
      <c r="Q6">
        <f>'Wniosek 2025 r.'!E826</f>
        <v>0</v>
      </c>
      <c r="R6">
        <f>'Wniosek 2025 r.'!C980</f>
        <v>0</v>
      </c>
      <c r="S6">
        <f>'Wniosek 2025 r.'!D980</f>
        <v>0</v>
      </c>
      <c r="T6">
        <f>'Wniosek 2025 r.'!G980</f>
        <v>0</v>
      </c>
    </row>
    <row r="7" spans="1:20" x14ac:dyDescent="0.25">
      <c r="A7">
        <f>'Wniosek 2025 r.'!A44</f>
        <v>0</v>
      </c>
      <c r="B7">
        <f>'Wniosek 2025 r.'!B44</f>
        <v>0</v>
      </c>
      <c r="C7">
        <f>'Wniosek 2025 r.'!C44</f>
        <v>0</v>
      </c>
      <c r="D7">
        <f>'Wniosek 2025 r.'!D44</f>
        <v>0</v>
      </c>
      <c r="E7" s="70">
        <f>'Wniosek 2025 r.'!E44</f>
        <v>0</v>
      </c>
      <c r="F7">
        <f>'Wniosek 2025 r.'!F44</f>
        <v>0</v>
      </c>
      <c r="G7" s="70">
        <f>'Wniosek 2025 r.'!G44</f>
        <v>0</v>
      </c>
      <c r="H7" s="169">
        <f>'Wniosek 2025 r.'!H44</f>
        <v>0</v>
      </c>
      <c r="I7" s="3">
        <f>'Wniosek 2025 r.'!C207</f>
        <v>0</v>
      </c>
      <c r="J7" s="87">
        <f>'Wniosek 2025 r.'!C363</f>
        <v>0</v>
      </c>
      <c r="K7" s="87">
        <f>'Wniosek 2025 r.'!D363</f>
        <v>0</v>
      </c>
      <c r="L7" s="88">
        <f>'Wniosek 2025 r.'!F363</f>
        <v>0</v>
      </c>
      <c r="M7" s="87">
        <f>'Wniosek 2025 r.'!H363</f>
        <v>0</v>
      </c>
      <c r="N7" s="87">
        <f>'Wniosek 2025 r.'!C517</f>
        <v>0</v>
      </c>
      <c r="O7" s="87">
        <f>'Wniosek 2025 r.'!C672</f>
        <v>0</v>
      </c>
      <c r="P7">
        <f>'Wniosek 2025 r.'!C827</f>
        <v>0</v>
      </c>
      <c r="Q7">
        <f>'Wniosek 2025 r.'!E827</f>
        <v>0</v>
      </c>
      <c r="R7">
        <f>'Wniosek 2025 r.'!C981</f>
        <v>0</v>
      </c>
      <c r="S7">
        <f>'Wniosek 2025 r.'!D981</f>
        <v>0</v>
      </c>
      <c r="T7">
        <f>'Wniosek 2025 r.'!G981</f>
        <v>0</v>
      </c>
    </row>
    <row r="8" spans="1:20" x14ac:dyDescent="0.25">
      <c r="A8">
        <f>'Wniosek 2025 r.'!A45</f>
        <v>0</v>
      </c>
      <c r="B8">
        <f>'Wniosek 2025 r.'!B45</f>
        <v>0</v>
      </c>
      <c r="C8">
        <f>'Wniosek 2025 r.'!C45</f>
        <v>0</v>
      </c>
      <c r="D8">
        <f>'Wniosek 2025 r.'!D45</f>
        <v>0</v>
      </c>
      <c r="E8" s="70">
        <f>'Wniosek 2025 r.'!E45</f>
        <v>0</v>
      </c>
      <c r="F8">
        <f>'Wniosek 2025 r.'!F45</f>
        <v>0</v>
      </c>
      <c r="G8" s="70">
        <f>'Wniosek 2025 r.'!G45</f>
        <v>0</v>
      </c>
      <c r="H8" s="169">
        <f>'Wniosek 2025 r.'!H45</f>
        <v>0</v>
      </c>
      <c r="I8" s="3">
        <f>'Wniosek 2025 r.'!C208</f>
        <v>0</v>
      </c>
      <c r="J8" s="87">
        <f>'Wniosek 2025 r.'!C364</f>
        <v>0</v>
      </c>
      <c r="K8" s="87">
        <f>'Wniosek 2025 r.'!D364</f>
        <v>0</v>
      </c>
      <c r="L8" s="88">
        <f>'Wniosek 2025 r.'!F364</f>
        <v>0</v>
      </c>
      <c r="M8" s="87">
        <f>'Wniosek 2025 r.'!H364</f>
        <v>0</v>
      </c>
      <c r="N8" s="87">
        <f>'Wniosek 2025 r.'!C518</f>
        <v>0</v>
      </c>
      <c r="O8" s="87">
        <f>'Wniosek 2025 r.'!C673</f>
        <v>0</v>
      </c>
      <c r="P8">
        <f>'Wniosek 2025 r.'!C828</f>
        <v>0</v>
      </c>
      <c r="Q8">
        <f>'Wniosek 2025 r.'!E828</f>
        <v>0</v>
      </c>
      <c r="R8">
        <f>'Wniosek 2025 r.'!C982</f>
        <v>0</v>
      </c>
      <c r="S8">
        <f>'Wniosek 2025 r.'!D982</f>
        <v>0</v>
      </c>
      <c r="T8">
        <f>'Wniosek 2025 r.'!G982</f>
        <v>0</v>
      </c>
    </row>
    <row r="9" spans="1:20" x14ac:dyDescent="0.25">
      <c r="A9">
        <f>'Wniosek 2025 r.'!A46</f>
        <v>0</v>
      </c>
      <c r="B9">
        <f>'Wniosek 2025 r.'!B46</f>
        <v>0</v>
      </c>
      <c r="C9">
        <f>'Wniosek 2025 r.'!C46</f>
        <v>0</v>
      </c>
      <c r="D9">
        <f>'Wniosek 2025 r.'!D46</f>
        <v>0</v>
      </c>
      <c r="E9" s="70">
        <f>'Wniosek 2025 r.'!E46</f>
        <v>0</v>
      </c>
      <c r="F9">
        <f>'Wniosek 2025 r.'!F46</f>
        <v>0</v>
      </c>
      <c r="G9" s="70">
        <f>'Wniosek 2025 r.'!G46</f>
        <v>0</v>
      </c>
      <c r="H9" s="169">
        <f>'Wniosek 2025 r.'!H46</f>
        <v>0</v>
      </c>
      <c r="I9" s="3">
        <f>'Wniosek 2025 r.'!C209</f>
        <v>0</v>
      </c>
      <c r="J9" s="87">
        <f>'Wniosek 2025 r.'!C365</f>
        <v>0</v>
      </c>
      <c r="K9" s="87">
        <f>'Wniosek 2025 r.'!D365</f>
        <v>0</v>
      </c>
      <c r="L9" s="88">
        <f>'Wniosek 2025 r.'!F365</f>
        <v>0</v>
      </c>
      <c r="M9" s="87">
        <f>'Wniosek 2025 r.'!H365</f>
        <v>0</v>
      </c>
      <c r="N9" s="87">
        <f>'Wniosek 2025 r.'!C519</f>
        <v>0</v>
      </c>
      <c r="O9" s="87">
        <f>'Wniosek 2025 r.'!C674</f>
        <v>0</v>
      </c>
      <c r="P9">
        <f>'Wniosek 2025 r.'!C829</f>
        <v>0</v>
      </c>
      <c r="Q9">
        <f>'Wniosek 2025 r.'!E829</f>
        <v>0</v>
      </c>
      <c r="R9">
        <f>'Wniosek 2025 r.'!C983</f>
        <v>0</v>
      </c>
      <c r="S9">
        <f>'Wniosek 2025 r.'!D983</f>
        <v>0</v>
      </c>
      <c r="T9">
        <f>'Wniosek 2025 r.'!G983</f>
        <v>0</v>
      </c>
    </row>
    <row r="10" spans="1:20" x14ac:dyDescent="0.25">
      <c r="A10">
        <f>'Wniosek 2025 r.'!A47</f>
        <v>0</v>
      </c>
      <c r="B10">
        <f>'Wniosek 2025 r.'!B47</f>
        <v>0</v>
      </c>
      <c r="C10">
        <f>'Wniosek 2025 r.'!C47</f>
        <v>0</v>
      </c>
      <c r="D10">
        <f>'Wniosek 2025 r.'!D47</f>
        <v>0</v>
      </c>
      <c r="E10" s="70">
        <f>'Wniosek 2025 r.'!E47</f>
        <v>0</v>
      </c>
      <c r="F10">
        <f>'Wniosek 2025 r.'!F47</f>
        <v>0</v>
      </c>
      <c r="G10" s="70">
        <f>'Wniosek 2025 r.'!G47</f>
        <v>0</v>
      </c>
      <c r="H10" s="169">
        <f>'Wniosek 2025 r.'!H47</f>
        <v>0</v>
      </c>
      <c r="I10" s="3">
        <f>'Wniosek 2025 r.'!C210</f>
        <v>0</v>
      </c>
      <c r="J10" s="87">
        <f>'Wniosek 2025 r.'!C366</f>
        <v>0</v>
      </c>
      <c r="K10" s="87">
        <f>'Wniosek 2025 r.'!D366</f>
        <v>0</v>
      </c>
      <c r="L10" s="88">
        <f>'Wniosek 2025 r.'!F366</f>
        <v>0</v>
      </c>
      <c r="M10" s="87">
        <f>'Wniosek 2025 r.'!H366</f>
        <v>0</v>
      </c>
      <c r="N10" s="87">
        <f>'Wniosek 2025 r.'!C520</f>
        <v>0</v>
      </c>
      <c r="O10" s="87">
        <f>'Wniosek 2025 r.'!C675</f>
        <v>0</v>
      </c>
      <c r="P10">
        <f>'Wniosek 2025 r.'!C830</f>
        <v>0</v>
      </c>
      <c r="Q10">
        <f>'Wniosek 2025 r.'!E830</f>
        <v>0</v>
      </c>
      <c r="R10">
        <f>'Wniosek 2025 r.'!C984</f>
        <v>0</v>
      </c>
      <c r="S10">
        <f>'Wniosek 2025 r.'!D984</f>
        <v>0</v>
      </c>
      <c r="T10">
        <f>'Wniosek 2025 r.'!G984</f>
        <v>0</v>
      </c>
    </row>
    <row r="11" spans="1:20" x14ac:dyDescent="0.25">
      <c r="A11">
        <f>'Wniosek 2025 r.'!A48</f>
        <v>0</v>
      </c>
      <c r="B11">
        <f>'Wniosek 2025 r.'!B48</f>
        <v>0</v>
      </c>
      <c r="C11">
        <f>'Wniosek 2025 r.'!C48</f>
        <v>0</v>
      </c>
      <c r="D11">
        <f>'Wniosek 2025 r.'!D48</f>
        <v>0</v>
      </c>
      <c r="E11" s="70">
        <f>'Wniosek 2025 r.'!E48</f>
        <v>0</v>
      </c>
      <c r="F11">
        <f>'Wniosek 2025 r.'!F48</f>
        <v>0</v>
      </c>
      <c r="G11" s="70">
        <f>'Wniosek 2025 r.'!G48</f>
        <v>0</v>
      </c>
      <c r="H11" s="169">
        <f>'Wniosek 2025 r.'!H48</f>
        <v>0</v>
      </c>
      <c r="I11" s="3">
        <f>'Wniosek 2025 r.'!C211</f>
        <v>0</v>
      </c>
      <c r="J11" s="87">
        <f>'Wniosek 2025 r.'!C367</f>
        <v>0</v>
      </c>
      <c r="K11" s="87">
        <f>'Wniosek 2025 r.'!D367</f>
        <v>0</v>
      </c>
      <c r="L11" s="88">
        <f>'Wniosek 2025 r.'!F367</f>
        <v>0</v>
      </c>
      <c r="M11" s="87">
        <f>'Wniosek 2025 r.'!H367</f>
        <v>0</v>
      </c>
      <c r="N11" s="87">
        <f>'Wniosek 2025 r.'!C521</f>
        <v>0</v>
      </c>
      <c r="O11" s="87">
        <f>'Wniosek 2025 r.'!C676</f>
        <v>0</v>
      </c>
      <c r="P11">
        <f>'Wniosek 2025 r.'!C831</f>
        <v>0</v>
      </c>
      <c r="Q11">
        <f>'Wniosek 2025 r.'!E831</f>
        <v>0</v>
      </c>
      <c r="R11">
        <f>'Wniosek 2025 r.'!C985</f>
        <v>0</v>
      </c>
      <c r="S11">
        <f>'Wniosek 2025 r.'!D985</f>
        <v>0</v>
      </c>
      <c r="T11">
        <f>'Wniosek 2025 r.'!G985</f>
        <v>0</v>
      </c>
    </row>
    <row r="12" spans="1:20" x14ac:dyDescent="0.25">
      <c r="A12">
        <f>'Wniosek 2025 r.'!A49</f>
        <v>0</v>
      </c>
      <c r="B12">
        <f>'Wniosek 2025 r.'!B49</f>
        <v>0</v>
      </c>
      <c r="C12">
        <f>'Wniosek 2025 r.'!C49</f>
        <v>0</v>
      </c>
      <c r="D12">
        <f>'Wniosek 2025 r.'!D49</f>
        <v>0</v>
      </c>
      <c r="E12" s="70">
        <f>'Wniosek 2025 r.'!E49</f>
        <v>0</v>
      </c>
      <c r="F12">
        <f>'Wniosek 2025 r.'!F49</f>
        <v>0</v>
      </c>
      <c r="G12" s="70">
        <f>'Wniosek 2025 r.'!G49</f>
        <v>0</v>
      </c>
      <c r="H12" s="169">
        <f>'Wniosek 2025 r.'!H49</f>
        <v>0</v>
      </c>
      <c r="I12" s="3">
        <f>'Wniosek 2025 r.'!C212</f>
        <v>0</v>
      </c>
      <c r="J12" s="87">
        <f>'Wniosek 2025 r.'!C368</f>
        <v>0</v>
      </c>
      <c r="K12" s="87">
        <f>'Wniosek 2025 r.'!D368</f>
        <v>0</v>
      </c>
      <c r="L12" s="88">
        <f>'Wniosek 2025 r.'!F368</f>
        <v>0</v>
      </c>
      <c r="M12" s="87">
        <f>'Wniosek 2025 r.'!H368</f>
        <v>0</v>
      </c>
      <c r="N12" s="87">
        <f>'Wniosek 2025 r.'!C522</f>
        <v>0</v>
      </c>
      <c r="O12" s="87">
        <f>'Wniosek 2025 r.'!C677</f>
        <v>0</v>
      </c>
      <c r="P12">
        <f>'Wniosek 2025 r.'!C832</f>
        <v>0</v>
      </c>
      <c r="Q12">
        <f>'Wniosek 2025 r.'!E832</f>
        <v>0</v>
      </c>
      <c r="R12">
        <f>'Wniosek 2025 r.'!C986</f>
        <v>0</v>
      </c>
      <c r="S12">
        <f>'Wniosek 2025 r.'!D986</f>
        <v>0</v>
      </c>
      <c r="T12">
        <f>'Wniosek 2025 r.'!G986</f>
        <v>0</v>
      </c>
    </row>
    <row r="13" spans="1:20" x14ac:dyDescent="0.25">
      <c r="A13">
        <f>'Wniosek 2025 r.'!A50</f>
        <v>0</v>
      </c>
      <c r="B13">
        <f>'Wniosek 2025 r.'!B50</f>
        <v>0</v>
      </c>
      <c r="C13">
        <f>'Wniosek 2025 r.'!C50</f>
        <v>0</v>
      </c>
      <c r="D13">
        <f>'Wniosek 2025 r.'!D50</f>
        <v>0</v>
      </c>
      <c r="E13" s="70">
        <f>'Wniosek 2025 r.'!E50</f>
        <v>0</v>
      </c>
      <c r="F13">
        <f>'Wniosek 2025 r.'!F50</f>
        <v>0</v>
      </c>
      <c r="G13" s="70">
        <f>'Wniosek 2025 r.'!G50</f>
        <v>0</v>
      </c>
      <c r="H13" s="169">
        <f>'Wniosek 2025 r.'!H50</f>
        <v>0</v>
      </c>
      <c r="I13" s="3">
        <f>'Wniosek 2025 r.'!C213</f>
        <v>0</v>
      </c>
      <c r="J13" s="87">
        <f>'Wniosek 2025 r.'!C369</f>
        <v>0</v>
      </c>
      <c r="K13" s="87">
        <f>'Wniosek 2025 r.'!D369</f>
        <v>0</v>
      </c>
      <c r="L13" s="88">
        <f>'Wniosek 2025 r.'!F369</f>
        <v>0</v>
      </c>
      <c r="M13" s="87">
        <f>'Wniosek 2025 r.'!H369</f>
        <v>0</v>
      </c>
      <c r="N13" s="87">
        <f>'Wniosek 2025 r.'!C523</f>
        <v>0</v>
      </c>
      <c r="O13" s="87">
        <f>'Wniosek 2025 r.'!C678</f>
        <v>0</v>
      </c>
      <c r="P13">
        <f>'Wniosek 2025 r.'!C833</f>
        <v>0</v>
      </c>
      <c r="Q13">
        <f>'Wniosek 2025 r.'!E833</f>
        <v>0</v>
      </c>
      <c r="R13">
        <f>'Wniosek 2025 r.'!C987</f>
        <v>0</v>
      </c>
      <c r="S13">
        <f>'Wniosek 2025 r.'!D987</f>
        <v>0</v>
      </c>
      <c r="T13">
        <f>'Wniosek 2025 r.'!G987</f>
        <v>0</v>
      </c>
    </row>
    <row r="14" spans="1:20" x14ac:dyDescent="0.25">
      <c r="A14">
        <f>'Wniosek 2025 r.'!A51</f>
        <v>0</v>
      </c>
      <c r="B14">
        <f>'Wniosek 2025 r.'!B51</f>
        <v>0</v>
      </c>
      <c r="C14">
        <f>'Wniosek 2025 r.'!C51</f>
        <v>0</v>
      </c>
      <c r="D14">
        <f>'Wniosek 2025 r.'!D51</f>
        <v>0</v>
      </c>
      <c r="E14" s="70">
        <f>'Wniosek 2025 r.'!E51</f>
        <v>0</v>
      </c>
      <c r="F14">
        <f>'Wniosek 2025 r.'!F51</f>
        <v>0</v>
      </c>
      <c r="G14" s="70">
        <f>'Wniosek 2025 r.'!G51</f>
        <v>0</v>
      </c>
      <c r="H14" s="169">
        <f>'Wniosek 2025 r.'!H51</f>
        <v>0</v>
      </c>
      <c r="I14" s="3">
        <f>'Wniosek 2025 r.'!C214</f>
        <v>0</v>
      </c>
      <c r="J14" s="87">
        <f>'Wniosek 2025 r.'!C370</f>
        <v>0</v>
      </c>
      <c r="K14" s="87">
        <f>'Wniosek 2025 r.'!D370</f>
        <v>0</v>
      </c>
      <c r="L14" s="88">
        <f>'Wniosek 2025 r.'!F370</f>
        <v>0</v>
      </c>
      <c r="M14" s="87">
        <f>'Wniosek 2025 r.'!H370</f>
        <v>0</v>
      </c>
      <c r="N14" s="87">
        <f>'Wniosek 2025 r.'!C524</f>
        <v>0</v>
      </c>
      <c r="O14" s="87">
        <f>'Wniosek 2025 r.'!C679</f>
        <v>0</v>
      </c>
      <c r="P14">
        <f>'Wniosek 2025 r.'!C834</f>
        <v>0</v>
      </c>
      <c r="Q14">
        <f>'Wniosek 2025 r.'!E834</f>
        <v>0</v>
      </c>
      <c r="R14">
        <f>'Wniosek 2025 r.'!C988</f>
        <v>0</v>
      </c>
      <c r="S14">
        <f>'Wniosek 2025 r.'!D988</f>
        <v>0</v>
      </c>
      <c r="T14">
        <f>'Wniosek 2025 r.'!G988</f>
        <v>0</v>
      </c>
    </row>
    <row r="15" spans="1:20" x14ac:dyDescent="0.25">
      <c r="A15">
        <f>'Wniosek 2025 r.'!A52</f>
        <v>0</v>
      </c>
      <c r="B15">
        <f>'Wniosek 2025 r.'!B52</f>
        <v>0</v>
      </c>
      <c r="C15">
        <f>'Wniosek 2025 r.'!C52</f>
        <v>0</v>
      </c>
      <c r="D15">
        <f>'Wniosek 2025 r.'!D52</f>
        <v>0</v>
      </c>
      <c r="E15" s="70">
        <f>'Wniosek 2025 r.'!E52</f>
        <v>0</v>
      </c>
      <c r="F15">
        <f>'Wniosek 2025 r.'!F52</f>
        <v>0</v>
      </c>
      <c r="G15" s="70">
        <f>'Wniosek 2025 r.'!G52</f>
        <v>0</v>
      </c>
      <c r="H15" s="169">
        <f>'Wniosek 2025 r.'!H52</f>
        <v>0</v>
      </c>
      <c r="I15" s="3">
        <f>'Wniosek 2025 r.'!C215</f>
        <v>0</v>
      </c>
      <c r="J15" s="87">
        <f>'Wniosek 2025 r.'!C371</f>
        <v>0</v>
      </c>
      <c r="K15" s="87">
        <f>'Wniosek 2025 r.'!D371</f>
        <v>0</v>
      </c>
      <c r="L15" s="88">
        <f>'Wniosek 2025 r.'!F371</f>
        <v>0</v>
      </c>
      <c r="M15" s="87">
        <f>'Wniosek 2025 r.'!H371</f>
        <v>0</v>
      </c>
      <c r="N15" s="87">
        <f>'Wniosek 2025 r.'!C525</f>
        <v>0</v>
      </c>
      <c r="O15" s="87">
        <f>'Wniosek 2025 r.'!C680</f>
        <v>0</v>
      </c>
      <c r="P15">
        <f>'Wniosek 2025 r.'!C835</f>
        <v>0</v>
      </c>
      <c r="Q15">
        <f>'Wniosek 2025 r.'!E835</f>
        <v>0</v>
      </c>
      <c r="R15">
        <f>'Wniosek 2025 r.'!C989</f>
        <v>0</v>
      </c>
      <c r="S15">
        <f>'Wniosek 2025 r.'!D989</f>
        <v>0</v>
      </c>
      <c r="T15">
        <f>'Wniosek 2025 r.'!G989</f>
        <v>0</v>
      </c>
    </row>
    <row r="16" spans="1:20" x14ac:dyDescent="0.25">
      <c r="A16">
        <f>'Wniosek 2025 r.'!A53</f>
        <v>0</v>
      </c>
      <c r="B16">
        <f>'Wniosek 2025 r.'!B53</f>
        <v>0</v>
      </c>
      <c r="C16">
        <f>'Wniosek 2025 r.'!C53</f>
        <v>0</v>
      </c>
      <c r="D16">
        <f>'Wniosek 2025 r.'!D53</f>
        <v>0</v>
      </c>
      <c r="E16" s="70">
        <f>'Wniosek 2025 r.'!E53</f>
        <v>0</v>
      </c>
      <c r="F16">
        <f>'Wniosek 2025 r.'!F53</f>
        <v>0</v>
      </c>
      <c r="G16" s="70">
        <f>'Wniosek 2025 r.'!G53</f>
        <v>0</v>
      </c>
      <c r="H16" s="169">
        <f>'Wniosek 2025 r.'!H53</f>
        <v>0</v>
      </c>
      <c r="I16" s="3">
        <f>'Wniosek 2025 r.'!C216</f>
        <v>0</v>
      </c>
      <c r="J16" s="87">
        <f>'Wniosek 2025 r.'!C372</f>
        <v>0</v>
      </c>
      <c r="K16" s="87">
        <f>'Wniosek 2025 r.'!D372</f>
        <v>0</v>
      </c>
      <c r="L16" s="88">
        <f>'Wniosek 2025 r.'!F372</f>
        <v>0</v>
      </c>
      <c r="M16" s="87">
        <f>'Wniosek 2025 r.'!H372</f>
        <v>0</v>
      </c>
      <c r="N16" s="87">
        <f>'Wniosek 2025 r.'!C526</f>
        <v>0</v>
      </c>
      <c r="O16" s="87">
        <f>'Wniosek 2025 r.'!C681</f>
        <v>0</v>
      </c>
      <c r="P16">
        <f>'Wniosek 2025 r.'!C836</f>
        <v>0</v>
      </c>
      <c r="Q16">
        <f>'Wniosek 2025 r.'!E836</f>
        <v>0</v>
      </c>
      <c r="R16">
        <f>'Wniosek 2025 r.'!C990</f>
        <v>0</v>
      </c>
      <c r="S16">
        <f>'Wniosek 2025 r.'!D990</f>
        <v>0</v>
      </c>
      <c r="T16">
        <f>'Wniosek 2025 r.'!G990</f>
        <v>0</v>
      </c>
    </row>
    <row r="17" spans="1:20" x14ac:dyDescent="0.25">
      <c r="A17">
        <f>'Wniosek 2025 r.'!A54</f>
        <v>0</v>
      </c>
      <c r="B17">
        <f>'Wniosek 2025 r.'!B54</f>
        <v>0</v>
      </c>
      <c r="C17">
        <f>'Wniosek 2025 r.'!C54</f>
        <v>0</v>
      </c>
      <c r="D17">
        <f>'Wniosek 2025 r.'!D54</f>
        <v>0</v>
      </c>
      <c r="E17" s="70">
        <f>'Wniosek 2025 r.'!E54</f>
        <v>0</v>
      </c>
      <c r="F17">
        <f>'Wniosek 2025 r.'!F54</f>
        <v>0</v>
      </c>
      <c r="G17" s="70">
        <f>'Wniosek 2025 r.'!G54</f>
        <v>0</v>
      </c>
      <c r="H17" s="169">
        <f>'Wniosek 2025 r.'!H54</f>
        <v>0</v>
      </c>
      <c r="I17" s="3">
        <f>'Wniosek 2025 r.'!C217</f>
        <v>0</v>
      </c>
      <c r="J17" s="87">
        <f>'Wniosek 2025 r.'!C373</f>
        <v>0</v>
      </c>
      <c r="K17" s="87">
        <f>'Wniosek 2025 r.'!D373</f>
        <v>0</v>
      </c>
      <c r="L17" s="88">
        <f>'Wniosek 2025 r.'!F373</f>
        <v>0</v>
      </c>
      <c r="M17" s="87">
        <f>'Wniosek 2025 r.'!H373</f>
        <v>0</v>
      </c>
      <c r="N17" s="87">
        <f>'Wniosek 2025 r.'!C527</f>
        <v>0</v>
      </c>
      <c r="O17" s="87">
        <f>'Wniosek 2025 r.'!C682</f>
        <v>0</v>
      </c>
      <c r="P17">
        <f>'Wniosek 2025 r.'!C837</f>
        <v>0</v>
      </c>
      <c r="Q17">
        <f>'Wniosek 2025 r.'!E837</f>
        <v>0</v>
      </c>
      <c r="R17">
        <f>'Wniosek 2025 r.'!C991</f>
        <v>0</v>
      </c>
      <c r="S17">
        <f>'Wniosek 2025 r.'!D991</f>
        <v>0</v>
      </c>
      <c r="T17">
        <f>'Wniosek 2025 r.'!G991</f>
        <v>0</v>
      </c>
    </row>
    <row r="18" spans="1:20" x14ac:dyDescent="0.25">
      <c r="A18">
        <f>'Wniosek 2025 r.'!A55</f>
        <v>0</v>
      </c>
      <c r="B18">
        <f>'Wniosek 2025 r.'!B55</f>
        <v>0</v>
      </c>
      <c r="C18">
        <f>'Wniosek 2025 r.'!C55</f>
        <v>0</v>
      </c>
      <c r="D18">
        <f>'Wniosek 2025 r.'!D55</f>
        <v>0</v>
      </c>
      <c r="E18" s="70">
        <f>'Wniosek 2025 r.'!E55</f>
        <v>0</v>
      </c>
      <c r="F18">
        <f>'Wniosek 2025 r.'!F55</f>
        <v>0</v>
      </c>
      <c r="G18" s="70">
        <f>'Wniosek 2025 r.'!G55</f>
        <v>0</v>
      </c>
      <c r="H18" s="169">
        <f>'Wniosek 2025 r.'!H55</f>
        <v>0</v>
      </c>
      <c r="I18" s="3">
        <f>'Wniosek 2025 r.'!C218</f>
        <v>0</v>
      </c>
      <c r="J18" s="87">
        <f>'Wniosek 2025 r.'!C374</f>
        <v>0</v>
      </c>
      <c r="K18" s="87">
        <f>'Wniosek 2025 r.'!D374</f>
        <v>0</v>
      </c>
      <c r="L18" s="88">
        <f>'Wniosek 2025 r.'!F374</f>
        <v>0</v>
      </c>
      <c r="M18" s="87">
        <f>'Wniosek 2025 r.'!H374</f>
        <v>0</v>
      </c>
      <c r="N18" s="87">
        <f>'Wniosek 2025 r.'!C528</f>
        <v>0</v>
      </c>
      <c r="O18" s="87">
        <f>'Wniosek 2025 r.'!C683</f>
        <v>0</v>
      </c>
      <c r="P18">
        <f>'Wniosek 2025 r.'!C838</f>
        <v>0</v>
      </c>
      <c r="Q18">
        <f>'Wniosek 2025 r.'!E838</f>
        <v>0</v>
      </c>
      <c r="R18">
        <f>'Wniosek 2025 r.'!C992</f>
        <v>0</v>
      </c>
      <c r="S18">
        <f>'Wniosek 2025 r.'!D992</f>
        <v>0</v>
      </c>
      <c r="T18">
        <f>'Wniosek 2025 r.'!G992</f>
        <v>0</v>
      </c>
    </row>
    <row r="19" spans="1:20" x14ac:dyDescent="0.25">
      <c r="A19">
        <f>'Wniosek 2025 r.'!A56</f>
        <v>0</v>
      </c>
      <c r="B19">
        <f>'Wniosek 2025 r.'!B56</f>
        <v>0</v>
      </c>
      <c r="C19">
        <f>'Wniosek 2025 r.'!C56</f>
        <v>0</v>
      </c>
      <c r="D19">
        <f>'Wniosek 2025 r.'!D56</f>
        <v>0</v>
      </c>
      <c r="E19" s="70">
        <f>'Wniosek 2025 r.'!E56</f>
        <v>0</v>
      </c>
      <c r="F19">
        <f>'Wniosek 2025 r.'!F56</f>
        <v>0</v>
      </c>
      <c r="G19" s="70">
        <f>'Wniosek 2025 r.'!G56</f>
        <v>0</v>
      </c>
      <c r="H19" s="169">
        <f>'Wniosek 2025 r.'!H56</f>
        <v>0</v>
      </c>
      <c r="I19" s="3">
        <f>'Wniosek 2025 r.'!C219</f>
        <v>0</v>
      </c>
      <c r="J19" s="87">
        <f>'Wniosek 2025 r.'!C375</f>
        <v>0</v>
      </c>
      <c r="K19" s="87">
        <f>'Wniosek 2025 r.'!D375</f>
        <v>0</v>
      </c>
      <c r="L19" s="88">
        <f>'Wniosek 2025 r.'!F375</f>
        <v>0</v>
      </c>
      <c r="M19" s="87">
        <f>'Wniosek 2025 r.'!H375</f>
        <v>0</v>
      </c>
      <c r="N19" s="87">
        <f>'Wniosek 2025 r.'!C529</f>
        <v>0</v>
      </c>
      <c r="O19" s="87">
        <f>'Wniosek 2025 r.'!C684</f>
        <v>0</v>
      </c>
      <c r="P19">
        <f>'Wniosek 2025 r.'!C839</f>
        <v>0</v>
      </c>
      <c r="Q19">
        <f>'Wniosek 2025 r.'!E839</f>
        <v>0</v>
      </c>
      <c r="R19">
        <f>'Wniosek 2025 r.'!C993</f>
        <v>0</v>
      </c>
      <c r="S19">
        <f>'Wniosek 2025 r.'!D993</f>
        <v>0</v>
      </c>
      <c r="T19">
        <f>'Wniosek 2025 r.'!G993</f>
        <v>0</v>
      </c>
    </row>
    <row r="20" spans="1:20" x14ac:dyDescent="0.25">
      <c r="A20">
        <f>'Wniosek 2025 r.'!A57</f>
        <v>0</v>
      </c>
      <c r="B20">
        <f>'Wniosek 2025 r.'!B57</f>
        <v>0</v>
      </c>
      <c r="C20">
        <f>'Wniosek 2025 r.'!C57</f>
        <v>0</v>
      </c>
      <c r="D20">
        <f>'Wniosek 2025 r.'!D57</f>
        <v>0</v>
      </c>
      <c r="E20" s="70">
        <f>'Wniosek 2025 r.'!E57</f>
        <v>0</v>
      </c>
      <c r="F20">
        <f>'Wniosek 2025 r.'!F57</f>
        <v>0</v>
      </c>
      <c r="G20" s="70">
        <f>'Wniosek 2025 r.'!G57</f>
        <v>0</v>
      </c>
      <c r="H20" s="169">
        <f>'Wniosek 2025 r.'!H57</f>
        <v>0</v>
      </c>
      <c r="I20" s="3">
        <f>'Wniosek 2025 r.'!C220</f>
        <v>0</v>
      </c>
      <c r="J20" s="87">
        <f>'Wniosek 2025 r.'!C376</f>
        <v>0</v>
      </c>
      <c r="K20" s="87">
        <f>'Wniosek 2025 r.'!D376</f>
        <v>0</v>
      </c>
      <c r="L20" s="88">
        <f>'Wniosek 2025 r.'!F376</f>
        <v>0</v>
      </c>
      <c r="M20" s="87">
        <f>'Wniosek 2025 r.'!H376</f>
        <v>0</v>
      </c>
      <c r="N20" s="87">
        <f>'Wniosek 2025 r.'!C530</f>
        <v>0</v>
      </c>
      <c r="O20" s="87">
        <f>'Wniosek 2025 r.'!C685</f>
        <v>0</v>
      </c>
      <c r="P20">
        <f>'Wniosek 2025 r.'!C840</f>
        <v>0</v>
      </c>
      <c r="Q20">
        <f>'Wniosek 2025 r.'!E840</f>
        <v>0</v>
      </c>
      <c r="R20">
        <f>'Wniosek 2025 r.'!C994</f>
        <v>0</v>
      </c>
      <c r="S20">
        <f>'Wniosek 2025 r.'!D994</f>
        <v>0</v>
      </c>
      <c r="T20">
        <f>'Wniosek 2025 r.'!G994</f>
        <v>0</v>
      </c>
    </row>
    <row r="21" spans="1:20" x14ac:dyDescent="0.25">
      <c r="A21">
        <f>'Wniosek 2025 r.'!A58</f>
        <v>0</v>
      </c>
      <c r="B21">
        <f>'Wniosek 2025 r.'!B58</f>
        <v>0</v>
      </c>
      <c r="C21">
        <f>'Wniosek 2025 r.'!C58</f>
        <v>0</v>
      </c>
      <c r="D21">
        <f>'Wniosek 2025 r.'!D58</f>
        <v>0</v>
      </c>
      <c r="E21" s="70">
        <f>'Wniosek 2025 r.'!E58</f>
        <v>0</v>
      </c>
      <c r="F21">
        <f>'Wniosek 2025 r.'!F58</f>
        <v>0</v>
      </c>
      <c r="G21" s="70">
        <f>'Wniosek 2025 r.'!G58</f>
        <v>0</v>
      </c>
      <c r="H21" s="169">
        <f>'Wniosek 2025 r.'!H58</f>
        <v>0</v>
      </c>
      <c r="I21" s="3">
        <f>'Wniosek 2025 r.'!C221</f>
        <v>0</v>
      </c>
      <c r="J21" s="87">
        <f>'Wniosek 2025 r.'!C377</f>
        <v>0</v>
      </c>
      <c r="K21" s="87">
        <f>'Wniosek 2025 r.'!D377</f>
        <v>0</v>
      </c>
      <c r="L21" s="88">
        <f>'Wniosek 2025 r.'!F377</f>
        <v>0</v>
      </c>
      <c r="M21" s="87">
        <f>'Wniosek 2025 r.'!H377</f>
        <v>0</v>
      </c>
      <c r="N21" s="87">
        <f>'Wniosek 2025 r.'!C531</f>
        <v>0</v>
      </c>
      <c r="O21" s="87">
        <f>'Wniosek 2025 r.'!C686</f>
        <v>0</v>
      </c>
      <c r="P21">
        <f>'Wniosek 2025 r.'!C841</f>
        <v>0</v>
      </c>
      <c r="Q21">
        <f>'Wniosek 2025 r.'!E841</f>
        <v>0</v>
      </c>
      <c r="R21">
        <f>'Wniosek 2025 r.'!C995</f>
        <v>0</v>
      </c>
      <c r="S21">
        <f>'Wniosek 2025 r.'!D995</f>
        <v>0</v>
      </c>
      <c r="T21">
        <f>'Wniosek 2025 r.'!G995</f>
        <v>0</v>
      </c>
    </row>
    <row r="22" spans="1:20" x14ac:dyDescent="0.25">
      <c r="A22">
        <f>'Wniosek 2025 r.'!A59</f>
        <v>0</v>
      </c>
      <c r="B22">
        <f>'Wniosek 2025 r.'!B59</f>
        <v>0</v>
      </c>
      <c r="C22">
        <f>'Wniosek 2025 r.'!C59</f>
        <v>0</v>
      </c>
      <c r="D22">
        <f>'Wniosek 2025 r.'!D59</f>
        <v>0</v>
      </c>
      <c r="E22" s="70">
        <f>'Wniosek 2025 r.'!E59</f>
        <v>0</v>
      </c>
      <c r="F22">
        <f>'Wniosek 2025 r.'!F59</f>
        <v>0</v>
      </c>
      <c r="G22" s="70">
        <f>'Wniosek 2025 r.'!G59</f>
        <v>0</v>
      </c>
      <c r="H22" s="169">
        <f>'Wniosek 2025 r.'!H59</f>
        <v>0</v>
      </c>
      <c r="I22" s="3">
        <f>'Wniosek 2025 r.'!C222</f>
        <v>0</v>
      </c>
      <c r="J22" s="87">
        <f>'Wniosek 2025 r.'!C378</f>
        <v>0</v>
      </c>
      <c r="K22" s="87">
        <f>'Wniosek 2025 r.'!D378</f>
        <v>0</v>
      </c>
      <c r="L22" s="88">
        <f>'Wniosek 2025 r.'!F378</f>
        <v>0</v>
      </c>
      <c r="M22" s="87">
        <f>'Wniosek 2025 r.'!H378</f>
        <v>0</v>
      </c>
      <c r="N22" s="87">
        <f>'Wniosek 2025 r.'!C532</f>
        <v>0</v>
      </c>
      <c r="O22" s="87">
        <f>'Wniosek 2025 r.'!C687</f>
        <v>0</v>
      </c>
      <c r="P22">
        <f>'Wniosek 2025 r.'!C842</f>
        <v>0</v>
      </c>
      <c r="Q22">
        <f>'Wniosek 2025 r.'!E842</f>
        <v>0</v>
      </c>
      <c r="R22">
        <f>'Wniosek 2025 r.'!C996</f>
        <v>0</v>
      </c>
      <c r="S22">
        <f>'Wniosek 2025 r.'!D996</f>
        <v>0</v>
      </c>
      <c r="T22">
        <f>'Wniosek 2025 r.'!G996</f>
        <v>0</v>
      </c>
    </row>
    <row r="23" spans="1:20" x14ac:dyDescent="0.25">
      <c r="A23">
        <f>'Wniosek 2025 r.'!A60</f>
        <v>0</v>
      </c>
      <c r="B23">
        <f>'Wniosek 2025 r.'!B60</f>
        <v>0</v>
      </c>
      <c r="C23">
        <f>'Wniosek 2025 r.'!C60</f>
        <v>0</v>
      </c>
      <c r="D23">
        <f>'Wniosek 2025 r.'!D60</f>
        <v>0</v>
      </c>
      <c r="E23" s="70">
        <f>'Wniosek 2025 r.'!E60</f>
        <v>0</v>
      </c>
      <c r="F23">
        <f>'Wniosek 2025 r.'!F60</f>
        <v>0</v>
      </c>
      <c r="G23" s="70">
        <f>'Wniosek 2025 r.'!G60</f>
        <v>0</v>
      </c>
      <c r="H23" s="169">
        <f>'Wniosek 2025 r.'!H60</f>
        <v>0</v>
      </c>
      <c r="I23" s="3">
        <f>'Wniosek 2025 r.'!C223</f>
        <v>0</v>
      </c>
      <c r="J23" s="87">
        <f>'Wniosek 2025 r.'!C379</f>
        <v>0</v>
      </c>
      <c r="K23" s="87">
        <f>'Wniosek 2025 r.'!D379</f>
        <v>0</v>
      </c>
      <c r="L23" s="88">
        <f>'Wniosek 2025 r.'!F379</f>
        <v>0</v>
      </c>
      <c r="M23" s="87">
        <f>'Wniosek 2025 r.'!H379</f>
        <v>0</v>
      </c>
      <c r="N23" s="87">
        <f>'Wniosek 2025 r.'!C533</f>
        <v>0</v>
      </c>
      <c r="O23" s="87">
        <f>'Wniosek 2025 r.'!C688</f>
        <v>0</v>
      </c>
      <c r="P23">
        <f>'Wniosek 2025 r.'!C843</f>
        <v>0</v>
      </c>
      <c r="Q23">
        <f>'Wniosek 2025 r.'!E843</f>
        <v>0</v>
      </c>
      <c r="R23">
        <f>'Wniosek 2025 r.'!C997</f>
        <v>0</v>
      </c>
      <c r="S23">
        <f>'Wniosek 2025 r.'!D997</f>
        <v>0</v>
      </c>
      <c r="T23">
        <f>'Wniosek 2025 r.'!G997</f>
        <v>0</v>
      </c>
    </row>
    <row r="24" spans="1:20" x14ac:dyDescent="0.25">
      <c r="A24">
        <f>'Wniosek 2025 r.'!A61</f>
        <v>0</v>
      </c>
      <c r="B24">
        <f>'Wniosek 2025 r.'!B61</f>
        <v>0</v>
      </c>
      <c r="C24">
        <f>'Wniosek 2025 r.'!C61</f>
        <v>0</v>
      </c>
      <c r="D24">
        <f>'Wniosek 2025 r.'!D61</f>
        <v>0</v>
      </c>
      <c r="E24" s="70">
        <f>'Wniosek 2025 r.'!E61</f>
        <v>0</v>
      </c>
      <c r="F24">
        <f>'Wniosek 2025 r.'!F61</f>
        <v>0</v>
      </c>
      <c r="G24" s="70">
        <f>'Wniosek 2025 r.'!G61</f>
        <v>0</v>
      </c>
      <c r="H24" s="169">
        <f>'Wniosek 2025 r.'!H61</f>
        <v>0</v>
      </c>
      <c r="I24" s="3">
        <f>'Wniosek 2025 r.'!C224</f>
        <v>0</v>
      </c>
      <c r="J24" s="87">
        <f>'Wniosek 2025 r.'!C380</f>
        <v>0</v>
      </c>
      <c r="K24" s="87">
        <f>'Wniosek 2025 r.'!D380</f>
        <v>0</v>
      </c>
      <c r="L24" s="88">
        <f>'Wniosek 2025 r.'!F380</f>
        <v>0</v>
      </c>
      <c r="M24" s="87">
        <f>'Wniosek 2025 r.'!H380</f>
        <v>0</v>
      </c>
      <c r="N24" s="87">
        <f>'Wniosek 2025 r.'!C534</f>
        <v>0</v>
      </c>
      <c r="O24" s="87">
        <f>'Wniosek 2025 r.'!C689</f>
        <v>0</v>
      </c>
      <c r="P24">
        <f>'Wniosek 2025 r.'!C844</f>
        <v>0</v>
      </c>
      <c r="Q24">
        <f>'Wniosek 2025 r.'!E844</f>
        <v>0</v>
      </c>
      <c r="R24">
        <f>'Wniosek 2025 r.'!C998</f>
        <v>0</v>
      </c>
      <c r="S24">
        <f>'Wniosek 2025 r.'!D998</f>
        <v>0</v>
      </c>
      <c r="T24">
        <f>'Wniosek 2025 r.'!G998</f>
        <v>0</v>
      </c>
    </row>
    <row r="25" spans="1:20" x14ac:dyDescent="0.25">
      <c r="A25">
        <f>'Wniosek 2025 r.'!A62</f>
        <v>0</v>
      </c>
      <c r="B25">
        <f>'Wniosek 2025 r.'!B62</f>
        <v>0</v>
      </c>
      <c r="C25">
        <f>'Wniosek 2025 r.'!C62</f>
        <v>0</v>
      </c>
      <c r="D25">
        <f>'Wniosek 2025 r.'!D62</f>
        <v>0</v>
      </c>
      <c r="E25" s="70">
        <f>'Wniosek 2025 r.'!E62</f>
        <v>0</v>
      </c>
      <c r="F25">
        <f>'Wniosek 2025 r.'!F62</f>
        <v>0</v>
      </c>
      <c r="G25" s="70">
        <f>'Wniosek 2025 r.'!G62</f>
        <v>0</v>
      </c>
      <c r="H25" s="169">
        <f>'Wniosek 2025 r.'!H62</f>
        <v>0</v>
      </c>
      <c r="I25" s="3">
        <f>'Wniosek 2025 r.'!C225</f>
        <v>0</v>
      </c>
      <c r="J25" s="87">
        <f>'Wniosek 2025 r.'!C381</f>
        <v>0</v>
      </c>
      <c r="K25" s="87">
        <f>'Wniosek 2025 r.'!D381</f>
        <v>0</v>
      </c>
      <c r="L25" s="88">
        <f>'Wniosek 2025 r.'!F381</f>
        <v>0</v>
      </c>
      <c r="M25" s="87">
        <f>'Wniosek 2025 r.'!H381</f>
        <v>0</v>
      </c>
      <c r="N25" s="87">
        <f>'Wniosek 2025 r.'!C535</f>
        <v>0</v>
      </c>
      <c r="O25" s="87">
        <f>'Wniosek 2025 r.'!C690</f>
        <v>0</v>
      </c>
      <c r="P25">
        <f>'Wniosek 2025 r.'!C845</f>
        <v>0</v>
      </c>
      <c r="Q25">
        <f>'Wniosek 2025 r.'!E845</f>
        <v>0</v>
      </c>
      <c r="R25">
        <f>'Wniosek 2025 r.'!C999</f>
        <v>0</v>
      </c>
      <c r="S25">
        <f>'Wniosek 2025 r.'!D999</f>
        <v>0</v>
      </c>
      <c r="T25">
        <f>'Wniosek 2025 r.'!G999</f>
        <v>0</v>
      </c>
    </row>
    <row r="26" spans="1:20" x14ac:dyDescent="0.25">
      <c r="A26">
        <f>'Wniosek 2025 r.'!A63</f>
        <v>0</v>
      </c>
      <c r="B26">
        <f>'Wniosek 2025 r.'!B63</f>
        <v>0</v>
      </c>
      <c r="C26">
        <f>'Wniosek 2025 r.'!C63</f>
        <v>0</v>
      </c>
      <c r="D26">
        <f>'Wniosek 2025 r.'!D63</f>
        <v>0</v>
      </c>
      <c r="E26" s="70">
        <f>'Wniosek 2025 r.'!E63</f>
        <v>0</v>
      </c>
      <c r="F26">
        <f>'Wniosek 2025 r.'!F63</f>
        <v>0</v>
      </c>
      <c r="G26" s="70">
        <f>'Wniosek 2025 r.'!G63</f>
        <v>0</v>
      </c>
      <c r="H26" s="169">
        <f>'Wniosek 2025 r.'!H63</f>
        <v>0</v>
      </c>
      <c r="I26" s="3">
        <f>'Wniosek 2025 r.'!C226</f>
        <v>0</v>
      </c>
      <c r="J26" s="87">
        <f>'Wniosek 2025 r.'!C382</f>
        <v>0</v>
      </c>
      <c r="K26" s="87">
        <f>'Wniosek 2025 r.'!D382</f>
        <v>0</v>
      </c>
      <c r="L26" s="88">
        <f>'Wniosek 2025 r.'!F382</f>
        <v>0</v>
      </c>
      <c r="M26" s="87">
        <f>'Wniosek 2025 r.'!H382</f>
        <v>0</v>
      </c>
      <c r="N26" s="87">
        <f>'Wniosek 2025 r.'!C536</f>
        <v>0</v>
      </c>
      <c r="O26" s="87">
        <f>'Wniosek 2025 r.'!C691</f>
        <v>0</v>
      </c>
      <c r="P26">
        <f>'Wniosek 2025 r.'!C846</f>
        <v>0</v>
      </c>
      <c r="Q26">
        <f>'Wniosek 2025 r.'!E846</f>
        <v>0</v>
      </c>
      <c r="R26">
        <f>'Wniosek 2025 r.'!C1000</f>
        <v>0</v>
      </c>
      <c r="S26">
        <f>'Wniosek 2025 r.'!D1000</f>
        <v>0</v>
      </c>
      <c r="T26">
        <f>'Wniosek 2025 r.'!G1000</f>
        <v>0</v>
      </c>
    </row>
    <row r="27" spans="1:20" x14ac:dyDescent="0.25">
      <c r="A27">
        <f>'Wniosek 2025 r.'!A64</f>
        <v>0</v>
      </c>
      <c r="B27">
        <f>'Wniosek 2025 r.'!B64</f>
        <v>0</v>
      </c>
      <c r="C27">
        <f>'Wniosek 2025 r.'!C64</f>
        <v>0</v>
      </c>
      <c r="D27">
        <f>'Wniosek 2025 r.'!D64</f>
        <v>0</v>
      </c>
      <c r="E27" s="70">
        <f>'Wniosek 2025 r.'!E64</f>
        <v>0</v>
      </c>
      <c r="F27">
        <f>'Wniosek 2025 r.'!F64</f>
        <v>0</v>
      </c>
      <c r="G27" s="70">
        <f>'Wniosek 2025 r.'!G64</f>
        <v>0</v>
      </c>
      <c r="H27" s="169">
        <f>'Wniosek 2025 r.'!H64</f>
        <v>0</v>
      </c>
      <c r="I27" s="3">
        <f>'Wniosek 2025 r.'!C227</f>
        <v>0</v>
      </c>
      <c r="J27" s="87">
        <f>'Wniosek 2025 r.'!C383</f>
        <v>0</v>
      </c>
      <c r="K27" s="87">
        <f>'Wniosek 2025 r.'!D383</f>
        <v>0</v>
      </c>
      <c r="L27" s="88">
        <f>'Wniosek 2025 r.'!F383</f>
        <v>0</v>
      </c>
      <c r="M27" s="87">
        <f>'Wniosek 2025 r.'!H383</f>
        <v>0</v>
      </c>
      <c r="N27" s="87">
        <f>'Wniosek 2025 r.'!C537</f>
        <v>0</v>
      </c>
      <c r="O27" s="87">
        <f>'Wniosek 2025 r.'!C692</f>
        <v>0</v>
      </c>
      <c r="P27">
        <f>'Wniosek 2025 r.'!C847</f>
        <v>0</v>
      </c>
      <c r="Q27">
        <f>'Wniosek 2025 r.'!E847</f>
        <v>0</v>
      </c>
      <c r="R27">
        <f>'Wniosek 2025 r.'!C1001</f>
        <v>0</v>
      </c>
      <c r="S27">
        <f>'Wniosek 2025 r.'!D1001</f>
        <v>0</v>
      </c>
      <c r="T27">
        <f>'Wniosek 2025 r.'!G1001</f>
        <v>0</v>
      </c>
    </row>
    <row r="28" spans="1:20" x14ac:dyDescent="0.25">
      <c r="A28">
        <f>'Wniosek 2025 r.'!A65</f>
        <v>0</v>
      </c>
      <c r="B28">
        <f>'Wniosek 2025 r.'!B65</f>
        <v>0</v>
      </c>
      <c r="C28">
        <f>'Wniosek 2025 r.'!C65</f>
        <v>0</v>
      </c>
      <c r="D28">
        <f>'Wniosek 2025 r.'!D65</f>
        <v>0</v>
      </c>
      <c r="E28" s="70">
        <f>'Wniosek 2025 r.'!E65</f>
        <v>0</v>
      </c>
      <c r="F28">
        <f>'Wniosek 2025 r.'!F65</f>
        <v>0</v>
      </c>
      <c r="G28" s="70">
        <f>'Wniosek 2025 r.'!G65</f>
        <v>0</v>
      </c>
      <c r="H28" s="169">
        <f>'Wniosek 2025 r.'!H65</f>
        <v>0</v>
      </c>
      <c r="I28" s="3">
        <f>'Wniosek 2025 r.'!C228</f>
        <v>0</v>
      </c>
      <c r="J28" s="87">
        <f>'Wniosek 2025 r.'!C384</f>
        <v>0</v>
      </c>
      <c r="K28" s="87">
        <f>'Wniosek 2025 r.'!D384</f>
        <v>0</v>
      </c>
      <c r="L28" s="88">
        <f>'Wniosek 2025 r.'!F384</f>
        <v>0</v>
      </c>
      <c r="M28" s="87">
        <f>'Wniosek 2025 r.'!H384</f>
        <v>0</v>
      </c>
      <c r="N28" s="87">
        <f>'Wniosek 2025 r.'!C538</f>
        <v>0</v>
      </c>
      <c r="O28" s="87">
        <f>'Wniosek 2025 r.'!C693</f>
        <v>0</v>
      </c>
      <c r="P28">
        <f>'Wniosek 2025 r.'!C848</f>
        <v>0</v>
      </c>
      <c r="Q28">
        <f>'Wniosek 2025 r.'!E848</f>
        <v>0</v>
      </c>
      <c r="R28">
        <f>'Wniosek 2025 r.'!C1002</f>
        <v>0</v>
      </c>
      <c r="S28">
        <f>'Wniosek 2025 r.'!D1002</f>
        <v>0</v>
      </c>
      <c r="T28">
        <f>'Wniosek 2025 r.'!G1002</f>
        <v>0</v>
      </c>
    </row>
    <row r="29" spans="1:20" x14ac:dyDescent="0.25">
      <c r="A29">
        <f>'Wniosek 2025 r.'!A66</f>
        <v>0</v>
      </c>
      <c r="B29">
        <f>'Wniosek 2025 r.'!B66</f>
        <v>0</v>
      </c>
      <c r="C29">
        <f>'Wniosek 2025 r.'!C66</f>
        <v>0</v>
      </c>
      <c r="D29">
        <f>'Wniosek 2025 r.'!D66</f>
        <v>0</v>
      </c>
      <c r="E29" s="70">
        <f>'Wniosek 2025 r.'!E66</f>
        <v>0</v>
      </c>
      <c r="F29">
        <f>'Wniosek 2025 r.'!F66</f>
        <v>0</v>
      </c>
      <c r="G29" s="70">
        <f>'Wniosek 2025 r.'!G66</f>
        <v>0</v>
      </c>
      <c r="H29" s="169">
        <f>'Wniosek 2025 r.'!H66</f>
        <v>0</v>
      </c>
      <c r="I29" s="3">
        <f>'Wniosek 2025 r.'!C229</f>
        <v>0</v>
      </c>
      <c r="J29" s="87">
        <f>'Wniosek 2025 r.'!C385</f>
        <v>0</v>
      </c>
      <c r="K29" s="87">
        <f>'Wniosek 2025 r.'!D385</f>
        <v>0</v>
      </c>
      <c r="L29" s="88">
        <f>'Wniosek 2025 r.'!F385</f>
        <v>0</v>
      </c>
      <c r="M29" s="87">
        <f>'Wniosek 2025 r.'!H385</f>
        <v>0</v>
      </c>
      <c r="N29" s="87">
        <f>'Wniosek 2025 r.'!C539</f>
        <v>0</v>
      </c>
      <c r="O29" s="87">
        <f>'Wniosek 2025 r.'!C694</f>
        <v>0</v>
      </c>
      <c r="P29">
        <f>'Wniosek 2025 r.'!C849</f>
        <v>0</v>
      </c>
      <c r="Q29">
        <f>'Wniosek 2025 r.'!E849</f>
        <v>0</v>
      </c>
      <c r="R29">
        <f>'Wniosek 2025 r.'!C1003</f>
        <v>0</v>
      </c>
      <c r="S29">
        <f>'Wniosek 2025 r.'!D1003</f>
        <v>0</v>
      </c>
      <c r="T29">
        <f>'Wniosek 2025 r.'!G1003</f>
        <v>0</v>
      </c>
    </row>
    <row r="30" spans="1:20" x14ac:dyDescent="0.25">
      <c r="A30">
        <f>'Wniosek 2025 r.'!A67</f>
        <v>0</v>
      </c>
      <c r="B30">
        <f>'Wniosek 2025 r.'!B67</f>
        <v>0</v>
      </c>
      <c r="C30">
        <f>'Wniosek 2025 r.'!C67</f>
        <v>0</v>
      </c>
      <c r="D30">
        <f>'Wniosek 2025 r.'!D67</f>
        <v>0</v>
      </c>
      <c r="E30" s="70">
        <f>'Wniosek 2025 r.'!E67</f>
        <v>0</v>
      </c>
      <c r="F30">
        <f>'Wniosek 2025 r.'!F67</f>
        <v>0</v>
      </c>
      <c r="G30" s="70">
        <f>'Wniosek 2025 r.'!G67</f>
        <v>0</v>
      </c>
      <c r="H30" s="169">
        <f>'Wniosek 2025 r.'!H67</f>
        <v>0</v>
      </c>
      <c r="I30" s="3">
        <f>'Wniosek 2025 r.'!C230</f>
        <v>0</v>
      </c>
      <c r="J30" s="87">
        <f>'Wniosek 2025 r.'!C386</f>
        <v>0</v>
      </c>
      <c r="K30" s="87">
        <f>'Wniosek 2025 r.'!D386</f>
        <v>0</v>
      </c>
      <c r="L30" s="88">
        <f>'Wniosek 2025 r.'!F386</f>
        <v>0</v>
      </c>
      <c r="M30" s="87">
        <f>'Wniosek 2025 r.'!H386</f>
        <v>0</v>
      </c>
      <c r="N30" s="87">
        <f>'Wniosek 2025 r.'!C540</f>
        <v>0</v>
      </c>
      <c r="O30" s="87">
        <f>'Wniosek 2025 r.'!C695</f>
        <v>0</v>
      </c>
      <c r="P30">
        <f>'Wniosek 2025 r.'!C850</f>
        <v>0</v>
      </c>
      <c r="Q30">
        <f>'Wniosek 2025 r.'!E850</f>
        <v>0</v>
      </c>
      <c r="R30">
        <f>'Wniosek 2025 r.'!C1004</f>
        <v>0</v>
      </c>
      <c r="S30">
        <f>'Wniosek 2025 r.'!D1004</f>
        <v>0</v>
      </c>
      <c r="T30">
        <f>'Wniosek 2025 r.'!G1004</f>
        <v>0</v>
      </c>
    </row>
    <row r="31" spans="1:20" x14ac:dyDescent="0.25">
      <c r="A31">
        <f>'Wniosek 2025 r.'!A68</f>
        <v>0</v>
      </c>
      <c r="B31">
        <f>'Wniosek 2025 r.'!B68</f>
        <v>0</v>
      </c>
      <c r="C31">
        <f>'Wniosek 2025 r.'!C68</f>
        <v>0</v>
      </c>
      <c r="D31">
        <f>'Wniosek 2025 r.'!D68</f>
        <v>0</v>
      </c>
      <c r="E31" s="70">
        <f>'Wniosek 2025 r.'!E68</f>
        <v>0</v>
      </c>
      <c r="F31">
        <f>'Wniosek 2025 r.'!F68</f>
        <v>0</v>
      </c>
      <c r="G31" s="70">
        <f>'Wniosek 2025 r.'!G68</f>
        <v>0</v>
      </c>
      <c r="H31" s="169">
        <f>'Wniosek 2025 r.'!H68</f>
        <v>0</v>
      </c>
      <c r="I31" s="3">
        <f>'Wniosek 2025 r.'!C231</f>
        <v>0</v>
      </c>
      <c r="J31" s="87">
        <f>'Wniosek 2025 r.'!C387</f>
        <v>0</v>
      </c>
      <c r="K31" s="87">
        <f>'Wniosek 2025 r.'!D387</f>
        <v>0</v>
      </c>
      <c r="L31" s="88">
        <f>'Wniosek 2025 r.'!F387</f>
        <v>0</v>
      </c>
      <c r="M31" s="87">
        <f>'Wniosek 2025 r.'!H387</f>
        <v>0</v>
      </c>
      <c r="N31" s="87">
        <f>'Wniosek 2025 r.'!C541</f>
        <v>0</v>
      </c>
      <c r="O31" s="87">
        <f>'Wniosek 2025 r.'!C696</f>
        <v>0</v>
      </c>
      <c r="P31">
        <f>'Wniosek 2025 r.'!C851</f>
        <v>0</v>
      </c>
      <c r="Q31">
        <f>'Wniosek 2025 r.'!E851</f>
        <v>0</v>
      </c>
      <c r="R31">
        <f>'Wniosek 2025 r.'!C1005</f>
        <v>0</v>
      </c>
      <c r="S31">
        <f>'Wniosek 2025 r.'!D1005</f>
        <v>0</v>
      </c>
      <c r="T31">
        <f>'Wniosek 2025 r.'!G1005</f>
        <v>0</v>
      </c>
    </row>
    <row r="32" spans="1:20" x14ac:dyDescent="0.25">
      <c r="A32">
        <f>'Wniosek 2025 r.'!A69</f>
        <v>0</v>
      </c>
      <c r="B32">
        <f>'Wniosek 2025 r.'!B69</f>
        <v>0</v>
      </c>
      <c r="C32">
        <f>'Wniosek 2025 r.'!C69</f>
        <v>0</v>
      </c>
      <c r="D32">
        <f>'Wniosek 2025 r.'!D69</f>
        <v>0</v>
      </c>
      <c r="E32" s="70">
        <f>'Wniosek 2025 r.'!E69</f>
        <v>0</v>
      </c>
      <c r="F32">
        <f>'Wniosek 2025 r.'!F69</f>
        <v>0</v>
      </c>
      <c r="G32" s="70">
        <f>'Wniosek 2025 r.'!G69</f>
        <v>0</v>
      </c>
      <c r="H32" s="169">
        <f>'Wniosek 2025 r.'!H69</f>
        <v>0</v>
      </c>
      <c r="I32" s="3">
        <f>'Wniosek 2025 r.'!C232</f>
        <v>0</v>
      </c>
      <c r="J32" s="87">
        <f>'Wniosek 2025 r.'!C388</f>
        <v>0</v>
      </c>
      <c r="K32" s="87">
        <f>'Wniosek 2025 r.'!D388</f>
        <v>0</v>
      </c>
      <c r="L32" s="88">
        <f>'Wniosek 2025 r.'!F388</f>
        <v>0</v>
      </c>
      <c r="M32" s="87">
        <f>'Wniosek 2025 r.'!H388</f>
        <v>0</v>
      </c>
      <c r="N32" s="87">
        <f>'Wniosek 2025 r.'!C542</f>
        <v>0</v>
      </c>
      <c r="O32" s="87">
        <f>'Wniosek 2025 r.'!C697</f>
        <v>0</v>
      </c>
      <c r="P32">
        <f>'Wniosek 2025 r.'!C852</f>
        <v>0</v>
      </c>
      <c r="Q32">
        <f>'Wniosek 2025 r.'!E852</f>
        <v>0</v>
      </c>
      <c r="R32">
        <f>'Wniosek 2025 r.'!C1006</f>
        <v>0</v>
      </c>
      <c r="S32">
        <f>'Wniosek 2025 r.'!D1006</f>
        <v>0</v>
      </c>
      <c r="T32">
        <f>'Wniosek 2025 r.'!G1006</f>
        <v>0</v>
      </c>
    </row>
    <row r="33" spans="1:20" x14ac:dyDescent="0.25">
      <c r="A33">
        <f>'Wniosek 2025 r.'!A70</f>
        <v>0</v>
      </c>
      <c r="B33">
        <f>'Wniosek 2025 r.'!B70</f>
        <v>0</v>
      </c>
      <c r="C33">
        <f>'Wniosek 2025 r.'!C70</f>
        <v>0</v>
      </c>
      <c r="D33">
        <f>'Wniosek 2025 r.'!D70</f>
        <v>0</v>
      </c>
      <c r="E33" s="70">
        <f>'Wniosek 2025 r.'!E70</f>
        <v>0</v>
      </c>
      <c r="F33">
        <f>'Wniosek 2025 r.'!F70</f>
        <v>0</v>
      </c>
      <c r="G33" s="70">
        <f>'Wniosek 2025 r.'!G70</f>
        <v>0</v>
      </c>
      <c r="H33" s="169">
        <f>'Wniosek 2025 r.'!H70</f>
        <v>0</v>
      </c>
      <c r="I33" s="3">
        <f>'Wniosek 2025 r.'!C233</f>
        <v>0</v>
      </c>
      <c r="J33" s="87">
        <f>'Wniosek 2025 r.'!C389</f>
        <v>0</v>
      </c>
      <c r="K33" s="87">
        <f>'Wniosek 2025 r.'!D389</f>
        <v>0</v>
      </c>
      <c r="L33" s="88">
        <f>'Wniosek 2025 r.'!F389</f>
        <v>0</v>
      </c>
      <c r="M33" s="87">
        <f>'Wniosek 2025 r.'!H389</f>
        <v>0</v>
      </c>
      <c r="N33" s="87">
        <f>'Wniosek 2025 r.'!C543</f>
        <v>0</v>
      </c>
      <c r="O33" s="87">
        <f>'Wniosek 2025 r.'!C698</f>
        <v>0</v>
      </c>
      <c r="P33">
        <f>'Wniosek 2025 r.'!C853</f>
        <v>0</v>
      </c>
      <c r="Q33">
        <f>'Wniosek 2025 r.'!E853</f>
        <v>0</v>
      </c>
      <c r="R33">
        <f>'Wniosek 2025 r.'!C1007</f>
        <v>0</v>
      </c>
      <c r="S33">
        <f>'Wniosek 2025 r.'!D1007</f>
        <v>0</v>
      </c>
      <c r="T33">
        <f>'Wniosek 2025 r.'!G1007</f>
        <v>0</v>
      </c>
    </row>
    <row r="34" spans="1:20" x14ac:dyDescent="0.25">
      <c r="A34">
        <f>'Wniosek 2025 r.'!A71</f>
        <v>0</v>
      </c>
      <c r="B34">
        <f>'Wniosek 2025 r.'!B71</f>
        <v>0</v>
      </c>
      <c r="C34">
        <f>'Wniosek 2025 r.'!C71</f>
        <v>0</v>
      </c>
      <c r="D34">
        <f>'Wniosek 2025 r.'!D71</f>
        <v>0</v>
      </c>
      <c r="E34" s="70">
        <f>'Wniosek 2025 r.'!E71</f>
        <v>0</v>
      </c>
      <c r="F34">
        <f>'Wniosek 2025 r.'!F71</f>
        <v>0</v>
      </c>
      <c r="G34" s="70">
        <f>'Wniosek 2025 r.'!G71</f>
        <v>0</v>
      </c>
      <c r="H34" s="169">
        <f>'Wniosek 2025 r.'!H71</f>
        <v>0</v>
      </c>
      <c r="I34" s="3">
        <f>'Wniosek 2025 r.'!C234</f>
        <v>0</v>
      </c>
      <c r="J34" s="87">
        <f>'Wniosek 2025 r.'!C390</f>
        <v>0</v>
      </c>
      <c r="K34" s="87">
        <f>'Wniosek 2025 r.'!D390</f>
        <v>0</v>
      </c>
      <c r="L34" s="88">
        <f>'Wniosek 2025 r.'!F390</f>
        <v>0</v>
      </c>
      <c r="M34" s="87">
        <f>'Wniosek 2025 r.'!H390</f>
        <v>0</v>
      </c>
      <c r="N34" s="87">
        <f>'Wniosek 2025 r.'!C544</f>
        <v>0</v>
      </c>
      <c r="O34" s="87">
        <f>'Wniosek 2025 r.'!C699</f>
        <v>0</v>
      </c>
      <c r="P34">
        <f>'Wniosek 2025 r.'!C854</f>
        <v>0</v>
      </c>
      <c r="Q34">
        <f>'Wniosek 2025 r.'!E854</f>
        <v>0</v>
      </c>
      <c r="R34">
        <f>'Wniosek 2025 r.'!C1008</f>
        <v>0</v>
      </c>
      <c r="S34">
        <f>'Wniosek 2025 r.'!D1008</f>
        <v>0</v>
      </c>
      <c r="T34">
        <f>'Wniosek 2025 r.'!G1008</f>
        <v>0</v>
      </c>
    </row>
    <row r="35" spans="1:20" x14ac:dyDescent="0.25">
      <c r="A35">
        <f>'Wniosek 2025 r.'!A72</f>
        <v>0</v>
      </c>
      <c r="B35">
        <f>'Wniosek 2025 r.'!B72</f>
        <v>0</v>
      </c>
      <c r="C35">
        <f>'Wniosek 2025 r.'!C72</f>
        <v>0</v>
      </c>
      <c r="D35">
        <f>'Wniosek 2025 r.'!D72</f>
        <v>0</v>
      </c>
      <c r="E35" s="70">
        <f>'Wniosek 2025 r.'!E72</f>
        <v>0</v>
      </c>
      <c r="F35">
        <f>'Wniosek 2025 r.'!F72</f>
        <v>0</v>
      </c>
      <c r="G35" s="70">
        <f>'Wniosek 2025 r.'!G72</f>
        <v>0</v>
      </c>
      <c r="H35" s="169">
        <f>'Wniosek 2025 r.'!H72</f>
        <v>0</v>
      </c>
      <c r="I35" s="3">
        <f>'Wniosek 2025 r.'!C235</f>
        <v>0</v>
      </c>
      <c r="J35" s="87">
        <f>'Wniosek 2025 r.'!C391</f>
        <v>0</v>
      </c>
      <c r="K35" s="87">
        <f>'Wniosek 2025 r.'!D391</f>
        <v>0</v>
      </c>
      <c r="L35" s="88">
        <f>'Wniosek 2025 r.'!F391</f>
        <v>0</v>
      </c>
      <c r="M35" s="87">
        <f>'Wniosek 2025 r.'!H391</f>
        <v>0</v>
      </c>
      <c r="N35" s="87">
        <f>'Wniosek 2025 r.'!C545</f>
        <v>0</v>
      </c>
      <c r="O35" s="87">
        <f>'Wniosek 2025 r.'!C700</f>
        <v>0</v>
      </c>
      <c r="P35">
        <f>'Wniosek 2025 r.'!C855</f>
        <v>0</v>
      </c>
      <c r="Q35">
        <f>'Wniosek 2025 r.'!E855</f>
        <v>0</v>
      </c>
      <c r="R35">
        <f>'Wniosek 2025 r.'!C1009</f>
        <v>0</v>
      </c>
      <c r="S35">
        <f>'Wniosek 2025 r.'!D1009</f>
        <v>0</v>
      </c>
      <c r="T35">
        <f>'Wniosek 2025 r.'!G1009</f>
        <v>0</v>
      </c>
    </row>
    <row r="36" spans="1:20" x14ac:dyDescent="0.25">
      <c r="A36">
        <f>'Wniosek 2025 r.'!A73</f>
        <v>0</v>
      </c>
      <c r="B36">
        <f>'Wniosek 2025 r.'!B73</f>
        <v>0</v>
      </c>
      <c r="C36">
        <f>'Wniosek 2025 r.'!C73</f>
        <v>0</v>
      </c>
      <c r="D36">
        <f>'Wniosek 2025 r.'!D73</f>
        <v>0</v>
      </c>
      <c r="E36" s="70">
        <f>'Wniosek 2025 r.'!E73</f>
        <v>0</v>
      </c>
      <c r="F36">
        <f>'Wniosek 2025 r.'!F73</f>
        <v>0</v>
      </c>
      <c r="G36" s="70">
        <f>'Wniosek 2025 r.'!G73</f>
        <v>0</v>
      </c>
      <c r="H36" s="169">
        <f>'Wniosek 2025 r.'!H73</f>
        <v>0</v>
      </c>
      <c r="I36" s="3">
        <f>'Wniosek 2025 r.'!C236</f>
        <v>0</v>
      </c>
      <c r="J36" s="87">
        <f>'Wniosek 2025 r.'!C392</f>
        <v>0</v>
      </c>
      <c r="K36" s="87">
        <f>'Wniosek 2025 r.'!D392</f>
        <v>0</v>
      </c>
      <c r="L36" s="88">
        <f>'Wniosek 2025 r.'!F392</f>
        <v>0</v>
      </c>
      <c r="M36" s="87">
        <f>'Wniosek 2025 r.'!H392</f>
        <v>0</v>
      </c>
      <c r="N36" s="87">
        <f>'Wniosek 2025 r.'!C546</f>
        <v>0</v>
      </c>
      <c r="O36" s="87">
        <f>'Wniosek 2025 r.'!C701</f>
        <v>0</v>
      </c>
      <c r="P36">
        <f>'Wniosek 2025 r.'!C856</f>
        <v>0</v>
      </c>
      <c r="Q36">
        <f>'Wniosek 2025 r.'!E856</f>
        <v>0</v>
      </c>
      <c r="R36">
        <f>'Wniosek 2025 r.'!C1010</f>
        <v>0</v>
      </c>
      <c r="S36">
        <f>'Wniosek 2025 r.'!D1010</f>
        <v>0</v>
      </c>
      <c r="T36">
        <f>'Wniosek 2025 r.'!G1010</f>
        <v>0</v>
      </c>
    </row>
    <row r="37" spans="1:20" x14ac:dyDescent="0.25">
      <c r="A37">
        <f>'Wniosek 2025 r.'!A74</f>
        <v>0</v>
      </c>
      <c r="B37">
        <f>'Wniosek 2025 r.'!B74</f>
        <v>0</v>
      </c>
      <c r="C37">
        <f>'Wniosek 2025 r.'!C74</f>
        <v>0</v>
      </c>
      <c r="D37">
        <f>'Wniosek 2025 r.'!D74</f>
        <v>0</v>
      </c>
      <c r="E37" s="70">
        <f>'Wniosek 2025 r.'!E74</f>
        <v>0</v>
      </c>
      <c r="F37">
        <f>'Wniosek 2025 r.'!F74</f>
        <v>0</v>
      </c>
      <c r="G37" s="70">
        <f>'Wniosek 2025 r.'!G74</f>
        <v>0</v>
      </c>
      <c r="H37" s="169">
        <f>'Wniosek 2025 r.'!H74</f>
        <v>0</v>
      </c>
      <c r="I37" s="3">
        <f>'Wniosek 2025 r.'!C237</f>
        <v>0</v>
      </c>
      <c r="J37" s="87">
        <f>'Wniosek 2025 r.'!C393</f>
        <v>0</v>
      </c>
      <c r="K37" s="87">
        <f>'Wniosek 2025 r.'!D393</f>
        <v>0</v>
      </c>
      <c r="L37" s="88">
        <f>'Wniosek 2025 r.'!F393</f>
        <v>0</v>
      </c>
      <c r="M37" s="87">
        <f>'Wniosek 2025 r.'!H393</f>
        <v>0</v>
      </c>
      <c r="N37" s="87">
        <f>'Wniosek 2025 r.'!C547</f>
        <v>0</v>
      </c>
      <c r="O37" s="87">
        <f>'Wniosek 2025 r.'!C702</f>
        <v>0</v>
      </c>
      <c r="P37">
        <f>'Wniosek 2025 r.'!C857</f>
        <v>0</v>
      </c>
      <c r="Q37">
        <f>'Wniosek 2025 r.'!E857</f>
        <v>0</v>
      </c>
      <c r="R37">
        <f>'Wniosek 2025 r.'!C1011</f>
        <v>0</v>
      </c>
      <c r="S37">
        <f>'Wniosek 2025 r.'!D1011</f>
        <v>0</v>
      </c>
      <c r="T37">
        <f>'Wniosek 2025 r.'!G1011</f>
        <v>0</v>
      </c>
    </row>
    <row r="38" spans="1:20" x14ac:dyDescent="0.25">
      <c r="A38">
        <f>'Wniosek 2025 r.'!A75</f>
        <v>0</v>
      </c>
      <c r="B38">
        <f>'Wniosek 2025 r.'!B75</f>
        <v>0</v>
      </c>
      <c r="C38">
        <f>'Wniosek 2025 r.'!C75</f>
        <v>0</v>
      </c>
      <c r="D38">
        <f>'Wniosek 2025 r.'!D75</f>
        <v>0</v>
      </c>
      <c r="E38" s="70">
        <f>'Wniosek 2025 r.'!E75</f>
        <v>0</v>
      </c>
      <c r="F38">
        <f>'Wniosek 2025 r.'!F75</f>
        <v>0</v>
      </c>
      <c r="G38" s="70">
        <f>'Wniosek 2025 r.'!G75</f>
        <v>0</v>
      </c>
      <c r="H38" s="169">
        <f>'Wniosek 2025 r.'!H75</f>
        <v>0</v>
      </c>
      <c r="I38" s="3">
        <f>'Wniosek 2025 r.'!C238</f>
        <v>0</v>
      </c>
      <c r="J38" s="87">
        <f>'Wniosek 2025 r.'!C394</f>
        <v>0</v>
      </c>
      <c r="K38" s="87">
        <f>'Wniosek 2025 r.'!D394</f>
        <v>0</v>
      </c>
      <c r="L38" s="88">
        <f>'Wniosek 2025 r.'!F394</f>
        <v>0</v>
      </c>
      <c r="M38" s="87">
        <f>'Wniosek 2025 r.'!H394</f>
        <v>0</v>
      </c>
      <c r="N38" s="87">
        <f>'Wniosek 2025 r.'!C548</f>
        <v>0</v>
      </c>
      <c r="O38" s="87">
        <f>'Wniosek 2025 r.'!C703</f>
        <v>0</v>
      </c>
      <c r="P38">
        <f>'Wniosek 2025 r.'!C858</f>
        <v>0</v>
      </c>
      <c r="Q38">
        <f>'Wniosek 2025 r.'!E858</f>
        <v>0</v>
      </c>
      <c r="R38">
        <f>'Wniosek 2025 r.'!C1012</f>
        <v>0</v>
      </c>
      <c r="S38">
        <f>'Wniosek 2025 r.'!D1012</f>
        <v>0</v>
      </c>
      <c r="T38">
        <f>'Wniosek 2025 r.'!G1012</f>
        <v>0</v>
      </c>
    </row>
    <row r="39" spans="1:20" x14ac:dyDescent="0.25">
      <c r="A39">
        <f>'Wniosek 2025 r.'!A76</f>
        <v>0</v>
      </c>
      <c r="B39">
        <f>'Wniosek 2025 r.'!B76</f>
        <v>0</v>
      </c>
      <c r="C39">
        <f>'Wniosek 2025 r.'!C76</f>
        <v>0</v>
      </c>
      <c r="D39">
        <f>'Wniosek 2025 r.'!D76</f>
        <v>0</v>
      </c>
      <c r="E39" s="70">
        <f>'Wniosek 2025 r.'!E76</f>
        <v>0</v>
      </c>
      <c r="F39">
        <f>'Wniosek 2025 r.'!F76</f>
        <v>0</v>
      </c>
      <c r="G39" s="70">
        <f>'Wniosek 2025 r.'!G76</f>
        <v>0</v>
      </c>
      <c r="H39" s="169">
        <f>'Wniosek 2025 r.'!H76</f>
        <v>0</v>
      </c>
      <c r="I39" s="3">
        <f>'Wniosek 2025 r.'!C239</f>
        <v>0</v>
      </c>
      <c r="J39" s="87">
        <f>'Wniosek 2025 r.'!C395</f>
        <v>0</v>
      </c>
      <c r="K39" s="87">
        <f>'Wniosek 2025 r.'!D395</f>
        <v>0</v>
      </c>
      <c r="L39" s="88">
        <f>'Wniosek 2025 r.'!F395</f>
        <v>0</v>
      </c>
      <c r="M39" s="87">
        <f>'Wniosek 2025 r.'!H395</f>
        <v>0</v>
      </c>
      <c r="N39" s="87">
        <f>'Wniosek 2025 r.'!C549</f>
        <v>0</v>
      </c>
      <c r="O39" s="87">
        <f>'Wniosek 2025 r.'!C704</f>
        <v>0</v>
      </c>
      <c r="P39">
        <f>'Wniosek 2025 r.'!C859</f>
        <v>0</v>
      </c>
      <c r="Q39">
        <f>'Wniosek 2025 r.'!E859</f>
        <v>0</v>
      </c>
      <c r="R39">
        <f>'Wniosek 2025 r.'!C1013</f>
        <v>0</v>
      </c>
      <c r="S39">
        <f>'Wniosek 2025 r.'!D1013</f>
        <v>0</v>
      </c>
      <c r="T39">
        <f>'Wniosek 2025 r.'!G1013</f>
        <v>0</v>
      </c>
    </row>
    <row r="40" spans="1:20" x14ac:dyDescent="0.25">
      <c r="A40">
        <f>'Wniosek 2025 r.'!A77</f>
        <v>0</v>
      </c>
      <c r="B40">
        <f>'Wniosek 2025 r.'!B77</f>
        <v>0</v>
      </c>
      <c r="C40">
        <f>'Wniosek 2025 r.'!C77</f>
        <v>0</v>
      </c>
      <c r="D40">
        <f>'Wniosek 2025 r.'!D77</f>
        <v>0</v>
      </c>
      <c r="E40" s="70">
        <f>'Wniosek 2025 r.'!E77</f>
        <v>0</v>
      </c>
      <c r="F40">
        <f>'Wniosek 2025 r.'!F77</f>
        <v>0</v>
      </c>
      <c r="G40" s="70">
        <f>'Wniosek 2025 r.'!G77</f>
        <v>0</v>
      </c>
      <c r="H40" s="169">
        <f>'Wniosek 2025 r.'!H77</f>
        <v>0</v>
      </c>
      <c r="I40" s="3">
        <f>'Wniosek 2025 r.'!C240</f>
        <v>0</v>
      </c>
      <c r="J40" s="87">
        <f>'Wniosek 2025 r.'!C396</f>
        <v>0</v>
      </c>
      <c r="K40" s="87">
        <f>'Wniosek 2025 r.'!D396</f>
        <v>0</v>
      </c>
      <c r="L40" s="88">
        <f>'Wniosek 2025 r.'!F396</f>
        <v>0</v>
      </c>
      <c r="M40" s="87">
        <f>'Wniosek 2025 r.'!H396</f>
        <v>0</v>
      </c>
      <c r="N40" s="87">
        <f>'Wniosek 2025 r.'!C550</f>
        <v>0</v>
      </c>
      <c r="O40" s="87">
        <f>'Wniosek 2025 r.'!C705</f>
        <v>0</v>
      </c>
      <c r="P40">
        <f>'Wniosek 2025 r.'!C860</f>
        <v>0</v>
      </c>
      <c r="Q40">
        <f>'Wniosek 2025 r.'!E860</f>
        <v>0</v>
      </c>
      <c r="R40">
        <f>'Wniosek 2025 r.'!C1014</f>
        <v>0</v>
      </c>
      <c r="S40">
        <f>'Wniosek 2025 r.'!D1014</f>
        <v>0</v>
      </c>
      <c r="T40">
        <f>'Wniosek 2025 r.'!G1014</f>
        <v>0</v>
      </c>
    </row>
    <row r="41" spans="1:20" x14ac:dyDescent="0.25">
      <c r="A41">
        <f>'Wniosek 2025 r.'!A78</f>
        <v>0</v>
      </c>
      <c r="B41">
        <f>'Wniosek 2025 r.'!B78</f>
        <v>0</v>
      </c>
      <c r="C41">
        <f>'Wniosek 2025 r.'!C78</f>
        <v>0</v>
      </c>
      <c r="D41">
        <f>'Wniosek 2025 r.'!D78</f>
        <v>0</v>
      </c>
      <c r="E41" s="70">
        <f>'Wniosek 2025 r.'!E78</f>
        <v>0</v>
      </c>
      <c r="F41">
        <f>'Wniosek 2025 r.'!F78</f>
        <v>0</v>
      </c>
      <c r="G41" s="70">
        <f>'Wniosek 2025 r.'!G78</f>
        <v>0</v>
      </c>
      <c r="H41" s="169">
        <f>'Wniosek 2025 r.'!H78</f>
        <v>0</v>
      </c>
      <c r="I41" s="3">
        <f>'Wniosek 2025 r.'!C241</f>
        <v>0</v>
      </c>
      <c r="J41" s="87">
        <f>'Wniosek 2025 r.'!C397</f>
        <v>0</v>
      </c>
      <c r="K41" s="87">
        <f>'Wniosek 2025 r.'!D397</f>
        <v>0</v>
      </c>
      <c r="L41" s="88">
        <f>'Wniosek 2025 r.'!F397</f>
        <v>0</v>
      </c>
      <c r="M41" s="87">
        <f>'Wniosek 2025 r.'!H397</f>
        <v>0</v>
      </c>
      <c r="N41" s="87">
        <f>'Wniosek 2025 r.'!C551</f>
        <v>0</v>
      </c>
      <c r="O41" s="87">
        <f>'Wniosek 2025 r.'!C706</f>
        <v>0</v>
      </c>
      <c r="P41">
        <f>'Wniosek 2025 r.'!C861</f>
        <v>0</v>
      </c>
      <c r="Q41">
        <f>'Wniosek 2025 r.'!E861</f>
        <v>0</v>
      </c>
      <c r="R41">
        <f>'Wniosek 2025 r.'!C1015</f>
        <v>0</v>
      </c>
      <c r="S41">
        <f>'Wniosek 2025 r.'!D1015</f>
        <v>0</v>
      </c>
      <c r="T41">
        <f>'Wniosek 2025 r.'!G1015</f>
        <v>0</v>
      </c>
    </row>
    <row r="42" spans="1:20" x14ac:dyDescent="0.25">
      <c r="A42">
        <f>'Wniosek 2025 r.'!A79</f>
        <v>0</v>
      </c>
      <c r="B42">
        <f>'Wniosek 2025 r.'!B79</f>
        <v>0</v>
      </c>
      <c r="C42">
        <f>'Wniosek 2025 r.'!C79</f>
        <v>0</v>
      </c>
      <c r="D42">
        <f>'Wniosek 2025 r.'!D79</f>
        <v>0</v>
      </c>
      <c r="E42" s="70">
        <f>'Wniosek 2025 r.'!E79</f>
        <v>0</v>
      </c>
      <c r="F42">
        <f>'Wniosek 2025 r.'!F79</f>
        <v>0</v>
      </c>
      <c r="G42" s="70">
        <f>'Wniosek 2025 r.'!G79</f>
        <v>0</v>
      </c>
      <c r="H42" s="169">
        <f>'Wniosek 2025 r.'!H79</f>
        <v>0</v>
      </c>
      <c r="I42" s="3">
        <f>'Wniosek 2025 r.'!C242</f>
        <v>0</v>
      </c>
      <c r="J42" s="87">
        <f>'Wniosek 2025 r.'!C398</f>
        <v>0</v>
      </c>
      <c r="K42" s="87">
        <f>'Wniosek 2025 r.'!D398</f>
        <v>0</v>
      </c>
      <c r="L42" s="88">
        <f>'Wniosek 2025 r.'!F398</f>
        <v>0</v>
      </c>
      <c r="M42" s="87">
        <f>'Wniosek 2025 r.'!H398</f>
        <v>0</v>
      </c>
      <c r="N42" s="87">
        <f>'Wniosek 2025 r.'!C552</f>
        <v>0</v>
      </c>
      <c r="O42" s="87">
        <f>'Wniosek 2025 r.'!C707</f>
        <v>0</v>
      </c>
      <c r="P42">
        <f>'Wniosek 2025 r.'!C862</f>
        <v>0</v>
      </c>
      <c r="Q42">
        <f>'Wniosek 2025 r.'!E862</f>
        <v>0</v>
      </c>
      <c r="R42">
        <f>'Wniosek 2025 r.'!C1016</f>
        <v>0</v>
      </c>
      <c r="S42">
        <f>'Wniosek 2025 r.'!D1016</f>
        <v>0</v>
      </c>
      <c r="T42">
        <f>'Wniosek 2025 r.'!G1016</f>
        <v>0</v>
      </c>
    </row>
    <row r="43" spans="1:20" x14ac:dyDescent="0.25">
      <c r="A43">
        <f>'Wniosek 2025 r.'!A80</f>
        <v>0</v>
      </c>
      <c r="B43">
        <f>'Wniosek 2025 r.'!B80</f>
        <v>0</v>
      </c>
      <c r="C43">
        <f>'Wniosek 2025 r.'!C80</f>
        <v>0</v>
      </c>
      <c r="D43">
        <f>'Wniosek 2025 r.'!D80</f>
        <v>0</v>
      </c>
      <c r="E43" s="70">
        <f>'Wniosek 2025 r.'!E80</f>
        <v>0</v>
      </c>
      <c r="F43">
        <f>'Wniosek 2025 r.'!F80</f>
        <v>0</v>
      </c>
      <c r="G43" s="70">
        <f>'Wniosek 2025 r.'!G80</f>
        <v>0</v>
      </c>
      <c r="H43" s="169">
        <f>'Wniosek 2025 r.'!H80</f>
        <v>0</v>
      </c>
      <c r="I43" s="3">
        <f>'Wniosek 2025 r.'!C243</f>
        <v>0</v>
      </c>
      <c r="J43" s="87">
        <f>'Wniosek 2025 r.'!C399</f>
        <v>0</v>
      </c>
      <c r="K43" s="87">
        <f>'Wniosek 2025 r.'!D399</f>
        <v>0</v>
      </c>
      <c r="L43" s="88">
        <f>'Wniosek 2025 r.'!F399</f>
        <v>0</v>
      </c>
      <c r="M43" s="87">
        <f>'Wniosek 2025 r.'!H399</f>
        <v>0</v>
      </c>
      <c r="N43" s="87">
        <f>'Wniosek 2025 r.'!C553</f>
        <v>0</v>
      </c>
      <c r="O43" s="87">
        <f>'Wniosek 2025 r.'!C708</f>
        <v>0</v>
      </c>
      <c r="P43">
        <f>'Wniosek 2025 r.'!C863</f>
        <v>0</v>
      </c>
      <c r="Q43">
        <f>'Wniosek 2025 r.'!E863</f>
        <v>0</v>
      </c>
      <c r="R43">
        <f>'Wniosek 2025 r.'!C1017</f>
        <v>0</v>
      </c>
      <c r="S43">
        <f>'Wniosek 2025 r.'!D1017</f>
        <v>0</v>
      </c>
      <c r="T43">
        <f>'Wniosek 2025 r.'!G1017</f>
        <v>0</v>
      </c>
    </row>
    <row r="44" spans="1:20" x14ac:dyDescent="0.25">
      <c r="A44">
        <f>'Wniosek 2025 r.'!A81</f>
        <v>0</v>
      </c>
      <c r="B44">
        <f>'Wniosek 2025 r.'!B81</f>
        <v>0</v>
      </c>
      <c r="C44">
        <f>'Wniosek 2025 r.'!C81</f>
        <v>0</v>
      </c>
      <c r="D44">
        <f>'Wniosek 2025 r.'!D81</f>
        <v>0</v>
      </c>
      <c r="E44" s="70">
        <f>'Wniosek 2025 r.'!E81</f>
        <v>0</v>
      </c>
      <c r="F44">
        <f>'Wniosek 2025 r.'!F81</f>
        <v>0</v>
      </c>
      <c r="G44" s="70">
        <f>'Wniosek 2025 r.'!G81</f>
        <v>0</v>
      </c>
      <c r="H44" s="169">
        <f>'Wniosek 2025 r.'!H81</f>
        <v>0</v>
      </c>
      <c r="I44" s="3">
        <f>'Wniosek 2025 r.'!C244</f>
        <v>0</v>
      </c>
      <c r="J44" s="87">
        <f>'Wniosek 2025 r.'!C400</f>
        <v>0</v>
      </c>
      <c r="K44" s="87">
        <f>'Wniosek 2025 r.'!D400</f>
        <v>0</v>
      </c>
      <c r="L44" s="88">
        <f>'Wniosek 2025 r.'!F400</f>
        <v>0</v>
      </c>
      <c r="M44" s="87">
        <f>'Wniosek 2025 r.'!H400</f>
        <v>0</v>
      </c>
      <c r="N44" s="87">
        <f>'Wniosek 2025 r.'!C554</f>
        <v>0</v>
      </c>
      <c r="O44" s="87">
        <f>'Wniosek 2025 r.'!C709</f>
        <v>0</v>
      </c>
      <c r="P44">
        <f>'Wniosek 2025 r.'!C864</f>
        <v>0</v>
      </c>
      <c r="Q44">
        <f>'Wniosek 2025 r.'!E864</f>
        <v>0</v>
      </c>
      <c r="R44">
        <f>'Wniosek 2025 r.'!C1018</f>
        <v>0</v>
      </c>
      <c r="S44">
        <f>'Wniosek 2025 r.'!D1018</f>
        <v>0</v>
      </c>
      <c r="T44">
        <f>'Wniosek 2025 r.'!G1018</f>
        <v>0</v>
      </c>
    </row>
    <row r="45" spans="1:20" x14ac:dyDescent="0.25">
      <c r="A45">
        <f>'Wniosek 2025 r.'!A82</f>
        <v>0</v>
      </c>
      <c r="B45">
        <f>'Wniosek 2025 r.'!B82</f>
        <v>0</v>
      </c>
      <c r="C45">
        <f>'Wniosek 2025 r.'!C82</f>
        <v>0</v>
      </c>
      <c r="D45">
        <f>'Wniosek 2025 r.'!D82</f>
        <v>0</v>
      </c>
      <c r="E45" s="70">
        <f>'Wniosek 2025 r.'!E82</f>
        <v>0</v>
      </c>
      <c r="F45">
        <f>'Wniosek 2025 r.'!F82</f>
        <v>0</v>
      </c>
      <c r="G45" s="70">
        <f>'Wniosek 2025 r.'!G82</f>
        <v>0</v>
      </c>
      <c r="H45" s="169">
        <f>'Wniosek 2025 r.'!H82</f>
        <v>0</v>
      </c>
      <c r="I45" s="3">
        <f>'Wniosek 2025 r.'!C245</f>
        <v>0</v>
      </c>
      <c r="J45" s="87">
        <f>'Wniosek 2025 r.'!C401</f>
        <v>0</v>
      </c>
      <c r="K45" s="87">
        <f>'Wniosek 2025 r.'!D401</f>
        <v>0</v>
      </c>
      <c r="L45" s="88">
        <f>'Wniosek 2025 r.'!F401</f>
        <v>0</v>
      </c>
      <c r="M45" s="87">
        <f>'Wniosek 2025 r.'!H401</f>
        <v>0</v>
      </c>
      <c r="N45" s="87">
        <f>'Wniosek 2025 r.'!C555</f>
        <v>0</v>
      </c>
      <c r="O45" s="87">
        <f>'Wniosek 2025 r.'!C710</f>
        <v>0</v>
      </c>
      <c r="P45">
        <f>'Wniosek 2025 r.'!C865</f>
        <v>0</v>
      </c>
      <c r="Q45">
        <f>'Wniosek 2025 r.'!E865</f>
        <v>0</v>
      </c>
      <c r="R45">
        <f>'Wniosek 2025 r.'!C1019</f>
        <v>0</v>
      </c>
      <c r="S45">
        <f>'Wniosek 2025 r.'!D1019</f>
        <v>0</v>
      </c>
      <c r="T45">
        <f>'Wniosek 2025 r.'!G1019</f>
        <v>0</v>
      </c>
    </row>
    <row r="46" spans="1:20" x14ac:dyDescent="0.25">
      <c r="A46">
        <f>'Wniosek 2025 r.'!A83</f>
        <v>0</v>
      </c>
      <c r="B46">
        <f>'Wniosek 2025 r.'!B83</f>
        <v>0</v>
      </c>
      <c r="C46">
        <f>'Wniosek 2025 r.'!C83</f>
        <v>0</v>
      </c>
      <c r="D46">
        <f>'Wniosek 2025 r.'!D83</f>
        <v>0</v>
      </c>
      <c r="E46" s="70">
        <f>'Wniosek 2025 r.'!E83</f>
        <v>0</v>
      </c>
      <c r="F46">
        <f>'Wniosek 2025 r.'!F83</f>
        <v>0</v>
      </c>
      <c r="G46" s="70">
        <f>'Wniosek 2025 r.'!G83</f>
        <v>0</v>
      </c>
      <c r="H46" s="169">
        <f>'Wniosek 2025 r.'!H83</f>
        <v>0</v>
      </c>
      <c r="I46" s="3">
        <f>'Wniosek 2025 r.'!C246</f>
        <v>0</v>
      </c>
      <c r="J46" s="87">
        <f>'Wniosek 2025 r.'!C402</f>
        <v>0</v>
      </c>
      <c r="K46" s="87">
        <f>'Wniosek 2025 r.'!D402</f>
        <v>0</v>
      </c>
      <c r="L46" s="88">
        <f>'Wniosek 2025 r.'!F402</f>
        <v>0</v>
      </c>
      <c r="M46" s="87">
        <f>'Wniosek 2025 r.'!H402</f>
        <v>0</v>
      </c>
      <c r="N46" s="87">
        <f>'Wniosek 2025 r.'!C556</f>
        <v>0</v>
      </c>
      <c r="O46" s="87">
        <f>'Wniosek 2025 r.'!C711</f>
        <v>0</v>
      </c>
      <c r="P46">
        <f>'Wniosek 2025 r.'!C866</f>
        <v>0</v>
      </c>
      <c r="Q46">
        <f>'Wniosek 2025 r.'!E866</f>
        <v>0</v>
      </c>
      <c r="R46">
        <f>'Wniosek 2025 r.'!C1020</f>
        <v>0</v>
      </c>
      <c r="S46">
        <f>'Wniosek 2025 r.'!D1020</f>
        <v>0</v>
      </c>
      <c r="T46">
        <f>'Wniosek 2025 r.'!G1020</f>
        <v>0</v>
      </c>
    </row>
    <row r="47" spans="1:20" x14ac:dyDescent="0.25">
      <c r="A47">
        <f>'Wniosek 2025 r.'!A84</f>
        <v>0</v>
      </c>
      <c r="B47">
        <f>'Wniosek 2025 r.'!B84</f>
        <v>0</v>
      </c>
      <c r="C47">
        <f>'Wniosek 2025 r.'!C84</f>
        <v>0</v>
      </c>
      <c r="D47">
        <f>'Wniosek 2025 r.'!D84</f>
        <v>0</v>
      </c>
      <c r="E47" s="70">
        <f>'Wniosek 2025 r.'!E84</f>
        <v>0</v>
      </c>
      <c r="F47">
        <f>'Wniosek 2025 r.'!F84</f>
        <v>0</v>
      </c>
      <c r="G47" s="70">
        <f>'Wniosek 2025 r.'!G84</f>
        <v>0</v>
      </c>
      <c r="H47" s="169">
        <f>'Wniosek 2025 r.'!H84</f>
        <v>0</v>
      </c>
      <c r="I47" s="3">
        <f>'Wniosek 2025 r.'!C247</f>
        <v>0</v>
      </c>
      <c r="J47" s="87">
        <f>'Wniosek 2025 r.'!C403</f>
        <v>0</v>
      </c>
      <c r="K47" s="87">
        <f>'Wniosek 2025 r.'!D403</f>
        <v>0</v>
      </c>
      <c r="L47" s="88">
        <f>'Wniosek 2025 r.'!F403</f>
        <v>0</v>
      </c>
      <c r="M47" s="87">
        <f>'Wniosek 2025 r.'!H403</f>
        <v>0</v>
      </c>
      <c r="N47" s="87">
        <f>'Wniosek 2025 r.'!C557</f>
        <v>0</v>
      </c>
      <c r="O47" s="87">
        <f>'Wniosek 2025 r.'!C712</f>
        <v>0</v>
      </c>
      <c r="P47">
        <f>'Wniosek 2025 r.'!C867</f>
        <v>0</v>
      </c>
      <c r="Q47">
        <f>'Wniosek 2025 r.'!E867</f>
        <v>0</v>
      </c>
      <c r="R47">
        <f>'Wniosek 2025 r.'!C1021</f>
        <v>0</v>
      </c>
      <c r="S47">
        <f>'Wniosek 2025 r.'!D1021</f>
        <v>0</v>
      </c>
      <c r="T47">
        <f>'Wniosek 2025 r.'!G1021</f>
        <v>0</v>
      </c>
    </row>
    <row r="48" spans="1:20" x14ac:dyDescent="0.25">
      <c r="A48">
        <f>'Wniosek 2025 r.'!A85</f>
        <v>0</v>
      </c>
      <c r="B48">
        <f>'Wniosek 2025 r.'!B85</f>
        <v>0</v>
      </c>
      <c r="C48">
        <f>'Wniosek 2025 r.'!C85</f>
        <v>0</v>
      </c>
      <c r="D48">
        <f>'Wniosek 2025 r.'!D85</f>
        <v>0</v>
      </c>
      <c r="E48" s="70">
        <f>'Wniosek 2025 r.'!E85</f>
        <v>0</v>
      </c>
      <c r="F48">
        <f>'Wniosek 2025 r.'!F85</f>
        <v>0</v>
      </c>
      <c r="G48" s="70">
        <f>'Wniosek 2025 r.'!G85</f>
        <v>0</v>
      </c>
      <c r="H48" s="169">
        <f>'Wniosek 2025 r.'!H85</f>
        <v>0</v>
      </c>
      <c r="I48" s="3">
        <f>'Wniosek 2025 r.'!C248</f>
        <v>0</v>
      </c>
      <c r="J48" s="87">
        <f>'Wniosek 2025 r.'!C404</f>
        <v>0</v>
      </c>
      <c r="K48" s="87">
        <f>'Wniosek 2025 r.'!D404</f>
        <v>0</v>
      </c>
      <c r="L48" s="88">
        <f>'Wniosek 2025 r.'!F404</f>
        <v>0</v>
      </c>
      <c r="M48" s="87">
        <f>'Wniosek 2025 r.'!H404</f>
        <v>0</v>
      </c>
      <c r="N48" s="87">
        <f>'Wniosek 2025 r.'!C558</f>
        <v>0</v>
      </c>
      <c r="O48" s="87">
        <f>'Wniosek 2025 r.'!C713</f>
        <v>0</v>
      </c>
      <c r="P48">
        <f>'Wniosek 2025 r.'!C868</f>
        <v>0</v>
      </c>
      <c r="Q48">
        <f>'Wniosek 2025 r.'!E868</f>
        <v>0</v>
      </c>
      <c r="R48">
        <f>'Wniosek 2025 r.'!C1022</f>
        <v>0</v>
      </c>
      <c r="S48">
        <f>'Wniosek 2025 r.'!D1022</f>
        <v>0</v>
      </c>
      <c r="T48">
        <f>'Wniosek 2025 r.'!G1022</f>
        <v>0</v>
      </c>
    </row>
    <row r="49" spans="1:20" x14ac:dyDescent="0.25">
      <c r="A49">
        <f>'Wniosek 2025 r.'!A86</f>
        <v>0</v>
      </c>
      <c r="B49">
        <f>'Wniosek 2025 r.'!B86</f>
        <v>0</v>
      </c>
      <c r="C49">
        <f>'Wniosek 2025 r.'!C86</f>
        <v>0</v>
      </c>
      <c r="D49">
        <f>'Wniosek 2025 r.'!D86</f>
        <v>0</v>
      </c>
      <c r="E49" s="70">
        <f>'Wniosek 2025 r.'!E86</f>
        <v>0</v>
      </c>
      <c r="F49">
        <f>'Wniosek 2025 r.'!F86</f>
        <v>0</v>
      </c>
      <c r="G49" s="70">
        <f>'Wniosek 2025 r.'!G86</f>
        <v>0</v>
      </c>
      <c r="H49" s="169">
        <f>'Wniosek 2025 r.'!H86</f>
        <v>0</v>
      </c>
      <c r="I49" s="3">
        <f>'Wniosek 2025 r.'!C249</f>
        <v>0</v>
      </c>
      <c r="J49" s="87">
        <f>'Wniosek 2025 r.'!C405</f>
        <v>0</v>
      </c>
      <c r="K49" s="87">
        <f>'Wniosek 2025 r.'!D405</f>
        <v>0</v>
      </c>
      <c r="L49" s="88">
        <f>'Wniosek 2025 r.'!F405</f>
        <v>0</v>
      </c>
      <c r="M49" s="87">
        <f>'Wniosek 2025 r.'!H405</f>
        <v>0</v>
      </c>
      <c r="N49" s="87">
        <f>'Wniosek 2025 r.'!C559</f>
        <v>0</v>
      </c>
      <c r="O49" s="87">
        <f>'Wniosek 2025 r.'!C714</f>
        <v>0</v>
      </c>
      <c r="P49">
        <f>'Wniosek 2025 r.'!C869</f>
        <v>0</v>
      </c>
      <c r="Q49">
        <f>'Wniosek 2025 r.'!E869</f>
        <v>0</v>
      </c>
      <c r="R49">
        <f>'Wniosek 2025 r.'!C1023</f>
        <v>0</v>
      </c>
      <c r="S49">
        <f>'Wniosek 2025 r.'!D1023</f>
        <v>0</v>
      </c>
      <c r="T49">
        <f>'Wniosek 2025 r.'!G1023</f>
        <v>0</v>
      </c>
    </row>
    <row r="50" spans="1:20" x14ac:dyDescent="0.25">
      <c r="A50">
        <f>'Wniosek 2025 r.'!A87</f>
        <v>0</v>
      </c>
      <c r="B50">
        <f>'Wniosek 2025 r.'!B87</f>
        <v>0</v>
      </c>
      <c r="C50">
        <f>'Wniosek 2025 r.'!C87</f>
        <v>0</v>
      </c>
      <c r="D50">
        <f>'Wniosek 2025 r.'!D87</f>
        <v>0</v>
      </c>
      <c r="E50" s="70">
        <f>'Wniosek 2025 r.'!E87</f>
        <v>0</v>
      </c>
      <c r="F50">
        <f>'Wniosek 2025 r.'!F87</f>
        <v>0</v>
      </c>
      <c r="G50" s="70">
        <f>'Wniosek 2025 r.'!G87</f>
        <v>0</v>
      </c>
      <c r="H50" s="169">
        <f>'Wniosek 2025 r.'!H87</f>
        <v>0</v>
      </c>
      <c r="I50" s="3">
        <f>'Wniosek 2025 r.'!C250</f>
        <v>0</v>
      </c>
      <c r="J50" s="87">
        <f>'Wniosek 2025 r.'!C406</f>
        <v>0</v>
      </c>
      <c r="K50" s="87">
        <f>'Wniosek 2025 r.'!D406</f>
        <v>0</v>
      </c>
      <c r="L50" s="88">
        <f>'Wniosek 2025 r.'!F406</f>
        <v>0</v>
      </c>
      <c r="M50" s="87">
        <f>'Wniosek 2025 r.'!H406</f>
        <v>0</v>
      </c>
      <c r="N50" s="87">
        <f>'Wniosek 2025 r.'!C560</f>
        <v>0</v>
      </c>
      <c r="O50" s="87">
        <f>'Wniosek 2025 r.'!C715</f>
        <v>0</v>
      </c>
      <c r="P50">
        <f>'Wniosek 2025 r.'!C870</f>
        <v>0</v>
      </c>
      <c r="Q50">
        <f>'Wniosek 2025 r.'!E870</f>
        <v>0</v>
      </c>
      <c r="R50">
        <f>'Wniosek 2025 r.'!C1024</f>
        <v>0</v>
      </c>
      <c r="S50">
        <f>'Wniosek 2025 r.'!D1024</f>
        <v>0</v>
      </c>
      <c r="T50">
        <f>'Wniosek 2025 r.'!G1024</f>
        <v>0</v>
      </c>
    </row>
    <row r="51" spans="1:20" x14ac:dyDescent="0.25">
      <c r="A51">
        <f>'Wniosek 2025 r.'!A88</f>
        <v>0</v>
      </c>
      <c r="B51">
        <f>'Wniosek 2025 r.'!B88</f>
        <v>0</v>
      </c>
      <c r="C51">
        <f>'Wniosek 2025 r.'!C88</f>
        <v>0</v>
      </c>
      <c r="D51">
        <f>'Wniosek 2025 r.'!D88</f>
        <v>0</v>
      </c>
      <c r="E51" s="70">
        <f>'Wniosek 2025 r.'!E88</f>
        <v>0</v>
      </c>
      <c r="F51">
        <f>'Wniosek 2025 r.'!F88</f>
        <v>0</v>
      </c>
      <c r="G51" s="70">
        <f>'Wniosek 2025 r.'!G88</f>
        <v>0</v>
      </c>
      <c r="H51" s="169">
        <f>'Wniosek 2025 r.'!H88</f>
        <v>0</v>
      </c>
      <c r="I51" s="3">
        <f>'Wniosek 2025 r.'!C251</f>
        <v>0</v>
      </c>
      <c r="J51" s="87">
        <f>'Wniosek 2025 r.'!C407</f>
        <v>0</v>
      </c>
      <c r="K51" s="87">
        <f>'Wniosek 2025 r.'!D407</f>
        <v>0</v>
      </c>
      <c r="L51" s="88">
        <f>'Wniosek 2025 r.'!F407</f>
        <v>0</v>
      </c>
      <c r="M51" s="87">
        <f>'Wniosek 2025 r.'!H407</f>
        <v>0</v>
      </c>
      <c r="N51" s="87">
        <f>'Wniosek 2025 r.'!C561</f>
        <v>0</v>
      </c>
      <c r="O51" s="87">
        <f>'Wniosek 2025 r.'!C716</f>
        <v>0</v>
      </c>
      <c r="P51">
        <f>'Wniosek 2025 r.'!C871</f>
        <v>0</v>
      </c>
      <c r="Q51">
        <f>'Wniosek 2025 r.'!E871</f>
        <v>0</v>
      </c>
      <c r="R51">
        <f>'Wniosek 2025 r.'!C1025</f>
        <v>0</v>
      </c>
      <c r="S51">
        <f>'Wniosek 2025 r.'!D1025</f>
        <v>0</v>
      </c>
      <c r="T51">
        <f>'Wniosek 2025 r.'!G1025</f>
        <v>0</v>
      </c>
    </row>
    <row r="52" spans="1:20" x14ac:dyDescent="0.25">
      <c r="A52">
        <f>'Wniosek 2025 r.'!A89</f>
        <v>0</v>
      </c>
      <c r="B52">
        <f>'Wniosek 2025 r.'!B89</f>
        <v>0</v>
      </c>
      <c r="C52">
        <f>'Wniosek 2025 r.'!C89</f>
        <v>0</v>
      </c>
      <c r="D52">
        <f>'Wniosek 2025 r.'!D89</f>
        <v>0</v>
      </c>
      <c r="E52" s="70">
        <f>'Wniosek 2025 r.'!E89</f>
        <v>0</v>
      </c>
      <c r="F52">
        <f>'Wniosek 2025 r.'!F89</f>
        <v>0</v>
      </c>
      <c r="G52" s="70">
        <f>'Wniosek 2025 r.'!G89</f>
        <v>0</v>
      </c>
      <c r="H52" s="169">
        <f>'Wniosek 2025 r.'!H89</f>
        <v>0</v>
      </c>
      <c r="I52" s="3">
        <f>'Wniosek 2025 r.'!C252</f>
        <v>0</v>
      </c>
      <c r="J52" s="87">
        <f>'Wniosek 2025 r.'!C408</f>
        <v>0</v>
      </c>
      <c r="K52" s="87">
        <f>'Wniosek 2025 r.'!D408</f>
        <v>0</v>
      </c>
      <c r="L52" s="88">
        <f>'Wniosek 2025 r.'!F408</f>
        <v>0</v>
      </c>
      <c r="M52" s="87">
        <f>'Wniosek 2025 r.'!H408</f>
        <v>0</v>
      </c>
      <c r="N52" s="87">
        <f>'Wniosek 2025 r.'!C562</f>
        <v>0</v>
      </c>
      <c r="O52" s="87">
        <f>'Wniosek 2025 r.'!C717</f>
        <v>0</v>
      </c>
      <c r="P52">
        <f>'Wniosek 2025 r.'!C872</f>
        <v>0</v>
      </c>
      <c r="Q52">
        <f>'Wniosek 2025 r.'!E872</f>
        <v>0</v>
      </c>
      <c r="R52">
        <f>'Wniosek 2025 r.'!C1026</f>
        <v>0</v>
      </c>
      <c r="S52">
        <f>'Wniosek 2025 r.'!D1026</f>
        <v>0</v>
      </c>
      <c r="T52">
        <f>'Wniosek 2025 r.'!G1026</f>
        <v>0</v>
      </c>
    </row>
    <row r="53" spans="1:20" x14ac:dyDescent="0.25">
      <c r="A53">
        <f>'Wniosek 2025 r.'!A90</f>
        <v>0</v>
      </c>
      <c r="B53">
        <f>'Wniosek 2025 r.'!B90</f>
        <v>0</v>
      </c>
      <c r="C53">
        <f>'Wniosek 2025 r.'!C90</f>
        <v>0</v>
      </c>
      <c r="D53">
        <f>'Wniosek 2025 r.'!D90</f>
        <v>0</v>
      </c>
      <c r="E53" s="70">
        <f>'Wniosek 2025 r.'!E90</f>
        <v>0</v>
      </c>
      <c r="F53">
        <f>'Wniosek 2025 r.'!F90</f>
        <v>0</v>
      </c>
      <c r="G53" s="70">
        <f>'Wniosek 2025 r.'!G90</f>
        <v>0</v>
      </c>
      <c r="H53" s="169">
        <f>'Wniosek 2025 r.'!H90</f>
        <v>0</v>
      </c>
      <c r="I53" s="3">
        <f>'Wniosek 2025 r.'!C253</f>
        <v>0</v>
      </c>
      <c r="J53" s="87">
        <f>'Wniosek 2025 r.'!C409</f>
        <v>0</v>
      </c>
      <c r="K53" s="87">
        <f>'Wniosek 2025 r.'!D409</f>
        <v>0</v>
      </c>
      <c r="L53" s="88">
        <f>'Wniosek 2025 r.'!F409</f>
        <v>0</v>
      </c>
      <c r="M53" s="87">
        <f>'Wniosek 2025 r.'!H409</f>
        <v>0</v>
      </c>
      <c r="N53" s="87">
        <f>'Wniosek 2025 r.'!C563</f>
        <v>0</v>
      </c>
      <c r="O53" s="87">
        <f>'Wniosek 2025 r.'!C718</f>
        <v>0</v>
      </c>
      <c r="P53">
        <f>'Wniosek 2025 r.'!C873</f>
        <v>0</v>
      </c>
      <c r="Q53">
        <f>'Wniosek 2025 r.'!E873</f>
        <v>0</v>
      </c>
      <c r="R53">
        <f>'Wniosek 2025 r.'!C1027</f>
        <v>0</v>
      </c>
      <c r="S53">
        <f>'Wniosek 2025 r.'!D1027</f>
        <v>0</v>
      </c>
      <c r="T53">
        <f>'Wniosek 2025 r.'!G1027</f>
        <v>0</v>
      </c>
    </row>
    <row r="54" spans="1:20" x14ac:dyDescent="0.25">
      <c r="A54">
        <f>'Wniosek 2025 r.'!A91</f>
        <v>0</v>
      </c>
      <c r="B54">
        <f>'Wniosek 2025 r.'!B91</f>
        <v>0</v>
      </c>
      <c r="C54">
        <f>'Wniosek 2025 r.'!C91</f>
        <v>0</v>
      </c>
      <c r="D54">
        <f>'Wniosek 2025 r.'!D91</f>
        <v>0</v>
      </c>
      <c r="E54" s="70">
        <f>'Wniosek 2025 r.'!E91</f>
        <v>0</v>
      </c>
      <c r="F54">
        <f>'Wniosek 2025 r.'!F91</f>
        <v>0</v>
      </c>
      <c r="G54" s="70">
        <f>'Wniosek 2025 r.'!G91</f>
        <v>0</v>
      </c>
      <c r="H54" s="169">
        <f>'Wniosek 2025 r.'!H91</f>
        <v>0</v>
      </c>
      <c r="I54" s="3">
        <f>'Wniosek 2025 r.'!C254</f>
        <v>0</v>
      </c>
      <c r="J54" s="87">
        <f>'Wniosek 2025 r.'!C410</f>
        <v>0</v>
      </c>
      <c r="K54" s="87">
        <f>'Wniosek 2025 r.'!D410</f>
        <v>0</v>
      </c>
      <c r="L54" s="88">
        <f>'Wniosek 2025 r.'!F410</f>
        <v>0</v>
      </c>
      <c r="M54" s="87">
        <f>'Wniosek 2025 r.'!H410</f>
        <v>0</v>
      </c>
      <c r="N54" s="87">
        <f>'Wniosek 2025 r.'!C564</f>
        <v>0</v>
      </c>
      <c r="O54" s="87">
        <f>'Wniosek 2025 r.'!C719</f>
        <v>0</v>
      </c>
      <c r="P54">
        <f>'Wniosek 2025 r.'!C874</f>
        <v>0</v>
      </c>
      <c r="Q54">
        <f>'Wniosek 2025 r.'!E874</f>
        <v>0</v>
      </c>
      <c r="R54">
        <f>'Wniosek 2025 r.'!C1028</f>
        <v>0</v>
      </c>
      <c r="S54">
        <f>'Wniosek 2025 r.'!D1028</f>
        <v>0</v>
      </c>
      <c r="T54">
        <f>'Wniosek 2025 r.'!G1028</f>
        <v>0</v>
      </c>
    </row>
    <row r="55" spans="1:20" x14ac:dyDescent="0.25">
      <c r="A55">
        <f>'Wniosek 2025 r.'!A92</f>
        <v>0</v>
      </c>
      <c r="B55">
        <f>'Wniosek 2025 r.'!B92</f>
        <v>0</v>
      </c>
      <c r="C55">
        <f>'Wniosek 2025 r.'!C92</f>
        <v>0</v>
      </c>
      <c r="D55">
        <f>'Wniosek 2025 r.'!D92</f>
        <v>0</v>
      </c>
      <c r="E55" s="70">
        <f>'Wniosek 2025 r.'!E92</f>
        <v>0</v>
      </c>
      <c r="F55">
        <f>'Wniosek 2025 r.'!F92</f>
        <v>0</v>
      </c>
      <c r="G55" s="70">
        <f>'Wniosek 2025 r.'!G92</f>
        <v>0</v>
      </c>
      <c r="H55" s="169">
        <f>'Wniosek 2025 r.'!H92</f>
        <v>0</v>
      </c>
      <c r="I55" s="3">
        <f>'Wniosek 2025 r.'!C255</f>
        <v>0</v>
      </c>
      <c r="J55" s="87">
        <f>'Wniosek 2025 r.'!C411</f>
        <v>0</v>
      </c>
      <c r="K55" s="87">
        <f>'Wniosek 2025 r.'!D411</f>
        <v>0</v>
      </c>
      <c r="L55" s="88">
        <f>'Wniosek 2025 r.'!F411</f>
        <v>0</v>
      </c>
      <c r="M55" s="87">
        <f>'Wniosek 2025 r.'!H411</f>
        <v>0</v>
      </c>
      <c r="N55" s="87">
        <f>'Wniosek 2025 r.'!C565</f>
        <v>0</v>
      </c>
      <c r="O55" s="87">
        <f>'Wniosek 2025 r.'!C720</f>
        <v>0</v>
      </c>
      <c r="P55">
        <f>'Wniosek 2025 r.'!C875</f>
        <v>0</v>
      </c>
      <c r="Q55">
        <f>'Wniosek 2025 r.'!E875</f>
        <v>0</v>
      </c>
      <c r="R55">
        <f>'Wniosek 2025 r.'!C1029</f>
        <v>0</v>
      </c>
      <c r="S55">
        <f>'Wniosek 2025 r.'!D1029</f>
        <v>0</v>
      </c>
      <c r="T55">
        <f>'Wniosek 2025 r.'!G1029</f>
        <v>0</v>
      </c>
    </row>
    <row r="56" spans="1:20" x14ac:dyDescent="0.25">
      <c r="A56">
        <f>'Wniosek 2025 r.'!A93</f>
        <v>0</v>
      </c>
      <c r="B56">
        <f>'Wniosek 2025 r.'!B93</f>
        <v>0</v>
      </c>
      <c r="C56">
        <f>'Wniosek 2025 r.'!C93</f>
        <v>0</v>
      </c>
      <c r="D56">
        <f>'Wniosek 2025 r.'!D93</f>
        <v>0</v>
      </c>
      <c r="E56" s="70">
        <f>'Wniosek 2025 r.'!E93</f>
        <v>0</v>
      </c>
      <c r="F56">
        <f>'Wniosek 2025 r.'!F93</f>
        <v>0</v>
      </c>
      <c r="G56" s="70">
        <f>'Wniosek 2025 r.'!G93</f>
        <v>0</v>
      </c>
      <c r="H56" s="169">
        <f>'Wniosek 2025 r.'!H93</f>
        <v>0</v>
      </c>
      <c r="I56" s="3">
        <f>'Wniosek 2025 r.'!C256</f>
        <v>0</v>
      </c>
      <c r="J56" s="87">
        <f>'Wniosek 2025 r.'!C412</f>
        <v>0</v>
      </c>
      <c r="K56" s="87">
        <f>'Wniosek 2025 r.'!D412</f>
        <v>0</v>
      </c>
      <c r="L56" s="88">
        <f>'Wniosek 2025 r.'!F412</f>
        <v>0</v>
      </c>
      <c r="M56" s="87">
        <f>'Wniosek 2025 r.'!H412</f>
        <v>0</v>
      </c>
      <c r="N56" s="87">
        <f>'Wniosek 2025 r.'!C566</f>
        <v>0</v>
      </c>
      <c r="O56" s="87">
        <f>'Wniosek 2025 r.'!C721</f>
        <v>0</v>
      </c>
      <c r="P56">
        <f>'Wniosek 2025 r.'!C876</f>
        <v>0</v>
      </c>
      <c r="Q56">
        <f>'Wniosek 2025 r.'!E876</f>
        <v>0</v>
      </c>
      <c r="R56">
        <f>'Wniosek 2025 r.'!C1030</f>
        <v>0</v>
      </c>
      <c r="S56">
        <f>'Wniosek 2025 r.'!D1030</f>
        <v>0</v>
      </c>
      <c r="T56">
        <f>'Wniosek 2025 r.'!G1030</f>
        <v>0</v>
      </c>
    </row>
    <row r="57" spans="1:20" x14ac:dyDescent="0.25">
      <c r="A57">
        <f>'Wniosek 2025 r.'!A94</f>
        <v>0</v>
      </c>
      <c r="B57">
        <f>'Wniosek 2025 r.'!B94</f>
        <v>0</v>
      </c>
      <c r="C57">
        <f>'Wniosek 2025 r.'!C94</f>
        <v>0</v>
      </c>
      <c r="D57">
        <f>'Wniosek 2025 r.'!D94</f>
        <v>0</v>
      </c>
      <c r="E57" s="70">
        <f>'Wniosek 2025 r.'!E94</f>
        <v>0</v>
      </c>
      <c r="F57">
        <f>'Wniosek 2025 r.'!F94</f>
        <v>0</v>
      </c>
      <c r="G57" s="70">
        <f>'Wniosek 2025 r.'!G94</f>
        <v>0</v>
      </c>
      <c r="H57" s="169">
        <f>'Wniosek 2025 r.'!H94</f>
        <v>0</v>
      </c>
      <c r="I57" s="3">
        <f>'Wniosek 2025 r.'!C257</f>
        <v>0</v>
      </c>
      <c r="J57" s="87">
        <f>'Wniosek 2025 r.'!C413</f>
        <v>0</v>
      </c>
      <c r="K57" s="87">
        <f>'Wniosek 2025 r.'!D413</f>
        <v>0</v>
      </c>
      <c r="L57" s="88">
        <f>'Wniosek 2025 r.'!F413</f>
        <v>0</v>
      </c>
      <c r="M57" s="87">
        <f>'Wniosek 2025 r.'!H413</f>
        <v>0</v>
      </c>
      <c r="N57" s="87">
        <f>'Wniosek 2025 r.'!C567</f>
        <v>0</v>
      </c>
      <c r="O57" s="87">
        <f>'Wniosek 2025 r.'!C722</f>
        <v>0</v>
      </c>
      <c r="P57">
        <f>'Wniosek 2025 r.'!C877</f>
        <v>0</v>
      </c>
      <c r="Q57">
        <f>'Wniosek 2025 r.'!E877</f>
        <v>0</v>
      </c>
      <c r="R57">
        <f>'Wniosek 2025 r.'!C1031</f>
        <v>0</v>
      </c>
      <c r="S57">
        <f>'Wniosek 2025 r.'!D1031</f>
        <v>0</v>
      </c>
      <c r="T57">
        <f>'Wniosek 2025 r.'!G1031</f>
        <v>0</v>
      </c>
    </row>
    <row r="58" spans="1:20" x14ac:dyDescent="0.25">
      <c r="A58">
        <f>'Wniosek 2025 r.'!A95</f>
        <v>0</v>
      </c>
      <c r="B58">
        <f>'Wniosek 2025 r.'!B95</f>
        <v>0</v>
      </c>
      <c r="C58">
        <f>'Wniosek 2025 r.'!C95</f>
        <v>0</v>
      </c>
      <c r="D58">
        <f>'Wniosek 2025 r.'!D95</f>
        <v>0</v>
      </c>
      <c r="E58" s="70">
        <f>'Wniosek 2025 r.'!E95</f>
        <v>0</v>
      </c>
      <c r="F58">
        <f>'Wniosek 2025 r.'!F95</f>
        <v>0</v>
      </c>
      <c r="G58" s="70">
        <f>'Wniosek 2025 r.'!G95</f>
        <v>0</v>
      </c>
      <c r="H58" s="169">
        <f>'Wniosek 2025 r.'!H95</f>
        <v>0</v>
      </c>
      <c r="I58" s="3">
        <f>'Wniosek 2025 r.'!C258</f>
        <v>0</v>
      </c>
      <c r="J58" s="87">
        <f>'Wniosek 2025 r.'!C414</f>
        <v>0</v>
      </c>
      <c r="K58" s="87">
        <f>'Wniosek 2025 r.'!D414</f>
        <v>0</v>
      </c>
      <c r="L58" s="88">
        <f>'Wniosek 2025 r.'!F414</f>
        <v>0</v>
      </c>
      <c r="M58" s="87">
        <f>'Wniosek 2025 r.'!H414</f>
        <v>0</v>
      </c>
      <c r="N58" s="87">
        <f>'Wniosek 2025 r.'!C568</f>
        <v>0</v>
      </c>
      <c r="O58" s="87">
        <f>'Wniosek 2025 r.'!C723</f>
        <v>0</v>
      </c>
      <c r="P58">
        <f>'Wniosek 2025 r.'!C878</f>
        <v>0</v>
      </c>
      <c r="Q58">
        <f>'Wniosek 2025 r.'!E878</f>
        <v>0</v>
      </c>
      <c r="R58">
        <f>'Wniosek 2025 r.'!C1032</f>
        <v>0</v>
      </c>
      <c r="S58">
        <f>'Wniosek 2025 r.'!D1032</f>
        <v>0</v>
      </c>
      <c r="T58">
        <f>'Wniosek 2025 r.'!G1032</f>
        <v>0</v>
      </c>
    </row>
    <row r="59" spans="1:20" x14ac:dyDescent="0.25">
      <c r="A59">
        <f>'Wniosek 2025 r.'!A96</f>
        <v>0</v>
      </c>
      <c r="B59">
        <f>'Wniosek 2025 r.'!B96</f>
        <v>0</v>
      </c>
      <c r="C59">
        <f>'Wniosek 2025 r.'!C96</f>
        <v>0</v>
      </c>
      <c r="D59">
        <f>'Wniosek 2025 r.'!D96</f>
        <v>0</v>
      </c>
      <c r="E59" s="70">
        <f>'Wniosek 2025 r.'!E96</f>
        <v>0</v>
      </c>
      <c r="F59">
        <f>'Wniosek 2025 r.'!F96</f>
        <v>0</v>
      </c>
      <c r="G59" s="70">
        <f>'Wniosek 2025 r.'!G96</f>
        <v>0</v>
      </c>
      <c r="H59" s="169">
        <f>'Wniosek 2025 r.'!H96</f>
        <v>0</v>
      </c>
      <c r="I59" s="3">
        <f>'Wniosek 2025 r.'!C259</f>
        <v>0</v>
      </c>
      <c r="J59" s="87">
        <f>'Wniosek 2025 r.'!C415</f>
        <v>0</v>
      </c>
      <c r="K59" s="87">
        <f>'Wniosek 2025 r.'!D415</f>
        <v>0</v>
      </c>
      <c r="L59" s="88">
        <f>'Wniosek 2025 r.'!F415</f>
        <v>0</v>
      </c>
      <c r="M59" s="87">
        <f>'Wniosek 2025 r.'!H415</f>
        <v>0</v>
      </c>
      <c r="N59" s="87">
        <f>'Wniosek 2025 r.'!C569</f>
        <v>0</v>
      </c>
      <c r="O59" s="87">
        <f>'Wniosek 2025 r.'!C724</f>
        <v>0</v>
      </c>
      <c r="P59">
        <f>'Wniosek 2025 r.'!C879</f>
        <v>0</v>
      </c>
      <c r="Q59">
        <f>'Wniosek 2025 r.'!E879</f>
        <v>0</v>
      </c>
      <c r="R59">
        <f>'Wniosek 2025 r.'!C1033</f>
        <v>0</v>
      </c>
      <c r="S59">
        <f>'Wniosek 2025 r.'!D1033</f>
        <v>0</v>
      </c>
      <c r="T59">
        <f>'Wniosek 2025 r.'!G1033</f>
        <v>0</v>
      </c>
    </row>
    <row r="60" spans="1:20" x14ac:dyDescent="0.25">
      <c r="A60">
        <f>'Wniosek 2025 r.'!A97</f>
        <v>0</v>
      </c>
      <c r="B60">
        <f>'Wniosek 2025 r.'!B97</f>
        <v>0</v>
      </c>
      <c r="C60">
        <f>'Wniosek 2025 r.'!C97</f>
        <v>0</v>
      </c>
      <c r="D60">
        <f>'Wniosek 2025 r.'!D97</f>
        <v>0</v>
      </c>
      <c r="E60" s="70">
        <f>'Wniosek 2025 r.'!E97</f>
        <v>0</v>
      </c>
      <c r="F60">
        <f>'Wniosek 2025 r.'!F97</f>
        <v>0</v>
      </c>
      <c r="G60" s="70">
        <f>'Wniosek 2025 r.'!G97</f>
        <v>0</v>
      </c>
      <c r="H60" s="169">
        <f>'Wniosek 2025 r.'!H97</f>
        <v>0</v>
      </c>
      <c r="I60" s="3">
        <f>'Wniosek 2025 r.'!C260</f>
        <v>0</v>
      </c>
      <c r="J60" s="87">
        <f>'Wniosek 2025 r.'!C416</f>
        <v>0</v>
      </c>
      <c r="K60" s="87">
        <f>'Wniosek 2025 r.'!D416</f>
        <v>0</v>
      </c>
      <c r="L60" s="88">
        <f>'Wniosek 2025 r.'!F416</f>
        <v>0</v>
      </c>
      <c r="M60" s="87">
        <f>'Wniosek 2025 r.'!H416</f>
        <v>0</v>
      </c>
      <c r="N60" s="87">
        <f>'Wniosek 2025 r.'!C570</f>
        <v>0</v>
      </c>
      <c r="O60" s="87">
        <f>'Wniosek 2025 r.'!C725</f>
        <v>0</v>
      </c>
      <c r="P60">
        <f>'Wniosek 2025 r.'!C880</f>
        <v>0</v>
      </c>
      <c r="Q60">
        <f>'Wniosek 2025 r.'!E880</f>
        <v>0</v>
      </c>
      <c r="R60">
        <f>'Wniosek 2025 r.'!C1034</f>
        <v>0</v>
      </c>
      <c r="S60">
        <f>'Wniosek 2025 r.'!D1034</f>
        <v>0</v>
      </c>
      <c r="T60">
        <f>'Wniosek 2025 r.'!G1034</f>
        <v>0</v>
      </c>
    </row>
    <row r="61" spans="1:20" x14ac:dyDescent="0.25">
      <c r="A61">
        <f>'Wniosek 2025 r.'!A98</f>
        <v>0</v>
      </c>
      <c r="B61">
        <f>'Wniosek 2025 r.'!B98</f>
        <v>0</v>
      </c>
      <c r="C61">
        <f>'Wniosek 2025 r.'!C98</f>
        <v>0</v>
      </c>
      <c r="D61">
        <f>'Wniosek 2025 r.'!D98</f>
        <v>0</v>
      </c>
      <c r="E61" s="70">
        <f>'Wniosek 2025 r.'!E98</f>
        <v>0</v>
      </c>
      <c r="F61">
        <f>'Wniosek 2025 r.'!F98</f>
        <v>0</v>
      </c>
      <c r="G61" s="70">
        <f>'Wniosek 2025 r.'!G98</f>
        <v>0</v>
      </c>
      <c r="H61" s="169">
        <f>'Wniosek 2025 r.'!H98</f>
        <v>0</v>
      </c>
      <c r="I61" s="3">
        <f>'Wniosek 2025 r.'!C261</f>
        <v>0</v>
      </c>
      <c r="J61" s="87">
        <f>'Wniosek 2025 r.'!C417</f>
        <v>0</v>
      </c>
      <c r="K61" s="87">
        <f>'Wniosek 2025 r.'!D417</f>
        <v>0</v>
      </c>
      <c r="L61" s="88">
        <f>'Wniosek 2025 r.'!F417</f>
        <v>0</v>
      </c>
      <c r="M61" s="87">
        <f>'Wniosek 2025 r.'!H417</f>
        <v>0</v>
      </c>
      <c r="N61" s="87">
        <f>'Wniosek 2025 r.'!C571</f>
        <v>0</v>
      </c>
      <c r="O61" s="87">
        <f>'Wniosek 2025 r.'!C726</f>
        <v>0</v>
      </c>
      <c r="P61">
        <f>'Wniosek 2025 r.'!C881</f>
        <v>0</v>
      </c>
      <c r="Q61">
        <f>'Wniosek 2025 r.'!E881</f>
        <v>0</v>
      </c>
      <c r="R61">
        <f>'Wniosek 2025 r.'!C1035</f>
        <v>0</v>
      </c>
      <c r="S61">
        <f>'Wniosek 2025 r.'!D1035</f>
        <v>0</v>
      </c>
      <c r="T61">
        <f>'Wniosek 2025 r.'!G1035</f>
        <v>0</v>
      </c>
    </row>
    <row r="62" spans="1:20" x14ac:dyDescent="0.25">
      <c r="A62">
        <f>'Wniosek 2025 r.'!A99</f>
        <v>0</v>
      </c>
      <c r="B62">
        <f>'Wniosek 2025 r.'!B99</f>
        <v>0</v>
      </c>
      <c r="C62">
        <f>'Wniosek 2025 r.'!C99</f>
        <v>0</v>
      </c>
      <c r="D62">
        <f>'Wniosek 2025 r.'!D99</f>
        <v>0</v>
      </c>
      <c r="E62" s="70">
        <f>'Wniosek 2025 r.'!E99</f>
        <v>0</v>
      </c>
      <c r="F62">
        <f>'Wniosek 2025 r.'!F99</f>
        <v>0</v>
      </c>
      <c r="G62" s="70">
        <f>'Wniosek 2025 r.'!G99</f>
        <v>0</v>
      </c>
      <c r="H62" s="169">
        <f>'Wniosek 2025 r.'!H99</f>
        <v>0</v>
      </c>
      <c r="I62" s="3">
        <f>'Wniosek 2025 r.'!C262</f>
        <v>0</v>
      </c>
      <c r="J62" s="87">
        <f>'Wniosek 2025 r.'!C418</f>
        <v>0</v>
      </c>
      <c r="K62" s="87">
        <f>'Wniosek 2025 r.'!D418</f>
        <v>0</v>
      </c>
      <c r="L62" s="88">
        <f>'Wniosek 2025 r.'!F418</f>
        <v>0</v>
      </c>
      <c r="M62" s="87">
        <f>'Wniosek 2025 r.'!H418</f>
        <v>0</v>
      </c>
      <c r="N62" s="87">
        <f>'Wniosek 2025 r.'!C572</f>
        <v>0</v>
      </c>
      <c r="O62" s="87">
        <f>'Wniosek 2025 r.'!C727</f>
        <v>0</v>
      </c>
      <c r="P62">
        <f>'Wniosek 2025 r.'!C882</f>
        <v>0</v>
      </c>
      <c r="Q62">
        <f>'Wniosek 2025 r.'!E882</f>
        <v>0</v>
      </c>
      <c r="R62">
        <f>'Wniosek 2025 r.'!C1036</f>
        <v>0</v>
      </c>
      <c r="S62">
        <f>'Wniosek 2025 r.'!D1036</f>
        <v>0</v>
      </c>
      <c r="T62">
        <f>'Wniosek 2025 r.'!G1036</f>
        <v>0</v>
      </c>
    </row>
    <row r="63" spans="1:20" x14ac:dyDescent="0.25">
      <c r="A63">
        <f>'Wniosek 2025 r.'!A100</f>
        <v>0</v>
      </c>
      <c r="B63">
        <f>'Wniosek 2025 r.'!B100</f>
        <v>0</v>
      </c>
      <c r="C63">
        <f>'Wniosek 2025 r.'!C100</f>
        <v>0</v>
      </c>
      <c r="D63">
        <f>'Wniosek 2025 r.'!D100</f>
        <v>0</v>
      </c>
      <c r="E63" s="70">
        <f>'Wniosek 2025 r.'!E100</f>
        <v>0</v>
      </c>
      <c r="F63">
        <f>'Wniosek 2025 r.'!F100</f>
        <v>0</v>
      </c>
      <c r="G63" s="70">
        <f>'Wniosek 2025 r.'!G100</f>
        <v>0</v>
      </c>
      <c r="H63" s="169">
        <f>'Wniosek 2025 r.'!H100</f>
        <v>0</v>
      </c>
      <c r="I63" s="3">
        <f>'Wniosek 2025 r.'!C263</f>
        <v>0</v>
      </c>
      <c r="J63" s="87">
        <f>'Wniosek 2025 r.'!C419</f>
        <v>0</v>
      </c>
      <c r="K63" s="87">
        <f>'Wniosek 2025 r.'!D419</f>
        <v>0</v>
      </c>
      <c r="L63" s="88">
        <f>'Wniosek 2025 r.'!F419</f>
        <v>0</v>
      </c>
      <c r="M63" s="87">
        <f>'Wniosek 2025 r.'!H419</f>
        <v>0</v>
      </c>
      <c r="N63" s="87">
        <f>'Wniosek 2025 r.'!C573</f>
        <v>0</v>
      </c>
      <c r="O63" s="87">
        <f>'Wniosek 2025 r.'!C728</f>
        <v>0</v>
      </c>
      <c r="P63">
        <f>'Wniosek 2025 r.'!C883</f>
        <v>0</v>
      </c>
      <c r="Q63">
        <f>'Wniosek 2025 r.'!E883</f>
        <v>0</v>
      </c>
      <c r="R63">
        <f>'Wniosek 2025 r.'!C1037</f>
        <v>0</v>
      </c>
      <c r="S63">
        <f>'Wniosek 2025 r.'!D1037</f>
        <v>0</v>
      </c>
      <c r="T63">
        <f>'Wniosek 2025 r.'!G1037</f>
        <v>0</v>
      </c>
    </row>
    <row r="64" spans="1:20" x14ac:dyDescent="0.25">
      <c r="A64">
        <f>'Wniosek 2025 r.'!A101</f>
        <v>0</v>
      </c>
      <c r="B64">
        <f>'Wniosek 2025 r.'!B101</f>
        <v>0</v>
      </c>
      <c r="C64">
        <f>'Wniosek 2025 r.'!C101</f>
        <v>0</v>
      </c>
      <c r="D64">
        <f>'Wniosek 2025 r.'!D101</f>
        <v>0</v>
      </c>
      <c r="E64" s="70">
        <f>'Wniosek 2025 r.'!E101</f>
        <v>0</v>
      </c>
      <c r="F64">
        <f>'Wniosek 2025 r.'!F101</f>
        <v>0</v>
      </c>
      <c r="G64" s="70">
        <f>'Wniosek 2025 r.'!G101</f>
        <v>0</v>
      </c>
      <c r="H64" s="169">
        <f>'Wniosek 2025 r.'!H101</f>
        <v>0</v>
      </c>
      <c r="I64" s="3">
        <f>'Wniosek 2025 r.'!C264</f>
        <v>0</v>
      </c>
      <c r="J64" s="87">
        <f>'Wniosek 2025 r.'!C420</f>
        <v>0</v>
      </c>
      <c r="K64" s="87">
        <f>'Wniosek 2025 r.'!D420</f>
        <v>0</v>
      </c>
      <c r="L64" s="88">
        <f>'Wniosek 2025 r.'!F420</f>
        <v>0</v>
      </c>
      <c r="M64" s="87">
        <f>'Wniosek 2025 r.'!H420</f>
        <v>0</v>
      </c>
      <c r="N64" s="87">
        <f>'Wniosek 2025 r.'!C574</f>
        <v>0</v>
      </c>
      <c r="O64" s="87">
        <f>'Wniosek 2025 r.'!C729</f>
        <v>0</v>
      </c>
      <c r="P64">
        <f>'Wniosek 2025 r.'!C884</f>
        <v>0</v>
      </c>
      <c r="Q64">
        <f>'Wniosek 2025 r.'!E884</f>
        <v>0</v>
      </c>
      <c r="R64">
        <f>'Wniosek 2025 r.'!C1038</f>
        <v>0</v>
      </c>
      <c r="S64">
        <f>'Wniosek 2025 r.'!D1038</f>
        <v>0</v>
      </c>
      <c r="T64">
        <f>'Wniosek 2025 r.'!G1038</f>
        <v>0</v>
      </c>
    </row>
    <row r="65" spans="1:20" x14ac:dyDescent="0.25">
      <c r="A65">
        <f>'Wniosek 2025 r.'!A102</f>
        <v>0</v>
      </c>
      <c r="B65">
        <f>'Wniosek 2025 r.'!B102</f>
        <v>0</v>
      </c>
      <c r="C65">
        <f>'Wniosek 2025 r.'!C102</f>
        <v>0</v>
      </c>
      <c r="D65">
        <f>'Wniosek 2025 r.'!D102</f>
        <v>0</v>
      </c>
      <c r="E65" s="70">
        <f>'Wniosek 2025 r.'!E102</f>
        <v>0</v>
      </c>
      <c r="F65">
        <f>'Wniosek 2025 r.'!F102</f>
        <v>0</v>
      </c>
      <c r="G65" s="70">
        <f>'Wniosek 2025 r.'!G102</f>
        <v>0</v>
      </c>
      <c r="H65" s="169">
        <f>'Wniosek 2025 r.'!H102</f>
        <v>0</v>
      </c>
      <c r="I65" s="3">
        <f>'Wniosek 2025 r.'!C265</f>
        <v>0</v>
      </c>
      <c r="J65" s="87">
        <f>'Wniosek 2025 r.'!C421</f>
        <v>0</v>
      </c>
      <c r="K65" s="87">
        <f>'Wniosek 2025 r.'!D421</f>
        <v>0</v>
      </c>
      <c r="L65" s="88">
        <f>'Wniosek 2025 r.'!F421</f>
        <v>0</v>
      </c>
      <c r="M65" s="87">
        <f>'Wniosek 2025 r.'!H421</f>
        <v>0</v>
      </c>
      <c r="N65" s="87">
        <f>'Wniosek 2025 r.'!C575</f>
        <v>0</v>
      </c>
      <c r="O65" s="87">
        <f>'Wniosek 2025 r.'!C730</f>
        <v>0</v>
      </c>
      <c r="P65">
        <f>'Wniosek 2025 r.'!C885</f>
        <v>0</v>
      </c>
      <c r="Q65">
        <f>'Wniosek 2025 r.'!E885</f>
        <v>0</v>
      </c>
      <c r="R65">
        <f>'Wniosek 2025 r.'!C1039</f>
        <v>0</v>
      </c>
      <c r="S65">
        <f>'Wniosek 2025 r.'!D1039</f>
        <v>0</v>
      </c>
      <c r="T65">
        <f>'Wniosek 2025 r.'!G1039</f>
        <v>0</v>
      </c>
    </row>
    <row r="66" spans="1:20" x14ac:dyDescent="0.25">
      <c r="A66">
        <f>'Wniosek 2025 r.'!A103</f>
        <v>0</v>
      </c>
      <c r="B66">
        <f>'Wniosek 2025 r.'!B103</f>
        <v>0</v>
      </c>
      <c r="C66">
        <f>'Wniosek 2025 r.'!C103</f>
        <v>0</v>
      </c>
      <c r="D66">
        <f>'Wniosek 2025 r.'!D103</f>
        <v>0</v>
      </c>
      <c r="E66" s="70">
        <f>'Wniosek 2025 r.'!E103</f>
        <v>0</v>
      </c>
      <c r="F66">
        <f>'Wniosek 2025 r.'!F103</f>
        <v>0</v>
      </c>
      <c r="G66" s="70">
        <f>'Wniosek 2025 r.'!G103</f>
        <v>0</v>
      </c>
      <c r="H66" s="169">
        <f>'Wniosek 2025 r.'!H103</f>
        <v>0</v>
      </c>
      <c r="I66" s="3">
        <f>'Wniosek 2025 r.'!C266</f>
        <v>0</v>
      </c>
      <c r="J66" s="87">
        <f>'Wniosek 2025 r.'!C422</f>
        <v>0</v>
      </c>
      <c r="K66" s="87">
        <f>'Wniosek 2025 r.'!D422</f>
        <v>0</v>
      </c>
      <c r="L66" s="88">
        <f>'Wniosek 2025 r.'!F422</f>
        <v>0</v>
      </c>
      <c r="M66" s="87">
        <f>'Wniosek 2025 r.'!H422</f>
        <v>0</v>
      </c>
      <c r="N66" s="87">
        <f>'Wniosek 2025 r.'!C576</f>
        <v>0</v>
      </c>
      <c r="O66" s="87">
        <f>'Wniosek 2025 r.'!C731</f>
        <v>0</v>
      </c>
      <c r="P66">
        <f>'Wniosek 2025 r.'!C886</f>
        <v>0</v>
      </c>
      <c r="Q66">
        <f>'Wniosek 2025 r.'!E886</f>
        <v>0</v>
      </c>
      <c r="R66">
        <f>'Wniosek 2025 r.'!C1040</f>
        <v>0</v>
      </c>
      <c r="S66">
        <f>'Wniosek 2025 r.'!D1040</f>
        <v>0</v>
      </c>
      <c r="T66">
        <f>'Wniosek 2025 r.'!G1040</f>
        <v>0</v>
      </c>
    </row>
    <row r="67" spans="1:20" x14ac:dyDescent="0.25">
      <c r="A67">
        <f>'Wniosek 2025 r.'!A104</f>
        <v>0</v>
      </c>
      <c r="B67">
        <f>'Wniosek 2025 r.'!B104</f>
        <v>0</v>
      </c>
      <c r="C67">
        <f>'Wniosek 2025 r.'!C104</f>
        <v>0</v>
      </c>
      <c r="D67">
        <f>'Wniosek 2025 r.'!D104</f>
        <v>0</v>
      </c>
      <c r="E67" s="70">
        <f>'Wniosek 2025 r.'!E104</f>
        <v>0</v>
      </c>
      <c r="F67">
        <f>'Wniosek 2025 r.'!F104</f>
        <v>0</v>
      </c>
      <c r="G67" s="70">
        <f>'Wniosek 2025 r.'!G104</f>
        <v>0</v>
      </c>
      <c r="H67" s="169">
        <f>'Wniosek 2025 r.'!H104</f>
        <v>0</v>
      </c>
      <c r="I67" s="3">
        <f>'Wniosek 2025 r.'!C267</f>
        <v>0</v>
      </c>
      <c r="J67" s="87">
        <f>'Wniosek 2025 r.'!C423</f>
        <v>0</v>
      </c>
      <c r="K67" s="87">
        <f>'Wniosek 2025 r.'!D423</f>
        <v>0</v>
      </c>
      <c r="L67" s="88">
        <f>'Wniosek 2025 r.'!F423</f>
        <v>0</v>
      </c>
      <c r="M67" s="87">
        <f>'Wniosek 2025 r.'!H423</f>
        <v>0</v>
      </c>
      <c r="N67" s="87">
        <f>'Wniosek 2025 r.'!C577</f>
        <v>0</v>
      </c>
      <c r="O67" s="87">
        <f>'Wniosek 2025 r.'!C732</f>
        <v>0</v>
      </c>
      <c r="P67">
        <f>'Wniosek 2025 r.'!C887</f>
        <v>0</v>
      </c>
      <c r="Q67">
        <f>'Wniosek 2025 r.'!E887</f>
        <v>0</v>
      </c>
      <c r="R67">
        <f>'Wniosek 2025 r.'!C1041</f>
        <v>0</v>
      </c>
      <c r="S67">
        <f>'Wniosek 2025 r.'!D1041</f>
        <v>0</v>
      </c>
      <c r="T67">
        <f>'Wniosek 2025 r.'!G1041</f>
        <v>0</v>
      </c>
    </row>
    <row r="68" spans="1:20" x14ac:dyDescent="0.25">
      <c r="A68">
        <f>'Wniosek 2025 r.'!A105</f>
        <v>0</v>
      </c>
      <c r="B68">
        <f>'Wniosek 2025 r.'!B105</f>
        <v>0</v>
      </c>
      <c r="C68">
        <f>'Wniosek 2025 r.'!C105</f>
        <v>0</v>
      </c>
      <c r="D68">
        <f>'Wniosek 2025 r.'!D105</f>
        <v>0</v>
      </c>
      <c r="E68" s="70">
        <f>'Wniosek 2025 r.'!E105</f>
        <v>0</v>
      </c>
      <c r="F68">
        <f>'Wniosek 2025 r.'!F105</f>
        <v>0</v>
      </c>
      <c r="G68" s="70">
        <f>'Wniosek 2025 r.'!G105</f>
        <v>0</v>
      </c>
      <c r="H68" s="169">
        <f>'Wniosek 2025 r.'!H105</f>
        <v>0</v>
      </c>
      <c r="I68" s="3">
        <f>'Wniosek 2025 r.'!C268</f>
        <v>0</v>
      </c>
      <c r="J68" s="87">
        <f>'Wniosek 2025 r.'!C424</f>
        <v>0</v>
      </c>
      <c r="K68" s="87">
        <f>'Wniosek 2025 r.'!D424</f>
        <v>0</v>
      </c>
      <c r="L68" s="88">
        <f>'Wniosek 2025 r.'!F424</f>
        <v>0</v>
      </c>
      <c r="M68" s="87">
        <f>'Wniosek 2025 r.'!H424</f>
        <v>0</v>
      </c>
      <c r="N68" s="87">
        <f>'Wniosek 2025 r.'!C578</f>
        <v>0</v>
      </c>
      <c r="O68" s="87">
        <f>'Wniosek 2025 r.'!C733</f>
        <v>0</v>
      </c>
      <c r="P68">
        <f>'Wniosek 2025 r.'!C888</f>
        <v>0</v>
      </c>
      <c r="Q68">
        <f>'Wniosek 2025 r.'!E888</f>
        <v>0</v>
      </c>
      <c r="R68">
        <f>'Wniosek 2025 r.'!C1042</f>
        <v>0</v>
      </c>
      <c r="S68">
        <f>'Wniosek 2025 r.'!D1042</f>
        <v>0</v>
      </c>
      <c r="T68">
        <f>'Wniosek 2025 r.'!G1042</f>
        <v>0</v>
      </c>
    </row>
    <row r="69" spans="1:20" x14ac:dyDescent="0.25">
      <c r="A69">
        <f>'Wniosek 2025 r.'!A106</f>
        <v>0</v>
      </c>
      <c r="B69">
        <f>'Wniosek 2025 r.'!B106</f>
        <v>0</v>
      </c>
      <c r="C69">
        <f>'Wniosek 2025 r.'!C106</f>
        <v>0</v>
      </c>
      <c r="D69">
        <f>'Wniosek 2025 r.'!D106</f>
        <v>0</v>
      </c>
      <c r="E69" s="70">
        <f>'Wniosek 2025 r.'!E106</f>
        <v>0</v>
      </c>
      <c r="F69">
        <f>'Wniosek 2025 r.'!F106</f>
        <v>0</v>
      </c>
      <c r="G69" s="70">
        <f>'Wniosek 2025 r.'!G106</f>
        <v>0</v>
      </c>
      <c r="H69" s="169">
        <f>'Wniosek 2025 r.'!H106</f>
        <v>0</v>
      </c>
      <c r="I69" s="3">
        <f>'Wniosek 2025 r.'!C269</f>
        <v>0</v>
      </c>
      <c r="J69" s="87">
        <f>'Wniosek 2025 r.'!C425</f>
        <v>0</v>
      </c>
      <c r="K69" s="87">
        <f>'Wniosek 2025 r.'!D425</f>
        <v>0</v>
      </c>
      <c r="L69" s="88">
        <f>'Wniosek 2025 r.'!F425</f>
        <v>0</v>
      </c>
      <c r="M69" s="87">
        <f>'Wniosek 2025 r.'!H425</f>
        <v>0</v>
      </c>
      <c r="N69" s="87">
        <f>'Wniosek 2025 r.'!C579</f>
        <v>0</v>
      </c>
      <c r="O69" s="87">
        <f>'Wniosek 2025 r.'!C734</f>
        <v>0</v>
      </c>
      <c r="P69">
        <f>'Wniosek 2025 r.'!C889</f>
        <v>0</v>
      </c>
      <c r="Q69">
        <f>'Wniosek 2025 r.'!E889</f>
        <v>0</v>
      </c>
      <c r="R69">
        <f>'Wniosek 2025 r.'!C1043</f>
        <v>0</v>
      </c>
      <c r="S69">
        <f>'Wniosek 2025 r.'!D1043</f>
        <v>0</v>
      </c>
      <c r="T69">
        <f>'Wniosek 2025 r.'!G1043</f>
        <v>0</v>
      </c>
    </row>
    <row r="70" spans="1:20" x14ac:dyDescent="0.25">
      <c r="A70">
        <f>'Wniosek 2025 r.'!A107</f>
        <v>0</v>
      </c>
      <c r="B70">
        <f>'Wniosek 2025 r.'!B107</f>
        <v>0</v>
      </c>
      <c r="C70">
        <f>'Wniosek 2025 r.'!C107</f>
        <v>0</v>
      </c>
      <c r="D70">
        <f>'Wniosek 2025 r.'!D107</f>
        <v>0</v>
      </c>
      <c r="E70" s="70">
        <f>'Wniosek 2025 r.'!E107</f>
        <v>0</v>
      </c>
      <c r="F70">
        <f>'Wniosek 2025 r.'!F107</f>
        <v>0</v>
      </c>
      <c r="G70" s="70">
        <f>'Wniosek 2025 r.'!G107</f>
        <v>0</v>
      </c>
      <c r="H70" s="169">
        <f>'Wniosek 2025 r.'!H107</f>
        <v>0</v>
      </c>
      <c r="I70" s="3">
        <f>'Wniosek 2025 r.'!C270</f>
        <v>0</v>
      </c>
      <c r="J70" s="87">
        <f>'Wniosek 2025 r.'!C426</f>
        <v>0</v>
      </c>
      <c r="K70" s="87">
        <f>'Wniosek 2025 r.'!D426</f>
        <v>0</v>
      </c>
      <c r="L70" s="88">
        <f>'Wniosek 2025 r.'!F426</f>
        <v>0</v>
      </c>
      <c r="M70" s="87">
        <f>'Wniosek 2025 r.'!H426</f>
        <v>0</v>
      </c>
      <c r="N70" s="87">
        <f>'Wniosek 2025 r.'!C580</f>
        <v>0</v>
      </c>
      <c r="O70" s="87">
        <f>'Wniosek 2025 r.'!C735</f>
        <v>0</v>
      </c>
      <c r="P70">
        <f>'Wniosek 2025 r.'!C890</f>
        <v>0</v>
      </c>
      <c r="Q70">
        <f>'Wniosek 2025 r.'!E890</f>
        <v>0</v>
      </c>
      <c r="R70">
        <f>'Wniosek 2025 r.'!C1044</f>
        <v>0</v>
      </c>
      <c r="S70">
        <f>'Wniosek 2025 r.'!D1044</f>
        <v>0</v>
      </c>
      <c r="T70">
        <f>'Wniosek 2025 r.'!G1044</f>
        <v>0</v>
      </c>
    </row>
    <row r="71" spans="1:20" x14ac:dyDescent="0.25">
      <c r="A71">
        <f>'Wniosek 2025 r.'!A108</f>
        <v>0</v>
      </c>
      <c r="B71">
        <f>'Wniosek 2025 r.'!B108</f>
        <v>0</v>
      </c>
      <c r="C71">
        <f>'Wniosek 2025 r.'!C108</f>
        <v>0</v>
      </c>
      <c r="D71">
        <f>'Wniosek 2025 r.'!D108</f>
        <v>0</v>
      </c>
      <c r="E71" s="70">
        <f>'Wniosek 2025 r.'!E108</f>
        <v>0</v>
      </c>
      <c r="F71">
        <f>'Wniosek 2025 r.'!F108</f>
        <v>0</v>
      </c>
      <c r="G71" s="70">
        <f>'Wniosek 2025 r.'!G108</f>
        <v>0</v>
      </c>
      <c r="H71" s="169">
        <f>'Wniosek 2025 r.'!H108</f>
        <v>0</v>
      </c>
      <c r="I71" s="3">
        <f>'Wniosek 2025 r.'!C271</f>
        <v>0</v>
      </c>
      <c r="J71" s="87">
        <f>'Wniosek 2025 r.'!C427</f>
        <v>0</v>
      </c>
      <c r="K71" s="87">
        <f>'Wniosek 2025 r.'!D427</f>
        <v>0</v>
      </c>
      <c r="L71" s="88">
        <f>'Wniosek 2025 r.'!F427</f>
        <v>0</v>
      </c>
      <c r="M71" s="87">
        <f>'Wniosek 2025 r.'!H427</f>
        <v>0</v>
      </c>
      <c r="N71" s="87">
        <f>'Wniosek 2025 r.'!C581</f>
        <v>0</v>
      </c>
      <c r="O71" s="87">
        <f>'Wniosek 2025 r.'!C736</f>
        <v>0</v>
      </c>
      <c r="P71">
        <f>'Wniosek 2025 r.'!C891</f>
        <v>0</v>
      </c>
      <c r="Q71">
        <f>'Wniosek 2025 r.'!E891</f>
        <v>0</v>
      </c>
      <c r="R71">
        <f>'Wniosek 2025 r.'!C1045</f>
        <v>0</v>
      </c>
      <c r="S71">
        <f>'Wniosek 2025 r.'!D1045</f>
        <v>0</v>
      </c>
      <c r="T71">
        <f>'Wniosek 2025 r.'!G1045</f>
        <v>0</v>
      </c>
    </row>
    <row r="72" spans="1:20" x14ac:dyDescent="0.25">
      <c r="A72">
        <f>'Wniosek 2025 r.'!A109</f>
        <v>0</v>
      </c>
      <c r="B72">
        <f>'Wniosek 2025 r.'!B109</f>
        <v>0</v>
      </c>
      <c r="C72">
        <f>'Wniosek 2025 r.'!C109</f>
        <v>0</v>
      </c>
      <c r="D72">
        <f>'Wniosek 2025 r.'!D109</f>
        <v>0</v>
      </c>
      <c r="E72" s="70">
        <f>'Wniosek 2025 r.'!E109</f>
        <v>0</v>
      </c>
      <c r="F72">
        <f>'Wniosek 2025 r.'!F109</f>
        <v>0</v>
      </c>
      <c r="G72" s="70">
        <f>'Wniosek 2025 r.'!G109</f>
        <v>0</v>
      </c>
      <c r="H72" s="169">
        <f>'Wniosek 2025 r.'!H109</f>
        <v>0</v>
      </c>
      <c r="I72" s="3">
        <f>'Wniosek 2025 r.'!C272</f>
        <v>0</v>
      </c>
      <c r="J72" s="87">
        <f>'Wniosek 2025 r.'!C428</f>
        <v>0</v>
      </c>
      <c r="K72" s="87">
        <f>'Wniosek 2025 r.'!D428</f>
        <v>0</v>
      </c>
      <c r="L72" s="88">
        <f>'Wniosek 2025 r.'!F428</f>
        <v>0</v>
      </c>
      <c r="M72" s="87">
        <f>'Wniosek 2025 r.'!H428</f>
        <v>0</v>
      </c>
      <c r="N72" s="87">
        <f>'Wniosek 2025 r.'!C582</f>
        <v>0</v>
      </c>
      <c r="O72" s="87">
        <f>'Wniosek 2025 r.'!C737</f>
        <v>0</v>
      </c>
      <c r="P72">
        <f>'Wniosek 2025 r.'!C892</f>
        <v>0</v>
      </c>
      <c r="Q72">
        <f>'Wniosek 2025 r.'!E892</f>
        <v>0</v>
      </c>
      <c r="R72">
        <f>'Wniosek 2025 r.'!C1046</f>
        <v>0</v>
      </c>
      <c r="S72">
        <f>'Wniosek 2025 r.'!D1046</f>
        <v>0</v>
      </c>
      <c r="T72">
        <f>'Wniosek 2025 r.'!G1046</f>
        <v>0</v>
      </c>
    </row>
    <row r="73" spans="1:20" x14ac:dyDescent="0.25">
      <c r="A73">
        <f>'Wniosek 2025 r.'!A110</f>
        <v>0</v>
      </c>
      <c r="B73">
        <f>'Wniosek 2025 r.'!B110</f>
        <v>0</v>
      </c>
      <c r="C73">
        <f>'Wniosek 2025 r.'!C110</f>
        <v>0</v>
      </c>
      <c r="D73">
        <f>'Wniosek 2025 r.'!D110</f>
        <v>0</v>
      </c>
      <c r="E73" s="70">
        <f>'Wniosek 2025 r.'!E110</f>
        <v>0</v>
      </c>
      <c r="F73">
        <f>'Wniosek 2025 r.'!F110</f>
        <v>0</v>
      </c>
      <c r="G73" s="70">
        <f>'Wniosek 2025 r.'!G110</f>
        <v>0</v>
      </c>
      <c r="H73" s="169">
        <f>'Wniosek 2025 r.'!H110</f>
        <v>0</v>
      </c>
      <c r="I73" s="3">
        <f>'Wniosek 2025 r.'!C273</f>
        <v>0</v>
      </c>
      <c r="J73" s="87">
        <f>'Wniosek 2025 r.'!C429</f>
        <v>0</v>
      </c>
      <c r="K73" s="87">
        <f>'Wniosek 2025 r.'!D429</f>
        <v>0</v>
      </c>
      <c r="L73" s="88">
        <f>'Wniosek 2025 r.'!F429</f>
        <v>0</v>
      </c>
      <c r="M73" s="87">
        <f>'Wniosek 2025 r.'!H429</f>
        <v>0</v>
      </c>
      <c r="N73" s="87">
        <f>'Wniosek 2025 r.'!C583</f>
        <v>0</v>
      </c>
      <c r="O73" s="87">
        <f>'Wniosek 2025 r.'!C738</f>
        <v>0</v>
      </c>
      <c r="P73">
        <f>'Wniosek 2025 r.'!C893</f>
        <v>0</v>
      </c>
      <c r="Q73">
        <f>'Wniosek 2025 r.'!E893</f>
        <v>0</v>
      </c>
      <c r="R73">
        <f>'Wniosek 2025 r.'!C1047</f>
        <v>0</v>
      </c>
      <c r="S73">
        <f>'Wniosek 2025 r.'!D1047</f>
        <v>0</v>
      </c>
      <c r="T73">
        <f>'Wniosek 2025 r.'!G1047</f>
        <v>0</v>
      </c>
    </row>
    <row r="74" spans="1:20" x14ac:dyDescent="0.25">
      <c r="A74">
        <f>'Wniosek 2025 r.'!A111</f>
        <v>0</v>
      </c>
      <c r="B74">
        <f>'Wniosek 2025 r.'!B111</f>
        <v>0</v>
      </c>
      <c r="C74">
        <f>'Wniosek 2025 r.'!C111</f>
        <v>0</v>
      </c>
      <c r="D74">
        <f>'Wniosek 2025 r.'!D111</f>
        <v>0</v>
      </c>
      <c r="E74" s="70">
        <f>'Wniosek 2025 r.'!E111</f>
        <v>0</v>
      </c>
      <c r="F74">
        <f>'Wniosek 2025 r.'!F111</f>
        <v>0</v>
      </c>
      <c r="G74" s="70">
        <f>'Wniosek 2025 r.'!G111</f>
        <v>0</v>
      </c>
      <c r="H74" s="169">
        <f>'Wniosek 2025 r.'!H111</f>
        <v>0</v>
      </c>
      <c r="I74" s="3">
        <f>'Wniosek 2025 r.'!C274</f>
        <v>0</v>
      </c>
      <c r="J74" s="87">
        <f>'Wniosek 2025 r.'!C430</f>
        <v>0</v>
      </c>
      <c r="K74" s="87">
        <f>'Wniosek 2025 r.'!D430</f>
        <v>0</v>
      </c>
      <c r="L74" s="88">
        <f>'Wniosek 2025 r.'!F430</f>
        <v>0</v>
      </c>
      <c r="M74" s="87">
        <f>'Wniosek 2025 r.'!H430</f>
        <v>0</v>
      </c>
      <c r="N74" s="87">
        <f>'Wniosek 2025 r.'!C584</f>
        <v>0</v>
      </c>
      <c r="O74" s="87">
        <f>'Wniosek 2025 r.'!C739</f>
        <v>0</v>
      </c>
      <c r="P74">
        <f>'Wniosek 2025 r.'!C894</f>
        <v>0</v>
      </c>
      <c r="Q74">
        <f>'Wniosek 2025 r.'!E894</f>
        <v>0</v>
      </c>
      <c r="R74">
        <f>'Wniosek 2025 r.'!C1048</f>
        <v>0</v>
      </c>
      <c r="S74">
        <f>'Wniosek 2025 r.'!D1048</f>
        <v>0</v>
      </c>
      <c r="T74">
        <f>'Wniosek 2025 r.'!G1048</f>
        <v>0</v>
      </c>
    </row>
    <row r="75" spans="1:20" x14ac:dyDescent="0.25">
      <c r="A75">
        <f>'Wniosek 2025 r.'!A112</f>
        <v>0</v>
      </c>
      <c r="B75">
        <f>'Wniosek 2025 r.'!B112</f>
        <v>0</v>
      </c>
      <c r="C75">
        <f>'Wniosek 2025 r.'!C112</f>
        <v>0</v>
      </c>
      <c r="D75">
        <f>'Wniosek 2025 r.'!D112</f>
        <v>0</v>
      </c>
      <c r="E75" s="70">
        <f>'Wniosek 2025 r.'!E112</f>
        <v>0</v>
      </c>
      <c r="F75">
        <f>'Wniosek 2025 r.'!F112</f>
        <v>0</v>
      </c>
      <c r="G75" s="70">
        <f>'Wniosek 2025 r.'!G112</f>
        <v>0</v>
      </c>
      <c r="H75" s="169">
        <f>'Wniosek 2025 r.'!H112</f>
        <v>0</v>
      </c>
      <c r="I75" s="3">
        <f>'Wniosek 2025 r.'!C275</f>
        <v>0</v>
      </c>
      <c r="J75" s="87">
        <f>'Wniosek 2025 r.'!C431</f>
        <v>0</v>
      </c>
      <c r="K75" s="87">
        <f>'Wniosek 2025 r.'!D431</f>
        <v>0</v>
      </c>
      <c r="L75" s="88">
        <f>'Wniosek 2025 r.'!F431</f>
        <v>0</v>
      </c>
      <c r="M75" s="87">
        <f>'Wniosek 2025 r.'!H431</f>
        <v>0</v>
      </c>
      <c r="N75" s="87">
        <f>'Wniosek 2025 r.'!C585</f>
        <v>0</v>
      </c>
      <c r="O75" s="87">
        <f>'Wniosek 2025 r.'!C740</f>
        <v>0</v>
      </c>
      <c r="P75">
        <f>'Wniosek 2025 r.'!C895</f>
        <v>0</v>
      </c>
      <c r="Q75">
        <f>'Wniosek 2025 r.'!E895</f>
        <v>0</v>
      </c>
      <c r="R75">
        <f>'Wniosek 2025 r.'!C1049</f>
        <v>0</v>
      </c>
      <c r="S75">
        <f>'Wniosek 2025 r.'!D1049</f>
        <v>0</v>
      </c>
      <c r="T75">
        <f>'Wniosek 2025 r.'!G1049</f>
        <v>0</v>
      </c>
    </row>
    <row r="76" spans="1:20" x14ac:dyDescent="0.25">
      <c r="A76">
        <f>'Wniosek 2025 r.'!A113</f>
        <v>0</v>
      </c>
      <c r="B76">
        <f>'Wniosek 2025 r.'!B113</f>
        <v>0</v>
      </c>
      <c r="C76">
        <f>'Wniosek 2025 r.'!C113</f>
        <v>0</v>
      </c>
      <c r="D76">
        <f>'Wniosek 2025 r.'!D113</f>
        <v>0</v>
      </c>
      <c r="E76" s="70">
        <f>'Wniosek 2025 r.'!E113</f>
        <v>0</v>
      </c>
      <c r="F76">
        <f>'Wniosek 2025 r.'!F113</f>
        <v>0</v>
      </c>
      <c r="G76" s="70">
        <f>'Wniosek 2025 r.'!G113</f>
        <v>0</v>
      </c>
      <c r="H76" s="169">
        <f>'Wniosek 2025 r.'!H113</f>
        <v>0</v>
      </c>
      <c r="I76" s="3">
        <f>'Wniosek 2025 r.'!C276</f>
        <v>0</v>
      </c>
      <c r="J76" s="87">
        <f>'Wniosek 2025 r.'!C432</f>
        <v>0</v>
      </c>
      <c r="K76" s="87">
        <f>'Wniosek 2025 r.'!D432</f>
        <v>0</v>
      </c>
      <c r="L76" s="88">
        <f>'Wniosek 2025 r.'!F432</f>
        <v>0</v>
      </c>
      <c r="M76" s="87">
        <f>'Wniosek 2025 r.'!H432</f>
        <v>0</v>
      </c>
      <c r="N76" s="87">
        <f>'Wniosek 2025 r.'!C586</f>
        <v>0</v>
      </c>
      <c r="O76" s="87">
        <f>'Wniosek 2025 r.'!C741</f>
        <v>0</v>
      </c>
      <c r="P76">
        <f>'Wniosek 2025 r.'!C896</f>
        <v>0</v>
      </c>
      <c r="Q76">
        <f>'Wniosek 2025 r.'!E896</f>
        <v>0</v>
      </c>
      <c r="R76">
        <f>'Wniosek 2025 r.'!C1050</f>
        <v>0</v>
      </c>
      <c r="S76">
        <f>'Wniosek 2025 r.'!D1050</f>
        <v>0</v>
      </c>
      <c r="T76">
        <f>'Wniosek 2025 r.'!G1050</f>
        <v>0</v>
      </c>
    </row>
    <row r="77" spans="1:20" x14ac:dyDescent="0.25">
      <c r="A77">
        <f>'Wniosek 2025 r.'!A114</f>
        <v>0</v>
      </c>
      <c r="B77">
        <f>'Wniosek 2025 r.'!B114</f>
        <v>0</v>
      </c>
      <c r="C77">
        <f>'Wniosek 2025 r.'!C114</f>
        <v>0</v>
      </c>
      <c r="D77">
        <f>'Wniosek 2025 r.'!D114</f>
        <v>0</v>
      </c>
      <c r="E77" s="70">
        <f>'Wniosek 2025 r.'!E114</f>
        <v>0</v>
      </c>
      <c r="F77">
        <f>'Wniosek 2025 r.'!F114</f>
        <v>0</v>
      </c>
      <c r="G77" s="70">
        <f>'Wniosek 2025 r.'!G114</f>
        <v>0</v>
      </c>
      <c r="H77" s="169">
        <f>'Wniosek 2025 r.'!H114</f>
        <v>0</v>
      </c>
      <c r="I77" s="3">
        <f>'Wniosek 2025 r.'!C277</f>
        <v>0</v>
      </c>
      <c r="J77" s="87">
        <f>'Wniosek 2025 r.'!C433</f>
        <v>0</v>
      </c>
      <c r="K77" s="87">
        <f>'Wniosek 2025 r.'!D433</f>
        <v>0</v>
      </c>
      <c r="L77" s="88">
        <f>'Wniosek 2025 r.'!F433</f>
        <v>0</v>
      </c>
      <c r="M77" s="87">
        <f>'Wniosek 2025 r.'!H433</f>
        <v>0</v>
      </c>
      <c r="N77" s="87">
        <f>'Wniosek 2025 r.'!C587</f>
        <v>0</v>
      </c>
      <c r="O77" s="87">
        <f>'Wniosek 2025 r.'!C742</f>
        <v>0</v>
      </c>
      <c r="P77">
        <f>'Wniosek 2025 r.'!C897</f>
        <v>0</v>
      </c>
      <c r="Q77">
        <f>'Wniosek 2025 r.'!E897</f>
        <v>0</v>
      </c>
      <c r="R77">
        <f>'Wniosek 2025 r.'!C1051</f>
        <v>0</v>
      </c>
      <c r="S77">
        <f>'Wniosek 2025 r.'!D1051</f>
        <v>0</v>
      </c>
      <c r="T77">
        <f>'Wniosek 2025 r.'!G1051</f>
        <v>0</v>
      </c>
    </row>
    <row r="78" spans="1:20" x14ac:dyDescent="0.25">
      <c r="A78">
        <f>'Wniosek 2025 r.'!A115</f>
        <v>0</v>
      </c>
      <c r="B78">
        <f>'Wniosek 2025 r.'!B115</f>
        <v>0</v>
      </c>
      <c r="C78">
        <f>'Wniosek 2025 r.'!C115</f>
        <v>0</v>
      </c>
      <c r="D78">
        <f>'Wniosek 2025 r.'!D115</f>
        <v>0</v>
      </c>
      <c r="E78" s="70">
        <f>'Wniosek 2025 r.'!E115</f>
        <v>0</v>
      </c>
      <c r="F78">
        <f>'Wniosek 2025 r.'!F115</f>
        <v>0</v>
      </c>
      <c r="G78" s="70">
        <f>'Wniosek 2025 r.'!G115</f>
        <v>0</v>
      </c>
      <c r="H78" s="169">
        <f>'Wniosek 2025 r.'!H115</f>
        <v>0</v>
      </c>
      <c r="I78" s="3">
        <f>'Wniosek 2025 r.'!C278</f>
        <v>0</v>
      </c>
      <c r="J78" s="87">
        <f>'Wniosek 2025 r.'!C434</f>
        <v>0</v>
      </c>
      <c r="K78" s="87">
        <f>'Wniosek 2025 r.'!D434</f>
        <v>0</v>
      </c>
      <c r="L78" s="88">
        <f>'Wniosek 2025 r.'!F434</f>
        <v>0</v>
      </c>
      <c r="M78" s="87">
        <f>'Wniosek 2025 r.'!H434</f>
        <v>0</v>
      </c>
      <c r="N78" s="87">
        <f>'Wniosek 2025 r.'!C588</f>
        <v>0</v>
      </c>
      <c r="O78" s="87">
        <f>'Wniosek 2025 r.'!C743</f>
        <v>0</v>
      </c>
      <c r="P78">
        <f>'Wniosek 2025 r.'!C898</f>
        <v>0</v>
      </c>
      <c r="Q78">
        <f>'Wniosek 2025 r.'!E898</f>
        <v>0</v>
      </c>
      <c r="R78">
        <f>'Wniosek 2025 r.'!C1052</f>
        <v>0</v>
      </c>
      <c r="S78">
        <f>'Wniosek 2025 r.'!D1052</f>
        <v>0</v>
      </c>
      <c r="T78">
        <f>'Wniosek 2025 r.'!G1052</f>
        <v>0</v>
      </c>
    </row>
    <row r="79" spans="1:20" x14ac:dyDescent="0.25">
      <c r="A79">
        <f>'Wniosek 2025 r.'!A116</f>
        <v>0</v>
      </c>
      <c r="B79">
        <f>'Wniosek 2025 r.'!B116</f>
        <v>0</v>
      </c>
      <c r="C79">
        <f>'Wniosek 2025 r.'!C116</f>
        <v>0</v>
      </c>
      <c r="D79">
        <f>'Wniosek 2025 r.'!D116</f>
        <v>0</v>
      </c>
      <c r="E79" s="70">
        <f>'Wniosek 2025 r.'!E116</f>
        <v>0</v>
      </c>
      <c r="F79">
        <f>'Wniosek 2025 r.'!F116</f>
        <v>0</v>
      </c>
      <c r="G79" s="70">
        <f>'Wniosek 2025 r.'!G116</f>
        <v>0</v>
      </c>
      <c r="H79" s="169">
        <f>'Wniosek 2025 r.'!H116</f>
        <v>0</v>
      </c>
      <c r="I79" s="3">
        <f>'Wniosek 2025 r.'!C279</f>
        <v>0</v>
      </c>
      <c r="J79" s="87">
        <f>'Wniosek 2025 r.'!C435</f>
        <v>0</v>
      </c>
      <c r="K79" s="87">
        <f>'Wniosek 2025 r.'!D435</f>
        <v>0</v>
      </c>
      <c r="L79" s="88">
        <f>'Wniosek 2025 r.'!F435</f>
        <v>0</v>
      </c>
      <c r="M79" s="87">
        <f>'Wniosek 2025 r.'!H435</f>
        <v>0</v>
      </c>
      <c r="N79" s="87">
        <f>'Wniosek 2025 r.'!C589</f>
        <v>0</v>
      </c>
      <c r="O79" s="87">
        <f>'Wniosek 2025 r.'!C744</f>
        <v>0</v>
      </c>
      <c r="P79">
        <f>'Wniosek 2025 r.'!C899</f>
        <v>0</v>
      </c>
      <c r="Q79">
        <f>'Wniosek 2025 r.'!E899</f>
        <v>0</v>
      </c>
      <c r="R79">
        <f>'Wniosek 2025 r.'!C1053</f>
        <v>0</v>
      </c>
      <c r="S79">
        <f>'Wniosek 2025 r.'!D1053</f>
        <v>0</v>
      </c>
      <c r="T79">
        <f>'Wniosek 2025 r.'!G1053</f>
        <v>0</v>
      </c>
    </row>
    <row r="80" spans="1:20" x14ac:dyDescent="0.25">
      <c r="A80">
        <f>'Wniosek 2025 r.'!A117</f>
        <v>0</v>
      </c>
      <c r="B80">
        <f>'Wniosek 2025 r.'!B117</f>
        <v>0</v>
      </c>
      <c r="C80">
        <f>'Wniosek 2025 r.'!C117</f>
        <v>0</v>
      </c>
      <c r="D80">
        <f>'Wniosek 2025 r.'!D117</f>
        <v>0</v>
      </c>
      <c r="E80" s="70">
        <f>'Wniosek 2025 r.'!E117</f>
        <v>0</v>
      </c>
      <c r="F80">
        <f>'Wniosek 2025 r.'!F117</f>
        <v>0</v>
      </c>
      <c r="G80" s="70">
        <f>'Wniosek 2025 r.'!G117</f>
        <v>0</v>
      </c>
      <c r="H80" s="169">
        <f>'Wniosek 2025 r.'!H117</f>
        <v>0</v>
      </c>
      <c r="I80" s="3">
        <f>'Wniosek 2025 r.'!C280</f>
        <v>0</v>
      </c>
      <c r="J80" s="87">
        <f>'Wniosek 2025 r.'!C436</f>
        <v>0</v>
      </c>
      <c r="K80" s="87">
        <f>'Wniosek 2025 r.'!D436</f>
        <v>0</v>
      </c>
      <c r="L80" s="88">
        <f>'Wniosek 2025 r.'!F436</f>
        <v>0</v>
      </c>
      <c r="M80" s="87">
        <f>'Wniosek 2025 r.'!H436</f>
        <v>0</v>
      </c>
      <c r="N80" s="87">
        <f>'Wniosek 2025 r.'!C590</f>
        <v>0</v>
      </c>
      <c r="O80" s="87">
        <f>'Wniosek 2025 r.'!C745</f>
        <v>0</v>
      </c>
      <c r="P80">
        <f>'Wniosek 2025 r.'!C900</f>
        <v>0</v>
      </c>
      <c r="Q80">
        <f>'Wniosek 2025 r.'!E900</f>
        <v>0</v>
      </c>
      <c r="R80">
        <f>'Wniosek 2025 r.'!C1054</f>
        <v>0</v>
      </c>
      <c r="S80">
        <f>'Wniosek 2025 r.'!D1054</f>
        <v>0</v>
      </c>
      <c r="T80">
        <f>'Wniosek 2025 r.'!G1054</f>
        <v>0</v>
      </c>
    </row>
    <row r="81" spans="1:20" x14ac:dyDescent="0.25">
      <c r="A81">
        <f>'Wniosek 2025 r.'!A118</f>
        <v>0</v>
      </c>
      <c r="B81">
        <f>'Wniosek 2025 r.'!B118</f>
        <v>0</v>
      </c>
      <c r="C81">
        <f>'Wniosek 2025 r.'!C118</f>
        <v>0</v>
      </c>
      <c r="D81">
        <f>'Wniosek 2025 r.'!D118</f>
        <v>0</v>
      </c>
      <c r="E81" s="70">
        <f>'Wniosek 2025 r.'!E118</f>
        <v>0</v>
      </c>
      <c r="F81">
        <f>'Wniosek 2025 r.'!F118</f>
        <v>0</v>
      </c>
      <c r="G81" s="70">
        <f>'Wniosek 2025 r.'!G118</f>
        <v>0</v>
      </c>
      <c r="H81" s="169">
        <f>'Wniosek 2025 r.'!H118</f>
        <v>0</v>
      </c>
      <c r="I81" s="3">
        <f>'Wniosek 2025 r.'!C281</f>
        <v>0</v>
      </c>
      <c r="J81" s="87">
        <f>'Wniosek 2025 r.'!C437</f>
        <v>0</v>
      </c>
      <c r="K81" s="87">
        <f>'Wniosek 2025 r.'!D437</f>
        <v>0</v>
      </c>
      <c r="L81" s="88">
        <f>'Wniosek 2025 r.'!F437</f>
        <v>0</v>
      </c>
      <c r="M81" s="87">
        <f>'Wniosek 2025 r.'!H437</f>
        <v>0</v>
      </c>
      <c r="N81" s="87">
        <f>'Wniosek 2025 r.'!C591</f>
        <v>0</v>
      </c>
      <c r="O81" s="87">
        <f>'Wniosek 2025 r.'!C746</f>
        <v>0</v>
      </c>
      <c r="P81">
        <f>'Wniosek 2025 r.'!C901</f>
        <v>0</v>
      </c>
      <c r="Q81">
        <f>'Wniosek 2025 r.'!E901</f>
        <v>0</v>
      </c>
      <c r="R81">
        <f>'Wniosek 2025 r.'!C1055</f>
        <v>0</v>
      </c>
      <c r="S81">
        <f>'Wniosek 2025 r.'!D1055</f>
        <v>0</v>
      </c>
      <c r="T81">
        <f>'Wniosek 2025 r.'!G1055</f>
        <v>0</v>
      </c>
    </row>
    <row r="82" spans="1:20" x14ac:dyDescent="0.25">
      <c r="A82">
        <f>'Wniosek 2025 r.'!A119</f>
        <v>0</v>
      </c>
      <c r="B82">
        <f>'Wniosek 2025 r.'!B119</f>
        <v>0</v>
      </c>
      <c r="C82">
        <f>'Wniosek 2025 r.'!C119</f>
        <v>0</v>
      </c>
      <c r="D82">
        <f>'Wniosek 2025 r.'!D119</f>
        <v>0</v>
      </c>
      <c r="E82" s="70">
        <f>'Wniosek 2025 r.'!E119</f>
        <v>0</v>
      </c>
      <c r="F82">
        <f>'Wniosek 2025 r.'!F119</f>
        <v>0</v>
      </c>
      <c r="G82" s="70">
        <f>'Wniosek 2025 r.'!G119</f>
        <v>0</v>
      </c>
      <c r="H82" s="169">
        <f>'Wniosek 2025 r.'!H119</f>
        <v>0</v>
      </c>
      <c r="I82" s="3">
        <f>'Wniosek 2025 r.'!C282</f>
        <v>0</v>
      </c>
      <c r="J82" s="87">
        <f>'Wniosek 2025 r.'!C438</f>
        <v>0</v>
      </c>
      <c r="K82" s="87">
        <f>'Wniosek 2025 r.'!D438</f>
        <v>0</v>
      </c>
      <c r="L82" s="88">
        <f>'Wniosek 2025 r.'!F438</f>
        <v>0</v>
      </c>
      <c r="M82" s="87">
        <f>'Wniosek 2025 r.'!H438</f>
        <v>0</v>
      </c>
      <c r="N82" s="87">
        <f>'Wniosek 2025 r.'!C592</f>
        <v>0</v>
      </c>
      <c r="O82" s="87">
        <f>'Wniosek 2025 r.'!C747</f>
        <v>0</v>
      </c>
      <c r="P82">
        <f>'Wniosek 2025 r.'!C902</f>
        <v>0</v>
      </c>
      <c r="Q82">
        <f>'Wniosek 2025 r.'!E902</f>
        <v>0</v>
      </c>
      <c r="R82">
        <f>'Wniosek 2025 r.'!C1056</f>
        <v>0</v>
      </c>
      <c r="S82">
        <f>'Wniosek 2025 r.'!D1056</f>
        <v>0</v>
      </c>
      <c r="T82">
        <f>'Wniosek 2025 r.'!G1056</f>
        <v>0</v>
      </c>
    </row>
    <row r="83" spans="1:20" x14ac:dyDescent="0.25">
      <c r="A83">
        <f>'Wniosek 2025 r.'!A120</f>
        <v>0</v>
      </c>
      <c r="B83">
        <f>'Wniosek 2025 r.'!B120</f>
        <v>0</v>
      </c>
      <c r="C83">
        <f>'Wniosek 2025 r.'!C120</f>
        <v>0</v>
      </c>
      <c r="D83">
        <f>'Wniosek 2025 r.'!D120</f>
        <v>0</v>
      </c>
      <c r="E83" s="70">
        <f>'Wniosek 2025 r.'!E120</f>
        <v>0</v>
      </c>
      <c r="F83">
        <f>'Wniosek 2025 r.'!F120</f>
        <v>0</v>
      </c>
      <c r="G83" s="70">
        <f>'Wniosek 2025 r.'!G120</f>
        <v>0</v>
      </c>
      <c r="H83" s="169">
        <f>'Wniosek 2025 r.'!H120</f>
        <v>0</v>
      </c>
      <c r="I83" s="3">
        <f>'Wniosek 2025 r.'!C283</f>
        <v>0</v>
      </c>
      <c r="J83" s="87">
        <f>'Wniosek 2025 r.'!C439</f>
        <v>0</v>
      </c>
      <c r="K83" s="87">
        <f>'Wniosek 2025 r.'!D439</f>
        <v>0</v>
      </c>
      <c r="L83" s="88">
        <f>'Wniosek 2025 r.'!F439</f>
        <v>0</v>
      </c>
      <c r="M83" s="87">
        <f>'Wniosek 2025 r.'!H439</f>
        <v>0</v>
      </c>
      <c r="N83" s="87">
        <f>'Wniosek 2025 r.'!C593</f>
        <v>0</v>
      </c>
      <c r="O83" s="87">
        <f>'Wniosek 2025 r.'!C748</f>
        <v>0</v>
      </c>
      <c r="P83">
        <f>'Wniosek 2025 r.'!C903</f>
        <v>0</v>
      </c>
      <c r="Q83">
        <f>'Wniosek 2025 r.'!E903</f>
        <v>0</v>
      </c>
      <c r="R83">
        <f>'Wniosek 2025 r.'!C1057</f>
        <v>0</v>
      </c>
      <c r="S83">
        <f>'Wniosek 2025 r.'!D1057</f>
        <v>0</v>
      </c>
      <c r="T83">
        <f>'Wniosek 2025 r.'!G1057</f>
        <v>0</v>
      </c>
    </row>
    <row r="84" spans="1:20" x14ac:dyDescent="0.25">
      <c r="A84">
        <f>'Wniosek 2025 r.'!A121</f>
        <v>0</v>
      </c>
      <c r="B84">
        <f>'Wniosek 2025 r.'!B121</f>
        <v>0</v>
      </c>
      <c r="C84">
        <f>'Wniosek 2025 r.'!C121</f>
        <v>0</v>
      </c>
      <c r="D84">
        <f>'Wniosek 2025 r.'!D121</f>
        <v>0</v>
      </c>
      <c r="E84" s="70">
        <f>'Wniosek 2025 r.'!E121</f>
        <v>0</v>
      </c>
      <c r="F84">
        <f>'Wniosek 2025 r.'!F121</f>
        <v>0</v>
      </c>
      <c r="G84" s="70">
        <f>'Wniosek 2025 r.'!G121</f>
        <v>0</v>
      </c>
      <c r="H84" s="169">
        <f>'Wniosek 2025 r.'!H121</f>
        <v>0</v>
      </c>
      <c r="I84" s="3">
        <f>'Wniosek 2025 r.'!C284</f>
        <v>0</v>
      </c>
      <c r="J84" s="87">
        <f>'Wniosek 2025 r.'!C440</f>
        <v>0</v>
      </c>
      <c r="K84" s="87">
        <f>'Wniosek 2025 r.'!D440</f>
        <v>0</v>
      </c>
      <c r="L84" s="88">
        <f>'Wniosek 2025 r.'!F440</f>
        <v>0</v>
      </c>
      <c r="M84" s="87">
        <f>'Wniosek 2025 r.'!H440</f>
        <v>0</v>
      </c>
      <c r="N84" s="87">
        <f>'Wniosek 2025 r.'!C594</f>
        <v>0</v>
      </c>
      <c r="O84" s="87">
        <f>'Wniosek 2025 r.'!C749</f>
        <v>0</v>
      </c>
      <c r="P84">
        <f>'Wniosek 2025 r.'!C904</f>
        <v>0</v>
      </c>
      <c r="Q84">
        <f>'Wniosek 2025 r.'!E904</f>
        <v>0</v>
      </c>
      <c r="R84">
        <f>'Wniosek 2025 r.'!C1058</f>
        <v>0</v>
      </c>
      <c r="S84">
        <f>'Wniosek 2025 r.'!D1058</f>
        <v>0</v>
      </c>
      <c r="T84">
        <f>'Wniosek 2025 r.'!G1058</f>
        <v>0</v>
      </c>
    </row>
    <row r="85" spans="1:20" x14ac:dyDescent="0.25">
      <c r="A85">
        <f>'Wniosek 2025 r.'!A122</f>
        <v>0</v>
      </c>
      <c r="B85">
        <f>'Wniosek 2025 r.'!B122</f>
        <v>0</v>
      </c>
      <c r="C85">
        <f>'Wniosek 2025 r.'!C122</f>
        <v>0</v>
      </c>
      <c r="D85">
        <f>'Wniosek 2025 r.'!D122</f>
        <v>0</v>
      </c>
      <c r="E85" s="70">
        <f>'Wniosek 2025 r.'!E122</f>
        <v>0</v>
      </c>
      <c r="F85">
        <f>'Wniosek 2025 r.'!F122</f>
        <v>0</v>
      </c>
      <c r="G85" s="70">
        <f>'Wniosek 2025 r.'!G122</f>
        <v>0</v>
      </c>
      <c r="H85" s="169">
        <f>'Wniosek 2025 r.'!H122</f>
        <v>0</v>
      </c>
      <c r="I85" s="3">
        <f>'Wniosek 2025 r.'!C285</f>
        <v>0</v>
      </c>
      <c r="J85" s="87">
        <f>'Wniosek 2025 r.'!C441</f>
        <v>0</v>
      </c>
      <c r="K85" s="87">
        <f>'Wniosek 2025 r.'!D441</f>
        <v>0</v>
      </c>
      <c r="L85" s="88">
        <f>'Wniosek 2025 r.'!F441</f>
        <v>0</v>
      </c>
      <c r="M85" s="87">
        <f>'Wniosek 2025 r.'!H441</f>
        <v>0</v>
      </c>
      <c r="N85" s="87">
        <f>'Wniosek 2025 r.'!C595</f>
        <v>0</v>
      </c>
      <c r="O85" s="87">
        <f>'Wniosek 2025 r.'!C750</f>
        <v>0</v>
      </c>
      <c r="P85">
        <f>'Wniosek 2025 r.'!C905</f>
        <v>0</v>
      </c>
      <c r="Q85">
        <f>'Wniosek 2025 r.'!E905</f>
        <v>0</v>
      </c>
      <c r="R85">
        <f>'Wniosek 2025 r.'!C1059</f>
        <v>0</v>
      </c>
      <c r="S85">
        <f>'Wniosek 2025 r.'!D1059</f>
        <v>0</v>
      </c>
      <c r="T85">
        <f>'Wniosek 2025 r.'!G1059</f>
        <v>0</v>
      </c>
    </row>
    <row r="86" spans="1:20" x14ac:dyDescent="0.25">
      <c r="A86">
        <f>'Wniosek 2025 r.'!A123</f>
        <v>0</v>
      </c>
      <c r="B86">
        <f>'Wniosek 2025 r.'!B123</f>
        <v>0</v>
      </c>
      <c r="C86">
        <f>'Wniosek 2025 r.'!C123</f>
        <v>0</v>
      </c>
      <c r="D86">
        <f>'Wniosek 2025 r.'!D123</f>
        <v>0</v>
      </c>
      <c r="E86" s="70">
        <f>'Wniosek 2025 r.'!E123</f>
        <v>0</v>
      </c>
      <c r="F86">
        <f>'Wniosek 2025 r.'!F123</f>
        <v>0</v>
      </c>
      <c r="G86" s="70">
        <f>'Wniosek 2025 r.'!G123</f>
        <v>0</v>
      </c>
      <c r="H86" s="169">
        <f>'Wniosek 2025 r.'!H123</f>
        <v>0</v>
      </c>
      <c r="I86" s="3">
        <f>'Wniosek 2025 r.'!C286</f>
        <v>0</v>
      </c>
      <c r="J86" s="87">
        <f>'Wniosek 2025 r.'!C442</f>
        <v>0</v>
      </c>
      <c r="K86" s="87">
        <f>'Wniosek 2025 r.'!D442</f>
        <v>0</v>
      </c>
      <c r="L86" s="88">
        <f>'Wniosek 2025 r.'!F442</f>
        <v>0</v>
      </c>
      <c r="M86" s="87">
        <f>'Wniosek 2025 r.'!H442</f>
        <v>0</v>
      </c>
      <c r="N86" s="87">
        <f>'Wniosek 2025 r.'!C596</f>
        <v>0</v>
      </c>
      <c r="O86" s="87">
        <f>'Wniosek 2025 r.'!C751</f>
        <v>0</v>
      </c>
      <c r="P86">
        <f>'Wniosek 2025 r.'!C906</f>
        <v>0</v>
      </c>
      <c r="Q86">
        <f>'Wniosek 2025 r.'!E906</f>
        <v>0</v>
      </c>
      <c r="R86">
        <f>'Wniosek 2025 r.'!C1060</f>
        <v>0</v>
      </c>
      <c r="S86">
        <f>'Wniosek 2025 r.'!D1060</f>
        <v>0</v>
      </c>
      <c r="T86">
        <f>'Wniosek 2025 r.'!G1060</f>
        <v>0</v>
      </c>
    </row>
    <row r="87" spans="1:20" x14ac:dyDescent="0.25">
      <c r="A87">
        <f>'Wniosek 2025 r.'!A124</f>
        <v>0</v>
      </c>
      <c r="B87">
        <f>'Wniosek 2025 r.'!B124</f>
        <v>0</v>
      </c>
      <c r="C87">
        <f>'Wniosek 2025 r.'!C124</f>
        <v>0</v>
      </c>
      <c r="D87">
        <f>'Wniosek 2025 r.'!D124</f>
        <v>0</v>
      </c>
      <c r="E87" s="70">
        <f>'Wniosek 2025 r.'!E124</f>
        <v>0</v>
      </c>
      <c r="F87">
        <f>'Wniosek 2025 r.'!F124</f>
        <v>0</v>
      </c>
      <c r="G87" s="70">
        <f>'Wniosek 2025 r.'!G124</f>
        <v>0</v>
      </c>
      <c r="H87" s="169">
        <f>'Wniosek 2025 r.'!H124</f>
        <v>0</v>
      </c>
      <c r="I87" s="3">
        <f>'Wniosek 2025 r.'!C287</f>
        <v>0</v>
      </c>
      <c r="J87" s="87">
        <f>'Wniosek 2025 r.'!C443</f>
        <v>0</v>
      </c>
      <c r="K87" s="87">
        <f>'Wniosek 2025 r.'!D443</f>
        <v>0</v>
      </c>
      <c r="L87" s="88">
        <f>'Wniosek 2025 r.'!F443</f>
        <v>0</v>
      </c>
      <c r="M87" s="87">
        <f>'Wniosek 2025 r.'!H443</f>
        <v>0</v>
      </c>
      <c r="N87" s="87">
        <f>'Wniosek 2025 r.'!C597</f>
        <v>0</v>
      </c>
      <c r="O87" s="87">
        <f>'Wniosek 2025 r.'!C752</f>
        <v>0</v>
      </c>
      <c r="P87">
        <f>'Wniosek 2025 r.'!C907</f>
        <v>0</v>
      </c>
      <c r="Q87">
        <f>'Wniosek 2025 r.'!E907</f>
        <v>0</v>
      </c>
      <c r="R87">
        <f>'Wniosek 2025 r.'!C1061</f>
        <v>0</v>
      </c>
      <c r="S87">
        <f>'Wniosek 2025 r.'!D1061</f>
        <v>0</v>
      </c>
      <c r="T87">
        <f>'Wniosek 2025 r.'!G1061</f>
        <v>0</v>
      </c>
    </row>
    <row r="88" spans="1:20" x14ac:dyDescent="0.25">
      <c r="A88">
        <f>'Wniosek 2025 r.'!A125</f>
        <v>0</v>
      </c>
      <c r="B88">
        <f>'Wniosek 2025 r.'!B125</f>
        <v>0</v>
      </c>
      <c r="C88">
        <f>'Wniosek 2025 r.'!C125</f>
        <v>0</v>
      </c>
      <c r="D88">
        <f>'Wniosek 2025 r.'!D125</f>
        <v>0</v>
      </c>
      <c r="E88" s="70">
        <f>'Wniosek 2025 r.'!E125</f>
        <v>0</v>
      </c>
      <c r="F88">
        <f>'Wniosek 2025 r.'!F125</f>
        <v>0</v>
      </c>
      <c r="G88" s="70">
        <f>'Wniosek 2025 r.'!G125</f>
        <v>0</v>
      </c>
      <c r="H88" s="169">
        <f>'Wniosek 2025 r.'!H125</f>
        <v>0</v>
      </c>
      <c r="I88" s="3">
        <f>'Wniosek 2025 r.'!C288</f>
        <v>0</v>
      </c>
      <c r="J88" s="87">
        <f>'Wniosek 2025 r.'!C444</f>
        <v>0</v>
      </c>
      <c r="K88" s="87">
        <f>'Wniosek 2025 r.'!D444</f>
        <v>0</v>
      </c>
      <c r="L88" s="88">
        <f>'Wniosek 2025 r.'!F444</f>
        <v>0</v>
      </c>
      <c r="M88" s="87">
        <f>'Wniosek 2025 r.'!H444</f>
        <v>0</v>
      </c>
      <c r="N88" s="87">
        <f>'Wniosek 2025 r.'!C598</f>
        <v>0</v>
      </c>
      <c r="O88" s="87">
        <f>'Wniosek 2025 r.'!C753</f>
        <v>0</v>
      </c>
      <c r="P88">
        <f>'Wniosek 2025 r.'!C908</f>
        <v>0</v>
      </c>
      <c r="Q88">
        <f>'Wniosek 2025 r.'!E908</f>
        <v>0</v>
      </c>
      <c r="R88">
        <f>'Wniosek 2025 r.'!C1062</f>
        <v>0</v>
      </c>
      <c r="S88">
        <f>'Wniosek 2025 r.'!D1062</f>
        <v>0</v>
      </c>
      <c r="T88">
        <f>'Wniosek 2025 r.'!G1062</f>
        <v>0</v>
      </c>
    </row>
    <row r="89" spans="1:20" x14ac:dyDescent="0.25">
      <c r="A89">
        <f>'Wniosek 2025 r.'!A126</f>
        <v>0</v>
      </c>
      <c r="B89">
        <f>'Wniosek 2025 r.'!B126</f>
        <v>0</v>
      </c>
      <c r="C89">
        <f>'Wniosek 2025 r.'!C126</f>
        <v>0</v>
      </c>
      <c r="D89">
        <f>'Wniosek 2025 r.'!D126</f>
        <v>0</v>
      </c>
      <c r="E89" s="70">
        <f>'Wniosek 2025 r.'!E126</f>
        <v>0</v>
      </c>
      <c r="F89">
        <f>'Wniosek 2025 r.'!F126</f>
        <v>0</v>
      </c>
      <c r="G89" s="70">
        <f>'Wniosek 2025 r.'!G126</f>
        <v>0</v>
      </c>
      <c r="H89" s="169">
        <f>'Wniosek 2025 r.'!H126</f>
        <v>0</v>
      </c>
      <c r="I89" s="3">
        <f>'Wniosek 2025 r.'!C289</f>
        <v>0</v>
      </c>
      <c r="J89" s="87">
        <f>'Wniosek 2025 r.'!C445</f>
        <v>0</v>
      </c>
      <c r="K89" s="87">
        <f>'Wniosek 2025 r.'!D445</f>
        <v>0</v>
      </c>
      <c r="L89" s="88">
        <f>'Wniosek 2025 r.'!F445</f>
        <v>0</v>
      </c>
      <c r="M89" s="87">
        <f>'Wniosek 2025 r.'!H445</f>
        <v>0</v>
      </c>
      <c r="N89" s="87">
        <f>'Wniosek 2025 r.'!C599</f>
        <v>0</v>
      </c>
      <c r="O89" s="87">
        <f>'Wniosek 2025 r.'!C754</f>
        <v>0</v>
      </c>
      <c r="P89">
        <f>'Wniosek 2025 r.'!C909</f>
        <v>0</v>
      </c>
      <c r="Q89">
        <f>'Wniosek 2025 r.'!E909</f>
        <v>0</v>
      </c>
      <c r="R89">
        <f>'Wniosek 2025 r.'!C1063</f>
        <v>0</v>
      </c>
      <c r="S89">
        <f>'Wniosek 2025 r.'!D1063</f>
        <v>0</v>
      </c>
      <c r="T89">
        <f>'Wniosek 2025 r.'!G1063</f>
        <v>0</v>
      </c>
    </row>
    <row r="90" spans="1:20" x14ac:dyDescent="0.25">
      <c r="A90">
        <f>'Wniosek 2025 r.'!A127</f>
        <v>0</v>
      </c>
      <c r="B90">
        <f>'Wniosek 2025 r.'!B127</f>
        <v>0</v>
      </c>
      <c r="C90">
        <f>'Wniosek 2025 r.'!C127</f>
        <v>0</v>
      </c>
      <c r="D90">
        <f>'Wniosek 2025 r.'!D127</f>
        <v>0</v>
      </c>
      <c r="E90" s="70">
        <f>'Wniosek 2025 r.'!E127</f>
        <v>0</v>
      </c>
      <c r="F90">
        <f>'Wniosek 2025 r.'!F127</f>
        <v>0</v>
      </c>
      <c r="G90" s="70">
        <f>'Wniosek 2025 r.'!G127</f>
        <v>0</v>
      </c>
      <c r="H90" s="169">
        <f>'Wniosek 2025 r.'!H127</f>
        <v>0</v>
      </c>
      <c r="I90" s="3">
        <f>'Wniosek 2025 r.'!C290</f>
        <v>0</v>
      </c>
      <c r="J90" s="87">
        <f>'Wniosek 2025 r.'!C446</f>
        <v>0</v>
      </c>
      <c r="K90" s="87">
        <f>'Wniosek 2025 r.'!D446</f>
        <v>0</v>
      </c>
      <c r="L90" s="88">
        <f>'Wniosek 2025 r.'!F446</f>
        <v>0</v>
      </c>
      <c r="M90" s="87">
        <f>'Wniosek 2025 r.'!H446</f>
        <v>0</v>
      </c>
      <c r="N90" s="87">
        <f>'Wniosek 2025 r.'!C600</f>
        <v>0</v>
      </c>
      <c r="O90" s="87">
        <f>'Wniosek 2025 r.'!C755</f>
        <v>0</v>
      </c>
      <c r="P90">
        <f>'Wniosek 2025 r.'!C910</f>
        <v>0</v>
      </c>
      <c r="Q90">
        <f>'Wniosek 2025 r.'!E910</f>
        <v>0</v>
      </c>
      <c r="R90">
        <f>'Wniosek 2025 r.'!C1064</f>
        <v>0</v>
      </c>
      <c r="S90">
        <f>'Wniosek 2025 r.'!D1064</f>
        <v>0</v>
      </c>
      <c r="T90">
        <f>'Wniosek 2025 r.'!G1064</f>
        <v>0</v>
      </c>
    </row>
    <row r="91" spans="1:20" x14ac:dyDescent="0.25">
      <c r="A91">
        <f>'Wniosek 2025 r.'!A128</f>
        <v>0</v>
      </c>
      <c r="B91">
        <f>'Wniosek 2025 r.'!B128</f>
        <v>0</v>
      </c>
      <c r="C91">
        <f>'Wniosek 2025 r.'!C128</f>
        <v>0</v>
      </c>
      <c r="D91">
        <f>'Wniosek 2025 r.'!D128</f>
        <v>0</v>
      </c>
      <c r="E91" s="70">
        <f>'Wniosek 2025 r.'!E128</f>
        <v>0</v>
      </c>
      <c r="F91">
        <f>'Wniosek 2025 r.'!F128</f>
        <v>0</v>
      </c>
      <c r="G91" s="70">
        <f>'Wniosek 2025 r.'!G128</f>
        <v>0</v>
      </c>
      <c r="H91" s="169">
        <f>'Wniosek 2025 r.'!H128</f>
        <v>0</v>
      </c>
      <c r="I91" s="3">
        <f>'Wniosek 2025 r.'!C291</f>
        <v>0</v>
      </c>
      <c r="J91" s="87">
        <f>'Wniosek 2025 r.'!C447</f>
        <v>0</v>
      </c>
      <c r="K91" s="87">
        <f>'Wniosek 2025 r.'!D447</f>
        <v>0</v>
      </c>
      <c r="L91" s="88">
        <f>'Wniosek 2025 r.'!F447</f>
        <v>0</v>
      </c>
      <c r="M91" s="87">
        <f>'Wniosek 2025 r.'!H447</f>
        <v>0</v>
      </c>
      <c r="N91" s="87">
        <f>'Wniosek 2025 r.'!C601</f>
        <v>0</v>
      </c>
      <c r="O91" s="87">
        <f>'Wniosek 2025 r.'!C756</f>
        <v>0</v>
      </c>
      <c r="P91">
        <f>'Wniosek 2025 r.'!C911</f>
        <v>0</v>
      </c>
      <c r="Q91">
        <f>'Wniosek 2025 r.'!E911</f>
        <v>0</v>
      </c>
      <c r="R91">
        <f>'Wniosek 2025 r.'!C1065</f>
        <v>0</v>
      </c>
      <c r="S91">
        <f>'Wniosek 2025 r.'!D1065</f>
        <v>0</v>
      </c>
      <c r="T91">
        <f>'Wniosek 2025 r.'!G1065</f>
        <v>0</v>
      </c>
    </row>
    <row r="92" spans="1:20" x14ac:dyDescent="0.25">
      <c r="A92">
        <f>'Wniosek 2025 r.'!A129</f>
        <v>0</v>
      </c>
      <c r="B92">
        <f>'Wniosek 2025 r.'!B129</f>
        <v>0</v>
      </c>
      <c r="C92">
        <f>'Wniosek 2025 r.'!C129</f>
        <v>0</v>
      </c>
      <c r="D92">
        <f>'Wniosek 2025 r.'!D129</f>
        <v>0</v>
      </c>
      <c r="E92" s="70">
        <f>'Wniosek 2025 r.'!E129</f>
        <v>0</v>
      </c>
      <c r="F92">
        <f>'Wniosek 2025 r.'!F129</f>
        <v>0</v>
      </c>
      <c r="G92" s="70">
        <f>'Wniosek 2025 r.'!G129</f>
        <v>0</v>
      </c>
      <c r="H92" s="169">
        <f>'Wniosek 2025 r.'!H129</f>
        <v>0</v>
      </c>
      <c r="I92" s="3">
        <f>'Wniosek 2025 r.'!C292</f>
        <v>0</v>
      </c>
      <c r="J92" s="87">
        <f>'Wniosek 2025 r.'!C448</f>
        <v>0</v>
      </c>
      <c r="K92" s="87">
        <f>'Wniosek 2025 r.'!D448</f>
        <v>0</v>
      </c>
      <c r="L92" s="88">
        <f>'Wniosek 2025 r.'!F448</f>
        <v>0</v>
      </c>
      <c r="M92" s="87">
        <f>'Wniosek 2025 r.'!H448</f>
        <v>0</v>
      </c>
      <c r="N92" s="87">
        <f>'Wniosek 2025 r.'!C602</f>
        <v>0</v>
      </c>
      <c r="O92" s="87">
        <f>'Wniosek 2025 r.'!C757</f>
        <v>0</v>
      </c>
      <c r="P92">
        <f>'Wniosek 2025 r.'!C912</f>
        <v>0</v>
      </c>
      <c r="Q92">
        <f>'Wniosek 2025 r.'!E912</f>
        <v>0</v>
      </c>
      <c r="R92">
        <f>'Wniosek 2025 r.'!C1066</f>
        <v>0</v>
      </c>
      <c r="S92">
        <f>'Wniosek 2025 r.'!D1066</f>
        <v>0</v>
      </c>
      <c r="T92">
        <f>'Wniosek 2025 r.'!G1066</f>
        <v>0</v>
      </c>
    </row>
    <row r="93" spans="1:20" x14ac:dyDescent="0.25">
      <c r="A93">
        <f>'Wniosek 2025 r.'!A130</f>
        <v>0</v>
      </c>
      <c r="B93">
        <f>'Wniosek 2025 r.'!B130</f>
        <v>0</v>
      </c>
      <c r="C93">
        <f>'Wniosek 2025 r.'!C130</f>
        <v>0</v>
      </c>
      <c r="D93">
        <f>'Wniosek 2025 r.'!D130</f>
        <v>0</v>
      </c>
      <c r="E93" s="70">
        <f>'Wniosek 2025 r.'!E130</f>
        <v>0</v>
      </c>
      <c r="F93">
        <f>'Wniosek 2025 r.'!F130</f>
        <v>0</v>
      </c>
      <c r="G93" s="70">
        <f>'Wniosek 2025 r.'!G130</f>
        <v>0</v>
      </c>
      <c r="H93" s="169">
        <f>'Wniosek 2025 r.'!H130</f>
        <v>0</v>
      </c>
      <c r="I93" s="3">
        <f>'Wniosek 2025 r.'!C293</f>
        <v>0</v>
      </c>
      <c r="J93" s="87">
        <f>'Wniosek 2025 r.'!C449</f>
        <v>0</v>
      </c>
      <c r="K93" s="87">
        <f>'Wniosek 2025 r.'!D449</f>
        <v>0</v>
      </c>
      <c r="L93" s="88">
        <f>'Wniosek 2025 r.'!F449</f>
        <v>0</v>
      </c>
      <c r="M93" s="87">
        <f>'Wniosek 2025 r.'!H449</f>
        <v>0</v>
      </c>
      <c r="N93" s="87">
        <f>'Wniosek 2025 r.'!C603</f>
        <v>0</v>
      </c>
      <c r="O93" s="87">
        <f>'Wniosek 2025 r.'!C758</f>
        <v>0</v>
      </c>
      <c r="P93">
        <f>'Wniosek 2025 r.'!C913</f>
        <v>0</v>
      </c>
      <c r="Q93">
        <f>'Wniosek 2025 r.'!E913</f>
        <v>0</v>
      </c>
      <c r="R93">
        <f>'Wniosek 2025 r.'!C1067</f>
        <v>0</v>
      </c>
      <c r="S93">
        <f>'Wniosek 2025 r.'!D1067</f>
        <v>0</v>
      </c>
      <c r="T93">
        <f>'Wniosek 2025 r.'!G1067</f>
        <v>0</v>
      </c>
    </row>
    <row r="94" spans="1:20" x14ac:dyDescent="0.25">
      <c r="A94">
        <f>'Wniosek 2025 r.'!A131</f>
        <v>0</v>
      </c>
      <c r="B94">
        <f>'Wniosek 2025 r.'!B131</f>
        <v>0</v>
      </c>
      <c r="C94">
        <f>'Wniosek 2025 r.'!C131</f>
        <v>0</v>
      </c>
      <c r="D94">
        <f>'Wniosek 2025 r.'!D131</f>
        <v>0</v>
      </c>
      <c r="E94" s="70">
        <f>'Wniosek 2025 r.'!E131</f>
        <v>0</v>
      </c>
      <c r="F94">
        <f>'Wniosek 2025 r.'!F131</f>
        <v>0</v>
      </c>
      <c r="G94" s="70">
        <f>'Wniosek 2025 r.'!G131</f>
        <v>0</v>
      </c>
      <c r="H94" s="169">
        <f>'Wniosek 2025 r.'!H131</f>
        <v>0</v>
      </c>
      <c r="I94" s="3">
        <f>'Wniosek 2025 r.'!C294</f>
        <v>0</v>
      </c>
      <c r="J94" s="87">
        <f>'Wniosek 2025 r.'!C450</f>
        <v>0</v>
      </c>
      <c r="K94" s="87">
        <f>'Wniosek 2025 r.'!D450</f>
        <v>0</v>
      </c>
      <c r="L94" s="88">
        <f>'Wniosek 2025 r.'!F450</f>
        <v>0</v>
      </c>
      <c r="M94" s="87">
        <f>'Wniosek 2025 r.'!H450</f>
        <v>0</v>
      </c>
      <c r="N94" s="87">
        <f>'Wniosek 2025 r.'!C604</f>
        <v>0</v>
      </c>
      <c r="O94" s="87">
        <f>'Wniosek 2025 r.'!C759</f>
        <v>0</v>
      </c>
      <c r="P94">
        <f>'Wniosek 2025 r.'!C914</f>
        <v>0</v>
      </c>
      <c r="Q94">
        <f>'Wniosek 2025 r.'!E914</f>
        <v>0</v>
      </c>
      <c r="R94">
        <f>'Wniosek 2025 r.'!C1068</f>
        <v>0</v>
      </c>
      <c r="S94">
        <f>'Wniosek 2025 r.'!D1068</f>
        <v>0</v>
      </c>
      <c r="T94">
        <f>'Wniosek 2025 r.'!G1068</f>
        <v>0</v>
      </c>
    </row>
    <row r="95" spans="1:20" x14ac:dyDescent="0.25">
      <c r="A95">
        <f>'Wniosek 2025 r.'!A132</f>
        <v>0</v>
      </c>
      <c r="B95">
        <f>'Wniosek 2025 r.'!B132</f>
        <v>0</v>
      </c>
      <c r="C95">
        <f>'Wniosek 2025 r.'!C132</f>
        <v>0</v>
      </c>
      <c r="D95">
        <f>'Wniosek 2025 r.'!D132</f>
        <v>0</v>
      </c>
      <c r="E95" s="70">
        <f>'Wniosek 2025 r.'!E132</f>
        <v>0</v>
      </c>
      <c r="F95">
        <f>'Wniosek 2025 r.'!F132</f>
        <v>0</v>
      </c>
      <c r="G95" s="70">
        <f>'Wniosek 2025 r.'!G132</f>
        <v>0</v>
      </c>
      <c r="H95" s="169">
        <f>'Wniosek 2025 r.'!H132</f>
        <v>0</v>
      </c>
      <c r="I95" s="3">
        <f>'Wniosek 2025 r.'!C295</f>
        <v>0</v>
      </c>
      <c r="J95" s="87">
        <f>'Wniosek 2025 r.'!C451</f>
        <v>0</v>
      </c>
      <c r="K95" s="87">
        <f>'Wniosek 2025 r.'!D451</f>
        <v>0</v>
      </c>
      <c r="L95" s="88">
        <f>'Wniosek 2025 r.'!F451</f>
        <v>0</v>
      </c>
      <c r="M95" s="87">
        <f>'Wniosek 2025 r.'!H451</f>
        <v>0</v>
      </c>
      <c r="N95" s="87">
        <f>'Wniosek 2025 r.'!C605</f>
        <v>0</v>
      </c>
      <c r="O95" s="87">
        <f>'Wniosek 2025 r.'!C760</f>
        <v>0</v>
      </c>
      <c r="P95">
        <f>'Wniosek 2025 r.'!C915</f>
        <v>0</v>
      </c>
      <c r="Q95">
        <f>'Wniosek 2025 r.'!E915</f>
        <v>0</v>
      </c>
      <c r="R95">
        <f>'Wniosek 2025 r.'!C1069</f>
        <v>0</v>
      </c>
      <c r="S95">
        <f>'Wniosek 2025 r.'!D1069</f>
        <v>0</v>
      </c>
      <c r="T95">
        <f>'Wniosek 2025 r.'!G1069</f>
        <v>0</v>
      </c>
    </row>
    <row r="96" spans="1:20" x14ac:dyDescent="0.25">
      <c r="A96">
        <f>'Wniosek 2025 r.'!A133</f>
        <v>0</v>
      </c>
      <c r="B96">
        <f>'Wniosek 2025 r.'!B133</f>
        <v>0</v>
      </c>
      <c r="C96">
        <f>'Wniosek 2025 r.'!C133</f>
        <v>0</v>
      </c>
      <c r="D96">
        <f>'Wniosek 2025 r.'!D133</f>
        <v>0</v>
      </c>
      <c r="E96" s="70">
        <f>'Wniosek 2025 r.'!E133</f>
        <v>0</v>
      </c>
      <c r="F96">
        <f>'Wniosek 2025 r.'!F133</f>
        <v>0</v>
      </c>
      <c r="G96" s="70">
        <f>'Wniosek 2025 r.'!G133</f>
        <v>0</v>
      </c>
      <c r="H96" s="169">
        <f>'Wniosek 2025 r.'!H133</f>
        <v>0</v>
      </c>
      <c r="I96" s="3">
        <f>'Wniosek 2025 r.'!C296</f>
        <v>0</v>
      </c>
      <c r="J96" s="87">
        <f>'Wniosek 2025 r.'!C452</f>
        <v>0</v>
      </c>
      <c r="K96" s="87">
        <f>'Wniosek 2025 r.'!D452</f>
        <v>0</v>
      </c>
      <c r="L96" s="88">
        <f>'Wniosek 2025 r.'!F452</f>
        <v>0</v>
      </c>
      <c r="M96" s="87">
        <f>'Wniosek 2025 r.'!H452</f>
        <v>0</v>
      </c>
      <c r="N96" s="87">
        <f>'Wniosek 2025 r.'!C606</f>
        <v>0</v>
      </c>
      <c r="O96" s="87">
        <f>'Wniosek 2025 r.'!C761</f>
        <v>0</v>
      </c>
      <c r="P96">
        <f>'Wniosek 2025 r.'!C916</f>
        <v>0</v>
      </c>
      <c r="Q96">
        <f>'Wniosek 2025 r.'!E916</f>
        <v>0</v>
      </c>
      <c r="R96">
        <f>'Wniosek 2025 r.'!C1070</f>
        <v>0</v>
      </c>
      <c r="S96">
        <f>'Wniosek 2025 r.'!D1070</f>
        <v>0</v>
      </c>
      <c r="T96">
        <f>'Wniosek 2025 r.'!G1070</f>
        <v>0</v>
      </c>
    </row>
    <row r="97" spans="1:20" x14ac:dyDescent="0.25">
      <c r="A97">
        <f>'Wniosek 2025 r.'!A134</f>
        <v>0</v>
      </c>
      <c r="B97">
        <f>'Wniosek 2025 r.'!B134</f>
        <v>0</v>
      </c>
      <c r="C97">
        <f>'Wniosek 2025 r.'!C134</f>
        <v>0</v>
      </c>
      <c r="D97">
        <f>'Wniosek 2025 r.'!D134</f>
        <v>0</v>
      </c>
      <c r="E97" s="70">
        <f>'Wniosek 2025 r.'!E134</f>
        <v>0</v>
      </c>
      <c r="F97">
        <f>'Wniosek 2025 r.'!F134</f>
        <v>0</v>
      </c>
      <c r="G97" s="70">
        <f>'Wniosek 2025 r.'!G134</f>
        <v>0</v>
      </c>
      <c r="H97" s="169">
        <f>'Wniosek 2025 r.'!H134</f>
        <v>0</v>
      </c>
      <c r="I97" s="3">
        <f>'Wniosek 2025 r.'!C297</f>
        <v>0</v>
      </c>
      <c r="J97" s="87">
        <f>'Wniosek 2025 r.'!C453</f>
        <v>0</v>
      </c>
      <c r="K97" s="87">
        <f>'Wniosek 2025 r.'!D453</f>
        <v>0</v>
      </c>
      <c r="L97" s="88">
        <f>'Wniosek 2025 r.'!F453</f>
        <v>0</v>
      </c>
      <c r="M97" s="87">
        <f>'Wniosek 2025 r.'!H453</f>
        <v>0</v>
      </c>
      <c r="N97" s="87">
        <f>'Wniosek 2025 r.'!C607</f>
        <v>0</v>
      </c>
      <c r="O97" s="87">
        <f>'Wniosek 2025 r.'!C762</f>
        <v>0</v>
      </c>
      <c r="P97">
        <f>'Wniosek 2025 r.'!C917</f>
        <v>0</v>
      </c>
      <c r="Q97">
        <f>'Wniosek 2025 r.'!E917</f>
        <v>0</v>
      </c>
      <c r="R97">
        <f>'Wniosek 2025 r.'!C1071</f>
        <v>0</v>
      </c>
      <c r="S97">
        <f>'Wniosek 2025 r.'!D1071</f>
        <v>0</v>
      </c>
      <c r="T97">
        <f>'Wniosek 2025 r.'!G1071</f>
        <v>0</v>
      </c>
    </row>
    <row r="98" spans="1:20" x14ac:dyDescent="0.25">
      <c r="A98">
        <f>'Wniosek 2025 r.'!A135</f>
        <v>0</v>
      </c>
      <c r="B98">
        <f>'Wniosek 2025 r.'!B135</f>
        <v>0</v>
      </c>
      <c r="C98">
        <f>'Wniosek 2025 r.'!C135</f>
        <v>0</v>
      </c>
      <c r="D98">
        <f>'Wniosek 2025 r.'!D135</f>
        <v>0</v>
      </c>
      <c r="E98" s="70">
        <f>'Wniosek 2025 r.'!E135</f>
        <v>0</v>
      </c>
      <c r="F98">
        <f>'Wniosek 2025 r.'!F135</f>
        <v>0</v>
      </c>
      <c r="G98" s="70">
        <f>'Wniosek 2025 r.'!G135</f>
        <v>0</v>
      </c>
      <c r="H98" s="169">
        <f>'Wniosek 2025 r.'!H135</f>
        <v>0</v>
      </c>
      <c r="I98" s="3">
        <f>'Wniosek 2025 r.'!C298</f>
        <v>0</v>
      </c>
      <c r="J98" s="87">
        <f>'Wniosek 2025 r.'!C454</f>
        <v>0</v>
      </c>
      <c r="K98" s="87">
        <f>'Wniosek 2025 r.'!D454</f>
        <v>0</v>
      </c>
      <c r="L98" s="88">
        <f>'Wniosek 2025 r.'!F454</f>
        <v>0</v>
      </c>
      <c r="M98" s="87">
        <f>'Wniosek 2025 r.'!H454</f>
        <v>0</v>
      </c>
      <c r="N98" s="87">
        <f>'Wniosek 2025 r.'!C608</f>
        <v>0</v>
      </c>
      <c r="O98" s="87">
        <f>'Wniosek 2025 r.'!C763</f>
        <v>0</v>
      </c>
      <c r="P98">
        <f>'Wniosek 2025 r.'!C918</f>
        <v>0</v>
      </c>
      <c r="Q98">
        <f>'Wniosek 2025 r.'!E918</f>
        <v>0</v>
      </c>
      <c r="R98">
        <f>'Wniosek 2025 r.'!C1072</f>
        <v>0</v>
      </c>
      <c r="S98">
        <f>'Wniosek 2025 r.'!D1072</f>
        <v>0</v>
      </c>
      <c r="T98">
        <f>'Wniosek 2025 r.'!G1072</f>
        <v>0</v>
      </c>
    </row>
    <row r="99" spans="1:20" x14ac:dyDescent="0.25">
      <c r="A99">
        <f>'Wniosek 2025 r.'!A136</f>
        <v>0</v>
      </c>
      <c r="B99">
        <f>'Wniosek 2025 r.'!B136</f>
        <v>0</v>
      </c>
      <c r="C99">
        <f>'Wniosek 2025 r.'!C136</f>
        <v>0</v>
      </c>
      <c r="D99">
        <f>'Wniosek 2025 r.'!D136</f>
        <v>0</v>
      </c>
      <c r="E99" s="70">
        <f>'Wniosek 2025 r.'!E136</f>
        <v>0</v>
      </c>
      <c r="F99">
        <f>'Wniosek 2025 r.'!F136</f>
        <v>0</v>
      </c>
      <c r="G99" s="70">
        <f>'Wniosek 2025 r.'!G136</f>
        <v>0</v>
      </c>
      <c r="H99" s="169">
        <f>'Wniosek 2025 r.'!H136</f>
        <v>0</v>
      </c>
      <c r="I99" s="3">
        <f>'Wniosek 2025 r.'!C299</f>
        <v>0</v>
      </c>
      <c r="J99" s="87">
        <f>'Wniosek 2025 r.'!C455</f>
        <v>0</v>
      </c>
      <c r="K99" s="87">
        <f>'Wniosek 2025 r.'!D455</f>
        <v>0</v>
      </c>
      <c r="L99" s="88">
        <f>'Wniosek 2025 r.'!F455</f>
        <v>0</v>
      </c>
      <c r="M99" s="87">
        <f>'Wniosek 2025 r.'!H455</f>
        <v>0</v>
      </c>
      <c r="N99" s="87">
        <f>'Wniosek 2025 r.'!C609</f>
        <v>0</v>
      </c>
      <c r="O99" s="87">
        <f>'Wniosek 2025 r.'!C764</f>
        <v>0</v>
      </c>
      <c r="P99">
        <f>'Wniosek 2025 r.'!C919</f>
        <v>0</v>
      </c>
      <c r="Q99">
        <f>'Wniosek 2025 r.'!E919</f>
        <v>0</v>
      </c>
      <c r="R99">
        <f>'Wniosek 2025 r.'!C1073</f>
        <v>0</v>
      </c>
      <c r="S99">
        <f>'Wniosek 2025 r.'!D1073</f>
        <v>0</v>
      </c>
      <c r="T99">
        <f>'Wniosek 2025 r.'!G1073</f>
        <v>0</v>
      </c>
    </row>
    <row r="100" spans="1:20" x14ac:dyDescent="0.25">
      <c r="A100">
        <f>'Wniosek 2025 r.'!A137</f>
        <v>0</v>
      </c>
      <c r="B100">
        <f>'Wniosek 2025 r.'!B137</f>
        <v>0</v>
      </c>
      <c r="C100">
        <f>'Wniosek 2025 r.'!C137</f>
        <v>0</v>
      </c>
      <c r="D100">
        <f>'Wniosek 2025 r.'!D137</f>
        <v>0</v>
      </c>
      <c r="E100" s="70">
        <f>'Wniosek 2025 r.'!E137</f>
        <v>0</v>
      </c>
      <c r="F100">
        <f>'Wniosek 2025 r.'!F137</f>
        <v>0</v>
      </c>
      <c r="G100" s="70">
        <f>'Wniosek 2025 r.'!G137</f>
        <v>0</v>
      </c>
      <c r="H100" s="169">
        <f>'Wniosek 2025 r.'!H137</f>
        <v>0</v>
      </c>
      <c r="I100" s="3">
        <f>'Wniosek 2025 r.'!C300</f>
        <v>0</v>
      </c>
      <c r="J100" s="87">
        <f>'Wniosek 2025 r.'!C456</f>
        <v>0</v>
      </c>
      <c r="K100" s="87">
        <f>'Wniosek 2025 r.'!D456</f>
        <v>0</v>
      </c>
      <c r="L100" s="88">
        <f>'Wniosek 2025 r.'!F456</f>
        <v>0</v>
      </c>
      <c r="M100" s="87">
        <f>'Wniosek 2025 r.'!H456</f>
        <v>0</v>
      </c>
      <c r="N100" s="87">
        <f>'Wniosek 2025 r.'!C610</f>
        <v>0</v>
      </c>
      <c r="O100" s="87">
        <f>'Wniosek 2025 r.'!C765</f>
        <v>0</v>
      </c>
      <c r="P100">
        <f>'Wniosek 2025 r.'!C920</f>
        <v>0</v>
      </c>
      <c r="Q100">
        <f>'Wniosek 2025 r.'!E920</f>
        <v>0</v>
      </c>
      <c r="R100">
        <f>'Wniosek 2025 r.'!C1074</f>
        <v>0</v>
      </c>
      <c r="S100">
        <f>'Wniosek 2025 r.'!D1074</f>
        <v>0</v>
      </c>
      <c r="T100">
        <f>'Wniosek 2025 r.'!G1074</f>
        <v>0</v>
      </c>
    </row>
    <row r="101" spans="1:20" x14ac:dyDescent="0.25">
      <c r="A101">
        <f>'Wniosek 2025 r.'!A138</f>
        <v>0</v>
      </c>
      <c r="B101">
        <f>'Wniosek 2025 r.'!B138</f>
        <v>0</v>
      </c>
      <c r="C101">
        <f>'Wniosek 2025 r.'!C138</f>
        <v>0</v>
      </c>
      <c r="D101">
        <f>'Wniosek 2025 r.'!D138</f>
        <v>0</v>
      </c>
      <c r="E101" s="70">
        <f>'Wniosek 2025 r.'!E138</f>
        <v>0</v>
      </c>
      <c r="F101">
        <f>'Wniosek 2025 r.'!F138</f>
        <v>0</v>
      </c>
      <c r="G101" s="70">
        <f>'Wniosek 2025 r.'!G138</f>
        <v>0</v>
      </c>
      <c r="H101" s="169">
        <f>'Wniosek 2025 r.'!H138</f>
        <v>0</v>
      </c>
      <c r="I101" s="3">
        <f>'Wniosek 2025 r.'!C301</f>
        <v>0</v>
      </c>
      <c r="J101" s="87">
        <f>'Wniosek 2025 r.'!C457</f>
        <v>0</v>
      </c>
      <c r="K101" s="87">
        <f>'Wniosek 2025 r.'!D457</f>
        <v>0</v>
      </c>
      <c r="L101" s="88">
        <f>'Wniosek 2025 r.'!F457</f>
        <v>0</v>
      </c>
      <c r="M101" s="87">
        <f>'Wniosek 2025 r.'!H457</f>
        <v>0</v>
      </c>
      <c r="N101" s="87">
        <f>'Wniosek 2025 r.'!C611</f>
        <v>0</v>
      </c>
      <c r="O101" s="87">
        <f>'Wniosek 2025 r.'!C766</f>
        <v>0</v>
      </c>
      <c r="P101">
        <f>'Wniosek 2025 r.'!C921</f>
        <v>0</v>
      </c>
      <c r="Q101">
        <f>'Wniosek 2025 r.'!E921</f>
        <v>0</v>
      </c>
      <c r="R101">
        <f>'Wniosek 2025 r.'!C1075</f>
        <v>0</v>
      </c>
      <c r="S101">
        <f>'Wniosek 2025 r.'!D1075</f>
        <v>0</v>
      </c>
      <c r="T101">
        <f>'Wniosek 2025 r.'!G1075</f>
        <v>0</v>
      </c>
    </row>
    <row r="102" spans="1:20" x14ac:dyDescent="0.25">
      <c r="A102">
        <f>'Wniosek 2025 r.'!A139</f>
        <v>0</v>
      </c>
      <c r="B102">
        <f>'Wniosek 2025 r.'!B139</f>
        <v>0</v>
      </c>
      <c r="C102">
        <f>'Wniosek 2025 r.'!C139</f>
        <v>0</v>
      </c>
      <c r="D102">
        <f>'Wniosek 2025 r.'!D139</f>
        <v>0</v>
      </c>
      <c r="E102" s="70">
        <f>'Wniosek 2025 r.'!E139</f>
        <v>0</v>
      </c>
      <c r="F102">
        <f>'Wniosek 2025 r.'!F139</f>
        <v>0</v>
      </c>
      <c r="G102" s="70">
        <f>'Wniosek 2025 r.'!G139</f>
        <v>0</v>
      </c>
      <c r="H102" s="169">
        <f>'Wniosek 2025 r.'!H139</f>
        <v>0</v>
      </c>
      <c r="I102" s="3">
        <f>'Wniosek 2025 r.'!C302</f>
        <v>0</v>
      </c>
      <c r="J102" s="87">
        <f>'Wniosek 2025 r.'!C458</f>
        <v>0</v>
      </c>
      <c r="K102" s="87">
        <f>'Wniosek 2025 r.'!D458</f>
        <v>0</v>
      </c>
      <c r="L102" s="88">
        <f>'Wniosek 2025 r.'!F458</f>
        <v>0</v>
      </c>
      <c r="M102" s="87">
        <f>'Wniosek 2025 r.'!H458</f>
        <v>0</v>
      </c>
      <c r="N102" s="87">
        <f>'Wniosek 2025 r.'!C612</f>
        <v>0</v>
      </c>
      <c r="O102" s="87">
        <f>'Wniosek 2025 r.'!C767</f>
        <v>0</v>
      </c>
      <c r="P102">
        <f>'Wniosek 2025 r.'!C922</f>
        <v>0</v>
      </c>
      <c r="Q102">
        <f>'Wniosek 2025 r.'!E922</f>
        <v>0</v>
      </c>
      <c r="R102">
        <f>'Wniosek 2025 r.'!C1076</f>
        <v>0</v>
      </c>
      <c r="S102">
        <f>'Wniosek 2025 r.'!D1076</f>
        <v>0</v>
      </c>
      <c r="T102">
        <f>'Wniosek 2025 r.'!G1076</f>
        <v>0</v>
      </c>
    </row>
    <row r="103" spans="1:20" x14ac:dyDescent="0.25">
      <c r="A103">
        <f>'Wniosek 2025 r.'!A140</f>
        <v>0</v>
      </c>
      <c r="B103">
        <f>'Wniosek 2025 r.'!B140</f>
        <v>0</v>
      </c>
      <c r="C103">
        <f>'Wniosek 2025 r.'!C140</f>
        <v>0</v>
      </c>
      <c r="D103">
        <f>'Wniosek 2025 r.'!D140</f>
        <v>0</v>
      </c>
      <c r="E103" s="70">
        <f>'Wniosek 2025 r.'!E140</f>
        <v>0</v>
      </c>
      <c r="F103">
        <f>'Wniosek 2025 r.'!F140</f>
        <v>0</v>
      </c>
      <c r="G103" s="70">
        <f>'Wniosek 2025 r.'!G140</f>
        <v>0</v>
      </c>
      <c r="H103" s="169">
        <f>'Wniosek 2025 r.'!H140</f>
        <v>0</v>
      </c>
      <c r="I103" s="3">
        <f>'Wniosek 2025 r.'!C303</f>
        <v>0</v>
      </c>
      <c r="J103" s="87">
        <f>'Wniosek 2025 r.'!C459</f>
        <v>0</v>
      </c>
      <c r="K103" s="87">
        <f>'Wniosek 2025 r.'!D459</f>
        <v>0</v>
      </c>
      <c r="L103" s="88">
        <f>'Wniosek 2025 r.'!F459</f>
        <v>0</v>
      </c>
      <c r="M103" s="87">
        <f>'Wniosek 2025 r.'!H459</f>
        <v>0</v>
      </c>
      <c r="N103" s="87">
        <f>'Wniosek 2025 r.'!C613</f>
        <v>0</v>
      </c>
      <c r="O103" s="87">
        <f>'Wniosek 2025 r.'!C768</f>
        <v>0</v>
      </c>
      <c r="P103">
        <f>'Wniosek 2025 r.'!C923</f>
        <v>0</v>
      </c>
      <c r="Q103">
        <f>'Wniosek 2025 r.'!E923</f>
        <v>0</v>
      </c>
      <c r="R103">
        <f>'Wniosek 2025 r.'!C1077</f>
        <v>0</v>
      </c>
      <c r="S103">
        <f>'Wniosek 2025 r.'!D1077</f>
        <v>0</v>
      </c>
      <c r="T103">
        <f>'Wniosek 2025 r.'!G1077</f>
        <v>0</v>
      </c>
    </row>
    <row r="104" spans="1:20" x14ac:dyDescent="0.25">
      <c r="A104">
        <f>'Wniosek 2025 r.'!A141</f>
        <v>0</v>
      </c>
      <c r="B104">
        <f>'Wniosek 2025 r.'!B141</f>
        <v>0</v>
      </c>
      <c r="C104">
        <f>'Wniosek 2025 r.'!C141</f>
        <v>0</v>
      </c>
      <c r="D104">
        <f>'Wniosek 2025 r.'!D141</f>
        <v>0</v>
      </c>
      <c r="E104" s="70">
        <f>'Wniosek 2025 r.'!E141</f>
        <v>0</v>
      </c>
      <c r="F104">
        <f>'Wniosek 2025 r.'!F141</f>
        <v>0</v>
      </c>
      <c r="G104" s="70">
        <f>'Wniosek 2025 r.'!G141</f>
        <v>0</v>
      </c>
      <c r="H104" s="169">
        <f>'Wniosek 2025 r.'!H141</f>
        <v>0</v>
      </c>
      <c r="I104" s="3">
        <f>'Wniosek 2025 r.'!C304</f>
        <v>0</v>
      </c>
      <c r="J104" s="87">
        <f>'Wniosek 2025 r.'!C460</f>
        <v>0</v>
      </c>
      <c r="K104" s="87">
        <f>'Wniosek 2025 r.'!D460</f>
        <v>0</v>
      </c>
      <c r="L104" s="88">
        <f>'Wniosek 2025 r.'!F460</f>
        <v>0</v>
      </c>
      <c r="M104" s="87">
        <f>'Wniosek 2025 r.'!H460</f>
        <v>0</v>
      </c>
      <c r="N104" s="87">
        <f>'Wniosek 2025 r.'!C614</f>
        <v>0</v>
      </c>
      <c r="O104" s="87">
        <f>'Wniosek 2025 r.'!C769</f>
        <v>0</v>
      </c>
      <c r="P104">
        <f>'Wniosek 2025 r.'!C924</f>
        <v>0</v>
      </c>
      <c r="Q104">
        <f>'Wniosek 2025 r.'!E924</f>
        <v>0</v>
      </c>
      <c r="R104">
        <f>'Wniosek 2025 r.'!C1078</f>
        <v>0</v>
      </c>
      <c r="S104">
        <f>'Wniosek 2025 r.'!D1078</f>
        <v>0</v>
      </c>
      <c r="T104">
        <f>'Wniosek 2025 r.'!G1078</f>
        <v>0</v>
      </c>
    </row>
    <row r="105" spans="1:20" x14ac:dyDescent="0.25">
      <c r="A105">
        <f>'Wniosek 2025 r.'!A142</f>
        <v>0</v>
      </c>
      <c r="B105">
        <f>'Wniosek 2025 r.'!B142</f>
        <v>0</v>
      </c>
      <c r="C105">
        <f>'Wniosek 2025 r.'!C142</f>
        <v>0</v>
      </c>
      <c r="D105">
        <f>'Wniosek 2025 r.'!D142</f>
        <v>0</v>
      </c>
      <c r="E105" s="70">
        <f>'Wniosek 2025 r.'!E142</f>
        <v>0</v>
      </c>
      <c r="F105">
        <f>'Wniosek 2025 r.'!F142</f>
        <v>0</v>
      </c>
      <c r="G105" s="70">
        <f>'Wniosek 2025 r.'!G142</f>
        <v>0</v>
      </c>
      <c r="H105" s="169">
        <f>'Wniosek 2025 r.'!H142</f>
        <v>0</v>
      </c>
      <c r="I105" s="3">
        <f>'Wniosek 2025 r.'!C305</f>
        <v>0</v>
      </c>
      <c r="J105" s="87">
        <f>'Wniosek 2025 r.'!C461</f>
        <v>0</v>
      </c>
      <c r="K105" s="87">
        <f>'Wniosek 2025 r.'!D461</f>
        <v>0</v>
      </c>
      <c r="L105" s="88">
        <f>'Wniosek 2025 r.'!F461</f>
        <v>0</v>
      </c>
      <c r="M105" s="87">
        <f>'Wniosek 2025 r.'!H461</f>
        <v>0</v>
      </c>
      <c r="N105" s="87">
        <f>'Wniosek 2025 r.'!C615</f>
        <v>0</v>
      </c>
      <c r="O105" s="87">
        <f>'Wniosek 2025 r.'!C770</f>
        <v>0</v>
      </c>
      <c r="P105">
        <f>'Wniosek 2025 r.'!C925</f>
        <v>0</v>
      </c>
      <c r="Q105">
        <f>'Wniosek 2025 r.'!E925</f>
        <v>0</v>
      </c>
      <c r="R105">
        <f>'Wniosek 2025 r.'!C1079</f>
        <v>0</v>
      </c>
      <c r="S105">
        <f>'Wniosek 2025 r.'!D1079</f>
        <v>0</v>
      </c>
      <c r="T105">
        <f>'Wniosek 2025 r.'!G1079</f>
        <v>0</v>
      </c>
    </row>
    <row r="106" spans="1:20" x14ac:dyDescent="0.25">
      <c r="A106">
        <f>'Wniosek 2025 r.'!A143</f>
        <v>0</v>
      </c>
      <c r="B106">
        <f>'Wniosek 2025 r.'!B143</f>
        <v>0</v>
      </c>
      <c r="C106">
        <f>'Wniosek 2025 r.'!C143</f>
        <v>0</v>
      </c>
      <c r="D106">
        <f>'Wniosek 2025 r.'!D143</f>
        <v>0</v>
      </c>
      <c r="E106" s="70">
        <f>'Wniosek 2025 r.'!E143</f>
        <v>0</v>
      </c>
      <c r="F106">
        <f>'Wniosek 2025 r.'!F143</f>
        <v>0</v>
      </c>
      <c r="G106" s="70">
        <f>'Wniosek 2025 r.'!G143</f>
        <v>0</v>
      </c>
      <c r="H106" s="169">
        <f>'Wniosek 2025 r.'!H143</f>
        <v>0</v>
      </c>
      <c r="I106" s="3">
        <f>'Wniosek 2025 r.'!C306</f>
        <v>0</v>
      </c>
      <c r="J106" s="87">
        <f>'Wniosek 2025 r.'!C462</f>
        <v>0</v>
      </c>
      <c r="K106" s="87">
        <f>'Wniosek 2025 r.'!D462</f>
        <v>0</v>
      </c>
      <c r="L106" s="88">
        <f>'Wniosek 2025 r.'!F462</f>
        <v>0</v>
      </c>
      <c r="M106" s="87">
        <f>'Wniosek 2025 r.'!H462</f>
        <v>0</v>
      </c>
      <c r="N106" s="87">
        <f>'Wniosek 2025 r.'!C616</f>
        <v>0</v>
      </c>
      <c r="O106" s="87">
        <f>'Wniosek 2025 r.'!C771</f>
        <v>0</v>
      </c>
      <c r="P106">
        <f>'Wniosek 2025 r.'!C926</f>
        <v>0</v>
      </c>
      <c r="Q106">
        <f>'Wniosek 2025 r.'!E926</f>
        <v>0</v>
      </c>
      <c r="R106">
        <f>'Wniosek 2025 r.'!C1080</f>
        <v>0</v>
      </c>
      <c r="S106">
        <f>'Wniosek 2025 r.'!D1080</f>
        <v>0</v>
      </c>
      <c r="T106">
        <f>'Wniosek 2025 r.'!G1080</f>
        <v>0</v>
      </c>
    </row>
    <row r="107" spans="1:20" x14ac:dyDescent="0.25">
      <c r="A107">
        <f>'Wniosek 2025 r.'!A144</f>
        <v>0</v>
      </c>
      <c r="B107">
        <f>'Wniosek 2025 r.'!B144</f>
        <v>0</v>
      </c>
      <c r="C107">
        <f>'Wniosek 2025 r.'!C144</f>
        <v>0</v>
      </c>
      <c r="D107">
        <f>'Wniosek 2025 r.'!D144</f>
        <v>0</v>
      </c>
      <c r="E107" s="70">
        <f>'Wniosek 2025 r.'!E144</f>
        <v>0</v>
      </c>
      <c r="F107">
        <f>'Wniosek 2025 r.'!F144</f>
        <v>0</v>
      </c>
      <c r="G107" s="70">
        <f>'Wniosek 2025 r.'!G144</f>
        <v>0</v>
      </c>
      <c r="H107" s="169">
        <f>'Wniosek 2025 r.'!H144</f>
        <v>0</v>
      </c>
      <c r="I107" s="3">
        <f>'Wniosek 2025 r.'!C307</f>
        <v>0</v>
      </c>
      <c r="J107" s="87">
        <f>'Wniosek 2025 r.'!C463</f>
        <v>0</v>
      </c>
      <c r="K107" s="87">
        <f>'Wniosek 2025 r.'!D463</f>
        <v>0</v>
      </c>
      <c r="L107" s="88">
        <f>'Wniosek 2025 r.'!F463</f>
        <v>0</v>
      </c>
      <c r="M107" s="87">
        <f>'Wniosek 2025 r.'!H463</f>
        <v>0</v>
      </c>
      <c r="N107" s="87">
        <f>'Wniosek 2025 r.'!C617</f>
        <v>0</v>
      </c>
      <c r="O107" s="87">
        <f>'Wniosek 2025 r.'!C772</f>
        <v>0</v>
      </c>
      <c r="P107">
        <f>'Wniosek 2025 r.'!C927</f>
        <v>0</v>
      </c>
      <c r="Q107">
        <f>'Wniosek 2025 r.'!E927</f>
        <v>0</v>
      </c>
      <c r="R107">
        <f>'Wniosek 2025 r.'!C1081</f>
        <v>0</v>
      </c>
      <c r="S107">
        <f>'Wniosek 2025 r.'!D1081</f>
        <v>0</v>
      </c>
      <c r="T107">
        <f>'Wniosek 2025 r.'!G1081</f>
        <v>0</v>
      </c>
    </row>
    <row r="108" spans="1:20" x14ac:dyDescent="0.25">
      <c r="A108">
        <f>'Wniosek 2025 r.'!A145</f>
        <v>0</v>
      </c>
      <c r="B108">
        <f>'Wniosek 2025 r.'!B145</f>
        <v>0</v>
      </c>
      <c r="C108">
        <f>'Wniosek 2025 r.'!C145</f>
        <v>0</v>
      </c>
      <c r="D108">
        <f>'Wniosek 2025 r.'!D145</f>
        <v>0</v>
      </c>
      <c r="E108" s="70">
        <f>'Wniosek 2025 r.'!E145</f>
        <v>0</v>
      </c>
      <c r="F108">
        <f>'Wniosek 2025 r.'!F145</f>
        <v>0</v>
      </c>
      <c r="G108" s="70">
        <f>'Wniosek 2025 r.'!G145</f>
        <v>0</v>
      </c>
      <c r="H108" s="169">
        <f>'Wniosek 2025 r.'!H145</f>
        <v>0</v>
      </c>
      <c r="I108" s="3">
        <f>'Wniosek 2025 r.'!C308</f>
        <v>0</v>
      </c>
      <c r="J108" s="87">
        <f>'Wniosek 2025 r.'!C464</f>
        <v>0</v>
      </c>
      <c r="K108" s="87">
        <f>'Wniosek 2025 r.'!D464</f>
        <v>0</v>
      </c>
      <c r="L108" s="88">
        <f>'Wniosek 2025 r.'!F464</f>
        <v>0</v>
      </c>
      <c r="M108" s="87">
        <f>'Wniosek 2025 r.'!H464</f>
        <v>0</v>
      </c>
      <c r="N108" s="87">
        <f>'Wniosek 2025 r.'!C618</f>
        <v>0</v>
      </c>
      <c r="O108" s="87">
        <f>'Wniosek 2025 r.'!C773</f>
        <v>0</v>
      </c>
      <c r="P108">
        <f>'Wniosek 2025 r.'!C928</f>
        <v>0</v>
      </c>
      <c r="Q108">
        <f>'Wniosek 2025 r.'!E928</f>
        <v>0</v>
      </c>
      <c r="R108">
        <f>'Wniosek 2025 r.'!C1082</f>
        <v>0</v>
      </c>
      <c r="S108">
        <f>'Wniosek 2025 r.'!D1082</f>
        <v>0</v>
      </c>
      <c r="T108">
        <f>'Wniosek 2025 r.'!G1082</f>
        <v>0</v>
      </c>
    </row>
    <row r="109" spans="1:20" x14ac:dyDescent="0.25">
      <c r="A109">
        <f>'Wniosek 2025 r.'!A146</f>
        <v>0</v>
      </c>
      <c r="B109">
        <f>'Wniosek 2025 r.'!B146</f>
        <v>0</v>
      </c>
      <c r="C109">
        <f>'Wniosek 2025 r.'!C146</f>
        <v>0</v>
      </c>
      <c r="D109">
        <f>'Wniosek 2025 r.'!D146</f>
        <v>0</v>
      </c>
      <c r="E109" s="70">
        <f>'Wniosek 2025 r.'!E146</f>
        <v>0</v>
      </c>
      <c r="F109">
        <f>'Wniosek 2025 r.'!F146</f>
        <v>0</v>
      </c>
      <c r="G109" s="70">
        <f>'Wniosek 2025 r.'!G146</f>
        <v>0</v>
      </c>
      <c r="H109" s="169">
        <f>'Wniosek 2025 r.'!H146</f>
        <v>0</v>
      </c>
      <c r="I109" s="3">
        <f>'Wniosek 2025 r.'!C309</f>
        <v>0</v>
      </c>
      <c r="J109" s="87">
        <f>'Wniosek 2025 r.'!C465</f>
        <v>0</v>
      </c>
      <c r="K109" s="87">
        <f>'Wniosek 2025 r.'!D465</f>
        <v>0</v>
      </c>
      <c r="L109" s="88">
        <f>'Wniosek 2025 r.'!F465</f>
        <v>0</v>
      </c>
      <c r="M109" s="87">
        <f>'Wniosek 2025 r.'!H465</f>
        <v>0</v>
      </c>
      <c r="N109" s="87">
        <f>'Wniosek 2025 r.'!C619</f>
        <v>0</v>
      </c>
      <c r="O109" s="87">
        <f>'Wniosek 2025 r.'!C774</f>
        <v>0</v>
      </c>
      <c r="P109">
        <f>'Wniosek 2025 r.'!C929</f>
        <v>0</v>
      </c>
      <c r="Q109">
        <f>'Wniosek 2025 r.'!E929</f>
        <v>0</v>
      </c>
      <c r="R109">
        <f>'Wniosek 2025 r.'!C1083</f>
        <v>0</v>
      </c>
      <c r="S109">
        <f>'Wniosek 2025 r.'!D1083</f>
        <v>0</v>
      </c>
      <c r="T109">
        <f>'Wniosek 2025 r.'!G1083</f>
        <v>0</v>
      </c>
    </row>
    <row r="110" spans="1:20" x14ac:dyDescent="0.25">
      <c r="A110">
        <f>'Wniosek 2025 r.'!A147</f>
        <v>0</v>
      </c>
      <c r="B110">
        <f>'Wniosek 2025 r.'!B147</f>
        <v>0</v>
      </c>
      <c r="C110">
        <f>'Wniosek 2025 r.'!C147</f>
        <v>0</v>
      </c>
      <c r="D110">
        <f>'Wniosek 2025 r.'!D147</f>
        <v>0</v>
      </c>
      <c r="E110" s="70">
        <f>'Wniosek 2025 r.'!E147</f>
        <v>0</v>
      </c>
      <c r="F110">
        <f>'Wniosek 2025 r.'!F147</f>
        <v>0</v>
      </c>
      <c r="G110" s="70">
        <f>'Wniosek 2025 r.'!G147</f>
        <v>0</v>
      </c>
      <c r="H110" s="169">
        <f>'Wniosek 2025 r.'!H147</f>
        <v>0</v>
      </c>
      <c r="I110" s="3">
        <f>'Wniosek 2025 r.'!C310</f>
        <v>0</v>
      </c>
      <c r="J110" s="87">
        <f>'Wniosek 2025 r.'!C466</f>
        <v>0</v>
      </c>
      <c r="K110" s="87">
        <f>'Wniosek 2025 r.'!D466</f>
        <v>0</v>
      </c>
      <c r="L110" s="88">
        <f>'Wniosek 2025 r.'!F466</f>
        <v>0</v>
      </c>
      <c r="M110" s="87">
        <f>'Wniosek 2025 r.'!H466</f>
        <v>0</v>
      </c>
      <c r="N110" s="87">
        <f>'Wniosek 2025 r.'!C620</f>
        <v>0</v>
      </c>
      <c r="O110" s="87">
        <f>'Wniosek 2025 r.'!C775</f>
        <v>0</v>
      </c>
      <c r="P110">
        <f>'Wniosek 2025 r.'!C930</f>
        <v>0</v>
      </c>
      <c r="Q110">
        <f>'Wniosek 2025 r.'!E930</f>
        <v>0</v>
      </c>
      <c r="R110">
        <f>'Wniosek 2025 r.'!C1084</f>
        <v>0</v>
      </c>
      <c r="S110">
        <f>'Wniosek 2025 r.'!D1084</f>
        <v>0</v>
      </c>
      <c r="T110">
        <f>'Wniosek 2025 r.'!G1084</f>
        <v>0</v>
      </c>
    </row>
    <row r="111" spans="1:20" x14ac:dyDescent="0.25">
      <c r="A111">
        <f>'Wniosek 2025 r.'!A148</f>
        <v>0</v>
      </c>
      <c r="B111">
        <f>'Wniosek 2025 r.'!B148</f>
        <v>0</v>
      </c>
      <c r="C111">
        <f>'Wniosek 2025 r.'!C148</f>
        <v>0</v>
      </c>
      <c r="D111">
        <f>'Wniosek 2025 r.'!D148</f>
        <v>0</v>
      </c>
      <c r="E111" s="70">
        <f>'Wniosek 2025 r.'!E148</f>
        <v>0</v>
      </c>
      <c r="F111">
        <f>'Wniosek 2025 r.'!F148</f>
        <v>0</v>
      </c>
      <c r="G111" s="70">
        <f>'Wniosek 2025 r.'!G148</f>
        <v>0</v>
      </c>
      <c r="H111" s="169">
        <f>'Wniosek 2025 r.'!H148</f>
        <v>0</v>
      </c>
      <c r="I111" s="3">
        <f>'Wniosek 2025 r.'!C311</f>
        <v>0</v>
      </c>
      <c r="J111" s="87">
        <f>'Wniosek 2025 r.'!C467</f>
        <v>0</v>
      </c>
      <c r="K111" s="87">
        <f>'Wniosek 2025 r.'!D467</f>
        <v>0</v>
      </c>
      <c r="L111" s="88">
        <f>'Wniosek 2025 r.'!F467</f>
        <v>0</v>
      </c>
      <c r="M111" s="87">
        <f>'Wniosek 2025 r.'!H467</f>
        <v>0</v>
      </c>
      <c r="N111" s="87">
        <f>'Wniosek 2025 r.'!C621</f>
        <v>0</v>
      </c>
      <c r="O111" s="87">
        <f>'Wniosek 2025 r.'!C776</f>
        <v>0</v>
      </c>
      <c r="P111">
        <f>'Wniosek 2025 r.'!C931</f>
        <v>0</v>
      </c>
      <c r="Q111">
        <f>'Wniosek 2025 r.'!E931</f>
        <v>0</v>
      </c>
      <c r="R111">
        <f>'Wniosek 2025 r.'!C1085</f>
        <v>0</v>
      </c>
      <c r="S111">
        <f>'Wniosek 2025 r.'!D1085</f>
        <v>0</v>
      </c>
      <c r="T111">
        <f>'Wniosek 2025 r.'!G1085</f>
        <v>0</v>
      </c>
    </row>
    <row r="112" spans="1:20" x14ac:dyDescent="0.25">
      <c r="A112">
        <f>'Wniosek 2025 r.'!A149</f>
        <v>0</v>
      </c>
      <c r="B112">
        <f>'Wniosek 2025 r.'!B149</f>
        <v>0</v>
      </c>
      <c r="C112">
        <f>'Wniosek 2025 r.'!C149</f>
        <v>0</v>
      </c>
      <c r="D112">
        <f>'Wniosek 2025 r.'!D149</f>
        <v>0</v>
      </c>
      <c r="E112" s="70">
        <f>'Wniosek 2025 r.'!E149</f>
        <v>0</v>
      </c>
      <c r="F112">
        <f>'Wniosek 2025 r.'!F149</f>
        <v>0</v>
      </c>
      <c r="G112" s="70">
        <f>'Wniosek 2025 r.'!G149</f>
        <v>0</v>
      </c>
      <c r="H112" s="169">
        <f>'Wniosek 2025 r.'!H149</f>
        <v>0</v>
      </c>
      <c r="I112" s="3">
        <f>'Wniosek 2025 r.'!C312</f>
        <v>0</v>
      </c>
      <c r="J112" s="87">
        <f>'Wniosek 2025 r.'!C468</f>
        <v>0</v>
      </c>
      <c r="K112" s="87">
        <f>'Wniosek 2025 r.'!D468</f>
        <v>0</v>
      </c>
      <c r="L112" s="88">
        <f>'Wniosek 2025 r.'!F468</f>
        <v>0</v>
      </c>
      <c r="M112" s="87">
        <f>'Wniosek 2025 r.'!H468</f>
        <v>0</v>
      </c>
      <c r="N112" s="87">
        <f>'Wniosek 2025 r.'!C622</f>
        <v>0</v>
      </c>
      <c r="O112" s="87">
        <f>'Wniosek 2025 r.'!C777</f>
        <v>0</v>
      </c>
      <c r="P112">
        <f>'Wniosek 2025 r.'!C932</f>
        <v>0</v>
      </c>
      <c r="Q112">
        <f>'Wniosek 2025 r.'!E932</f>
        <v>0</v>
      </c>
      <c r="R112">
        <f>'Wniosek 2025 r.'!C1086</f>
        <v>0</v>
      </c>
      <c r="S112">
        <f>'Wniosek 2025 r.'!D1086</f>
        <v>0</v>
      </c>
      <c r="T112">
        <f>'Wniosek 2025 r.'!G1086</f>
        <v>0</v>
      </c>
    </row>
    <row r="113" spans="1:20" x14ac:dyDescent="0.25">
      <c r="A113">
        <f>'Wniosek 2025 r.'!A150</f>
        <v>0</v>
      </c>
      <c r="B113">
        <f>'Wniosek 2025 r.'!B150</f>
        <v>0</v>
      </c>
      <c r="C113">
        <f>'Wniosek 2025 r.'!C150</f>
        <v>0</v>
      </c>
      <c r="D113">
        <f>'Wniosek 2025 r.'!D150</f>
        <v>0</v>
      </c>
      <c r="E113" s="70">
        <f>'Wniosek 2025 r.'!E150</f>
        <v>0</v>
      </c>
      <c r="F113">
        <f>'Wniosek 2025 r.'!F150</f>
        <v>0</v>
      </c>
      <c r="G113" s="70">
        <f>'Wniosek 2025 r.'!G150</f>
        <v>0</v>
      </c>
      <c r="H113" s="169">
        <f>'Wniosek 2025 r.'!H150</f>
        <v>0</v>
      </c>
      <c r="I113" s="3">
        <f>'Wniosek 2025 r.'!C313</f>
        <v>0</v>
      </c>
      <c r="J113" s="87">
        <f>'Wniosek 2025 r.'!C469</f>
        <v>0</v>
      </c>
      <c r="K113" s="87">
        <f>'Wniosek 2025 r.'!D469</f>
        <v>0</v>
      </c>
      <c r="L113" s="88">
        <f>'Wniosek 2025 r.'!F469</f>
        <v>0</v>
      </c>
      <c r="M113" s="87">
        <f>'Wniosek 2025 r.'!H469</f>
        <v>0</v>
      </c>
      <c r="N113" s="87">
        <f>'Wniosek 2025 r.'!C623</f>
        <v>0</v>
      </c>
      <c r="O113" s="87">
        <f>'Wniosek 2025 r.'!C778</f>
        <v>0</v>
      </c>
      <c r="P113">
        <f>'Wniosek 2025 r.'!C933</f>
        <v>0</v>
      </c>
      <c r="Q113">
        <f>'Wniosek 2025 r.'!E933</f>
        <v>0</v>
      </c>
      <c r="R113">
        <f>'Wniosek 2025 r.'!C1087</f>
        <v>0</v>
      </c>
      <c r="S113">
        <f>'Wniosek 2025 r.'!D1087</f>
        <v>0</v>
      </c>
      <c r="T113">
        <f>'Wniosek 2025 r.'!G1087</f>
        <v>0</v>
      </c>
    </row>
    <row r="114" spans="1:20" x14ac:dyDescent="0.25">
      <c r="A114">
        <f>'Wniosek 2025 r.'!A151</f>
        <v>0</v>
      </c>
      <c r="B114">
        <f>'Wniosek 2025 r.'!B151</f>
        <v>0</v>
      </c>
      <c r="C114">
        <f>'Wniosek 2025 r.'!C151</f>
        <v>0</v>
      </c>
      <c r="D114">
        <f>'Wniosek 2025 r.'!D151</f>
        <v>0</v>
      </c>
      <c r="E114" s="70">
        <f>'Wniosek 2025 r.'!E151</f>
        <v>0</v>
      </c>
      <c r="F114">
        <f>'Wniosek 2025 r.'!F151</f>
        <v>0</v>
      </c>
      <c r="G114" s="70">
        <f>'Wniosek 2025 r.'!G151</f>
        <v>0</v>
      </c>
      <c r="H114" s="169">
        <f>'Wniosek 2025 r.'!H151</f>
        <v>0</v>
      </c>
      <c r="I114" s="3">
        <f>'Wniosek 2025 r.'!C314</f>
        <v>0</v>
      </c>
      <c r="J114" s="87">
        <f>'Wniosek 2025 r.'!C470</f>
        <v>0</v>
      </c>
      <c r="K114" s="87">
        <f>'Wniosek 2025 r.'!D470</f>
        <v>0</v>
      </c>
      <c r="L114" s="88">
        <f>'Wniosek 2025 r.'!F470</f>
        <v>0</v>
      </c>
      <c r="M114" s="87">
        <f>'Wniosek 2025 r.'!H470</f>
        <v>0</v>
      </c>
      <c r="N114" s="87">
        <f>'Wniosek 2025 r.'!C624</f>
        <v>0</v>
      </c>
      <c r="O114" s="87">
        <f>'Wniosek 2025 r.'!C779</f>
        <v>0</v>
      </c>
      <c r="P114">
        <f>'Wniosek 2025 r.'!C934</f>
        <v>0</v>
      </c>
      <c r="Q114">
        <f>'Wniosek 2025 r.'!E934</f>
        <v>0</v>
      </c>
      <c r="R114">
        <f>'Wniosek 2025 r.'!C1088</f>
        <v>0</v>
      </c>
      <c r="S114">
        <f>'Wniosek 2025 r.'!D1088</f>
        <v>0</v>
      </c>
      <c r="T114">
        <f>'Wniosek 2025 r.'!G1088</f>
        <v>0</v>
      </c>
    </row>
    <row r="115" spans="1:20" x14ac:dyDescent="0.25">
      <c r="A115">
        <f>'Wniosek 2025 r.'!A152</f>
        <v>0</v>
      </c>
      <c r="B115">
        <f>'Wniosek 2025 r.'!B152</f>
        <v>0</v>
      </c>
      <c r="C115">
        <f>'Wniosek 2025 r.'!C152</f>
        <v>0</v>
      </c>
      <c r="D115">
        <f>'Wniosek 2025 r.'!D152</f>
        <v>0</v>
      </c>
      <c r="E115" s="70">
        <f>'Wniosek 2025 r.'!E152</f>
        <v>0</v>
      </c>
      <c r="F115">
        <f>'Wniosek 2025 r.'!F152</f>
        <v>0</v>
      </c>
      <c r="G115" s="70">
        <f>'Wniosek 2025 r.'!G152</f>
        <v>0</v>
      </c>
      <c r="H115" s="169">
        <f>'Wniosek 2025 r.'!H152</f>
        <v>0</v>
      </c>
      <c r="I115" s="3">
        <f>'Wniosek 2025 r.'!C315</f>
        <v>0</v>
      </c>
      <c r="J115" s="87">
        <f>'Wniosek 2025 r.'!C471</f>
        <v>0</v>
      </c>
      <c r="K115" s="87">
        <f>'Wniosek 2025 r.'!D471</f>
        <v>0</v>
      </c>
      <c r="L115" s="88">
        <f>'Wniosek 2025 r.'!F471</f>
        <v>0</v>
      </c>
      <c r="M115" s="87">
        <f>'Wniosek 2025 r.'!H471</f>
        <v>0</v>
      </c>
      <c r="N115" s="87">
        <f>'Wniosek 2025 r.'!C625</f>
        <v>0</v>
      </c>
      <c r="O115" s="87">
        <f>'Wniosek 2025 r.'!C780</f>
        <v>0</v>
      </c>
      <c r="P115">
        <f>'Wniosek 2025 r.'!C935</f>
        <v>0</v>
      </c>
      <c r="Q115">
        <f>'Wniosek 2025 r.'!E935</f>
        <v>0</v>
      </c>
      <c r="R115">
        <f>'Wniosek 2025 r.'!C1089</f>
        <v>0</v>
      </c>
      <c r="S115">
        <f>'Wniosek 2025 r.'!D1089</f>
        <v>0</v>
      </c>
      <c r="T115">
        <f>'Wniosek 2025 r.'!G1089</f>
        <v>0</v>
      </c>
    </row>
    <row r="116" spans="1:20" x14ac:dyDescent="0.25">
      <c r="A116">
        <f>'Wniosek 2025 r.'!A153</f>
        <v>0</v>
      </c>
      <c r="B116">
        <f>'Wniosek 2025 r.'!B153</f>
        <v>0</v>
      </c>
      <c r="C116">
        <f>'Wniosek 2025 r.'!C153</f>
        <v>0</v>
      </c>
      <c r="D116">
        <f>'Wniosek 2025 r.'!D153</f>
        <v>0</v>
      </c>
      <c r="E116" s="70">
        <f>'Wniosek 2025 r.'!E153</f>
        <v>0</v>
      </c>
      <c r="F116">
        <f>'Wniosek 2025 r.'!F153</f>
        <v>0</v>
      </c>
      <c r="G116" s="70">
        <f>'Wniosek 2025 r.'!G153</f>
        <v>0</v>
      </c>
      <c r="H116" s="169">
        <f>'Wniosek 2025 r.'!H153</f>
        <v>0</v>
      </c>
      <c r="I116" s="3">
        <f>'Wniosek 2025 r.'!C316</f>
        <v>0</v>
      </c>
      <c r="J116" s="87">
        <f>'Wniosek 2025 r.'!C472</f>
        <v>0</v>
      </c>
      <c r="K116" s="87">
        <f>'Wniosek 2025 r.'!D472</f>
        <v>0</v>
      </c>
      <c r="L116" s="88">
        <f>'Wniosek 2025 r.'!F472</f>
        <v>0</v>
      </c>
      <c r="M116" s="87">
        <f>'Wniosek 2025 r.'!H472</f>
        <v>0</v>
      </c>
      <c r="N116" s="87">
        <f>'Wniosek 2025 r.'!C626</f>
        <v>0</v>
      </c>
      <c r="O116" s="87">
        <f>'Wniosek 2025 r.'!C781</f>
        <v>0</v>
      </c>
      <c r="P116">
        <f>'Wniosek 2025 r.'!C936</f>
        <v>0</v>
      </c>
      <c r="Q116">
        <f>'Wniosek 2025 r.'!E936</f>
        <v>0</v>
      </c>
      <c r="R116">
        <f>'Wniosek 2025 r.'!C1090</f>
        <v>0</v>
      </c>
      <c r="S116">
        <f>'Wniosek 2025 r.'!D1090</f>
        <v>0</v>
      </c>
      <c r="T116">
        <f>'Wniosek 2025 r.'!G1090</f>
        <v>0</v>
      </c>
    </row>
    <row r="117" spans="1:20" x14ac:dyDescent="0.25">
      <c r="A117">
        <f>'Wniosek 2025 r.'!A154</f>
        <v>0</v>
      </c>
      <c r="B117">
        <f>'Wniosek 2025 r.'!B154</f>
        <v>0</v>
      </c>
      <c r="C117">
        <f>'Wniosek 2025 r.'!C154</f>
        <v>0</v>
      </c>
      <c r="D117">
        <f>'Wniosek 2025 r.'!D154</f>
        <v>0</v>
      </c>
      <c r="E117" s="70">
        <f>'Wniosek 2025 r.'!E154</f>
        <v>0</v>
      </c>
      <c r="F117">
        <f>'Wniosek 2025 r.'!F154</f>
        <v>0</v>
      </c>
      <c r="G117" s="70">
        <f>'Wniosek 2025 r.'!G154</f>
        <v>0</v>
      </c>
      <c r="H117" s="169">
        <f>'Wniosek 2025 r.'!H154</f>
        <v>0</v>
      </c>
      <c r="I117" s="3">
        <f>'Wniosek 2025 r.'!C317</f>
        <v>0</v>
      </c>
      <c r="J117" s="87">
        <f>'Wniosek 2025 r.'!C473</f>
        <v>0</v>
      </c>
      <c r="K117" s="87">
        <f>'Wniosek 2025 r.'!D473</f>
        <v>0</v>
      </c>
      <c r="L117" s="88">
        <f>'Wniosek 2025 r.'!F473</f>
        <v>0</v>
      </c>
      <c r="M117" s="87">
        <f>'Wniosek 2025 r.'!H473</f>
        <v>0</v>
      </c>
      <c r="N117" s="87">
        <f>'Wniosek 2025 r.'!C627</f>
        <v>0</v>
      </c>
      <c r="O117" s="87">
        <f>'Wniosek 2025 r.'!C782</f>
        <v>0</v>
      </c>
      <c r="P117">
        <f>'Wniosek 2025 r.'!C937</f>
        <v>0</v>
      </c>
      <c r="Q117">
        <f>'Wniosek 2025 r.'!E937</f>
        <v>0</v>
      </c>
      <c r="R117">
        <f>'Wniosek 2025 r.'!C1091</f>
        <v>0</v>
      </c>
      <c r="S117">
        <f>'Wniosek 2025 r.'!D1091</f>
        <v>0</v>
      </c>
      <c r="T117">
        <f>'Wniosek 2025 r.'!G1091</f>
        <v>0</v>
      </c>
    </row>
    <row r="118" spans="1:20" x14ac:dyDescent="0.25">
      <c r="A118">
        <f>'Wniosek 2025 r.'!A155</f>
        <v>0</v>
      </c>
      <c r="B118">
        <f>'Wniosek 2025 r.'!B155</f>
        <v>0</v>
      </c>
      <c r="C118">
        <f>'Wniosek 2025 r.'!C155</f>
        <v>0</v>
      </c>
      <c r="D118">
        <f>'Wniosek 2025 r.'!D155</f>
        <v>0</v>
      </c>
      <c r="E118" s="70">
        <f>'Wniosek 2025 r.'!E155</f>
        <v>0</v>
      </c>
      <c r="F118">
        <f>'Wniosek 2025 r.'!F155</f>
        <v>0</v>
      </c>
      <c r="G118" s="70">
        <f>'Wniosek 2025 r.'!G155</f>
        <v>0</v>
      </c>
      <c r="H118" s="169">
        <f>'Wniosek 2025 r.'!H155</f>
        <v>0</v>
      </c>
      <c r="I118" s="3">
        <f>'Wniosek 2025 r.'!C318</f>
        <v>0</v>
      </c>
      <c r="J118" s="87">
        <f>'Wniosek 2025 r.'!C474</f>
        <v>0</v>
      </c>
      <c r="K118" s="87">
        <f>'Wniosek 2025 r.'!D474</f>
        <v>0</v>
      </c>
      <c r="L118" s="88">
        <f>'Wniosek 2025 r.'!F474</f>
        <v>0</v>
      </c>
      <c r="M118" s="87">
        <f>'Wniosek 2025 r.'!H474</f>
        <v>0</v>
      </c>
      <c r="N118" s="87">
        <f>'Wniosek 2025 r.'!C628</f>
        <v>0</v>
      </c>
      <c r="O118" s="87">
        <f>'Wniosek 2025 r.'!C783</f>
        <v>0</v>
      </c>
      <c r="P118">
        <f>'Wniosek 2025 r.'!C938</f>
        <v>0</v>
      </c>
      <c r="Q118">
        <f>'Wniosek 2025 r.'!E938</f>
        <v>0</v>
      </c>
      <c r="R118">
        <f>'Wniosek 2025 r.'!C1092</f>
        <v>0</v>
      </c>
      <c r="S118">
        <f>'Wniosek 2025 r.'!D1092</f>
        <v>0</v>
      </c>
      <c r="T118">
        <f>'Wniosek 2025 r.'!G1092</f>
        <v>0</v>
      </c>
    </row>
    <row r="119" spans="1:20" x14ac:dyDescent="0.25">
      <c r="A119">
        <f>'Wniosek 2025 r.'!A156</f>
        <v>0</v>
      </c>
      <c r="B119">
        <f>'Wniosek 2025 r.'!B156</f>
        <v>0</v>
      </c>
      <c r="C119">
        <f>'Wniosek 2025 r.'!C156</f>
        <v>0</v>
      </c>
      <c r="D119">
        <f>'Wniosek 2025 r.'!D156</f>
        <v>0</v>
      </c>
      <c r="E119" s="70">
        <f>'Wniosek 2025 r.'!E156</f>
        <v>0</v>
      </c>
      <c r="F119">
        <f>'Wniosek 2025 r.'!F156</f>
        <v>0</v>
      </c>
      <c r="G119" s="70">
        <f>'Wniosek 2025 r.'!G156</f>
        <v>0</v>
      </c>
      <c r="H119" s="169">
        <f>'Wniosek 2025 r.'!H156</f>
        <v>0</v>
      </c>
      <c r="I119" s="3">
        <f>'Wniosek 2025 r.'!C319</f>
        <v>0</v>
      </c>
      <c r="J119" s="87">
        <f>'Wniosek 2025 r.'!C475</f>
        <v>0</v>
      </c>
      <c r="K119" s="87">
        <f>'Wniosek 2025 r.'!D475</f>
        <v>0</v>
      </c>
      <c r="L119" s="88">
        <f>'Wniosek 2025 r.'!F475</f>
        <v>0</v>
      </c>
      <c r="M119" s="87">
        <f>'Wniosek 2025 r.'!H475</f>
        <v>0</v>
      </c>
      <c r="N119" s="87">
        <f>'Wniosek 2025 r.'!C629</f>
        <v>0</v>
      </c>
      <c r="O119" s="87">
        <f>'Wniosek 2025 r.'!C784</f>
        <v>0</v>
      </c>
      <c r="P119">
        <f>'Wniosek 2025 r.'!C939</f>
        <v>0</v>
      </c>
      <c r="Q119">
        <f>'Wniosek 2025 r.'!E939</f>
        <v>0</v>
      </c>
      <c r="R119">
        <f>'Wniosek 2025 r.'!C1093</f>
        <v>0</v>
      </c>
      <c r="S119">
        <f>'Wniosek 2025 r.'!D1093</f>
        <v>0</v>
      </c>
      <c r="T119">
        <f>'Wniosek 2025 r.'!G1093</f>
        <v>0</v>
      </c>
    </row>
    <row r="120" spans="1:20" x14ac:dyDescent="0.25">
      <c r="A120">
        <f>'Wniosek 2025 r.'!A157</f>
        <v>0</v>
      </c>
      <c r="B120">
        <f>'Wniosek 2025 r.'!B157</f>
        <v>0</v>
      </c>
      <c r="C120">
        <f>'Wniosek 2025 r.'!C157</f>
        <v>0</v>
      </c>
      <c r="D120">
        <f>'Wniosek 2025 r.'!D157</f>
        <v>0</v>
      </c>
      <c r="E120" s="70">
        <f>'Wniosek 2025 r.'!E157</f>
        <v>0</v>
      </c>
      <c r="F120">
        <f>'Wniosek 2025 r.'!F157</f>
        <v>0</v>
      </c>
      <c r="G120" s="70">
        <f>'Wniosek 2025 r.'!G157</f>
        <v>0</v>
      </c>
      <c r="H120" s="169">
        <f>'Wniosek 2025 r.'!H157</f>
        <v>0</v>
      </c>
      <c r="I120" s="3">
        <f>'Wniosek 2025 r.'!C320</f>
        <v>0</v>
      </c>
      <c r="J120" s="87">
        <f>'Wniosek 2025 r.'!C476</f>
        <v>0</v>
      </c>
      <c r="K120" s="87">
        <f>'Wniosek 2025 r.'!D476</f>
        <v>0</v>
      </c>
      <c r="L120" s="88">
        <f>'Wniosek 2025 r.'!F476</f>
        <v>0</v>
      </c>
      <c r="M120" s="87">
        <f>'Wniosek 2025 r.'!H476</f>
        <v>0</v>
      </c>
      <c r="N120" s="87">
        <f>'Wniosek 2025 r.'!C630</f>
        <v>0</v>
      </c>
      <c r="O120" s="87">
        <f>'Wniosek 2025 r.'!C785</f>
        <v>0</v>
      </c>
      <c r="P120">
        <f>'Wniosek 2025 r.'!C940</f>
        <v>0</v>
      </c>
      <c r="Q120">
        <f>'Wniosek 2025 r.'!E940</f>
        <v>0</v>
      </c>
      <c r="R120">
        <f>'Wniosek 2025 r.'!C1094</f>
        <v>0</v>
      </c>
      <c r="S120">
        <f>'Wniosek 2025 r.'!D1094</f>
        <v>0</v>
      </c>
      <c r="T120">
        <f>'Wniosek 2025 r.'!G1094</f>
        <v>0</v>
      </c>
    </row>
    <row r="121" spans="1:20" x14ac:dyDescent="0.25">
      <c r="A121">
        <f>'Wniosek 2025 r.'!A158</f>
        <v>0</v>
      </c>
      <c r="B121">
        <f>'Wniosek 2025 r.'!B158</f>
        <v>0</v>
      </c>
      <c r="C121">
        <f>'Wniosek 2025 r.'!C158</f>
        <v>0</v>
      </c>
      <c r="D121">
        <f>'Wniosek 2025 r.'!D158</f>
        <v>0</v>
      </c>
      <c r="E121" s="70">
        <f>'Wniosek 2025 r.'!E158</f>
        <v>0</v>
      </c>
      <c r="F121">
        <f>'Wniosek 2025 r.'!F158</f>
        <v>0</v>
      </c>
      <c r="G121" s="70">
        <f>'Wniosek 2025 r.'!G158</f>
        <v>0</v>
      </c>
      <c r="H121" s="169">
        <f>'Wniosek 2025 r.'!H158</f>
        <v>0</v>
      </c>
      <c r="I121" s="3">
        <f>'Wniosek 2025 r.'!C321</f>
        <v>0</v>
      </c>
      <c r="J121" s="87">
        <f>'Wniosek 2025 r.'!C477</f>
        <v>0</v>
      </c>
      <c r="K121" s="87">
        <f>'Wniosek 2025 r.'!D477</f>
        <v>0</v>
      </c>
      <c r="L121" s="88">
        <f>'Wniosek 2025 r.'!F477</f>
        <v>0</v>
      </c>
      <c r="M121" s="87">
        <f>'Wniosek 2025 r.'!H477</f>
        <v>0</v>
      </c>
      <c r="N121" s="87">
        <f>'Wniosek 2025 r.'!C631</f>
        <v>0</v>
      </c>
      <c r="O121" s="87">
        <f>'Wniosek 2025 r.'!C786</f>
        <v>0</v>
      </c>
      <c r="P121">
        <f>'Wniosek 2025 r.'!C941</f>
        <v>0</v>
      </c>
      <c r="Q121">
        <f>'Wniosek 2025 r.'!E941</f>
        <v>0</v>
      </c>
      <c r="R121">
        <f>'Wniosek 2025 r.'!C1095</f>
        <v>0</v>
      </c>
      <c r="S121">
        <f>'Wniosek 2025 r.'!D1095</f>
        <v>0</v>
      </c>
      <c r="T121">
        <f>'Wniosek 2025 r.'!G1095</f>
        <v>0</v>
      </c>
    </row>
    <row r="122" spans="1:20" x14ac:dyDescent="0.25">
      <c r="A122">
        <f>'Wniosek 2025 r.'!A159</f>
        <v>0</v>
      </c>
      <c r="B122">
        <f>'Wniosek 2025 r.'!B159</f>
        <v>0</v>
      </c>
      <c r="C122">
        <f>'Wniosek 2025 r.'!C159</f>
        <v>0</v>
      </c>
      <c r="D122">
        <f>'Wniosek 2025 r.'!D159</f>
        <v>0</v>
      </c>
      <c r="E122" s="70">
        <f>'Wniosek 2025 r.'!E159</f>
        <v>0</v>
      </c>
      <c r="F122">
        <f>'Wniosek 2025 r.'!F159</f>
        <v>0</v>
      </c>
      <c r="G122" s="70">
        <f>'Wniosek 2025 r.'!G159</f>
        <v>0</v>
      </c>
      <c r="H122" s="169">
        <f>'Wniosek 2025 r.'!H159</f>
        <v>0</v>
      </c>
      <c r="I122" s="3">
        <f>'Wniosek 2025 r.'!C322</f>
        <v>0</v>
      </c>
      <c r="J122" s="87">
        <f>'Wniosek 2025 r.'!C478</f>
        <v>0</v>
      </c>
      <c r="K122" s="87">
        <f>'Wniosek 2025 r.'!D478</f>
        <v>0</v>
      </c>
      <c r="L122" s="88">
        <f>'Wniosek 2025 r.'!F478</f>
        <v>0</v>
      </c>
      <c r="M122" s="87">
        <f>'Wniosek 2025 r.'!H478</f>
        <v>0</v>
      </c>
      <c r="N122" s="87">
        <f>'Wniosek 2025 r.'!C632</f>
        <v>0</v>
      </c>
      <c r="O122" s="87">
        <f>'Wniosek 2025 r.'!C787</f>
        <v>0</v>
      </c>
      <c r="P122">
        <f>'Wniosek 2025 r.'!C942</f>
        <v>0</v>
      </c>
      <c r="Q122">
        <f>'Wniosek 2025 r.'!E942</f>
        <v>0</v>
      </c>
      <c r="R122">
        <f>'Wniosek 2025 r.'!C1096</f>
        <v>0</v>
      </c>
      <c r="S122">
        <f>'Wniosek 2025 r.'!D1096</f>
        <v>0</v>
      </c>
      <c r="T122">
        <f>'Wniosek 2025 r.'!G1096</f>
        <v>0</v>
      </c>
    </row>
    <row r="123" spans="1:20" x14ac:dyDescent="0.25">
      <c r="A123">
        <f>'Wniosek 2025 r.'!A160</f>
        <v>0</v>
      </c>
      <c r="B123">
        <f>'Wniosek 2025 r.'!B160</f>
        <v>0</v>
      </c>
      <c r="C123">
        <f>'Wniosek 2025 r.'!C160</f>
        <v>0</v>
      </c>
      <c r="D123">
        <f>'Wniosek 2025 r.'!D160</f>
        <v>0</v>
      </c>
      <c r="E123" s="70">
        <f>'Wniosek 2025 r.'!E160</f>
        <v>0</v>
      </c>
      <c r="F123">
        <f>'Wniosek 2025 r.'!F160</f>
        <v>0</v>
      </c>
      <c r="G123" s="70">
        <f>'Wniosek 2025 r.'!G160</f>
        <v>0</v>
      </c>
      <c r="H123" s="169">
        <f>'Wniosek 2025 r.'!H160</f>
        <v>0</v>
      </c>
      <c r="I123" s="3">
        <f>'Wniosek 2025 r.'!C323</f>
        <v>0</v>
      </c>
      <c r="J123" s="87">
        <f>'Wniosek 2025 r.'!C479</f>
        <v>0</v>
      </c>
      <c r="K123" s="87">
        <f>'Wniosek 2025 r.'!D479</f>
        <v>0</v>
      </c>
      <c r="L123" s="88">
        <f>'Wniosek 2025 r.'!F479</f>
        <v>0</v>
      </c>
      <c r="M123" s="87">
        <f>'Wniosek 2025 r.'!H479</f>
        <v>0</v>
      </c>
      <c r="N123" s="87">
        <f>'Wniosek 2025 r.'!C633</f>
        <v>0</v>
      </c>
      <c r="O123" s="87">
        <f>'Wniosek 2025 r.'!C788</f>
        <v>0</v>
      </c>
      <c r="P123">
        <f>'Wniosek 2025 r.'!C943</f>
        <v>0</v>
      </c>
      <c r="Q123">
        <f>'Wniosek 2025 r.'!E943</f>
        <v>0</v>
      </c>
      <c r="R123">
        <f>'Wniosek 2025 r.'!C1097</f>
        <v>0</v>
      </c>
      <c r="S123">
        <f>'Wniosek 2025 r.'!D1097</f>
        <v>0</v>
      </c>
      <c r="T123">
        <f>'Wniosek 2025 r.'!G1097</f>
        <v>0</v>
      </c>
    </row>
    <row r="124" spans="1:20" x14ac:dyDescent="0.25">
      <c r="A124">
        <f>'Wniosek 2025 r.'!A161</f>
        <v>0</v>
      </c>
      <c r="B124">
        <f>'Wniosek 2025 r.'!B161</f>
        <v>0</v>
      </c>
      <c r="C124">
        <f>'Wniosek 2025 r.'!C161</f>
        <v>0</v>
      </c>
      <c r="D124">
        <f>'Wniosek 2025 r.'!D161</f>
        <v>0</v>
      </c>
      <c r="E124" s="70">
        <f>'Wniosek 2025 r.'!E161</f>
        <v>0</v>
      </c>
      <c r="F124">
        <f>'Wniosek 2025 r.'!F161</f>
        <v>0</v>
      </c>
      <c r="G124" s="70">
        <f>'Wniosek 2025 r.'!G161</f>
        <v>0</v>
      </c>
      <c r="H124" s="169">
        <f>'Wniosek 2025 r.'!H161</f>
        <v>0</v>
      </c>
      <c r="I124" s="3">
        <f>'Wniosek 2025 r.'!C324</f>
        <v>0</v>
      </c>
      <c r="J124" s="87">
        <f>'Wniosek 2025 r.'!C480</f>
        <v>0</v>
      </c>
      <c r="K124" s="87">
        <f>'Wniosek 2025 r.'!D480</f>
        <v>0</v>
      </c>
      <c r="L124" s="88">
        <f>'Wniosek 2025 r.'!F480</f>
        <v>0</v>
      </c>
      <c r="M124" s="87">
        <f>'Wniosek 2025 r.'!H480</f>
        <v>0</v>
      </c>
      <c r="N124" s="87">
        <f>'Wniosek 2025 r.'!C634</f>
        <v>0</v>
      </c>
      <c r="O124" s="87">
        <f>'Wniosek 2025 r.'!C789</f>
        <v>0</v>
      </c>
      <c r="P124">
        <f>'Wniosek 2025 r.'!C944</f>
        <v>0</v>
      </c>
      <c r="Q124">
        <f>'Wniosek 2025 r.'!E944</f>
        <v>0</v>
      </c>
      <c r="R124">
        <f>'Wniosek 2025 r.'!C1098</f>
        <v>0</v>
      </c>
      <c r="S124">
        <f>'Wniosek 2025 r.'!D1098</f>
        <v>0</v>
      </c>
      <c r="T124">
        <f>'Wniosek 2025 r.'!G1098</f>
        <v>0</v>
      </c>
    </row>
    <row r="125" spans="1:20" x14ac:dyDescent="0.25">
      <c r="A125">
        <f>'Wniosek 2025 r.'!A162</f>
        <v>0</v>
      </c>
      <c r="B125">
        <f>'Wniosek 2025 r.'!B162</f>
        <v>0</v>
      </c>
      <c r="C125">
        <f>'Wniosek 2025 r.'!C162</f>
        <v>0</v>
      </c>
      <c r="D125">
        <f>'Wniosek 2025 r.'!D162</f>
        <v>0</v>
      </c>
      <c r="E125" s="70">
        <f>'Wniosek 2025 r.'!E162</f>
        <v>0</v>
      </c>
      <c r="F125">
        <f>'Wniosek 2025 r.'!F162</f>
        <v>0</v>
      </c>
      <c r="G125" s="70">
        <f>'Wniosek 2025 r.'!G162</f>
        <v>0</v>
      </c>
      <c r="H125" s="169">
        <f>'Wniosek 2025 r.'!H162</f>
        <v>0</v>
      </c>
      <c r="I125" s="3">
        <f>'Wniosek 2025 r.'!C325</f>
        <v>0</v>
      </c>
      <c r="J125" s="87">
        <f>'Wniosek 2025 r.'!C481</f>
        <v>0</v>
      </c>
      <c r="K125" s="87">
        <f>'Wniosek 2025 r.'!D481</f>
        <v>0</v>
      </c>
      <c r="L125" s="88">
        <f>'Wniosek 2025 r.'!F481</f>
        <v>0</v>
      </c>
      <c r="M125" s="87">
        <f>'Wniosek 2025 r.'!H481</f>
        <v>0</v>
      </c>
      <c r="N125" s="87">
        <f>'Wniosek 2025 r.'!C635</f>
        <v>0</v>
      </c>
      <c r="O125" s="87">
        <f>'Wniosek 2025 r.'!C790</f>
        <v>0</v>
      </c>
      <c r="P125">
        <f>'Wniosek 2025 r.'!C945</f>
        <v>0</v>
      </c>
      <c r="Q125">
        <f>'Wniosek 2025 r.'!E945</f>
        <v>0</v>
      </c>
      <c r="R125">
        <f>'Wniosek 2025 r.'!C1099</f>
        <v>0</v>
      </c>
      <c r="S125">
        <f>'Wniosek 2025 r.'!D1099</f>
        <v>0</v>
      </c>
      <c r="T125">
        <f>'Wniosek 2025 r.'!G1099</f>
        <v>0</v>
      </c>
    </row>
    <row r="126" spans="1:20" x14ac:dyDescent="0.25">
      <c r="A126">
        <f>'Wniosek 2025 r.'!A163</f>
        <v>0</v>
      </c>
      <c r="B126">
        <f>'Wniosek 2025 r.'!B163</f>
        <v>0</v>
      </c>
      <c r="C126">
        <f>'Wniosek 2025 r.'!C163</f>
        <v>0</v>
      </c>
      <c r="D126">
        <f>'Wniosek 2025 r.'!D163</f>
        <v>0</v>
      </c>
      <c r="E126" s="70">
        <f>'Wniosek 2025 r.'!E163</f>
        <v>0</v>
      </c>
      <c r="F126">
        <f>'Wniosek 2025 r.'!F163</f>
        <v>0</v>
      </c>
      <c r="G126" s="70">
        <f>'Wniosek 2025 r.'!G163</f>
        <v>0</v>
      </c>
      <c r="H126" s="169">
        <f>'Wniosek 2025 r.'!H163</f>
        <v>0</v>
      </c>
      <c r="I126" s="3">
        <f>'Wniosek 2025 r.'!C326</f>
        <v>0</v>
      </c>
      <c r="J126" s="87">
        <f>'Wniosek 2025 r.'!C482</f>
        <v>0</v>
      </c>
      <c r="K126" s="87">
        <f>'Wniosek 2025 r.'!D482</f>
        <v>0</v>
      </c>
      <c r="L126" s="88">
        <f>'Wniosek 2025 r.'!F482</f>
        <v>0</v>
      </c>
      <c r="M126" s="87">
        <f>'Wniosek 2025 r.'!H482</f>
        <v>0</v>
      </c>
      <c r="N126" s="87">
        <f>'Wniosek 2025 r.'!C636</f>
        <v>0</v>
      </c>
      <c r="O126" s="87">
        <f>'Wniosek 2025 r.'!C791</f>
        <v>0</v>
      </c>
      <c r="P126">
        <f>'Wniosek 2025 r.'!C946</f>
        <v>0</v>
      </c>
      <c r="Q126">
        <f>'Wniosek 2025 r.'!E946</f>
        <v>0</v>
      </c>
      <c r="R126">
        <f>'Wniosek 2025 r.'!C1100</f>
        <v>0</v>
      </c>
      <c r="S126">
        <f>'Wniosek 2025 r.'!D1100</f>
        <v>0</v>
      </c>
      <c r="T126">
        <f>'Wniosek 2025 r.'!G1100</f>
        <v>0</v>
      </c>
    </row>
    <row r="127" spans="1:20" x14ac:dyDescent="0.25">
      <c r="A127">
        <f>'Wniosek 2025 r.'!A164</f>
        <v>0</v>
      </c>
      <c r="B127">
        <f>'Wniosek 2025 r.'!B164</f>
        <v>0</v>
      </c>
      <c r="C127">
        <f>'Wniosek 2025 r.'!C164</f>
        <v>0</v>
      </c>
      <c r="D127">
        <f>'Wniosek 2025 r.'!D164</f>
        <v>0</v>
      </c>
      <c r="E127" s="70">
        <f>'Wniosek 2025 r.'!E164</f>
        <v>0</v>
      </c>
      <c r="F127">
        <f>'Wniosek 2025 r.'!F164</f>
        <v>0</v>
      </c>
      <c r="G127" s="70">
        <f>'Wniosek 2025 r.'!G164</f>
        <v>0</v>
      </c>
      <c r="H127" s="169">
        <f>'Wniosek 2025 r.'!H164</f>
        <v>0</v>
      </c>
      <c r="I127" s="3">
        <f>'Wniosek 2025 r.'!C327</f>
        <v>0</v>
      </c>
      <c r="J127" s="87">
        <f>'Wniosek 2025 r.'!C483</f>
        <v>0</v>
      </c>
      <c r="K127" s="87">
        <f>'Wniosek 2025 r.'!D483</f>
        <v>0</v>
      </c>
      <c r="L127" s="88">
        <f>'Wniosek 2025 r.'!F483</f>
        <v>0</v>
      </c>
      <c r="M127" s="87">
        <f>'Wniosek 2025 r.'!H483</f>
        <v>0</v>
      </c>
      <c r="N127" s="87">
        <f>'Wniosek 2025 r.'!C637</f>
        <v>0</v>
      </c>
      <c r="O127" s="87">
        <f>'Wniosek 2025 r.'!C792</f>
        <v>0</v>
      </c>
      <c r="P127">
        <f>'Wniosek 2025 r.'!C947</f>
        <v>0</v>
      </c>
      <c r="Q127">
        <f>'Wniosek 2025 r.'!E947</f>
        <v>0</v>
      </c>
      <c r="R127">
        <f>'Wniosek 2025 r.'!C1101</f>
        <v>0</v>
      </c>
      <c r="S127">
        <f>'Wniosek 2025 r.'!D1101</f>
        <v>0</v>
      </c>
      <c r="T127">
        <f>'Wniosek 2025 r.'!G1101</f>
        <v>0</v>
      </c>
    </row>
    <row r="128" spans="1:20" x14ac:dyDescent="0.25">
      <c r="A128">
        <f>'Wniosek 2025 r.'!A165</f>
        <v>0</v>
      </c>
      <c r="B128">
        <f>'Wniosek 2025 r.'!B165</f>
        <v>0</v>
      </c>
      <c r="C128">
        <f>'Wniosek 2025 r.'!C165</f>
        <v>0</v>
      </c>
      <c r="D128">
        <f>'Wniosek 2025 r.'!D165</f>
        <v>0</v>
      </c>
      <c r="E128" s="70">
        <f>'Wniosek 2025 r.'!E165</f>
        <v>0</v>
      </c>
      <c r="F128">
        <f>'Wniosek 2025 r.'!F165</f>
        <v>0</v>
      </c>
      <c r="G128" s="70">
        <f>'Wniosek 2025 r.'!G165</f>
        <v>0</v>
      </c>
      <c r="H128" s="169">
        <f>'Wniosek 2025 r.'!H165</f>
        <v>0</v>
      </c>
      <c r="I128" s="3">
        <f>'Wniosek 2025 r.'!C328</f>
        <v>0</v>
      </c>
      <c r="J128" s="87">
        <f>'Wniosek 2025 r.'!C484</f>
        <v>0</v>
      </c>
      <c r="K128" s="87">
        <f>'Wniosek 2025 r.'!D484</f>
        <v>0</v>
      </c>
      <c r="L128" s="88">
        <f>'Wniosek 2025 r.'!F484</f>
        <v>0</v>
      </c>
      <c r="M128" s="87">
        <f>'Wniosek 2025 r.'!H484</f>
        <v>0</v>
      </c>
      <c r="N128" s="87">
        <f>'Wniosek 2025 r.'!C638</f>
        <v>0</v>
      </c>
      <c r="O128" s="87">
        <f>'Wniosek 2025 r.'!C793</f>
        <v>0</v>
      </c>
      <c r="P128">
        <f>'Wniosek 2025 r.'!C948</f>
        <v>0</v>
      </c>
      <c r="Q128">
        <f>'Wniosek 2025 r.'!E948</f>
        <v>0</v>
      </c>
      <c r="R128">
        <f>'Wniosek 2025 r.'!C1102</f>
        <v>0</v>
      </c>
      <c r="S128">
        <f>'Wniosek 2025 r.'!D1102</f>
        <v>0</v>
      </c>
      <c r="T128">
        <f>'Wniosek 2025 r.'!G1102</f>
        <v>0</v>
      </c>
    </row>
    <row r="129" spans="1:20" x14ac:dyDescent="0.25">
      <c r="A129">
        <f>'Wniosek 2025 r.'!A166</f>
        <v>0</v>
      </c>
      <c r="B129">
        <f>'Wniosek 2025 r.'!B166</f>
        <v>0</v>
      </c>
      <c r="C129">
        <f>'Wniosek 2025 r.'!C166</f>
        <v>0</v>
      </c>
      <c r="D129">
        <f>'Wniosek 2025 r.'!D166</f>
        <v>0</v>
      </c>
      <c r="E129" s="70">
        <f>'Wniosek 2025 r.'!E166</f>
        <v>0</v>
      </c>
      <c r="F129">
        <f>'Wniosek 2025 r.'!F166</f>
        <v>0</v>
      </c>
      <c r="G129" s="70">
        <f>'Wniosek 2025 r.'!G166</f>
        <v>0</v>
      </c>
      <c r="H129" s="169">
        <f>'Wniosek 2025 r.'!H166</f>
        <v>0</v>
      </c>
      <c r="I129" s="3">
        <f>'Wniosek 2025 r.'!C329</f>
        <v>0</v>
      </c>
      <c r="J129" s="87">
        <f>'Wniosek 2025 r.'!C485</f>
        <v>0</v>
      </c>
      <c r="K129" s="87">
        <f>'Wniosek 2025 r.'!D485</f>
        <v>0</v>
      </c>
      <c r="L129" s="88">
        <f>'Wniosek 2025 r.'!F485</f>
        <v>0</v>
      </c>
      <c r="M129" s="87">
        <f>'Wniosek 2025 r.'!H485</f>
        <v>0</v>
      </c>
      <c r="N129" s="87">
        <f>'Wniosek 2025 r.'!C639</f>
        <v>0</v>
      </c>
      <c r="O129" s="87">
        <f>'Wniosek 2025 r.'!C794</f>
        <v>0</v>
      </c>
      <c r="P129">
        <f>'Wniosek 2025 r.'!C949</f>
        <v>0</v>
      </c>
      <c r="Q129">
        <f>'Wniosek 2025 r.'!E949</f>
        <v>0</v>
      </c>
      <c r="R129">
        <f>'Wniosek 2025 r.'!C1103</f>
        <v>0</v>
      </c>
      <c r="S129">
        <f>'Wniosek 2025 r.'!D1103</f>
        <v>0</v>
      </c>
      <c r="T129">
        <f>'Wniosek 2025 r.'!G1103</f>
        <v>0</v>
      </c>
    </row>
    <row r="130" spans="1:20" x14ac:dyDescent="0.25">
      <c r="A130">
        <f>'Wniosek 2025 r.'!A167</f>
        <v>0</v>
      </c>
      <c r="B130">
        <f>'Wniosek 2025 r.'!B167</f>
        <v>0</v>
      </c>
      <c r="C130">
        <f>'Wniosek 2025 r.'!C167</f>
        <v>0</v>
      </c>
      <c r="D130">
        <f>'Wniosek 2025 r.'!D167</f>
        <v>0</v>
      </c>
      <c r="E130" s="70">
        <f>'Wniosek 2025 r.'!E167</f>
        <v>0</v>
      </c>
      <c r="F130">
        <f>'Wniosek 2025 r.'!F167</f>
        <v>0</v>
      </c>
      <c r="G130" s="70">
        <f>'Wniosek 2025 r.'!G167</f>
        <v>0</v>
      </c>
      <c r="H130" s="169">
        <f>'Wniosek 2025 r.'!H167</f>
        <v>0</v>
      </c>
      <c r="I130" s="3">
        <f>'Wniosek 2025 r.'!C330</f>
        <v>0</v>
      </c>
      <c r="J130" s="87">
        <f>'Wniosek 2025 r.'!C486</f>
        <v>0</v>
      </c>
      <c r="K130" s="87">
        <f>'Wniosek 2025 r.'!D486</f>
        <v>0</v>
      </c>
      <c r="L130" s="88">
        <f>'Wniosek 2025 r.'!F486</f>
        <v>0</v>
      </c>
      <c r="M130" s="87">
        <f>'Wniosek 2025 r.'!H486</f>
        <v>0</v>
      </c>
      <c r="N130" s="87">
        <f>'Wniosek 2025 r.'!C640</f>
        <v>0</v>
      </c>
      <c r="O130" s="87">
        <f>'Wniosek 2025 r.'!C795</f>
        <v>0</v>
      </c>
      <c r="P130">
        <f>'Wniosek 2025 r.'!C950</f>
        <v>0</v>
      </c>
      <c r="Q130">
        <f>'Wniosek 2025 r.'!E950</f>
        <v>0</v>
      </c>
      <c r="R130">
        <f>'Wniosek 2025 r.'!C1104</f>
        <v>0</v>
      </c>
      <c r="S130">
        <f>'Wniosek 2025 r.'!D1104</f>
        <v>0</v>
      </c>
      <c r="T130">
        <f>'Wniosek 2025 r.'!G1104</f>
        <v>0</v>
      </c>
    </row>
    <row r="131" spans="1:20" x14ac:dyDescent="0.25">
      <c r="A131">
        <f>'Wniosek 2025 r.'!A168</f>
        <v>0</v>
      </c>
      <c r="B131">
        <f>'Wniosek 2025 r.'!B168</f>
        <v>0</v>
      </c>
      <c r="C131">
        <f>'Wniosek 2025 r.'!C168</f>
        <v>0</v>
      </c>
      <c r="D131">
        <f>'Wniosek 2025 r.'!D168</f>
        <v>0</v>
      </c>
      <c r="E131" s="70">
        <f>'Wniosek 2025 r.'!E168</f>
        <v>0</v>
      </c>
      <c r="F131">
        <f>'Wniosek 2025 r.'!F168</f>
        <v>0</v>
      </c>
      <c r="G131" s="70">
        <f>'Wniosek 2025 r.'!G168</f>
        <v>0</v>
      </c>
      <c r="H131" s="169">
        <f>'Wniosek 2025 r.'!H168</f>
        <v>0</v>
      </c>
      <c r="I131" s="3">
        <f>'Wniosek 2025 r.'!C331</f>
        <v>0</v>
      </c>
      <c r="J131" s="87">
        <f>'Wniosek 2025 r.'!C487</f>
        <v>0</v>
      </c>
      <c r="K131" s="87">
        <f>'Wniosek 2025 r.'!D487</f>
        <v>0</v>
      </c>
      <c r="L131" s="88">
        <f>'Wniosek 2025 r.'!F487</f>
        <v>0</v>
      </c>
      <c r="M131" s="87">
        <f>'Wniosek 2025 r.'!H487</f>
        <v>0</v>
      </c>
      <c r="N131" s="87">
        <f>'Wniosek 2025 r.'!C641</f>
        <v>0</v>
      </c>
      <c r="O131" s="87">
        <f>'Wniosek 2025 r.'!C796</f>
        <v>0</v>
      </c>
      <c r="P131">
        <f>'Wniosek 2025 r.'!C951</f>
        <v>0</v>
      </c>
      <c r="Q131">
        <f>'Wniosek 2025 r.'!E951</f>
        <v>0</v>
      </c>
      <c r="R131">
        <f>'Wniosek 2025 r.'!C1105</f>
        <v>0</v>
      </c>
      <c r="S131">
        <f>'Wniosek 2025 r.'!D1105</f>
        <v>0</v>
      </c>
      <c r="T131">
        <f>'Wniosek 2025 r.'!G1105</f>
        <v>0</v>
      </c>
    </row>
    <row r="132" spans="1:20" x14ac:dyDescent="0.25">
      <c r="A132">
        <f>'Wniosek 2025 r.'!A169</f>
        <v>0</v>
      </c>
      <c r="B132">
        <f>'Wniosek 2025 r.'!B169</f>
        <v>0</v>
      </c>
      <c r="C132">
        <f>'Wniosek 2025 r.'!C169</f>
        <v>0</v>
      </c>
      <c r="D132">
        <f>'Wniosek 2025 r.'!D169</f>
        <v>0</v>
      </c>
      <c r="E132" s="70">
        <f>'Wniosek 2025 r.'!E169</f>
        <v>0</v>
      </c>
      <c r="F132">
        <f>'Wniosek 2025 r.'!F169</f>
        <v>0</v>
      </c>
      <c r="G132" s="70">
        <f>'Wniosek 2025 r.'!G169</f>
        <v>0</v>
      </c>
      <c r="H132" s="169">
        <f>'Wniosek 2025 r.'!H169</f>
        <v>0</v>
      </c>
      <c r="I132" s="3">
        <f>'Wniosek 2025 r.'!C332</f>
        <v>0</v>
      </c>
      <c r="J132" s="87">
        <f>'Wniosek 2025 r.'!C488</f>
        <v>0</v>
      </c>
      <c r="K132" s="87">
        <f>'Wniosek 2025 r.'!D488</f>
        <v>0</v>
      </c>
      <c r="L132" s="88">
        <f>'Wniosek 2025 r.'!F488</f>
        <v>0</v>
      </c>
      <c r="M132" s="87">
        <f>'Wniosek 2025 r.'!H488</f>
        <v>0</v>
      </c>
      <c r="N132" s="87">
        <f>'Wniosek 2025 r.'!C642</f>
        <v>0</v>
      </c>
      <c r="O132" s="87">
        <f>'Wniosek 2025 r.'!C797</f>
        <v>0</v>
      </c>
      <c r="P132">
        <f>'Wniosek 2025 r.'!C952</f>
        <v>0</v>
      </c>
      <c r="Q132">
        <f>'Wniosek 2025 r.'!E952</f>
        <v>0</v>
      </c>
      <c r="R132">
        <f>'Wniosek 2025 r.'!C1106</f>
        <v>0</v>
      </c>
      <c r="S132">
        <f>'Wniosek 2025 r.'!D1106</f>
        <v>0</v>
      </c>
      <c r="T132">
        <f>'Wniosek 2025 r.'!G1106</f>
        <v>0</v>
      </c>
    </row>
    <row r="133" spans="1:20" x14ac:dyDescent="0.25">
      <c r="A133">
        <f>'Wniosek 2025 r.'!A170</f>
        <v>0</v>
      </c>
      <c r="B133">
        <f>'Wniosek 2025 r.'!B170</f>
        <v>0</v>
      </c>
      <c r="C133">
        <f>'Wniosek 2025 r.'!C170</f>
        <v>0</v>
      </c>
      <c r="D133">
        <f>'Wniosek 2025 r.'!D170</f>
        <v>0</v>
      </c>
      <c r="E133" s="70">
        <f>'Wniosek 2025 r.'!E170</f>
        <v>0</v>
      </c>
      <c r="F133">
        <f>'Wniosek 2025 r.'!F170</f>
        <v>0</v>
      </c>
      <c r="G133" s="70">
        <f>'Wniosek 2025 r.'!G170</f>
        <v>0</v>
      </c>
      <c r="H133" s="169">
        <f>'Wniosek 2025 r.'!H170</f>
        <v>0</v>
      </c>
      <c r="I133" s="3">
        <f>'Wniosek 2025 r.'!C333</f>
        <v>0</v>
      </c>
      <c r="J133" s="87">
        <f>'Wniosek 2025 r.'!C489</f>
        <v>0</v>
      </c>
      <c r="K133" s="87">
        <f>'Wniosek 2025 r.'!D489</f>
        <v>0</v>
      </c>
      <c r="L133" s="88">
        <f>'Wniosek 2025 r.'!F489</f>
        <v>0</v>
      </c>
      <c r="M133" s="87">
        <f>'Wniosek 2025 r.'!H489</f>
        <v>0</v>
      </c>
      <c r="N133" s="87">
        <f>'Wniosek 2025 r.'!C643</f>
        <v>0</v>
      </c>
      <c r="O133" s="87">
        <f>'Wniosek 2025 r.'!C798</f>
        <v>0</v>
      </c>
      <c r="P133">
        <f>'Wniosek 2025 r.'!C953</f>
        <v>0</v>
      </c>
      <c r="Q133">
        <f>'Wniosek 2025 r.'!E953</f>
        <v>0</v>
      </c>
      <c r="R133">
        <f>'Wniosek 2025 r.'!C1107</f>
        <v>0</v>
      </c>
      <c r="S133">
        <f>'Wniosek 2025 r.'!D1107</f>
        <v>0</v>
      </c>
      <c r="T133">
        <f>'Wniosek 2025 r.'!G1107</f>
        <v>0</v>
      </c>
    </row>
    <row r="134" spans="1:20" x14ac:dyDescent="0.25">
      <c r="A134">
        <f>'Wniosek 2025 r.'!A171</f>
        <v>0</v>
      </c>
      <c r="B134">
        <f>'Wniosek 2025 r.'!B171</f>
        <v>0</v>
      </c>
      <c r="C134">
        <f>'Wniosek 2025 r.'!C171</f>
        <v>0</v>
      </c>
      <c r="D134">
        <f>'Wniosek 2025 r.'!D171</f>
        <v>0</v>
      </c>
      <c r="E134" s="70">
        <f>'Wniosek 2025 r.'!E171</f>
        <v>0</v>
      </c>
      <c r="F134">
        <f>'Wniosek 2025 r.'!F171</f>
        <v>0</v>
      </c>
      <c r="G134" s="70">
        <f>'Wniosek 2025 r.'!G171</f>
        <v>0</v>
      </c>
      <c r="H134" s="169">
        <f>'Wniosek 2025 r.'!H171</f>
        <v>0</v>
      </c>
      <c r="I134" s="3">
        <f>'Wniosek 2025 r.'!C334</f>
        <v>0</v>
      </c>
      <c r="J134" s="87">
        <f>'Wniosek 2025 r.'!C490</f>
        <v>0</v>
      </c>
      <c r="K134" s="87">
        <f>'Wniosek 2025 r.'!D490</f>
        <v>0</v>
      </c>
      <c r="L134" s="88">
        <f>'Wniosek 2025 r.'!F490</f>
        <v>0</v>
      </c>
      <c r="M134" s="87">
        <f>'Wniosek 2025 r.'!H490</f>
        <v>0</v>
      </c>
      <c r="N134" s="87">
        <f>'Wniosek 2025 r.'!C644</f>
        <v>0</v>
      </c>
      <c r="O134" s="87">
        <f>'Wniosek 2025 r.'!C799</f>
        <v>0</v>
      </c>
      <c r="P134">
        <f>'Wniosek 2025 r.'!C954</f>
        <v>0</v>
      </c>
      <c r="Q134">
        <f>'Wniosek 2025 r.'!E954</f>
        <v>0</v>
      </c>
      <c r="R134">
        <f>'Wniosek 2025 r.'!C1108</f>
        <v>0</v>
      </c>
      <c r="S134">
        <f>'Wniosek 2025 r.'!D1108</f>
        <v>0</v>
      </c>
      <c r="T134">
        <f>'Wniosek 2025 r.'!G1108</f>
        <v>0</v>
      </c>
    </row>
    <row r="135" spans="1:20" x14ac:dyDescent="0.25">
      <c r="A135">
        <f>'Wniosek 2025 r.'!A172</f>
        <v>0</v>
      </c>
      <c r="B135">
        <f>'Wniosek 2025 r.'!B172</f>
        <v>0</v>
      </c>
      <c r="C135">
        <f>'Wniosek 2025 r.'!C172</f>
        <v>0</v>
      </c>
      <c r="D135">
        <f>'Wniosek 2025 r.'!D172</f>
        <v>0</v>
      </c>
      <c r="E135" s="70">
        <f>'Wniosek 2025 r.'!E172</f>
        <v>0</v>
      </c>
      <c r="F135">
        <f>'Wniosek 2025 r.'!F172</f>
        <v>0</v>
      </c>
      <c r="G135" s="70">
        <f>'Wniosek 2025 r.'!G172</f>
        <v>0</v>
      </c>
      <c r="H135" s="169">
        <f>'Wniosek 2025 r.'!H172</f>
        <v>0</v>
      </c>
      <c r="I135" s="3">
        <f>'Wniosek 2025 r.'!C335</f>
        <v>0</v>
      </c>
      <c r="J135" s="87">
        <f>'Wniosek 2025 r.'!C491</f>
        <v>0</v>
      </c>
      <c r="K135" s="87">
        <f>'Wniosek 2025 r.'!D491</f>
        <v>0</v>
      </c>
      <c r="L135" s="88">
        <f>'Wniosek 2025 r.'!F491</f>
        <v>0</v>
      </c>
      <c r="M135" s="87">
        <f>'Wniosek 2025 r.'!H491</f>
        <v>0</v>
      </c>
      <c r="N135" s="87">
        <f>'Wniosek 2025 r.'!C645</f>
        <v>0</v>
      </c>
      <c r="O135" s="87">
        <f>'Wniosek 2025 r.'!C800</f>
        <v>0</v>
      </c>
      <c r="P135">
        <f>'Wniosek 2025 r.'!C955</f>
        <v>0</v>
      </c>
      <c r="Q135">
        <f>'Wniosek 2025 r.'!E955</f>
        <v>0</v>
      </c>
      <c r="R135">
        <f>'Wniosek 2025 r.'!C1109</f>
        <v>0</v>
      </c>
      <c r="S135">
        <f>'Wniosek 2025 r.'!D1109</f>
        <v>0</v>
      </c>
      <c r="T135">
        <f>'Wniosek 2025 r.'!G1109</f>
        <v>0</v>
      </c>
    </row>
    <row r="136" spans="1:20" x14ac:dyDescent="0.25">
      <c r="A136">
        <f>'Wniosek 2025 r.'!A173</f>
        <v>0</v>
      </c>
      <c r="B136">
        <f>'Wniosek 2025 r.'!B173</f>
        <v>0</v>
      </c>
      <c r="C136">
        <f>'Wniosek 2025 r.'!C173</f>
        <v>0</v>
      </c>
      <c r="D136">
        <f>'Wniosek 2025 r.'!D173</f>
        <v>0</v>
      </c>
      <c r="E136" s="70">
        <f>'Wniosek 2025 r.'!E173</f>
        <v>0</v>
      </c>
      <c r="F136">
        <f>'Wniosek 2025 r.'!F173</f>
        <v>0</v>
      </c>
      <c r="G136" s="70">
        <f>'Wniosek 2025 r.'!G173</f>
        <v>0</v>
      </c>
      <c r="H136" s="169">
        <f>'Wniosek 2025 r.'!H173</f>
        <v>0</v>
      </c>
      <c r="I136" s="3">
        <f>'Wniosek 2025 r.'!C336</f>
        <v>0</v>
      </c>
      <c r="J136" s="87">
        <f>'Wniosek 2025 r.'!C492</f>
        <v>0</v>
      </c>
      <c r="K136" s="87">
        <f>'Wniosek 2025 r.'!D492</f>
        <v>0</v>
      </c>
      <c r="L136" s="88">
        <f>'Wniosek 2025 r.'!F492</f>
        <v>0</v>
      </c>
      <c r="M136" s="87">
        <f>'Wniosek 2025 r.'!H492</f>
        <v>0</v>
      </c>
      <c r="N136" s="87">
        <f>'Wniosek 2025 r.'!C646</f>
        <v>0</v>
      </c>
      <c r="O136" s="87">
        <f>'Wniosek 2025 r.'!C801</f>
        <v>0</v>
      </c>
      <c r="P136">
        <f>'Wniosek 2025 r.'!C956</f>
        <v>0</v>
      </c>
      <c r="Q136">
        <f>'Wniosek 2025 r.'!E956</f>
        <v>0</v>
      </c>
      <c r="R136">
        <f>'Wniosek 2025 r.'!C1110</f>
        <v>0</v>
      </c>
      <c r="S136">
        <f>'Wniosek 2025 r.'!D1110</f>
        <v>0</v>
      </c>
      <c r="T136">
        <f>'Wniosek 2025 r.'!G1110</f>
        <v>0</v>
      </c>
    </row>
    <row r="137" spans="1:20" x14ac:dyDescent="0.25">
      <c r="A137">
        <f>'Wniosek 2025 r.'!A174</f>
        <v>0</v>
      </c>
      <c r="B137">
        <f>'Wniosek 2025 r.'!B174</f>
        <v>0</v>
      </c>
      <c r="C137">
        <f>'Wniosek 2025 r.'!C174</f>
        <v>0</v>
      </c>
      <c r="D137">
        <f>'Wniosek 2025 r.'!D174</f>
        <v>0</v>
      </c>
      <c r="E137" s="70">
        <f>'Wniosek 2025 r.'!E174</f>
        <v>0</v>
      </c>
      <c r="F137">
        <f>'Wniosek 2025 r.'!F174</f>
        <v>0</v>
      </c>
      <c r="G137" s="70">
        <f>'Wniosek 2025 r.'!G174</f>
        <v>0</v>
      </c>
      <c r="H137" s="169">
        <f>'Wniosek 2025 r.'!H174</f>
        <v>0</v>
      </c>
      <c r="I137" s="3">
        <f>'Wniosek 2025 r.'!C337</f>
        <v>0</v>
      </c>
      <c r="J137" s="87">
        <f>'Wniosek 2025 r.'!C493</f>
        <v>0</v>
      </c>
      <c r="K137" s="87">
        <f>'Wniosek 2025 r.'!D493</f>
        <v>0</v>
      </c>
      <c r="L137" s="88">
        <f>'Wniosek 2025 r.'!F493</f>
        <v>0</v>
      </c>
      <c r="M137" s="87">
        <f>'Wniosek 2025 r.'!H493</f>
        <v>0</v>
      </c>
      <c r="N137" s="87">
        <f>'Wniosek 2025 r.'!C647</f>
        <v>0</v>
      </c>
      <c r="O137" s="87">
        <f>'Wniosek 2025 r.'!C802</f>
        <v>0</v>
      </c>
      <c r="P137">
        <f>'Wniosek 2025 r.'!C957</f>
        <v>0</v>
      </c>
      <c r="Q137">
        <f>'Wniosek 2025 r.'!E957</f>
        <v>0</v>
      </c>
      <c r="R137">
        <f>'Wniosek 2025 r.'!C1111</f>
        <v>0</v>
      </c>
      <c r="S137">
        <f>'Wniosek 2025 r.'!D1111</f>
        <v>0</v>
      </c>
      <c r="T137">
        <f>'Wniosek 2025 r.'!G1111</f>
        <v>0</v>
      </c>
    </row>
    <row r="138" spans="1:20" x14ac:dyDescent="0.25">
      <c r="A138">
        <f>'Wniosek 2025 r.'!A175</f>
        <v>0</v>
      </c>
      <c r="B138">
        <f>'Wniosek 2025 r.'!B175</f>
        <v>0</v>
      </c>
      <c r="C138">
        <f>'Wniosek 2025 r.'!C175</f>
        <v>0</v>
      </c>
      <c r="D138">
        <f>'Wniosek 2025 r.'!D175</f>
        <v>0</v>
      </c>
      <c r="E138" s="70">
        <f>'Wniosek 2025 r.'!E175</f>
        <v>0</v>
      </c>
      <c r="F138">
        <f>'Wniosek 2025 r.'!F175</f>
        <v>0</v>
      </c>
      <c r="G138" s="70">
        <f>'Wniosek 2025 r.'!G175</f>
        <v>0</v>
      </c>
      <c r="H138" s="169">
        <f>'Wniosek 2025 r.'!H175</f>
        <v>0</v>
      </c>
      <c r="I138" s="3">
        <f>'Wniosek 2025 r.'!C338</f>
        <v>0</v>
      </c>
      <c r="J138" s="87">
        <f>'Wniosek 2025 r.'!C494</f>
        <v>0</v>
      </c>
      <c r="K138" s="87">
        <f>'Wniosek 2025 r.'!D494</f>
        <v>0</v>
      </c>
      <c r="L138" s="88">
        <f>'Wniosek 2025 r.'!F494</f>
        <v>0</v>
      </c>
      <c r="M138" s="87">
        <f>'Wniosek 2025 r.'!H494</f>
        <v>0</v>
      </c>
      <c r="N138" s="87">
        <f>'Wniosek 2025 r.'!C648</f>
        <v>0</v>
      </c>
      <c r="O138" s="87">
        <f>'Wniosek 2025 r.'!C803</f>
        <v>0</v>
      </c>
      <c r="P138">
        <f>'Wniosek 2025 r.'!C958</f>
        <v>0</v>
      </c>
      <c r="Q138">
        <f>'Wniosek 2025 r.'!E958</f>
        <v>0</v>
      </c>
      <c r="R138">
        <f>'Wniosek 2025 r.'!C1112</f>
        <v>0</v>
      </c>
      <c r="S138">
        <f>'Wniosek 2025 r.'!D1112</f>
        <v>0</v>
      </c>
      <c r="T138">
        <f>'Wniosek 2025 r.'!G1112</f>
        <v>0</v>
      </c>
    </row>
    <row r="139" spans="1:20" x14ac:dyDescent="0.25">
      <c r="A139">
        <f>'Wniosek 2025 r.'!A176</f>
        <v>0</v>
      </c>
      <c r="B139">
        <f>'Wniosek 2025 r.'!B176</f>
        <v>0</v>
      </c>
      <c r="C139">
        <f>'Wniosek 2025 r.'!C176</f>
        <v>0</v>
      </c>
      <c r="D139">
        <f>'Wniosek 2025 r.'!D176</f>
        <v>0</v>
      </c>
      <c r="E139" s="70">
        <f>'Wniosek 2025 r.'!E176</f>
        <v>0</v>
      </c>
      <c r="F139">
        <f>'Wniosek 2025 r.'!F176</f>
        <v>0</v>
      </c>
      <c r="G139" s="70">
        <f>'Wniosek 2025 r.'!G176</f>
        <v>0</v>
      </c>
      <c r="H139" s="169">
        <f>'Wniosek 2025 r.'!H176</f>
        <v>0</v>
      </c>
      <c r="I139" s="3">
        <f>'Wniosek 2025 r.'!C339</f>
        <v>0</v>
      </c>
      <c r="J139" s="87">
        <f>'Wniosek 2025 r.'!C495</f>
        <v>0</v>
      </c>
      <c r="K139" s="87">
        <f>'Wniosek 2025 r.'!D495</f>
        <v>0</v>
      </c>
      <c r="L139" s="88">
        <f>'Wniosek 2025 r.'!F495</f>
        <v>0</v>
      </c>
      <c r="M139" s="87">
        <f>'Wniosek 2025 r.'!H495</f>
        <v>0</v>
      </c>
      <c r="N139" s="87">
        <f>'Wniosek 2025 r.'!C649</f>
        <v>0</v>
      </c>
      <c r="O139" s="87">
        <f>'Wniosek 2025 r.'!C804</f>
        <v>0</v>
      </c>
      <c r="P139">
        <f>'Wniosek 2025 r.'!C959</f>
        <v>0</v>
      </c>
      <c r="Q139">
        <f>'Wniosek 2025 r.'!E959</f>
        <v>0</v>
      </c>
      <c r="R139">
        <f>'Wniosek 2025 r.'!C1113</f>
        <v>0</v>
      </c>
      <c r="S139">
        <f>'Wniosek 2025 r.'!D1113</f>
        <v>0</v>
      </c>
      <c r="T139">
        <f>'Wniosek 2025 r.'!G1113</f>
        <v>0</v>
      </c>
    </row>
    <row r="140" spans="1:20" x14ac:dyDescent="0.25">
      <c r="A140">
        <f>'Wniosek 2025 r.'!A177</f>
        <v>0</v>
      </c>
      <c r="B140">
        <f>'Wniosek 2025 r.'!B177</f>
        <v>0</v>
      </c>
      <c r="C140">
        <f>'Wniosek 2025 r.'!C177</f>
        <v>0</v>
      </c>
      <c r="D140">
        <f>'Wniosek 2025 r.'!D177</f>
        <v>0</v>
      </c>
      <c r="E140" s="70">
        <f>'Wniosek 2025 r.'!E177</f>
        <v>0</v>
      </c>
      <c r="F140">
        <f>'Wniosek 2025 r.'!F177</f>
        <v>0</v>
      </c>
      <c r="G140" s="70">
        <f>'Wniosek 2025 r.'!G177</f>
        <v>0</v>
      </c>
      <c r="H140" s="169">
        <f>'Wniosek 2025 r.'!H177</f>
        <v>0</v>
      </c>
      <c r="I140" s="3">
        <f>'Wniosek 2025 r.'!C340</f>
        <v>0</v>
      </c>
      <c r="J140" s="87">
        <f>'Wniosek 2025 r.'!C496</f>
        <v>0</v>
      </c>
      <c r="K140" s="87">
        <f>'Wniosek 2025 r.'!D496</f>
        <v>0</v>
      </c>
      <c r="L140" s="88">
        <f>'Wniosek 2025 r.'!F496</f>
        <v>0</v>
      </c>
      <c r="M140" s="87">
        <f>'Wniosek 2025 r.'!H496</f>
        <v>0</v>
      </c>
      <c r="N140" s="87">
        <f>'Wniosek 2025 r.'!C650</f>
        <v>0</v>
      </c>
      <c r="O140" s="87">
        <f>'Wniosek 2025 r.'!C805</f>
        <v>0</v>
      </c>
      <c r="P140">
        <f>'Wniosek 2025 r.'!C960</f>
        <v>0</v>
      </c>
      <c r="Q140">
        <f>'Wniosek 2025 r.'!E960</f>
        <v>0</v>
      </c>
      <c r="R140">
        <f>'Wniosek 2025 r.'!C1114</f>
        <v>0</v>
      </c>
      <c r="S140">
        <f>'Wniosek 2025 r.'!D1114</f>
        <v>0</v>
      </c>
      <c r="T140">
        <f>'Wniosek 2025 r.'!G1114</f>
        <v>0</v>
      </c>
    </row>
    <row r="141" spans="1:20" x14ac:dyDescent="0.25">
      <c r="A141">
        <f>'Wniosek 2025 r.'!A178</f>
        <v>0</v>
      </c>
      <c r="B141">
        <f>'Wniosek 2025 r.'!B178</f>
        <v>0</v>
      </c>
      <c r="C141">
        <f>'Wniosek 2025 r.'!C178</f>
        <v>0</v>
      </c>
      <c r="D141">
        <f>'Wniosek 2025 r.'!D178</f>
        <v>0</v>
      </c>
      <c r="E141" s="70">
        <f>'Wniosek 2025 r.'!E178</f>
        <v>0</v>
      </c>
      <c r="F141">
        <f>'Wniosek 2025 r.'!F178</f>
        <v>0</v>
      </c>
      <c r="G141" s="70">
        <f>'Wniosek 2025 r.'!G178</f>
        <v>0</v>
      </c>
      <c r="H141" s="169">
        <f>'Wniosek 2025 r.'!H178</f>
        <v>0</v>
      </c>
      <c r="I141" s="3">
        <f>'Wniosek 2025 r.'!C341</f>
        <v>0</v>
      </c>
      <c r="J141" s="87">
        <f>'Wniosek 2025 r.'!C497</f>
        <v>0</v>
      </c>
      <c r="K141" s="87">
        <f>'Wniosek 2025 r.'!D497</f>
        <v>0</v>
      </c>
      <c r="L141" s="88">
        <f>'Wniosek 2025 r.'!F497</f>
        <v>0</v>
      </c>
      <c r="M141" s="87">
        <f>'Wniosek 2025 r.'!H497</f>
        <v>0</v>
      </c>
      <c r="N141" s="87">
        <f>'Wniosek 2025 r.'!C651</f>
        <v>0</v>
      </c>
      <c r="O141" s="87">
        <f>'Wniosek 2025 r.'!C806</f>
        <v>0</v>
      </c>
      <c r="P141">
        <f>'Wniosek 2025 r.'!C961</f>
        <v>0</v>
      </c>
      <c r="Q141">
        <f>'Wniosek 2025 r.'!E961</f>
        <v>0</v>
      </c>
      <c r="R141">
        <f>'Wniosek 2025 r.'!C1115</f>
        <v>0</v>
      </c>
      <c r="S141">
        <f>'Wniosek 2025 r.'!D1115</f>
        <v>0</v>
      </c>
      <c r="T141">
        <f>'Wniosek 2025 r.'!G1115</f>
        <v>0</v>
      </c>
    </row>
    <row r="142" spans="1:20" x14ac:dyDescent="0.25">
      <c r="A142">
        <f>'Wniosek 2025 r.'!A179</f>
        <v>0</v>
      </c>
      <c r="B142">
        <f>'Wniosek 2025 r.'!B179</f>
        <v>0</v>
      </c>
      <c r="C142">
        <f>'Wniosek 2025 r.'!C179</f>
        <v>0</v>
      </c>
      <c r="D142">
        <f>'Wniosek 2025 r.'!D179</f>
        <v>0</v>
      </c>
      <c r="E142" s="70">
        <f>'Wniosek 2025 r.'!E179</f>
        <v>0</v>
      </c>
      <c r="F142">
        <f>'Wniosek 2025 r.'!F179</f>
        <v>0</v>
      </c>
      <c r="G142" s="70">
        <f>'Wniosek 2025 r.'!G179</f>
        <v>0</v>
      </c>
      <c r="H142" s="169">
        <f>'Wniosek 2025 r.'!H179</f>
        <v>0</v>
      </c>
      <c r="I142" s="3">
        <f>'Wniosek 2025 r.'!C342</f>
        <v>0</v>
      </c>
      <c r="J142" s="87">
        <f>'Wniosek 2025 r.'!C498</f>
        <v>0</v>
      </c>
      <c r="K142" s="87">
        <f>'Wniosek 2025 r.'!D498</f>
        <v>0</v>
      </c>
      <c r="L142" s="88">
        <f>'Wniosek 2025 r.'!F498</f>
        <v>0</v>
      </c>
      <c r="M142" s="87">
        <f>'Wniosek 2025 r.'!H498</f>
        <v>0</v>
      </c>
      <c r="N142" s="87">
        <f>'Wniosek 2025 r.'!C652</f>
        <v>0</v>
      </c>
      <c r="O142" s="87">
        <f>'Wniosek 2025 r.'!C807</f>
        <v>0</v>
      </c>
      <c r="P142">
        <f>'Wniosek 2025 r.'!C962</f>
        <v>0</v>
      </c>
      <c r="Q142">
        <f>'Wniosek 2025 r.'!E962</f>
        <v>0</v>
      </c>
      <c r="R142">
        <f>'Wniosek 2025 r.'!C1116</f>
        <v>0</v>
      </c>
      <c r="S142">
        <f>'Wniosek 2025 r.'!D1116</f>
        <v>0</v>
      </c>
      <c r="T142">
        <f>'Wniosek 2025 r.'!G1116</f>
        <v>0</v>
      </c>
    </row>
    <row r="143" spans="1:20" x14ac:dyDescent="0.25">
      <c r="A143">
        <f>'Wniosek 2025 r.'!A180</f>
        <v>0</v>
      </c>
      <c r="B143">
        <f>'Wniosek 2025 r.'!B180</f>
        <v>0</v>
      </c>
      <c r="C143">
        <f>'Wniosek 2025 r.'!C180</f>
        <v>0</v>
      </c>
      <c r="D143">
        <f>'Wniosek 2025 r.'!D180</f>
        <v>0</v>
      </c>
      <c r="E143" s="70">
        <f>'Wniosek 2025 r.'!E180</f>
        <v>0</v>
      </c>
      <c r="F143">
        <f>'Wniosek 2025 r.'!F180</f>
        <v>0</v>
      </c>
      <c r="G143" s="70">
        <f>'Wniosek 2025 r.'!G180</f>
        <v>0</v>
      </c>
      <c r="H143" s="169">
        <f>'Wniosek 2025 r.'!H180</f>
        <v>0</v>
      </c>
      <c r="I143" s="3">
        <f>'Wniosek 2025 r.'!C343</f>
        <v>0</v>
      </c>
      <c r="J143" s="87">
        <f>'Wniosek 2025 r.'!C499</f>
        <v>0</v>
      </c>
      <c r="K143" s="87">
        <f>'Wniosek 2025 r.'!D499</f>
        <v>0</v>
      </c>
      <c r="L143" s="88">
        <f>'Wniosek 2025 r.'!F499</f>
        <v>0</v>
      </c>
      <c r="M143" s="87">
        <f>'Wniosek 2025 r.'!H499</f>
        <v>0</v>
      </c>
      <c r="N143" s="87">
        <f>'Wniosek 2025 r.'!C653</f>
        <v>0</v>
      </c>
      <c r="O143" s="87">
        <f>'Wniosek 2025 r.'!C808</f>
        <v>0</v>
      </c>
      <c r="P143">
        <f>'Wniosek 2025 r.'!C963</f>
        <v>0</v>
      </c>
      <c r="Q143">
        <f>'Wniosek 2025 r.'!E963</f>
        <v>0</v>
      </c>
      <c r="R143">
        <f>'Wniosek 2025 r.'!C1117</f>
        <v>0</v>
      </c>
      <c r="S143">
        <f>'Wniosek 2025 r.'!D1117</f>
        <v>0</v>
      </c>
      <c r="T143">
        <f>'Wniosek 2025 r.'!G1117</f>
        <v>0</v>
      </c>
    </row>
    <row r="144" spans="1:20" x14ac:dyDescent="0.25">
      <c r="A144">
        <f>'Wniosek 2025 r.'!A181</f>
        <v>0</v>
      </c>
      <c r="B144">
        <f>'Wniosek 2025 r.'!B181</f>
        <v>0</v>
      </c>
      <c r="C144">
        <f>'Wniosek 2025 r.'!C181</f>
        <v>0</v>
      </c>
      <c r="D144">
        <f>'Wniosek 2025 r.'!D181</f>
        <v>0</v>
      </c>
      <c r="E144" s="70">
        <f>'Wniosek 2025 r.'!E181</f>
        <v>0</v>
      </c>
      <c r="F144">
        <f>'Wniosek 2025 r.'!F181</f>
        <v>0</v>
      </c>
      <c r="G144" s="70">
        <f>'Wniosek 2025 r.'!G181</f>
        <v>0</v>
      </c>
      <c r="H144" s="169">
        <f>'Wniosek 2025 r.'!H181</f>
        <v>0</v>
      </c>
      <c r="I144" s="3">
        <f>'Wniosek 2025 r.'!C344</f>
        <v>0</v>
      </c>
      <c r="J144" s="87">
        <f>'Wniosek 2025 r.'!C500</f>
        <v>0</v>
      </c>
      <c r="K144" s="87">
        <f>'Wniosek 2025 r.'!D500</f>
        <v>0</v>
      </c>
      <c r="L144" s="88">
        <f>'Wniosek 2025 r.'!F500</f>
        <v>0</v>
      </c>
      <c r="M144" s="87">
        <f>'Wniosek 2025 r.'!H500</f>
        <v>0</v>
      </c>
      <c r="N144" s="87">
        <f>'Wniosek 2025 r.'!C654</f>
        <v>0</v>
      </c>
      <c r="O144" s="87">
        <f>'Wniosek 2025 r.'!C809</f>
        <v>0</v>
      </c>
      <c r="P144">
        <f>'Wniosek 2025 r.'!C964</f>
        <v>0</v>
      </c>
      <c r="Q144">
        <f>'Wniosek 2025 r.'!E964</f>
        <v>0</v>
      </c>
      <c r="R144">
        <f>'Wniosek 2025 r.'!C1118</f>
        <v>0</v>
      </c>
      <c r="S144">
        <f>'Wniosek 2025 r.'!D1118</f>
        <v>0</v>
      </c>
      <c r="T144">
        <f>'Wniosek 2025 r.'!G1118</f>
        <v>0</v>
      </c>
    </row>
    <row r="145" spans="1:20" x14ac:dyDescent="0.25">
      <c r="A145">
        <f>'Wniosek 2025 r.'!A182</f>
        <v>0</v>
      </c>
      <c r="B145">
        <f>'Wniosek 2025 r.'!B182</f>
        <v>0</v>
      </c>
      <c r="C145">
        <f>'Wniosek 2025 r.'!C182</f>
        <v>0</v>
      </c>
      <c r="D145">
        <f>'Wniosek 2025 r.'!D182</f>
        <v>0</v>
      </c>
      <c r="E145" s="70">
        <f>'Wniosek 2025 r.'!E182</f>
        <v>0</v>
      </c>
      <c r="F145">
        <f>'Wniosek 2025 r.'!F182</f>
        <v>0</v>
      </c>
      <c r="G145" s="70">
        <f>'Wniosek 2025 r.'!G182</f>
        <v>0</v>
      </c>
      <c r="H145" s="169">
        <f>'Wniosek 2025 r.'!H182</f>
        <v>0</v>
      </c>
      <c r="I145" s="3">
        <f>'Wniosek 2025 r.'!C345</f>
        <v>0</v>
      </c>
      <c r="J145" s="87">
        <f>'Wniosek 2025 r.'!C501</f>
        <v>0</v>
      </c>
      <c r="K145" s="87">
        <f>'Wniosek 2025 r.'!D501</f>
        <v>0</v>
      </c>
      <c r="L145" s="88">
        <f>'Wniosek 2025 r.'!F501</f>
        <v>0</v>
      </c>
      <c r="M145" s="87">
        <f>'Wniosek 2025 r.'!H501</f>
        <v>0</v>
      </c>
      <c r="N145" s="87">
        <f>'Wniosek 2025 r.'!C655</f>
        <v>0</v>
      </c>
      <c r="O145" s="87">
        <f>'Wniosek 2025 r.'!C810</f>
        <v>0</v>
      </c>
      <c r="P145">
        <f>'Wniosek 2025 r.'!C965</f>
        <v>0</v>
      </c>
      <c r="Q145">
        <f>'Wniosek 2025 r.'!E965</f>
        <v>0</v>
      </c>
      <c r="R145">
        <f>'Wniosek 2025 r.'!C1119</f>
        <v>0</v>
      </c>
      <c r="S145">
        <f>'Wniosek 2025 r.'!D1119</f>
        <v>0</v>
      </c>
      <c r="T145">
        <f>'Wniosek 2025 r.'!G1119</f>
        <v>0</v>
      </c>
    </row>
    <row r="146" spans="1:20" x14ac:dyDescent="0.25">
      <c r="A146">
        <f>'Wniosek 2025 r.'!A183</f>
        <v>0</v>
      </c>
      <c r="B146">
        <f>'Wniosek 2025 r.'!B183</f>
        <v>0</v>
      </c>
      <c r="C146">
        <f>'Wniosek 2025 r.'!C183</f>
        <v>0</v>
      </c>
      <c r="D146">
        <f>'Wniosek 2025 r.'!D183</f>
        <v>0</v>
      </c>
      <c r="E146" s="70">
        <f>'Wniosek 2025 r.'!E183</f>
        <v>0</v>
      </c>
      <c r="F146">
        <f>'Wniosek 2025 r.'!F183</f>
        <v>0</v>
      </c>
      <c r="G146" s="70">
        <f>'Wniosek 2025 r.'!G183</f>
        <v>0</v>
      </c>
      <c r="H146" s="169">
        <f>'Wniosek 2025 r.'!H183</f>
        <v>0</v>
      </c>
      <c r="I146" s="3">
        <f>'Wniosek 2025 r.'!C346</f>
        <v>0</v>
      </c>
      <c r="J146" s="87">
        <f>'Wniosek 2025 r.'!C502</f>
        <v>0</v>
      </c>
      <c r="K146" s="87">
        <f>'Wniosek 2025 r.'!D502</f>
        <v>0</v>
      </c>
      <c r="L146" s="88">
        <f>'Wniosek 2025 r.'!F502</f>
        <v>0</v>
      </c>
      <c r="M146" s="87">
        <f>'Wniosek 2025 r.'!H502</f>
        <v>0</v>
      </c>
      <c r="N146" s="87">
        <f>'Wniosek 2025 r.'!C656</f>
        <v>0</v>
      </c>
      <c r="O146" s="87">
        <f>'Wniosek 2025 r.'!C811</f>
        <v>0</v>
      </c>
      <c r="P146">
        <f>'Wniosek 2025 r.'!C966</f>
        <v>0</v>
      </c>
      <c r="Q146">
        <f>'Wniosek 2025 r.'!E966</f>
        <v>0</v>
      </c>
      <c r="R146">
        <f>'Wniosek 2025 r.'!C1120</f>
        <v>0</v>
      </c>
      <c r="S146">
        <f>'Wniosek 2025 r.'!D1120</f>
        <v>0</v>
      </c>
      <c r="T146">
        <f>'Wniosek 2025 r.'!G1120</f>
        <v>0</v>
      </c>
    </row>
    <row r="147" spans="1:20" x14ac:dyDescent="0.25">
      <c r="A147">
        <f>'Wniosek 2025 r.'!A184</f>
        <v>0</v>
      </c>
      <c r="B147">
        <f>'Wniosek 2025 r.'!B184</f>
        <v>0</v>
      </c>
      <c r="C147">
        <f>'Wniosek 2025 r.'!C184</f>
        <v>0</v>
      </c>
      <c r="D147">
        <f>'Wniosek 2025 r.'!D184</f>
        <v>0</v>
      </c>
      <c r="E147" s="70">
        <f>'Wniosek 2025 r.'!E184</f>
        <v>0</v>
      </c>
      <c r="F147">
        <f>'Wniosek 2025 r.'!F184</f>
        <v>0</v>
      </c>
      <c r="G147" s="70">
        <f>'Wniosek 2025 r.'!G184</f>
        <v>0</v>
      </c>
      <c r="H147" s="169">
        <f>'Wniosek 2025 r.'!H184</f>
        <v>0</v>
      </c>
      <c r="I147" s="3">
        <f>'Wniosek 2025 r.'!C347</f>
        <v>0</v>
      </c>
      <c r="J147" s="87">
        <f>'Wniosek 2025 r.'!C503</f>
        <v>0</v>
      </c>
      <c r="K147" s="87">
        <f>'Wniosek 2025 r.'!D503</f>
        <v>0</v>
      </c>
      <c r="L147" s="88">
        <f>'Wniosek 2025 r.'!F503</f>
        <v>0</v>
      </c>
      <c r="M147" s="87">
        <f>'Wniosek 2025 r.'!H503</f>
        <v>0</v>
      </c>
      <c r="N147" s="87">
        <f>'Wniosek 2025 r.'!C657</f>
        <v>0</v>
      </c>
      <c r="O147" s="87">
        <f>'Wniosek 2025 r.'!C812</f>
        <v>0</v>
      </c>
      <c r="P147">
        <f>'Wniosek 2025 r.'!C967</f>
        <v>0</v>
      </c>
      <c r="Q147">
        <f>'Wniosek 2025 r.'!E967</f>
        <v>0</v>
      </c>
      <c r="R147">
        <f>'Wniosek 2025 r.'!C1121</f>
        <v>0</v>
      </c>
      <c r="S147">
        <f>'Wniosek 2025 r.'!D1121</f>
        <v>0</v>
      </c>
      <c r="T147">
        <f>'Wniosek 2025 r.'!G1121</f>
        <v>0</v>
      </c>
    </row>
    <row r="148" spans="1:20" x14ac:dyDescent="0.25">
      <c r="A148">
        <f>'Wniosek 2025 r.'!A185</f>
        <v>0</v>
      </c>
      <c r="B148">
        <f>'Wniosek 2025 r.'!B185</f>
        <v>0</v>
      </c>
      <c r="C148">
        <f>'Wniosek 2025 r.'!C185</f>
        <v>0</v>
      </c>
      <c r="D148">
        <f>'Wniosek 2025 r.'!D185</f>
        <v>0</v>
      </c>
      <c r="E148" s="70">
        <f>'Wniosek 2025 r.'!E185</f>
        <v>0</v>
      </c>
      <c r="F148">
        <f>'Wniosek 2025 r.'!F185</f>
        <v>0</v>
      </c>
      <c r="G148" s="70">
        <f>'Wniosek 2025 r.'!G185</f>
        <v>0</v>
      </c>
      <c r="H148" s="169">
        <f>'Wniosek 2025 r.'!H185</f>
        <v>0</v>
      </c>
      <c r="I148" s="3">
        <f>'Wniosek 2025 r.'!C348</f>
        <v>0</v>
      </c>
      <c r="J148" s="87">
        <f>'Wniosek 2025 r.'!C504</f>
        <v>0</v>
      </c>
      <c r="K148" s="87">
        <f>'Wniosek 2025 r.'!D504</f>
        <v>0</v>
      </c>
      <c r="L148" s="88">
        <f>'Wniosek 2025 r.'!F504</f>
        <v>0</v>
      </c>
      <c r="M148" s="87">
        <f>'Wniosek 2025 r.'!H504</f>
        <v>0</v>
      </c>
      <c r="N148" s="87">
        <f>'Wniosek 2025 r.'!C658</f>
        <v>0</v>
      </c>
      <c r="O148" s="87">
        <f>'Wniosek 2025 r.'!C813</f>
        <v>0</v>
      </c>
      <c r="P148">
        <f>'Wniosek 2025 r.'!C968</f>
        <v>0</v>
      </c>
      <c r="Q148">
        <f>'Wniosek 2025 r.'!E968</f>
        <v>0</v>
      </c>
      <c r="R148">
        <f>'Wniosek 2025 r.'!C1122</f>
        <v>0</v>
      </c>
      <c r="S148">
        <f>'Wniosek 2025 r.'!D1122</f>
        <v>0</v>
      </c>
      <c r="T148">
        <f>'Wniosek 2025 r.'!G1122</f>
        <v>0</v>
      </c>
    </row>
    <row r="149" spans="1:20" x14ac:dyDescent="0.25">
      <c r="A149">
        <f>'Wniosek 2025 r.'!A186</f>
        <v>0</v>
      </c>
      <c r="B149">
        <f>'Wniosek 2025 r.'!B186</f>
        <v>0</v>
      </c>
      <c r="C149">
        <f>'Wniosek 2025 r.'!C186</f>
        <v>0</v>
      </c>
      <c r="D149">
        <f>'Wniosek 2025 r.'!D186</f>
        <v>0</v>
      </c>
      <c r="E149" s="70">
        <f>'Wniosek 2025 r.'!E186</f>
        <v>0</v>
      </c>
      <c r="F149">
        <f>'Wniosek 2025 r.'!F186</f>
        <v>0</v>
      </c>
      <c r="G149" s="70">
        <f>'Wniosek 2025 r.'!G186</f>
        <v>0</v>
      </c>
      <c r="H149" s="169">
        <f>'Wniosek 2025 r.'!H186</f>
        <v>0</v>
      </c>
      <c r="I149" s="3">
        <f>'Wniosek 2025 r.'!C349</f>
        <v>0</v>
      </c>
      <c r="J149" s="87">
        <f>'Wniosek 2025 r.'!C505</f>
        <v>0</v>
      </c>
      <c r="K149" s="87">
        <f>'Wniosek 2025 r.'!D505</f>
        <v>0</v>
      </c>
      <c r="L149" s="88">
        <f>'Wniosek 2025 r.'!F505</f>
        <v>0</v>
      </c>
      <c r="M149" s="87">
        <f>'Wniosek 2025 r.'!H505</f>
        <v>0</v>
      </c>
      <c r="N149" s="87">
        <f>'Wniosek 2025 r.'!C659</f>
        <v>0</v>
      </c>
      <c r="O149" s="87">
        <f>'Wniosek 2025 r.'!C814</f>
        <v>0</v>
      </c>
      <c r="P149">
        <f>'Wniosek 2025 r.'!C969</f>
        <v>0</v>
      </c>
      <c r="Q149">
        <f>'Wniosek 2025 r.'!E969</f>
        <v>0</v>
      </c>
      <c r="R149">
        <f>'Wniosek 2025 r.'!C1123</f>
        <v>0</v>
      </c>
      <c r="S149">
        <f>'Wniosek 2025 r.'!D1123</f>
        <v>0</v>
      </c>
      <c r="T149">
        <f>'Wniosek 2025 r.'!G1123</f>
        <v>0</v>
      </c>
    </row>
    <row r="150" spans="1:20" x14ac:dyDescent="0.25">
      <c r="A150">
        <f>'Wniosek 2025 r.'!A187</f>
        <v>0</v>
      </c>
      <c r="B150">
        <f>'Wniosek 2025 r.'!B187</f>
        <v>0</v>
      </c>
      <c r="C150">
        <f>'Wniosek 2025 r.'!C187</f>
        <v>0</v>
      </c>
      <c r="D150">
        <f>'Wniosek 2025 r.'!D187</f>
        <v>0</v>
      </c>
      <c r="E150" s="70">
        <f>'Wniosek 2025 r.'!E187</f>
        <v>0</v>
      </c>
      <c r="F150">
        <f>'Wniosek 2025 r.'!F187</f>
        <v>0</v>
      </c>
      <c r="G150" s="70">
        <f>'Wniosek 2025 r.'!G187</f>
        <v>0</v>
      </c>
      <c r="H150" s="169">
        <f>'Wniosek 2025 r.'!H187</f>
        <v>0</v>
      </c>
      <c r="I150" s="3">
        <f>'Wniosek 2025 r.'!C350</f>
        <v>0</v>
      </c>
      <c r="J150" s="87">
        <f>'Wniosek 2025 r.'!C506</f>
        <v>0</v>
      </c>
      <c r="K150" s="87">
        <f>'Wniosek 2025 r.'!D506</f>
        <v>0</v>
      </c>
      <c r="L150" s="88">
        <f>'Wniosek 2025 r.'!F506</f>
        <v>0</v>
      </c>
      <c r="M150" s="87">
        <f>'Wniosek 2025 r.'!H506</f>
        <v>0</v>
      </c>
      <c r="N150" s="87">
        <f>'Wniosek 2025 r.'!C660</f>
        <v>0</v>
      </c>
      <c r="O150" s="87">
        <f>'Wniosek 2025 r.'!C815</f>
        <v>0</v>
      </c>
      <c r="P150">
        <f>'Wniosek 2025 r.'!C970</f>
        <v>0</v>
      </c>
      <c r="Q150">
        <f>'Wniosek 2025 r.'!E970</f>
        <v>0</v>
      </c>
      <c r="R150">
        <f>'Wniosek 2025 r.'!C1124</f>
        <v>0</v>
      </c>
      <c r="S150">
        <f>'Wniosek 2025 r.'!D1124</f>
        <v>0</v>
      </c>
      <c r="T150">
        <f>'Wniosek 2025 r.'!G1124</f>
        <v>0</v>
      </c>
    </row>
    <row r="151" spans="1:20" x14ac:dyDescent="0.25">
      <c r="A151">
        <f>'Wniosek 2025 r.'!A188</f>
        <v>0</v>
      </c>
      <c r="B151">
        <f>'Wniosek 2025 r.'!B188</f>
        <v>0</v>
      </c>
      <c r="C151">
        <f>'Wniosek 2025 r.'!C188</f>
        <v>0</v>
      </c>
      <c r="D151">
        <f>'Wniosek 2025 r.'!D188</f>
        <v>0</v>
      </c>
      <c r="E151" s="70">
        <f>'Wniosek 2025 r.'!E188</f>
        <v>0</v>
      </c>
      <c r="F151">
        <f>'Wniosek 2025 r.'!F188</f>
        <v>0</v>
      </c>
      <c r="G151" s="70">
        <f>'Wniosek 2025 r.'!G188</f>
        <v>0</v>
      </c>
      <c r="H151" s="169">
        <f>'Wniosek 2025 r.'!H188</f>
        <v>0</v>
      </c>
      <c r="I151" s="3">
        <f>'Wniosek 2025 r.'!C351</f>
        <v>0</v>
      </c>
      <c r="J151" s="87">
        <f>'Wniosek 2025 r.'!C507</f>
        <v>0</v>
      </c>
      <c r="K151" s="87">
        <f>'Wniosek 2025 r.'!D507</f>
        <v>0</v>
      </c>
      <c r="L151" s="88">
        <f>'Wniosek 2025 r.'!F507</f>
        <v>0</v>
      </c>
      <c r="M151" s="87">
        <f>'Wniosek 2025 r.'!H507</f>
        <v>0</v>
      </c>
      <c r="N151" s="87">
        <f>'Wniosek 2025 r.'!C661</f>
        <v>0</v>
      </c>
      <c r="O151" s="87">
        <f>'Wniosek 2025 r.'!C816</f>
        <v>0</v>
      </c>
      <c r="P151">
        <f>'Wniosek 2025 r.'!C971</f>
        <v>0</v>
      </c>
      <c r="Q151">
        <f>'Wniosek 2025 r.'!E971</f>
        <v>0</v>
      </c>
      <c r="R151">
        <f>'Wniosek 2025 r.'!C1125</f>
        <v>0</v>
      </c>
      <c r="S151">
        <f>'Wniosek 2025 r.'!D1125</f>
        <v>0</v>
      </c>
      <c r="T151">
        <f>'Wniosek 2025 r.'!G1125</f>
        <v>0</v>
      </c>
    </row>
  </sheetData>
  <autoFilter ref="A1:T1" xr:uid="{8924C10F-15C3-4EC9-9CA2-D54B9DDE07B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E4948-FD09-458B-A6DE-1EF06E713C0D}">
  <sheetPr codeName="Arkusz21"/>
  <dimension ref="A1:AR2"/>
  <sheetViews>
    <sheetView topLeftCell="R1" workbookViewId="0">
      <selection activeCell="AC2" sqref="AC2"/>
    </sheetView>
  </sheetViews>
  <sheetFormatPr defaultRowHeight="15" x14ac:dyDescent="0.25"/>
  <cols>
    <col min="1" max="1" width="27.140625" customWidth="1"/>
    <col min="2" max="2" width="13.28515625" bestFit="1" customWidth="1"/>
    <col min="3" max="3" width="10" bestFit="1" customWidth="1"/>
    <col min="6" max="6" width="14.140625" customWidth="1"/>
    <col min="9" max="9" width="12.5703125" bestFit="1" customWidth="1"/>
    <col min="10" max="10" width="12.42578125" customWidth="1"/>
    <col min="11" max="11" width="12.28515625" customWidth="1"/>
    <col min="12" max="12" width="37.5703125" bestFit="1" customWidth="1"/>
    <col min="13" max="13" width="13.42578125" customWidth="1"/>
    <col min="14" max="14" width="13.28515625" customWidth="1"/>
    <col min="15" max="15" width="11.85546875" customWidth="1"/>
    <col min="16" max="16" width="11.7109375" customWidth="1"/>
    <col min="17" max="17" width="32.140625" customWidth="1"/>
    <col min="18" max="18" width="33.5703125" bestFit="1" customWidth="1"/>
    <col min="19" max="19" width="35" bestFit="1" customWidth="1"/>
    <col min="20" max="21" width="35" customWidth="1"/>
    <col min="22" max="22" width="30.28515625" customWidth="1"/>
    <col min="24" max="24" width="11.140625" customWidth="1"/>
    <col min="26" max="26" width="10" bestFit="1" customWidth="1"/>
    <col min="27" max="27" width="14.42578125" bestFit="1" customWidth="1"/>
    <col min="28" max="29" width="11.85546875" bestFit="1" customWidth="1"/>
    <col min="31" max="31" width="10.7109375" customWidth="1"/>
    <col min="32" max="32" width="12.28515625" customWidth="1"/>
    <col min="33" max="33" width="10.140625" bestFit="1" customWidth="1"/>
    <col min="35" max="35" width="14.7109375" customWidth="1"/>
    <col min="36" max="36" width="16.5703125" bestFit="1" customWidth="1"/>
    <col min="37" max="37" width="15.42578125" customWidth="1"/>
    <col min="38" max="38" width="18.28515625" customWidth="1"/>
    <col min="39" max="39" width="16.7109375" customWidth="1"/>
    <col min="40" max="40" width="16.5703125" bestFit="1" customWidth="1"/>
    <col min="41" max="41" width="15.140625" customWidth="1"/>
    <col min="42" max="42" width="18.7109375" customWidth="1"/>
    <col min="43" max="43" width="15.42578125" customWidth="1"/>
  </cols>
  <sheetData>
    <row r="1" spans="1:44" ht="60" x14ac:dyDescent="0.25">
      <c r="A1" s="177" t="str">
        <f>'Dane zbiorcze'!A1</f>
        <v>Nazwa organizatora publicznego transportu zbiorowego</v>
      </c>
      <c r="B1" s="177" t="str">
        <f>'Dane zbiorcze'!B1</f>
        <v>NIP</v>
      </c>
      <c r="C1" s="177" t="str">
        <f>'Dane zbiorcze'!C1</f>
        <v>REGON</v>
      </c>
      <c r="D1" s="177" t="str">
        <f>'Dane zbiorcze'!D1</f>
        <v>Adres</v>
      </c>
      <c r="E1" s="177" t="str">
        <f>'Dane zbiorcze'!E1</f>
        <v>Powiat</v>
      </c>
      <c r="F1" s="177" t="str">
        <f>'Dane zbiorcze'!F1</f>
        <v>Województwo</v>
      </c>
      <c r="G1" s="177" t="str">
        <f>'Dane zbiorcze'!G1</f>
        <v>Imię</v>
      </c>
      <c r="H1" s="177" t="str">
        <f>'Dane zbiorcze'!H1</f>
        <v>Nazwisko</v>
      </c>
      <c r="I1" s="177" t="str">
        <f>'Dane zbiorcze'!I1</f>
        <v xml:space="preserve">Telefon </v>
      </c>
      <c r="J1" s="177" t="str">
        <f>'Dane zbiorcze'!J1</f>
        <v>Adres e-mail</v>
      </c>
      <c r="K1" s="177" t="str">
        <f>'Dane zbiorcze'!K1</f>
        <v>Organizator</v>
      </c>
      <c r="L1" s="177" t="str">
        <f>'Dane zbiorcze'!L1</f>
        <v>Kod TERYT (TERC) organizatora publicznego transportu zbiorowego:</v>
      </c>
      <c r="M1" s="177" t="str">
        <f>'Dane zbiorcze'!M1</f>
        <v>Województwo</v>
      </c>
      <c r="N1" s="177" t="str">
        <f>'Dane zbiorcze'!N1</f>
        <v>Powiat</v>
      </c>
      <c r="O1" s="177" t="str">
        <f>'Dane zbiorcze'!O1</f>
        <v>Gmina</v>
      </c>
      <c r="P1" s="177" t="str">
        <f>'Dane zbiorcze'!P1</f>
        <v>Rodzaj</v>
      </c>
      <c r="Q1" s="178" t="str">
        <f>'Dane zbiorcze'!Q1</f>
        <v>Liczba jednostek samorządu terytorialnego objętych porozumieniami lub wchodzących w skład związku:</v>
      </c>
      <c r="R1" s="178" t="str">
        <f>'Dane zbiorcze'!R1</f>
        <v>Liczba gmin na obszarze których będą realizowane przewozy z wykorzystaniem środków Funduszu:</v>
      </c>
      <c r="S1" s="178" t="str">
        <f>'Dane zbiorcze'!S1</f>
        <v>Liczba mieszkańców gmin na obszarze których będą realizowane przewozy z wykorzystaniem środków Funduszu:</v>
      </c>
      <c r="T1" s="178" t="str">
        <f>'Wniosek 2025 r.'!B31</f>
        <v>Liczba linii komunikacyjnych na które organizator występuje o objęcie dopłatą:</v>
      </c>
      <c r="U1" s="178" t="str">
        <f>'Wniosek 2025 r.'!B32</f>
        <v>NRB - numer rachunku bankowego (bez kodu kraju):</v>
      </c>
      <c r="V1" s="178" t="str">
        <f>'Dane zbiorcze'!V1</f>
        <v>Nazwa banku:</v>
      </c>
      <c r="W1" s="177" t="str">
        <f>'Dane zbiorcze'!AO1</f>
        <v>Ogółem dł linii</v>
      </c>
      <c r="X1" s="177" t="str">
        <f>'Dane zbiorcze'!AP1</f>
        <v>Ogółem liczba zatrzymań 2025</v>
      </c>
      <c r="Y1" s="177" t="str">
        <f>'Dane zbiorcze'!AQ1</f>
        <v>Ogółem częstotliwość 2025</v>
      </c>
      <c r="Z1" s="177" t="str">
        <f>'Dane zbiorcze'!AR1</f>
        <v>Ogółem liczba wzkm 2025</v>
      </c>
      <c r="AA1" s="177" t="str">
        <f>'Dane zbiorcze'!AS1</f>
        <v>Ogółem śr własne 2025</v>
      </c>
      <c r="AB1" s="177" t="str">
        <f>'Dane zbiorcze'!AT1</f>
        <v>Ogółem deficyt 2025</v>
      </c>
      <c r="AC1" s="177" t="str">
        <f>'Dane zbiorcze'!AU1</f>
        <v>Ogółem Dopłata 2025</v>
      </c>
      <c r="AD1" s="177" t="str">
        <f>'Dane zbiorcze'!AV1</f>
        <v>Ogółem niepełnosprawni</v>
      </c>
      <c r="AE1" s="177" t="str">
        <f>'Dane zbiorcze'!AW1</f>
        <v>Ogółem przystanki</v>
      </c>
      <c r="AF1" s="177" t="str">
        <f>'Dane zbiorcze'!AX1</f>
        <v>Ogółem ogrzewalnie</v>
      </c>
      <c r="AG1" s="177" t="str">
        <f>'Dane zbiorcze'!AY1</f>
        <v>Data</v>
      </c>
      <c r="AH1" s="177" t="str">
        <f>'Wniosek 2025 r.'!A1158</f>
        <v xml:space="preserve">Nr sprawy w MUW: </v>
      </c>
      <c r="AI1" s="177" t="s">
        <v>2208</v>
      </c>
      <c r="AJ1" s="177" t="s">
        <v>2209</v>
      </c>
      <c r="AK1" s="177" t="s">
        <v>2210</v>
      </c>
      <c r="AL1" s="177" t="s">
        <v>2211</v>
      </c>
      <c r="AM1" s="177" t="s">
        <v>2212</v>
      </c>
      <c r="AN1" s="177" t="s">
        <v>2213</v>
      </c>
      <c r="AO1" s="177" t="s">
        <v>2214</v>
      </c>
      <c r="AP1" s="177" t="s">
        <v>2215</v>
      </c>
      <c r="AQ1" s="177" t="str">
        <f>'Wniosek 2025 r.'!B24</f>
        <v>Rodzaj wniosku:</v>
      </c>
      <c r="AR1" s="177" t="str">
        <f>'Wniosek 2025 r.'!A1160</f>
        <v>Uwagi:</v>
      </c>
    </row>
    <row r="2" spans="1:44" x14ac:dyDescent="0.25">
      <c r="A2" t="str">
        <f>'Wniosek 2025 r.'!C5</f>
        <v>Proszę wybrać nr NIP z listy rozwijanej</v>
      </c>
      <c r="B2" s="109">
        <f>'Wniosek 2025 r.'!C4</f>
        <v>0</v>
      </c>
      <c r="C2" s="110" t="str">
        <f>'Wniosek 2025 r.'!C6</f>
        <v>Proszę wybrać nr NIP z listy rozwijanej</v>
      </c>
      <c r="D2" t="str">
        <f>'Wniosek 2025 r.'!C7</f>
        <v>Proszę wybrać nr NIP z listy rozwijanej</v>
      </c>
      <c r="E2" t="str">
        <f>'Wniosek 2025 r.'!C8</f>
        <v>Proszę wybrać nr NIP z listy rozwijanej</v>
      </c>
      <c r="F2" t="str">
        <f>'Wniosek 2025 r.'!C9</f>
        <v>mazowieckie</v>
      </c>
      <c r="G2">
        <f>'Wniosek 2025 r.'!C11</f>
        <v>0</v>
      </c>
      <c r="H2">
        <f>'Wniosek 2025 r.'!C12</f>
        <v>0</v>
      </c>
      <c r="I2" s="157">
        <f>'Wniosek 2025 r.'!C13</f>
        <v>0</v>
      </c>
      <c r="J2">
        <f>'Wniosek 2025 r.'!C14</f>
        <v>0</v>
      </c>
      <c r="K2">
        <f>'Wniosek 2025 r.'!F25</f>
        <v>0</v>
      </c>
      <c r="L2" s="70">
        <f>'Wniosek 2025 r.'!F26</f>
        <v>14</v>
      </c>
      <c r="M2" s="70">
        <f>'Wniosek 2025 r.'!G26</f>
        <v>0</v>
      </c>
      <c r="N2" s="70">
        <f>'Wniosek 2025 r.'!G26</f>
        <v>0</v>
      </c>
      <c r="O2" s="70">
        <f>'Wniosek 2025 r.'!H26</f>
        <v>0</v>
      </c>
      <c r="P2" s="70">
        <f>'Wniosek 2025 r.'!I26</f>
        <v>0</v>
      </c>
      <c r="Q2" s="70">
        <f>'Wniosek 2025 r.'!F28</f>
        <v>0</v>
      </c>
      <c r="R2" s="70">
        <f>'Wniosek 2025 r.'!F29</f>
        <v>0</v>
      </c>
      <c r="S2" s="70">
        <f>'Wniosek 2025 r.'!F30</f>
        <v>0</v>
      </c>
      <c r="T2" s="70">
        <f>'Wniosek 2025 r.'!F31</f>
        <v>0</v>
      </c>
      <c r="U2" s="70">
        <f>'Wniosek 2025 r.'!F32</f>
        <v>0</v>
      </c>
      <c r="V2" s="70">
        <f>'Wniosek 2025 r.'!F33</f>
        <v>0</v>
      </c>
      <c r="W2">
        <f>'Wniosek 2025 r.'!E189</f>
        <v>0</v>
      </c>
      <c r="X2">
        <f>'Wniosek 2025 r.'!F189</f>
        <v>0</v>
      </c>
      <c r="Y2" s="70">
        <f>'Wniosek 2025 r.'!G189</f>
        <v>0</v>
      </c>
      <c r="Z2" s="3">
        <f>'Wniosek 2025 r.'!C352</f>
        <v>0</v>
      </c>
      <c r="AA2" s="87">
        <f>'Wniosek 2025 r.'!H508</f>
        <v>0</v>
      </c>
      <c r="AB2" s="87">
        <f>'Wniosek 2025 r.'!C662</f>
        <v>0</v>
      </c>
      <c r="AC2" s="87">
        <f>'Wniosek 2025 r.'!C817</f>
        <v>0</v>
      </c>
      <c r="AD2">
        <f>'Wniosek 2025 r.'!C972</f>
        <v>0</v>
      </c>
      <c r="AE2">
        <f>'Wniosek 2025 r.'!E972</f>
        <v>0</v>
      </c>
      <c r="AF2">
        <f>'Wniosek 2025 r.'!C1126</f>
        <v>0</v>
      </c>
      <c r="AG2" s="4">
        <f>'Wniosek 2025 r.'!G1</f>
        <v>0</v>
      </c>
      <c r="AH2">
        <f>'Wniosek 2025 r.'!A1159</f>
        <v>0</v>
      </c>
      <c r="AI2">
        <f>'Wniosek 2025 r.'!D1128</f>
        <v>0</v>
      </c>
      <c r="AJ2">
        <f>'Wniosek 2025 r.'!D1132</f>
        <v>0</v>
      </c>
      <c r="AK2">
        <f>'Zał. nr 1 a-e oświadczenia'!D27</f>
        <v>0</v>
      </c>
      <c r="AL2">
        <f>'Zał. nr 1 a-e oświadczenia'!D30</f>
        <v>0</v>
      </c>
      <c r="AM2">
        <f>'Zał. nr 2 kalkulacja - 2025 r.'!I180</f>
        <v>0</v>
      </c>
      <c r="AN2">
        <f>'Zał. nr 2 kalkulacja - 2025 r.'!I184</f>
        <v>0</v>
      </c>
      <c r="AO2">
        <f>'Zał. nr 4 dane osób'!D37</f>
        <v>0</v>
      </c>
      <c r="AP2">
        <f>'Zał. nr 5 jednostki'!D328</f>
        <v>0</v>
      </c>
      <c r="AQ2">
        <f>'Wniosek 2025 r.'!F24</f>
        <v>0</v>
      </c>
      <c r="AR2">
        <f>'Wniosek 2025 r.'!C1160</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c 8 3 e 8 3 3 - 2 e 2 f - 4 d 6 a - 8 0 0 f - 4 a 7 f d 6 c f 6 0 c 1 "   x m l n s = " h t t p : / / s c h e m a s . m i c r o s o f t . c o m / D a t a M a s h u p " > A A A A A I 4 H A A B Q S w M E F A A C A A g A l m x 0 W U 2 T Q J u l A A A A 9 w A A A B I A H A B D b 2 5 m a W c v U G F j a 2 F n Z S 5 4 b W w g o h g A K K A U A A A A A A A A A A A A A A A A A A A A A A A A A A A A h Y 8 x D o I w G I W v Q r r T F i R E y E 8 Z X C E h M T G u p F R o h E J o s d z N w S N 5 B T G K u j m + 7 3 3 D e / f r D d K 5 a 5 2 L G L X s V Y I 8 T J E j F O 8 r q e o E T e b k b l H K o C j 5 u a y F s 8 h K x 7 O u E t Q Y M 8 S E W G u x 3 e B + r I l P q U e O e b b n j e h K 9 J H l f 9 m V S p t S c Y E Y H F 5 j m I + j E H t R G A S Y A l k p 5 F J 9 D X 8 Z / G x / I O y m 1 k y j Y E P r F h m Q N Q J 5 n 2 A P U E s D B B Q A A g A I A J Z s d 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b H R Z U t I D A I c E A A A K F g A A E w A c A E Z v c m 1 1 b G F z L 1 N l Y 3 R p b 2 4 x L m 0 g o h g A K K A U A A A A A A A A A A A A A A A A A A A A A A A A A A A A 7 Z j b b u J G G M f v I + U d R u Y G J K + F O a S H L S v R J J u y m y Y I W K X d J E I D n o Q p 9 g y y B x k b c R N p 1 W e o + h i 5 a t W 7 h P f q 2 A b b w A y H l t 2 o U r k B 5 v T 9 v 5 m f / 9 + A g 7 o M U w K a 0 b v + + v D g 8 M D p Q R s Z I K M Y k C D g d z C 1 u z 5 S Q A W Y i B 0 e A P 6 a / m E / P R r T B 8 o b T 0 d d Z G p X 1 O 5 3 K O 1 n 3 2 I T a c e U M E S Y k 1 V q 3 9 6 8 b d S r o J A v l G 8 6 0 P c A X 9 X r 9 m 7 q l y c f 2 3 p J z 7 d / a l W / b / P + k q 7 r X + v l v K 6 X t J H p j J S c C s j Q N F X A 7 C H K q V F o P v i 8 d l x t N 3 s I M R 4 + l j K + r j F k V Z T Z A E V 9 j 4 l R U c J x y u 3 k + g Q y e D t b J K N c w P v p w 9 O j 2 8 e A g g E 1 X G / 6 l + N T 4 l n 8 m 4 + p h c O M W 7 D D 0 6 n b 1 K I M / Y C g g W w n u y B B B d e z 7 q p p N r v Q h L Z T C Q T f 5 u J g H / l q h O 8 v B c w b J M u 2 b E i c O 2 p b x 9 Q c W q T l D Z C T 3 U 6 a O h 4 r 7 6 m h q K B G 2 F F J C + Z O V D D m k 3 0 X 8 m Y e C A G G R i x s p f d P j 9 M H Z A E X 9 K 3 C v J s f x G S S q K z b P r r D J r O p C 7 l U F / N c / d Q u N J H J M W l Q N x C 5 m J I K E O z 2 Q P a a a 7 o F 3 7 0 J z 4 2 v b 4 C 4 J Z 9 L I g X b R A O 2 4 M B j k G C Y B L l A D k P G O 4 p J V q o o y C h I n q d m D g 1 C p 7 8 / / 5 p q U + J G P j J Y K Q B B O 0 d 3 7 H L I k J 3 I a F D f x Q Q / / 8 Y 8 w H O z O L H J g o m k 0 9 G A Z x J + j g 4 q K 8 p g K e 5 Y u b c w 8 U A H + c D C 0 G G A Q D C w o R v s 0 4 C 6 G L K h E p 5 N P E v b Z o Y E K n 0 j V e u T D X g S Q 0 K G V g f Z u y t d I H O y 5 u x 1 y e E v 5 Z c 6 4 I z i O n 0 4 / Z N g / o g Y t N u j B n U j L F r I 9 l g I g W T I r j w I l 9 k N j U C 7 X P H V v C P Y x M A F g a 1 F Y I i m a O L h q Y e Y O t R m s i e Y d 0 l Q E O u L X e b S 5 s 6 n V Z 0 u I g Y m 9 5 t t Q 5 f 4 h k h f 7 B 6 7 A B b b T G 6 T l I J M i k T 4 T E 7 k X G 8 q Q C / l g 1 f a z n h j O W z c F L u 4 U + x C s h V i x s X H n 9 q K w w N M N i l K F / l 4 x / d c 3 c 8 / n F y 0 C 9 / o p Z X q f l Q q / 1 / d 9 1 v d t 3 L j F 6 n 4 m 3 F U F q + c M r v d J 5 t n w X a 1 X 7 W T W C G f b X s N l 5 n A p z V w F l G h i M i M B n x G M J c 0 v B y a V z y S z / l S u Q t q e l 7 j u 1 c M f G i Z y 2 j 1 w i r G U U d R 1 l G S d Z Q l I Y 7 S f C f N X y 0 M T 3 H / w R m G 5 Y 8 C T H i l 7 o e j v W X u o 0 U E 6 K f l p B T E U Y W X N B 4 E / T L z 2 i h g E q + B a F B f k 4 A S g W o 6 M 5 G I f / 9 s C 2 T G j / o s t q j y b o G O v g Z s 6 U V / R 8 Q 3 X 4 O 3 E h p A H t 0 k V 0 A 8 + 7 F 2 U V 3 B M C n L Z y C T N e 9 y 6 f K 8 e J E W w k G 4 r 3 s C L A i 0 k A T D S O W G w G t u l / N E l H f N l p J W d U K n D 8 + f u n 7 6 D p v i 5 p h a H U x Q d i z V r 0 Z u C U C d 8 5 i u A O K V F w v A b O K + / 2 w I y + A / N P 3 6 J t O v f 3 7 T r / 8 H T V / U X p S 0 l 8 Q O X p Y 5 + D 5 u L h l p T i K H 2 7 V m y C x N U D y K y c f S Z g u X / b K S 1 Y x F 9 y 5 / M f f W X 9 a + T x s / t 1 b t u w 4 u w R W o g S p o r T H x e m i l X 9 z C B W H X G P g 8 w + Q / j + X 0 5 t a e 9 m C J 4 N d / A 1 B L A Q I t A B Q A A g A I A J Z s d F l N k 0 C b p Q A A A P c A A A A S A A A A A A A A A A A A A A A A A A A A A A B D b 2 5 m a W c v U G F j a 2 F n Z S 5 4 b W x Q S w E C L Q A U A A I A C A C W b H R Z D 8 r p q 6 Q A A A D p A A A A E w A A A A A A A A A A A A A A A A D x A A A A W 0 N v b n R l b n R f V H l w Z X N d L n h t b F B L A Q I t A B Q A A g A I A J Z s d F l S 0 g M A h w Q A A A o W A A A T A A A A A A A A A A A A A A A A A O I B A A B G b 3 J t d W x h c y 9 T Z W N 0 a W 9 u M S 5 t U E s F B g A A A A A D A A M A w g A A A L Y G 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c 4 A A A A A A A A h T 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W 5 l J T I w e m J p b 3 J j e m U 8 L 0 l 0 Z W 1 Q Y X R o P j w v S X R l b U x v Y 2 F 0 a W 9 u P j x T d G F i b G V F b n R y a W V z P j x F b n R y e S B U e X B l P S J J c 1 B y a X Z h d G U i I F Z h b H V l P S J s M C I g L z 4 8 R W 5 0 c n k g V H l w Z T 0 i R m l s b E V u Y W J s Z W Q i I F Z h b H V l P S J s M S I g L z 4 8 R W 5 0 c n k g V H l w Z T 0 i R m l s b E 9 i a m V j d F R 5 c G U i I F Z h b H V l P S J z V G F i b G U i I C 8 + P E V u d H J 5 I F R 5 c G U 9 I k Z p b G x U b 0 R h d G F N b 2 R l b E V u Y W J s Z W Q i I F Z h b H V l P S J s M S I g L z 4 8 R W 5 0 c n k g V H l w Z T 0 i Q n V m Z m V y T m V 4 d F J l Z n J l c 2 g i I F Z h b H V l P S J s M S I g L z 4 8 R W 5 0 c n k g V H l w Z T 0 i U m V z d W x 0 V H l w Z S I g V m F s d W U 9 I n N U Y W J s Z S I g L z 4 8 R W 5 0 c n k g V H l w Z T 0 i T m F t Z V V w Z G F 0 Z W R B Z n R l c k Z p b G w i I F Z h b H V l P S J s M C I g L z 4 8 R W 5 0 c n k g V H l w Z T 0 i T m F 2 a W d h d G l v b l N 0 Z X B O Y W 1 l I i B W Y W x 1 Z T 0 i c 0 5 h d 2 l n Y W N q Y S I g L z 4 8 R W 5 0 c n k g V H l w Z T 0 i U m V j b 3 Z l c n l U Y X J n Z X R T a G V l d C I g V m F s d W U 9 I n N B c m t 1 c 3 o x I i A v P j x F b n R y e S B U e X B l P S J S Z W N v d m V y e V R h c m d l d E N v b H V t b i I g V m F s d W U 9 I m w x I i A v P j x F b n R y e S B U e X B l P S J S Z W N v d m V y e V R h c m d l d F J v d y I g V m F s d W U 9 I m w x I i A v P j x F b n R y e S B U e X B l P S J G a W x s V G F y Z 2 V 0 I i B W Y W x 1 Z T 0 i c 2 R h b m V f e m J p b 3 J j e m U i I C 8 + P E V u d H J 5 I F R 5 c G U 9 I k Z p b G x l Z E N v b X B s Z X R l U m V z d W x 0 V G 9 X b 3 J r c 2 h l Z X Q i I F Z h b H V l P S J s M S I g L z 4 8 R W 5 0 c n k g V H l w Z T 0 i R m l s b E N v d W 5 0 I i B W Y W x 1 Z T 0 i b D M 0 N i I g L z 4 8 R W 5 0 c n k g V H l w Z T 0 i R m l s b E V y c m 9 y Q 2 9 k Z S I g V m F s d W U 9 I n N V b m t u b 3 d u I i A v P j x F b n R y e S B U e X B l P S J G a W x s R X J y b 3 J D b 3 V u d C I g V m F s d W U 9 I m w w I i A v P j x F b n R y e S B U e X B l P S J G a W x s T G F z d F V w Z G F 0 Z W Q i I F Z h b H V l P S J k M j A y N C 0 x M S 0 y M F Q x M j o z N j o 0 N C 4 1 O T I 1 N T g w W i I g L z 4 8 R W 5 0 c n k g V H l w Z T 0 i R m l s b E N v b H V t b l R 5 c G V z I i B W Y W x 1 Z T 0 i c 0 F 3 W U Z B d 1 U 9 I i A v P j x F b n R y e S B U e X B l P S J G a W x s Q 2 9 s d W 1 u T m F t Z X M i I F Z h b H V l P S J z W y Z x d W 9 0 O 0 t v Z C Z x d W 9 0 O y w m c X V v d D t O Y X p 3 Y S Z x d W 9 0 O y w m c X V v d D t v Z 8 O z x Y J l b S B 3 I G t t M i Z x d W 9 0 O y w m c X V v d D t s d W R u b 8 W b x I c u Z 2 1 p b n k g Y m V 6 I G 1 p Y X N 0 I G 5 h I H B y Y X d h Y 2 g g c G 9 3 a W F 0 d S Z x d W 9 0 O y w m c X V v d D t 3 c 2 t h x b p u a W t p I G R v Y 2 h v Z G 9 3 Z S 5 X c 2 t h x b p u a W s g b m E g M j A y N C B y L i Z x d W 9 0 O 1 0 i I C 8 + P E V u d H J 5 I F R 5 c G U 9 I k Z p b G x T d G F 0 d X M i I F Z h b H V l P S J z Q 2 9 t c G x l d G U i I C 8 + P E V u d H J 5 I F R 5 c G U 9 I l F 1 Z X J 5 S U Q i I F Z h b H V l P S J z N 2 U 2 N 2 U 3 Y j g t M m Y y Z C 0 0 Y m R j L W F k Y W M t Z D c 1 N 2 U 0 N z B h M m U 3 I i A v P j x F b n R y e S B U e X B l P S J B Z G R l Z F R v R G F 0 Y U 1 v Z G V s I i B W Y W x 1 Z T 0 i b D E i I C 8 + P E V u d H J 5 I F R 5 c G U 9 I l J l b G F 0 a W 9 u c 2 h p c E l u Z m 9 D b 2 5 0 Y W l u Z X I i I F Z h b H V l P S J z e y Z x d W 9 0 O 2 N v b H V t b k N v d W 5 0 J n F 1 b 3 Q 7 O j U s J n F 1 b 3 Q 7 a 2 V 5 Q 2 9 s d W 1 u T m F t Z X M m c X V v d D s 6 W 1 0 s J n F 1 b 3 Q 7 c X V l c n l S Z W x h d G l v b n N o a X B z J n F 1 b 3 Q 7 O l t 7 J n F 1 b 3 Q 7 a 2 V 5 Q 2 9 s d W 1 u Q 2 9 1 b n Q m c X V v d D s 6 M S w m c X V v d D t r Z X l D b 2 x 1 b W 4 m c X V v d D s 6 M C w m c X V v d D t v d G h l c k t l e U N v b H V t b k l k Z W 5 0 a X R 5 J n F 1 b 3 Q 7 O i Z x d W 9 0 O 1 N l Y 3 R p b 2 4 x L 2 x 1 Z G 5 v x Z v E h y 9 a b W l l b m l v b m 8 g d H l w L n t L b 2 Q s M H 0 m c X V v d D s s J n F 1 b 3 Q 7 S 2 V 5 Q 2 9 s d W 1 u Q 2 9 1 b n Q m c X V v d D s 6 M X 0 s e y Z x d W 9 0 O 2 t l e U N v b H V t b k N v d W 5 0 J n F 1 b 3 Q 7 O j E s J n F 1 b 3 Q 7 a 2 V 5 Q 2 9 s d W 1 u J n F 1 b 3 Q 7 O j A s J n F 1 b 3 Q 7 b 3 R o Z X J L Z X l D b 2 x 1 b W 5 J Z G V u d G l 0 e S Z x d W 9 0 O z o m c X V v d D t T Z W N 0 a W 9 u M S 9 3 c 2 t h x b p u a W t p I G R v Y 2 h v Z G 9 3 Z S 9 E b 8 W C x I V j e m 9 u Z S B 6 Y X B 5 d G F u a W U u e 1 R l c n l 0 L D B 9 J n F 1 b 3 Q 7 L C Z x d W 9 0 O 0 t l e U N v b H V t b k N v d W 5 0 J n F 1 b 3 Q 7 O j F 9 X S w m c X V v d D t j b 2 x 1 b W 5 J Z G V u d G l 0 a W V z J n F 1 b 3 Q 7 O l s m c X V v d D t T Z W N 0 a W 9 u M S 9 k Y W 5 l I H p i a W 9 y Y 3 p l L 1 p t a W V u a W 9 u b y B 0 e X A u e 0 t v Z C w w f S Z x d W 9 0 O y w m c X V v d D t T Z W N 0 a W 9 u M S 9 k Y W 5 l I H p i a W 9 y Y 3 p l L 1 p t a W V u a W 9 u b y B 0 e X A u e 0 5 h e n d h L D F 9 J n F 1 b 3 Q 7 L C Z x d W 9 0 O 1 N l Y 3 R p b 2 4 x L 2 R h b m U g e m J p b 3 J j e m U v W m 1 p Z W 5 p b 2 5 v I H R 5 c D E u e 2 9 n w 7 P F g m V t I H c g a 2 0 y L D J 9 J n F 1 b 3 Q 7 L C Z x d W 9 0 O 1 N l Y 3 R p b 2 4 x L 2 R h b m U g e m J p b 3 J j e m U v W m 1 p Z W 5 p b 2 5 v I H R 5 c D E u e 2 x 1 Z G 5 v x Z v E h y 5 n b W l u e S B i Z X o g b W l h c 3 Q g b m E g c H J h d 2 F j a C B w b 3 d p Y X R 1 L D N 9 J n F 1 b 3 Q 7 L C Z x d W 9 0 O 1 N l Y 3 R p b 2 4 x L 3 d z a 2 H F u m 5 p a 2 k g Z G 9 j a G 9 k b 3 d l L 0 R v x Y L E h W N 6 b 2 5 l I H p h c H l 0 Y W 5 p Z S 5 7 V 3 N r Y c W 6 b m l r I G 5 h I D I w M j Q g c i 4 s M n 0 m c X V v d D t d L C Z x d W 9 0 O 0 N v b H V t b k N v d W 5 0 J n F 1 b 3 Q 7 O j U s J n F 1 b 3 Q 7 S 2 V 5 Q 2 9 s d W 1 u T m F t Z X M m c X V v d D s 6 W 1 0 s J n F 1 b 3 Q 7 Q 2 9 s d W 1 u S W R l b n R p d G l l c y Z x d W 9 0 O z p b J n F 1 b 3 Q 7 U 2 V j d G l v b j E v Z G F u Z S B 6 Y m l v c m N 6 Z S 9 a b W l l b m l v b m 8 g d H l w L n t L b 2 Q s M H 0 m c X V v d D s s J n F 1 b 3 Q 7 U 2 V j d G l v b j E v Z G F u Z S B 6 Y m l v c m N 6 Z S 9 a b W l l b m l v b m 8 g d H l w L n t O Y X p 3 Y S w x f S Z x d W 9 0 O y w m c X V v d D t T Z W N 0 a W 9 u M S 9 k Y W 5 l I H p i a W 9 y Y 3 p l L 1 p t a W V u a W 9 u b y B 0 e X A x L n t v Z 8 O z x Y J l b S B 3 I G t t M i w y f S Z x d W 9 0 O y w m c X V v d D t T Z W N 0 a W 9 u M S 9 k Y W 5 l I H p i a W 9 y Y 3 p l L 1 p t a W V u a W 9 u b y B 0 e X A x L n t s d W R u b 8 W b x I c u Z 2 1 p b n k g Y m V 6 I G 1 p Y X N 0 I G 5 h I H B y Y X d h Y 2 g g c G 9 3 a W F 0 d S w z f S Z x d W 9 0 O y w m c X V v d D t T Z W N 0 a W 9 u M S 9 3 c 2 t h x b p u a W t p I G R v Y 2 h v Z G 9 3 Z S 9 E b 8 W C x I V j e m 9 u Z S B 6 Y X B 5 d G F u a W U u e 1 d z a 2 H F u m 5 p a y B u Y S A y M D I 0 I H I u L D J 9 J n F 1 b 3 Q 7 X S w m c X V v d D t S Z W x h d G l v b n N o a X B J b m Z v J n F 1 b 3 Q 7 O l t 7 J n F 1 b 3 Q 7 a 2 V 5 Q 2 9 s d W 1 u Q 2 9 1 b n Q m c X V v d D s 6 M S w m c X V v d D t r Z X l D b 2 x 1 b W 4 m c X V v d D s 6 M C w m c X V v d D t v d G h l c k t l e U N v b H V t b k l k Z W 5 0 a X R 5 J n F 1 b 3 Q 7 O i Z x d W 9 0 O 1 N l Y 3 R p b 2 4 x L 2 x 1 Z G 5 v x Z v E h y 9 a b W l l b m l v b m 8 g d H l w L n t L b 2 Q s M H 0 m c X V v d D s s J n F 1 b 3 Q 7 S 2 V 5 Q 2 9 s d W 1 u Q 2 9 1 b n Q m c X V v d D s 6 M X 0 s e y Z x d W 9 0 O 2 t l e U N v b H V t b k N v d W 5 0 J n F 1 b 3 Q 7 O j E s J n F 1 b 3 Q 7 a 2 V 5 Q 2 9 s d W 1 u J n F 1 b 3 Q 7 O j A s J n F 1 b 3 Q 7 b 3 R o Z X J L Z X l D b 2 x 1 b W 5 J Z G V u d G l 0 e S Z x d W 9 0 O z o m c X V v d D t T Z W N 0 a W 9 u M S 9 3 c 2 t h x b p u a W t p I G R v Y 2 h v Z G 9 3 Z S 9 E b 8 W C x I V j e m 9 u Z S B 6 Y X B 5 d G F u a W U u e 1 R l c n l 0 L D B 9 J n F 1 b 3 Q 7 L C Z x d W 9 0 O 0 t l e U N v b H V t b k N v d W 5 0 J n F 1 b 3 Q 7 O j F 9 X X 0 i I C 8 + P C 9 T d G F i b G V F b n R y a W V z P j w v S X R l b T 4 8 S X R l b T 4 8 S X R l b U x v Y 2 F 0 a W 9 u P j x J d G V t V H l w Z T 5 G b 3 J t d W x h P C 9 J d G V t V H l w Z T 4 8 S X R l b V B h d G g + U 2 V j d G l v b j E v Z G F u Z S U y M H p i a W 9 y Y 3 p l L y V D N S V C O X I l Q z M l Q j N k J U M 1 J T g y b z w v S X R l b V B h d G g + P C 9 J d G V t T G 9 j Y X R p b 2 4 + P F N 0 Y W J s Z U V u d H J p Z X M g L z 4 8 L 0 l 0 Z W 0 + P E l 0 Z W 0 + P E l 0 Z W 1 M b 2 N h d G l v b j 4 8 S X R l b V R 5 c G U + R m 9 y b X V s Y T w v S X R l b V R 5 c G U + P E l 0 Z W 1 Q Y X R o P l N l Y 3 R p b 2 4 x L 2 R h b m U l M j B 6 Y m l v c m N 6 Z S 9 U Q U J M S U N B X 1 N o Z W V 0 P C 9 J d G V t U G F 0 a D 4 8 L 0 l 0 Z W 1 M b 2 N h d G l v b j 4 8 U 3 R h Y m x l R W 5 0 c m l l c y A v P j w v S X R l b T 4 8 S X R l b T 4 8 S X R l b U x v Y 2 F 0 a W 9 u P j x J d G V t V H l w Z T 5 G b 3 J t d W x h P C 9 J d G V t V H l w Z T 4 8 S X R l b V B h d G g + U 2 V j d G l v b j E v Z G F u Z S U y M H p i a W 9 y Y 3 p l L 0 5 h Z y V D N S U 4 M i V D M y V C M 3 d r a S U y M G 8 l M j B w b 2 R 3 e S V D N S V C Q 3 N 6 b 2 5 5 b S U y M H B v e m l v b W l l P C 9 J d G V t U G F 0 a D 4 8 L 0 l 0 Z W 1 M b 2 N h d G l v b j 4 8 U 3 R h Y m x l R W 5 0 c m l l c y A v P j w v S X R l b T 4 8 S X R l b T 4 8 S X R l b U x v Y 2 F 0 a W 9 u P j x J d G V t V H l w Z T 5 G b 3 J t d W x h P C 9 J d G V t V H l w Z T 4 8 S X R l b V B h d G g + U 2 V j d G l v b j E v Z G F u Z S U y M H p i a W 9 y Y 3 p l L 1 p t a W V u a W 9 u b y U y M H R 5 c D w v S X R l b V B h d G g + P C 9 J d G V t T G 9 j Y X R p b 2 4 + P F N 0 Y W J s Z U V u d H J p Z X M g L z 4 8 L 0 l 0 Z W 0 + P E l 0 Z W 0 + P E l 0 Z W 1 M b 2 N h d G l v b j 4 8 S X R l b V R 5 c G U + R m 9 y b X V s Y T w v S X R l b V R 5 c G U + P E l 0 Z W 1 Q Y X R o P l N l Y 3 R p b 2 4 x L 2 R h b m U l M j B 6 Y m l v c m N 6 Z S 9 Q c n p l Z m l s d H J v d 2 F u b y U y M H d p Z X J z e m U 8 L 0 l 0 Z W 1 Q Y X R o P j w v S X R l b U x v Y 2 F 0 a W 9 u P j x T d G F i b G V F b n R y a W V z I C 8 + P C 9 J d G V t P j x J d G V t P j x J d G V t T G 9 j Y X R p b 2 4 + P E l 0 Z W 1 U e X B l P k Z v c m 1 1 b G E 8 L 0 l 0 Z W 1 U e X B l P j x J d G V t U G F 0 a D 5 T Z W N 0 a W 9 u M S 9 k Y W 5 l J T I w e m J p b 3 J j e m U v U 2 N h b G 9 u Z S U y M H p h c H l 0 Y W 5 p Y T w v S X R l b V B h d G g + P C 9 J d G V t T G 9 j Y X R p b 2 4 + P F N 0 Y W J s Z U V u d H J p Z X M g L z 4 8 L 0 l 0 Z W 0 + P E l 0 Z W 0 + P E l 0 Z W 1 M b 2 N h d G l v b j 4 8 S X R l b V R 5 c G U + R m 9 y b X V s Y T w v S X R l b V R 5 c G U + P E l 0 Z W 1 Q Y X R o P l N l Y 3 R p b 2 4 x L 2 R h b m U l M j B 6 Y m l v c m N 6 Z S 9 S b 3 p 3 a W 5 p J U M 0 J T k 5 d H k l M j B l b G V t Z W 5 0 J T I w b H V k b m 8 l Q z U l O U I l Q z Q l O D c 8 L 0 l 0 Z W 1 Q Y X R o P j w v S X R l b U x v Y 2 F 0 a W 9 u P j x T d G F i b G V F b n R y a W V z I C 8 + P C 9 J d G V t P j x J d G V t P j x J d G V t T G 9 j Y X R p b 2 4 + P E l 0 Z W 1 U e X B l P k Z v c m 1 1 b G E 8 L 0 l 0 Z W 1 U e X B l P j x J d G V t U G F 0 a D 5 T Z W N 0 a W 9 u M S 9 k Y W 5 l J T I w e m J p b 3 J j e m U v W m 1 p Z W 5 p b 2 5 v J T I w d H l w M T w v S X R l b V B h d G g + P C 9 J d G V t T G 9 j Y X R p b 2 4 + P F N 0 Y W J s Z U V u d H J p Z X M g L z 4 8 L 0 l 0 Z W 0 + P E l 0 Z W 0 + P E l 0 Z W 1 M b 2 N h d G l v b j 4 8 S X R l b V R 5 c G U + R m 9 y b X V s Y T w v S X R l b V R 5 c G U + P E l 0 Z W 1 Q Y X R o P l N l Y 3 R p b 2 4 x L 2 R h b m U l M j B 6 Y m l v c m N 6 Z S 9 T Y 2 F s b 2 5 l J T I w e m F w e X R h b m l h M T w v S X R l b V B h d G g + P C 9 J d G V t T G 9 j Y X R p b 2 4 + P F N 0 Y W J s Z U V u d H J p Z X M g L z 4 8 L 0 l 0 Z W 0 + P E l 0 Z W 0 + P E l 0 Z W 1 M b 2 N h d G l v b j 4 8 S X R l b V R 5 c G U + R m 9 y b X V s Y T w v S X R l b V R 5 c G U + P E l 0 Z W 1 Q Y X R o P l N l Y 3 R p b 2 4 x L 2 R h b m U l M j B 6 Y m l v c m N 6 Z S 9 S b 3 p 3 a W 5 p J U M 0 J T k 5 d H k l M j B l b G V t Z W 5 0 J T I w d 3 N r Y S V D N S V C Q W 5 p a 2 k l M j B k b 2 N o b 2 R v d 2 U 8 L 0 l 0 Z W 1 Q Y X R o P j w v S X R l b U x v Y 2 F 0 a W 9 u P j x T d G F i b G V F b n R y a W V z I C 8 + P C 9 J d G V t P j x J d G V t P j x J d G V t T G 9 j Y X R p b 2 4 + P E l 0 Z W 1 U e X B l P k Z v c m 1 1 b G E 8 L 0 l 0 Z W 1 U e X B l P j x J d G V t U G F 0 a D 5 T Z W N 0 a W 9 u M S 9 k Y W 5 l J T I w e m J p b 3 J j e m U v U G 9 z b 3 J 0 b 3 d h b m 8 l M j B 3 a W V y c 3 p l P C 9 J d G V t U G F 0 a D 4 8 L 0 l 0 Z W 1 M b 2 N h d G l v b j 4 8 U 3 R h Y m x l R W 5 0 c m l l c y A v P j w v S X R l b T 4 8 S X R l b T 4 8 S X R l b U x v Y 2 F 0 a W 9 u P j x J d G V t V H l w Z T 5 G b 3 J t d W x h P C 9 J d G V t V H l w Z T 4 8 S X R l b V B h d G g + U 2 V j d G l v b j E v Z G F u Z S U y M H p i a W 9 y Y 3 p l L 1 B y e m V m a W x 0 c m 9 3 Y W 5 v J T I w d 2 l l c n N 6 Z T E 8 L 0 l 0 Z W 1 Q Y X R o P j w v S X R l b U x v Y 2 F 0 a W 9 u P j x T d G F i b G V F b n R y a W V z I C 8 + P C 9 J d G V t P j x J d G V t P j x J d G V t T G 9 j Y X R p b 2 4 + P E l 0 Z W 1 U e X B l P k Z v c m 1 1 b G E 8 L 0 l 0 Z W 1 U e X B l P j x J d G V t U G F 0 a D 5 T Z W N 0 a W 9 u M S 9 k Y W 5 l J T I w e m J p b 3 J j e m U v U H J 6 Z W Z p b H R y b 3 d h b m 8 l M j B 3 a W V y c 3 p l M j w v S X R l b V B h d G g + P C 9 J d G V t T G 9 j Y X R p b 2 4 + P F N 0 Y W J s Z U V u d H J p Z X M g L z 4 8 L 0 l 0 Z W 0 + P E l 0 Z W 0 + P E l 0 Z W 1 M b 2 N h d G l v b j 4 8 S X R l b V R 5 c G U + R m 9 y b X V s Y T w v S X R l b V R 5 c G U + P E l 0 Z W 1 Q Y X R o P l N l Y 3 R p b 2 4 x L 2 R h b m U l M j B 6 Y m l v c m N 6 Z S 9 Q c n p l Z m l s d H J v d 2 F u b y U y M H d p Z X J z e m U z P C 9 J d G V t U G F 0 a D 4 8 L 0 l 0 Z W 1 M b 2 N h d G l v b j 4 8 U 3 R h Y m x l R W 5 0 c m l l c y A v P j w v S X R l b T 4 8 S X R l b T 4 8 S X R l b U x v Y 2 F 0 a W 9 u P j x J d G V t V H l w Z T 5 G b 3 J t d W x h P C 9 J d G V t V H l w Z T 4 8 S X R l b V B h d G g + U 2 V j d G l v b j E v b H V k b m 8 l Q z U l O U I l Q z Q l O 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2 l n Y W N q Y S I g L z 4 8 R W 5 0 c n k g V H l w Z T 0 i R m l s b G V k Q 2 9 t c G x l d G V S Z X N 1 b H R U b 1 d v c m t z a G V l d C I g V m F s d W U 9 I m w w I i A v P j x F b n R y e S B U e X B l P S J G a W x s T G F z d F V w Z G F 0 Z W Q i I F Z h b H V l P S J k M j A y N C 0 x M S 0 x O F Q x N T o x O T o w N S 4 2 N z M z M T g 1 W i I g L z 4 8 R W 5 0 c n k g V H l w Z T 0 i R m l s b E V y c m 9 y Q 2 9 k Z S I g V m F s d W U 9 I n N V b m t u b 3 d u 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2 x 1 Z G 5 v x Z v E h y 9 a b W l l b m l v b m 8 g d H l w L n t L b 2 Q s M H 0 m c X V v d D s s J n F 1 b 3 Q 7 U 2 V j d G l v b j E v b H V k b m / F m 8 S H L 1 p t a W V u a W 9 u b y B 0 e X A u e 0 5 h e n d h L D F 9 J n F 1 b 3 Q 7 L C Z x d W 9 0 O 1 N l Y 3 R p b 2 4 x L 2 x 1 Z G 5 v x Z v E h y 9 a b W l l b m l v b m 8 g d H l w L n t n b W l u e S B i Z X o g b W l h c 3 Q g b m E g c H J h d 2 F j a C B w b 3 d p Y X R 1 L D J 9 J n F 1 b 3 Q 7 X S w m c X V v d D t D b 2 x 1 b W 5 D b 3 V u d C Z x d W 9 0 O z o z L C Z x d W 9 0 O 0 t l e U N v b H V t b k 5 h b W V z J n F 1 b 3 Q 7 O l t d L C Z x d W 9 0 O 0 N v b H V t b k l k Z W 5 0 a X R p Z X M m c X V v d D s 6 W y Z x d W 9 0 O 1 N l Y 3 R p b 2 4 x L 2 x 1 Z G 5 v x Z v E h y 9 a b W l l b m l v b m 8 g d H l w L n t L b 2 Q s M H 0 m c X V v d D s s J n F 1 b 3 Q 7 U 2 V j d G l v b j E v b H V k b m / F m 8 S H L 1 p t a W V u a W 9 u b y B 0 e X A u e 0 5 h e n d h L D F 9 J n F 1 b 3 Q 7 L C Z x d W 9 0 O 1 N l Y 3 R p b 2 4 x L 2 x 1 Z G 5 v x Z v E h y 9 a b W l l b m l v b m 8 g d H l w L n t n b W l u e S B i Z X o g b W l h c 3 Q g b m E g c H J h d 2 F j a C B w b 3 d p Y X R 1 L D J 9 J n F 1 b 3 Q 7 X S w m c X V v d D t S Z W x h d G l v b n N o a X B J b m Z v J n F 1 b 3 Q 7 O l t d f S I g L z 4 8 L 1 N 0 Y W J s Z U V u d H J p Z X M + P C 9 J d G V t P j x J d G V t P j x J d G V t T G 9 j Y X R p b 2 4 + P E l 0 Z W 1 U e X B l P k Z v c m 1 1 b G E 8 L 0 l 0 Z W 1 U e X B l P j x J d G V t U G F 0 a D 5 T Z W N 0 a W 9 u M S 9 s d W R u b y V D N S U 5 Q i V D N C U 4 N y 8 l Q z U l Q j l y J U M z J U I z Z C V D N S U 4 M m 8 8 L 0 l 0 Z W 1 Q Y X R o P j w v S X R l b U x v Y 2 F 0 a W 9 u P j x T d G F i b G V F b n R y a W V z I C 8 + P C 9 J d G V t P j x J d G V t P j x J d G V t T G 9 j Y X R p b 2 4 + P E l 0 Z W 1 U e X B l P k Z v c m 1 1 b G E 8 L 0 l 0 Z W 1 U e X B l P j x J d G V t U G F 0 a D 5 T Z W N 0 a W 9 u M S 9 s d W R u b y V D N S U 5 Q i V D N C U 4 N y 9 U Q U J M S U N B X 1 N o Z W V 0 P C 9 J d G V t U G F 0 a D 4 8 L 0 l 0 Z W 1 M b 2 N h d G l v b j 4 8 U 3 R h Y m x l R W 5 0 c m l l c y A v P j w v S X R l b T 4 8 S X R l b T 4 8 S X R l b U x v Y 2 F 0 a W 9 u P j x J d G V t V H l w Z T 5 G b 3 J t d W x h P C 9 J d G V t V H l w Z T 4 8 S X R l b V B h d G g + U 2 V j d G l v b j E v b H V k b m 8 l Q z U l O U I l Q z Q l O D c v T m F n J U M 1 J T g y J U M z J U I z d 2 t p J T I w b y U y M H B v Z H d 5 J U M 1 J U J D c 3 p v b n l t J T I w c G 9 6 a W 9 t a W U 8 L 0 l 0 Z W 1 Q Y X R o P j w v S X R l b U x v Y 2 F 0 a W 9 u P j x T d G F i b G V F b n R y a W V z I C 8 + P C 9 J d G V t P j x J d G V t P j x J d G V t T G 9 j Y X R p b 2 4 + P E l 0 Z W 1 U e X B l P k Z v c m 1 1 b G E 8 L 0 l 0 Z W 1 U e X B l P j x J d G V t U G F 0 a D 5 T Z W N 0 a W 9 u M S 9 s d W R u b y V D N S U 5 Q i V D N C U 4 N y 9 a b W l l b m l v b m 8 l M j B 0 e X A 8 L 0 l 0 Z W 1 Q Y X R o P j w v S X R l b U x v Y 2 F 0 a W 9 u P j x T d G F i b G V F b n R y a W V z I C 8 + P C 9 J d G V t P j x J d G V t P j x J d G V t T G 9 j Y X R p b 2 4 + P E l 0 Z W 1 U e X B l P k Z v c m 1 1 b G E 8 L 0 l 0 Z W 1 U e X B l P j x J d G V t U G F 0 a D 5 T Z W N 0 a W 9 u M S 9 s d W R u b y V D N S U 5 Q i V D N C U 4 N y 9 Q c n p l Z m l s d H J v d 2 F u b y U y M H d p Z X J z e m U 8 L 0 l 0 Z W 1 Q Y X R o P j w v S X R l b U x v Y 2 F 0 a W 9 u P j x T d G F i b G V F b n R y a W V z I C 8 + P C 9 J d G V t P j x J d G V t P j x J d G V t T G 9 j Y X R p b 2 4 + P E l 0 Z W 1 U e X B l P k Z v c m 1 1 b G E 8 L 0 l 0 Z W 1 U e X B l P j x J d G V t U G F 0 a D 5 T Z W N 0 a W 9 u M S 9 3 c 2 t h J U M 1 J U J B b m l r a S U y M G R v Y 2 h v Z G 9 3 Z 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3 a W d h Y 2 p h I i A v P j x F b n R y e S B U e X B l P S J G a W x s Z W R D b 2 1 w b G V 0 Z V J l c 3 V s d F R v V 2 9 y a 3 N o Z W V 0 I i B W Y W x 1 Z T 0 i b D A i I C 8 + P E V u d H J 5 I F R 5 c G U 9 I k Z p b G x M Y X N 0 V X B k Y X R l Z C I g V m F s d W U 9 I m Q y M D I 0 L T E x L T E 4 V D E 1 O j E 5 O j A 1 L j Y 4 N z I 4 M T F a I i A v P j x F b n R y e S B U e X B l P S J G a W x s R X J y b 3 J D b 2 R l I i B W Y W x 1 Z T 0 i c 1 V u a 2 5 v d 2 4 i I C 8 + P E V u d H J 5 I F R 5 c G U 9 I k Z p b G x T d G F 0 d X M i I F Z h b H V l P S J z Q 2 9 t c G x l d G U i I C 8 + P E V u d H J 5 I F R 5 c G U 9 I k F k Z G V k V G 9 E Y X R h T W 9 k Z W w i I F Z h b H V l P S J s M C I g L z 4 8 R W 5 0 c n k g V H l w Z T 0 i T G 9 h Z G V k V G 9 B b m F s e X N p c 1 N l c n Z p Y 2 V z I i B W Y W x 1 Z T 0 i b D A i I C 8 + P E V u d H J 5 I F R 5 c G U 9 I l J l b G F 0 a W 9 u c 2 h p c E l u Z m 9 D b 2 5 0 Y W l u Z X I i I F Z h b H V l P S J z e y Z x d W 9 0 O 2 N v b H V t b k N v d W 5 0 J n F 1 b 3 Q 7 O j M s J n F 1 b 3 Q 7 a 2 V 5 Q 2 9 s d W 1 u T m F t Z X M m c X V v d D s 6 W 1 0 s J n F 1 b 3 Q 7 c X V l c n l S Z W x h d G l v b n N o a X B z J n F 1 b 3 Q 7 O l t d L C Z x d W 9 0 O 2 N v b H V t b k l k Z W 5 0 a X R p Z X M m c X V v d D s 6 W y Z x d W 9 0 O 1 N l Y 3 R p b 2 4 x L 3 d z a 2 H F u m 5 p a 2 k g Z G 9 j a G 9 k b 3 d l L 0 R v x Y L E h W N 6 b 2 5 l I H p h c H l 0 Y W 5 p Z S 5 7 V G V y e X Q s M H 0 m c X V v d D s s J n F 1 b 3 Q 7 U 2 V j d G l v b j E v d 3 N r Y c W 6 b m l r a S B k b 2 N o b 2 R v d 2 U v R G / F g s S F Y 3 p v b m U g e m F w e X R h b m l l L n t K U 1 Q s M X 0 m c X V v d D s s J n F 1 b 3 Q 7 U 2 V j d G l v b j E v d 3 N r Y c W 6 b m l r a S B k b 2 N o b 2 R v d 2 U v R G / F g s S F Y 3 p v b m U g e m F w e X R h b m l l L n t X c 2 t h x b p u a W s g b m E g M j A y N C B y L i w y f S Z x d W 9 0 O 1 0 s J n F 1 b 3 Q 7 Q 2 9 s d W 1 u Q 2 9 1 b n Q m c X V v d D s 6 M y w m c X V v d D t L Z X l D b 2 x 1 b W 5 O Y W 1 l c y Z x d W 9 0 O z p b X S w m c X V v d D t D b 2 x 1 b W 5 J Z G V u d G l 0 a W V z J n F 1 b 3 Q 7 O l s m c X V v d D t T Z W N 0 a W 9 u M S 9 3 c 2 t h x b p u a W t p I G R v Y 2 h v Z G 9 3 Z S 9 E b 8 W C x I V j e m 9 u Z S B 6 Y X B 5 d G F u a W U u e 1 R l c n l 0 L D B 9 J n F 1 b 3 Q 7 L C Z x d W 9 0 O 1 N l Y 3 R p b 2 4 x L 3 d z a 2 H F u m 5 p a 2 k g Z G 9 j a G 9 k b 3 d l L 0 R v x Y L E h W N 6 b 2 5 l I H p h c H l 0 Y W 5 p Z S 5 7 S l N U L D F 9 J n F 1 b 3 Q 7 L C Z x d W 9 0 O 1 N l Y 3 R p b 2 4 x L 3 d z a 2 H F u m 5 p a 2 k g Z G 9 j a G 9 k b 3 d l L 0 R v x Y L E h W N 6 b 2 5 l I H p h c H l 0 Y W 5 p Z S 5 7 V 3 N r Y c W 6 b m l r I G 5 h I D I w M j Q g c i 4 s M n 0 m c X V v d D t d L C Z x d W 9 0 O 1 J l b G F 0 a W 9 u c 2 h p c E l u Z m 8 m c X V v d D s 6 W 1 1 9 I i A v P j w v U 3 R h Y m x l R W 5 0 c m l l c z 4 8 L 0 l 0 Z W 0 + P E l 0 Z W 0 + P E l 0 Z W 1 M b 2 N h d G l v b j 4 8 S X R l b V R 5 c G U + R m 9 y b X V s Y T w v S X R l b V R 5 c G U + P E l 0 Z W 1 Q Y X R o P l N l Y 3 R p b 2 4 x L 3 d z a 2 E l Q z U l Q k F u a W t p J T I w Z G 9 j a G 9 k b 3 d l L y V D N S V C O X I l Q z M l Q j N k J U M 1 J T g y b z w v S X R l b V B h d G g + P C 9 J d G V t T G 9 j Y X R p b 2 4 + P F N 0 Y W J s Z U V u d H J p Z X M g L z 4 8 L 0 l 0 Z W 0 + P E l 0 Z W 0 + P E l 0 Z W 1 M b 2 N h d G l v b j 4 8 S X R l b V R 5 c G U + R m 9 y b X V s Y T w v S X R l b V R 5 c G U + P E l 0 Z W 1 Q Y X R o P l N l Y 3 R p b 2 4 x L 3 d z a 2 E l Q z U l Q k F u a W t p J T I w Z G 9 j a G 9 k b 3 d l L 1 d z a y 4 l M j B H X 1 N o Z W V 0 P C 9 J d G V t U G F 0 a D 4 8 L 0 l 0 Z W 1 M b 2 N h d G l v b j 4 8 U 3 R h Y m x l R W 5 0 c m l l c y A v P j w v S X R l b T 4 8 S X R l b T 4 8 S X R l b U x v Y 2 F 0 a W 9 u P j x J d G V t V H l w Z T 5 G b 3 J t d W x h P C 9 J d G V t V H l w Z T 4 8 S X R l b V B h d G g + U 2 V j d G l v b j E v d 3 N r Y S V D N S V C Q W 5 p a 2 k l M j B k b 2 N o b 2 R v d 2 U v T m F n J U M 1 J T g y J U M z J U I z d 2 t p J T I w b y U y M H B v Z H d 5 J U M 1 J U J D c 3 p v b n l t J T I w c G 9 6 a W 9 t a W U 8 L 0 l 0 Z W 1 Q Y X R o P j w v S X R l b U x v Y 2 F 0 a W 9 u P j x T d G F i b G V F b n R y a W V z I C 8 + P C 9 J d G V t P j x J d G V t P j x J d G V t T G 9 j Y X R p b 2 4 + P E l 0 Z W 1 U e X B l P k Z v c m 1 1 b G E 8 L 0 l 0 Z W 1 U e X B l P j x J d G V t U G F 0 a D 5 T Z W N 0 a W 9 u M S 9 3 c 2 t h J U M 1 J U J B b m l r a S U y M G R v Y 2 h v Z G 9 3 Z S 9 a b W l l b m l v b m 8 l M j B 0 e X A 8 L 0 l 0 Z W 1 Q Y X R o P j w v S X R l b U x v Y 2 F 0 a W 9 u P j x T d G F i b G V F b n R y a W V z I C 8 + P C 9 J d G V t P j x J d G V t P j x J d G V t T G 9 j Y X R p b 2 4 + P E l 0 Z W 1 U e X B l P k Z v c m 1 1 b G E 8 L 0 l 0 Z W 1 U e X B l P j x J d G V t U G F 0 a D 5 T Z W N 0 a W 9 u M S 9 3 c 2 t h J U M 1 J U J B b m l r a S U y M G R v Y 2 h v Z G 9 3 Z S 9 V c 3 V u a S V D N C U 5 O X R v J T I w a W 5 u Z S U y M G t v b H V t b n k 8 L 0 l 0 Z W 1 Q Y X R o P j w v S X R l b U x v Y 2 F 0 a W 9 u P j x T d G F i b G V F b n R y a W V z I C 8 + P C 9 J d G V t P j x J d G V t P j x J d G V t T G 9 j Y X R p b 2 4 + P E l 0 Z W 1 U e X B l P k Z v c m 1 1 b G E 8 L 0 l 0 Z W 1 U e X B l P j x J d G V t U G F 0 a D 5 T Z W N 0 a W 9 u M S 9 3 c 2 t h J U M 1 J U J B b m l r a S U y M G R v Y 2 h v Z G 9 3 Z S 9 a b W l l b m l v b m 8 l M j B r b 2 x l a m 5 v J U M 1 J T l C J U M 0 J T g 3 J T I w a 2 9 s d W 1 u P C 9 J d G V t U G F 0 a D 4 8 L 0 l 0 Z W 1 M b 2 N h d G l v b j 4 8 U 3 R h Y m x l R W 5 0 c m l l c y A v P j w v S X R l b T 4 8 S X R l b T 4 8 S X R l b U x v Y 2 F 0 a W 9 u P j x J d G V t V H l w Z T 5 G b 3 J t d W x h P C 9 J d G V t V H l w Z T 4 8 S X R l b V B h d G g + U 2 V j d G l v b j E v d 3 N r Y S V D N S V C Q W 5 p a 2 k l M j B k b 2 N o b 2 R v d 2 U v U H J 6 Z W Z p b H R y b 3 d h b m 8 l M j B 3 a W V y c 3 p l P C 9 J d G V t U G F 0 a D 4 8 L 0 l 0 Z W 1 M b 2 N h d G l v b j 4 8 U 3 R h Y m x l R W 5 0 c m l l c y A v P j w v S X R l b T 4 8 S X R l b T 4 8 S X R l b U x v Y 2 F 0 a W 9 u P j x J d G V t V H l w Z T 5 G b 3 J t d W x h P C 9 J d G V t V H l w Z T 4 8 S X R l b V B h d G g + U 2 V j d G l v b j E v d 3 N r Y S V D N S V C Q W 5 p a 2 k l M j B k b 2 N o b 2 R v d 2 U v T m F n J U M 1 J T g y J U M z J U I z d 2 t p J T I w b y U y M H B v Z H d 5 J U M 1 J U J D c 3 p v b n l t J T I w c G 9 6 a W 9 t a W U x P C 9 J d G V t U G F 0 a D 4 8 L 0 l 0 Z W 1 M b 2 N h d G l v b j 4 8 U 3 R h Y m x l R W 5 0 c m l l c y A v P j w v S X R l b T 4 8 S X R l b T 4 8 S X R l b U x v Y 2 F 0 a W 9 u P j x J d G V t V H l w Z T 5 G b 3 J t d W x h P C 9 J d G V t V H l w Z T 4 8 S X R l b V B h d G g + U 2 V j d G l v b j E v d 3 N r Y S V D N S V C Q W 5 p a 2 k l M j B k b 2 N o b 2 R v d 2 U v W m 1 p Z W 5 p b 2 5 v J T I w d H l w M T w v S X R l b V B h d G g + P C 9 J d G V t T G 9 j Y X R p b 2 4 + P F N 0 Y W J s Z U V u d H J p Z X M g L z 4 8 L 0 l 0 Z W 0 + P E l 0 Z W 0 + P E l 0 Z W 1 M b 2 N h d G l v b j 4 8 S X R l b V R 5 c G U + R m 9 y b X V s Y T w v S X R l b V R 5 c G U + P E l 0 Z W 1 Q Y X R o P l N l Y 3 R p b 2 4 x L 3 d z a 2 E l Q z U l Q k F u a W t p J T I w Z G 9 j a G 9 k b 3 d l L 1 p t a W V u a W 9 u b y U y M G 5 h e n d 5 J T I w a 2 9 s d W 1 u P C 9 J d G V t U G F 0 a D 4 8 L 0 l 0 Z W 1 M b 2 N h d G l v b j 4 8 U 3 R h Y m x l R W 5 0 c m l l c y A v P j w v S X R l b T 4 8 S X R l b T 4 8 S X R l b U x v Y 2 F 0 a W 9 u P j x J d G V t V H l w Z T 5 G b 3 J t d W x h P C 9 J d G V t V H l w Z T 4 8 S X R l b V B h d G g + U 2 V j d G l v b j E v d 3 N r Y S V D N S V C Q W 5 p a 2 k l M j B k b 2 N o b 2 R v d 2 U v R G 8 l Q z U l O D I l Q z Q l O D V j e m 9 u Z S U y M H p h c H l 0 Y W 5 p Z T w v S X R l b V B h d G g + P C 9 J d G V t T G 9 j Y X R p b 2 4 + P F N 0 Y W J s Z U V u d H J p Z X M g L z 4 8 L 0 l 0 Z W 0 + P E l 0 Z W 0 + P E l 0 Z W 1 M b 2 N h d G l v b j 4 8 S X R l b V R 5 c G U + R m 9 y b X V s Y T w v S X R l b V R 5 c G U + P E l 0 Z W 1 Q Y X R o P l N l Y 3 R p b 2 4 x L 1 d z a y U y M C U y M F A 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2 l n Y W N q Y S I g L z 4 8 R W 5 0 c n k g V H l w Z T 0 i R m l s b G V k Q 2 9 t c G x l d G V S Z X N 1 b H R U b 1 d v c m t z a G V l d C I g V m F s d W U 9 I m w w I i A v P j x F b n R y e S B U e X B l P S J G a W x s T G F z d F V w Z G F 0 Z W Q i I F Z h b H V l P S J k M j A y N C 0 x M S 0 x O F Q x N T o x O T o w N S 4 2 O D c y O D E x W i I g L z 4 8 R W 5 0 c n k g V H l w Z T 0 i R m l s b E V y c m 9 y Q 2 9 k Z S I g V m F s d W U 9 I n N V b m t u b 3 d u 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1 d z a y A g U C 9 a b W l l b m l v b m 8 g d H l w M S 5 7 V E V S W V Q s M H 0 m c X V v d D s s J n F 1 b 3 Q 7 U 2 V j d G l v b j E v V 3 N r I C B Q L 1 p t a W V u a W 9 u b y B 0 e X A x L n t Q I E 8 g V y B J I E E g V C w x f S Z x d W 9 0 O y w m c X V v d D t T Z W N 0 a W 9 u M S 9 X c 2 s g I F A v W m 1 p Z W 5 p b 2 5 v I H R 5 c D E u e 1 d z a 2 H F u m 5 p a y B Q X G 5 u Y S A y M D I 0 I H I u L D J 9 J n F 1 b 3 Q 7 X S w m c X V v d D t D b 2 x 1 b W 5 D b 3 V u d C Z x d W 9 0 O z o z L C Z x d W 9 0 O 0 t l e U N v b H V t b k 5 h b W V z J n F 1 b 3 Q 7 O l t d L C Z x d W 9 0 O 0 N v b H V t b k l k Z W 5 0 a X R p Z X M m c X V v d D s 6 W y Z x d W 9 0 O 1 N l Y 3 R p b 2 4 x L 1 d z a y A g U C 9 a b W l l b m l v b m 8 g d H l w M S 5 7 V E V S W V Q s M H 0 m c X V v d D s s J n F 1 b 3 Q 7 U 2 V j d G l v b j E v V 3 N r I C B Q L 1 p t a W V u a W 9 u b y B 0 e X A x L n t Q I E 8 g V y B J I E E g V C w x f S Z x d W 9 0 O y w m c X V v d D t T Z W N 0 a W 9 u M S 9 X c 2 s g I F A v W m 1 p Z W 5 p b 2 5 v I H R 5 c D E u e 1 d z a 2 H F u m 5 p a y B Q X G 5 u Y S A y M D I 0 I H I u L D J 9 J n F 1 b 3 Q 7 X S w m c X V v d D t S Z W x h d G l v b n N o a X B J b m Z v J n F 1 b 3 Q 7 O l t d f S I g L z 4 8 L 1 N 0 Y W J s Z U V u d H J p Z X M + P C 9 J d G V t P j x J d G V t P j x J d G V t T G 9 j Y X R p b 2 4 + P E l 0 Z W 1 U e X B l P k Z v c m 1 1 b G E 8 L 0 l 0 Z W 1 U e X B l P j x J d G V t U G F 0 a D 5 T Z W N 0 a W 9 u M S 9 X c 2 s l M j A l M j B Q L y V D N S V C O X I l Q z M l Q j N k J U M 1 J T g y b z w v S X R l b V B h d G g + P C 9 J d G V t T G 9 j Y X R p b 2 4 + P F N 0 Y W J s Z U V u d H J p Z X M g L z 4 8 L 0 l 0 Z W 0 + P E l 0 Z W 0 + P E l 0 Z W 1 M b 2 N h d G l v b j 4 8 S X R l b V R 5 c G U + R m 9 y b X V s Y T w v S X R l b V R 5 c G U + P E l 0 Z W 1 Q Y X R o P l N l Y 3 R p b 2 4 x L 1 d z a y U y M C U y M F A v V 3 N r L i U y M F B f U 2 h l Z X Q 8 L 0 l 0 Z W 1 Q Y X R o P j w v S X R l b U x v Y 2 F 0 a W 9 u P j x T d G F i b G V F b n R y a W V z I C 8 + P C 9 J d G V t P j x J d G V t P j x J d G V t T G 9 j Y X R p b 2 4 + P E l 0 Z W 1 U e X B l P k Z v c m 1 1 b G E 8 L 0 l 0 Z W 1 U e X B l P j x J d G V t U G F 0 a D 5 T Z W N 0 a W 9 u M S 9 X c 2 s l M j A l M j B Q L 0 5 h Z y V D N S U 4 M i V D M y V C M 3 d r a S U y M G 8 l M j B w b 2 R 3 e S V D N S V C Q 3 N 6 b 2 5 5 b S U y M H B v e m l v b W l l P C 9 J d G V t U G F 0 a D 4 8 L 0 l 0 Z W 1 M b 2 N h d G l v b j 4 8 U 3 R h Y m x l R W 5 0 c m l l c y A v P j w v S X R l b T 4 8 S X R l b T 4 8 S X R l b U x v Y 2 F 0 a W 9 u P j x J d G V t V H l w Z T 5 G b 3 J t d W x h P C 9 J d G V t V H l w Z T 4 8 S X R l b V B h d G g + U 2 V j d G l v b j E v V 3 N r J T I w J T I w U C 9 a b W l l b m l v b m 8 l M j B 0 e X A 8 L 0 l 0 Z W 1 Q Y X R o P j w v S X R l b U x v Y 2 F 0 a W 9 u P j x T d G F i b G V F b n R y a W V z I C 8 + P C 9 J d G V t P j x J d G V t P j x J d G V t T G 9 j Y X R p b 2 4 + P E l 0 Z W 1 U e X B l P k Z v c m 1 1 b G E 8 L 0 l 0 Z W 1 U e X B l P j x J d G V t U G F 0 a D 5 T Z W N 0 a W 9 u M S 9 X c 2 s l M j A l M j B Q L 1 B y e m V m a W x 0 c m 9 3 Y W 5 v J T I w d 2 l l c n N 6 Z T w v S X R l b V B h d G g + P C 9 J d G V t T G 9 j Y X R p b 2 4 + P F N 0 Y W J s Z U V u d H J p Z X M g L z 4 8 L 0 l 0 Z W 0 + P E l 0 Z W 0 + P E l 0 Z W 1 M b 2 N h d G l v b j 4 8 S X R l b V R 5 c G U + R m 9 y b X V s Y T w v S X R l b V R 5 c G U + P E l 0 Z W 1 Q Y X R o P l N l Y 3 R p b 2 4 x L 1 d z a y U y M C U y M F A v V X N 1 b m k l Q z Q l O T l 0 b y U y M G l u b m U l M j B r b 2 x 1 b W 5 5 P C 9 J d G V t U G F 0 a D 4 8 L 0 l 0 Z W 1 M b 2 N h d G l v b j 4 8 U 3 R h Y m x l R W 5 0 c m l l c y A v P j w v S X R l b T 4 8 S X R l b T 4 8 S X R l b U x v Y 2 F 0 a W 9 u P j x J d G V t V H l w Z T 5 G b 3 J t d W x h P C 9 J d G V t V H l w Z T 4 8 S X R l b V B h d G g + U 2 V j d G l v b j E v V 3 N r J T I w J T I w U C 9 Q c n p l Z m l s d H J v d 2 F u b y U y M H d p Z X J z e m U x P C 9 J d G V t U G F 0 a D 4 8 L 0 l 0 Z W 1 M b 2 N h d G l v b j 4 8 U 3 R h Y m x l R W 5 0 c m l l c y A v P j w v S X R l b T 4 8 S X R l b T 4 8 S X R l b U x v Y 2 F 0 a W 9 u P j x J d G V t V H l w Z T 5 G b 3 J t d W x h P C 9 J d G V t V H l w Z T 4 8 S X R l b V B h d G g + U 2 V j d G l v b j E v V 3 N r J T I w J T I w U C 9 O Y W c l Q z U l O D I l Q z M l Q j N 3 a 2 k l M j B v J T I w c G 9 k d 3 k l Q z U l Q k N z e m 9 u e W 0 l M j B w b 3 p p b 2 1 p Z T E 8 L 0 l 0 Z W 1 Q Y X R o P j w v S X R l b U x v Y 2 F 0 a W 9 u P j x T d G F i b G V F b n R y a W V z I C 8 + P C 9 J d G V t P j x J d G V t P j x J d G V t T G 9 j Y X R p b 2 4 + P E l 0 Z W 1 U e X B l P k Z v c m 1 1 b G E 8 L 0 l 0 Z W 1 U e X B l P j x J d G V t U G F 0 a D 5 T Z W N 0 a W 9 u M S 9 X c 2 s l M j A l M j B Q L 1 p t a W V u a W 9 u b y U y M H R 5 c D E 8 L 0 l 0 Z W 1 Q Y X R o P j w v S X R l b U x v Y 2 F 0 a W 9 u P j x T d G F i b G V F b n R y a W V z I C 8 + P C 9 J d G V t P j x J d G V t P j x J d G V t T G 9 j Y X R p b 2 4 + P E l 0 Z W 1 U e X B l P k Z v c m 1 1 b G E 8 L 0 l 0 Z W 1 U e X B l P j x J d G V t U G F 0 a D 5 T Z W N 0 a W 9 u M S 9 X c 2 s l M j A l M j B Q L 1 p t a W V u a W 9 u b y U y M G 5 h e n d 5 J T I w a 2 9 s d W 1 u P C 9 J d G V t U G F 0 a D 4 8 L 0 l 0 Z W 1 M b 2 N h d G l v b j 4 8 U 3 R h Y m x l R W 5 0 c m l l c y A v P j w v S X R l b T 4 8 L 0 l 0 Z W 1 z P j w v T G 9 j Y W x Q Y W N r Y W d l T W V 0 Y W R h d G F G a W x l P h Y A A A B Q S w U G A A A A A A A A A A A A A A A A A A A A A A A A 2 g A A A A E A A A D Q j J 3 f A R X R E Y x 6 A M B P w p f r A Q A A A L e F M R d / K M x L h J 7 O i 8 q m X k g A A A A A A g A A A A A A A 2 Y A A M A A A A A Q A A A A o C c y O n U 9 L s F L z w t 4 0 w s 6 Z A A A A A A E g A A A o A A A A B A A A A A n p j z 4 0 Q 1 b f G t v 0 l U L z 8 4 c U A A A A C 6 L 3 R n e 1 / d J O a r M 5 Y g z w o D 0 9 o d P S w Y y z K x f A U W R F u V 3 p 2 5 + Y m U 7 7 / b u C 0 z r 5 q j k R f Q H Y 9 J s 5 8 P A Y H Q P C M 6 m w 0 L z 5 N d e Q H X l 8 G r b i E h j p e c C F A A A A K E q t C 4 8 U G M j f Z Y W k e 2 y h P S v Y 7 q F < / D a t a M a s h u p > 
</file>

<file path=customXml/itemProps1.xml><?xml version="1.0" encoding="utf-8"?>
<ds:datastoreItem xmlns:ds="http://schemas.openxmlformats.org/officeDocument/2006/customXml" ds:itemID="{AD4AB180-B55C-4C98-A853-32852BCF58A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Nazwane zakresy</vt:lpstr>
      </vt:variant>
      <vt:variant>
        <vt:i4>5</vt:i4>
      </vt:variant>
    </vt:vector>
  </HeadingPairs>
  <TitlesOfParts>
    <vt:vector size="24" baseType="lpstr">
      <vt:lpstr>Wniosek 2025 r.</vt:lpstr>
      <vt:lpstr>Zał. nr 1 a-e oświadczenia</vt:lpstr>
      <vt:lpstr>Zał. nr 2 kalkulacja - 2025 r.</vt:lpstr>
      <vt:lpstr>Weryfikacja 2025 r. płaska</vt:lpstr>
      <vt:lpstr>Zał. nr 4 dane osób</vt:lpstr>
      <vt:lpstr>Zał. nr 5 jednostki</vt:lpstr>
      <vt:lpstr>Tabelka do umowy</vt:lpstr>
      <vt:lpstr>Dane szczegółowe</vt:lpstr>
      <vt:lpstr>Dane ogólne</vt:lpstr>
      <vt:lpstr>Dane zbiorcze</vt:lpstr>
      <vt:lpstr>Dane do umowy</vt:lpstr>
      <vt:lpstr>JST</vt:lpstr>
      <vt:lpstr>Weryfikacja 2025 r.</vt:lpstr>
      <vt:lpstr>Dane JST</vt:lpstr>
      <vt:lpstr>Bank danych</vt:lpstr>
      <vt:lpstr>Mazowieckie - TERYT</vt:lpstr>
      <vt:lpstr>BW</vt:lpstr>
      <vt:lpstr>Do rankingu</vt:lpstr>
      <vt:lpstr>dane GUS-MF</vt:lpstr>
      <vt:lpstr>'Wniosek 2025 r.'!Obszar_wydruku</vt:lpstr>
      <vt:lpstr>'Zał. nr 1 a-e oświadczenia'!Obszar_wydruku</vt:lpstr>
      <vt:lpstr>'Zał. nr 2 kalkulacja - 2025 r.'!Obszar_wydruku</vt:lpstr>
      <vt:lpstr>'Zał. nr 4 dane osób'!Obszar_wydruku</vt:lpstr>
      <vt:lpstr>'Zał. nr 5 jednostki'!Obszar_wydruku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FRPA wniosek na 2025 r.</dc:title>
  <dc:creator/>
  <cp:keywords>FRPA</cp:keywords>
  <cp:lastModifiedBy/>
  <dcterms:created xsi:type="dcterms:W3CDTF">2015-06-05T18:19:34Z</dcterms:created>
  <dcterms:modified xsi:type="dcterms:W3CDTF">2024-12-02T09:32:31Z</dcterms:modified>
</cp:coreProperties>
</file>